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I:\HID\PUBLIC\HOSPUNIT\Chargemaster\Chargemaster Review Folder - 2021\Reviewed\Childrens Hospital at Mission\"/>
    </mc:Choice>
  </mc:AlternateContent>
  <xr:revisionPtr revIDLastSave="0" documentId="13_ncr:1_{926B6752-AC76-452E-8EE6-D569C7638C9C}" xr6:coauthVersionLast="46" xr6:coauthVersionMax="46" xr10:uidLastSave="{00000000-0000-0000-0000-000000000000}"/>
  <bookViews>
    <workbookView xWindow="-108" yWindow="-108" windowWidth="23256" windowHeight="12576" tabRatio="809" xr2:uid="{00000000-000D-0000-FFFF-FFFF00000000}"/>
  </bookViews>
  <sheets>
    <sheet name="REVENUE USAGE" sheetId="3" r:id="rId1"/>
    <sheet name="AB 1045 Form" sheetId="5" r:id="rId2"/>
    <sheet name="% Change Gross Revenue" sheetId="6" r:id="rId3"/>
  </sheets>
  <externalReferences>
    <externalReference r:id="rId4"/>
  </externalReferences>
  <definedNames>
    <definedName name="_xlnm._FilterDatabase" localSheetId="1" hidden="1">'AB 1045 Form'!$A$6:$C$62</definedName>
    <definedName name="_xlnm._FilterDatabase" localSheetId="0" hidden="1">'REVENUE USAGE'!$B$8:$R$9</definedName>
    <definedName name="Monthly_Date_Table">'[1]Data Input'!$A$7:$C$32</definedName>
    <definedName name="_xlnm.Print_Area" localSheetId="1">'AB 1045 Form'!$A$1:$C$83</definedName>
    <definedName name="_xlnm.Print_Area" localSheetId="0">'REVENUE USAGE'!$A$1:$R$2149</definedName>
    <definedName name="_xlnm.Print_Titles" localSheetId="1">'AB 1045 Form'!$1:$4</definedName>
    <definedName name="_xlnm.Print_Titles" localSheetId="0">'REVENUE USAGE'!$8:$9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7" i="3" l="1"/>
  <c r="K7" i="3"/>
  <c r="N7" i="3"/>
  <c r="P7" i="3"/>
  <c r="J7" i="3"/>
  <c r="M7" i="3"/>
  <c r="C12" i="6" l="1"/>
  <c r="C11" i="6" s="1"/>
  <c r="C14" i="6" s="1"/>
  <c r="C16" i="6" s="1"/>
  <c r="A35" i="6"/>
  <c r="B12" i="6" l="1"/>
  <c r="D12" i="6" l="1"/>
  <c r="D11" i="6" s="1"/>
  <c r="D14" i="6" s="1"/>
  <c r="D16" i="6" s="1"/>
  <c r="B11" i="6"/>
  <c r="E12" i="6" l="1"/>
  <c r="E11" i="6"/>
  <c r="B14" i="6"/>
  <c r="B16" i="6" s="1"/>
  <c r="E14" i="6" l="1"/>
  <c r="E16"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Vong Viratham</author>
  </authors>
  <commentList>
    <comment ref="C8" authorId="0" shapeId="0" xr:uid="{00000000-0006-0000-0D00-000001000000}">
      <text>
        <r>
          <rPr>
            <b/>
            <sz val="9"/>
            <color indexed="81"/>
            <rFont val="Tahoma"/>
            <family val="2"/>
          </rPr>
          <t>Vong Viratham:</t>
        </r>
        <r>
          <rPr>
            <sz val="9"/>
            <color indexed="81"/>
            <rFont val="Tahoma"/>
            <family val="2"/>
          </rPr>
          <t xml:space="preserve">
Copy column T and paste special value to this column.</t>
        </r>
      </text>
    </comment>
    <comment ref="D8" authorId="0" shapeId="0" xr:uid="{00000000-0006-0000-0D00-000002000000}">
      <text>
        <r>
          <rPr>
            <b/>
            <sz val="9"/>
            <color indexed="81"/>
            <rFont val="Tahoma"/>
            <family val="2"/>
          </rPr>
          <t>Vong Viratham:</t>
        </r>
        <r>
          <rPr>
            <sz val="9"/>
            <color indexed="81"/>
            <rFont val="Tahoma"/>
            <family val="2"/>
          </rPr>
          <t xml:space="preserve">
Copy column U and paste special value to this column.</t>
        </r>
      </text>
    </comment>
    <comment ref="E8" authorId="0" shapeId="0" xr:uid="{00000000-0006-0000-0D00-000003000000}">
      <text>
        <r>
          <rPr>
            <b/>
            <sz val="9"/>
            <color indexed="81"/>
            <rFont val="Tahoma"/>
            <family val="2"/>
          </rPr>
          <t>Vong Viratham:</t>
        </r>
        <r>
          <rPr>
            <sz val="9"/>
            <color indexed="81"/>
            <rFont val="Tahoma"/>
            <family val="2"/>
          </rPr>
          <t xml:space="preserve">
Copy column V and paste special value to this column.</t>
        </r>
      </text>
    </comment>
    <comment ref="F8" authorId="0" shapeId="0" xr:uid="{00000000-0006-0000-0D00-000004000000}">
      <text>
        <r>
          <rPr>
            <b/>
            <sz val="9"/>
            <color indexed="81"/>
            <rFont val="Tahoma"/>
            <family val="2"/>
          </rPr>
          <t>Vong Viratham:</t>
        </r>
        <r>
          <rPr>
            <sz val="9"/>
            <color indexed="81"/>
            <rFont val="Tahoma"/>
            <family val="2"/>
          </rPr>
          <t xml:space="preserve">
Copy column W and paste special value to this column.</t>
        </r>
      </text>
    </comment>
    <comment ref="G8" authorId="0" shapeId="0" xr:uid="{00000000-0006-0000-0D00-000005000000}">
      <text>
        <r>
          <rPr>
            <b/>
            <sz val="9"/>
            <color indexed="81"/>
            <rFont val="Tahoma"/>
            <family val="2"/>
          </rPr>
          <t>Vong Viratham:</t>
        </r>
        <r>
          <rPr>
            <sz val="9"/>
            <color indexed="81"/>
            <rFont val="Tahoma"/>
            <family val="2"/>
          </rPr>
          <t xml:space="preserve">
Copy column X and paste special value to this column.</t>
        </r>
      </text>
    </comment>
    <comment ref="H8" authorId="0" shapeId="0" xr:uid="{00000000-0006-0000-0D00-000006000000}">
      <text>
        <r>
          <rPr>
            <b/>
            <sz val="9"/>
            <color indexed="81"/>
            <rFont val="Tahoma"/>
            <family val="2"/>
          </rPr>
          <t>Vong Viratham:</t>
        </r>
        <r>
          <rPr>
            <sz val="9"/>
            <color indexed="81"/>
            <rFont val="Tahoma"/>
            <family val="2"/>
          </rPr>
          <t xml:space="preserve">
Copy column Y and paste special value to this column.</t>
        </r>
      </text>
    </comment>
    <comment ref="I8" authorId="0" shapeId="0" xr:uid="{00000000-0006-0000-0D00-000007000000}">
      <text>
        <r>
          <rPr>
            <b/>
            <sz val="9"/>
            <color indexed="81"/>
            <rFont val="Tahoma"/>
            <family val="2"/>
          </rPr>
          <t>Vong Viratham:</t>
        </r>
        <r>
          <rPr>
            <sz val="9"/>
            <color indexed="81"/>
            <rFont val="Tahoma"/>
            <family val="2"/>
          </rPr>
          <t xml:space="preserve">
Copy column Z and paste special value to this column.</t>
        </r>
      </text>
    </comment>
  </commentList>
</comments>
</file>

<file path=xl/sharedStrings.xml><?xml version="1.0" encoding="utf-8"?>
<sst xmlns="http://schemas.openxmlformats.org/spreadsheetml/2006/main" count="5732" uniqueCount="2869">
  <si>
    <t xml:space="preserve">COMPREHENSIVE METABOLIC PANEL </t>
  </si>
  <si>
    <t xml:space="preserve">MRI BRACHIAL PLEXUS W/O&amp;W CON </t>
  </si>
  <si>
    <t xml:space="preserve">RETROPERITONEAL ABSCESS DRAIN </t>
  </si>
  <si>
    <t xml:space="preserve">FLUTICASONE 0.05% NASAL SPRAY </t>
  </si>
  <si>
    <t xml:space="preserve">CIPROFLOXACIN 0.3% OPHTH OINT </t>
  </si>
  <si>
    <t xml:space="preserve">HEARING SCREEN INF IP INITIAL </t>
  </si>
  <si>
    <t xml:space="preserve">X6112   </t>
  </si>
  <si>
    <t xml:space="preserve">J3490   </t>
  </si>
  <si>
    <t xml:space="preserve">Z7610   </t>
  </si>
  <si>
    <t xml:space="preserve">        </t>
  </si>
  <si>
    <t xml:space="preserve">PACKING WOUND LN 8X2CM NASL   </t>
  </si>
  <si>
    <t xml:space="preserve">BLADE STRAITSHOT TRICUT 4.0   </t>
  </si>
  <si>
    <t>GDWIRE TER STIFF CUR 0.035X180</t>
  </si>
  <si>
    <t xml:space="preserve">C1769   </t>
  </si>
  <si>
    <t>SPLINT NASAL SEPTUM SILICONE A</t>
  </si>
  <si>
    <t xml:space="preserve">C1713   </t>
  </si>
  <si>
    <t xml:space="preserve">SNARE ENDO 13MM MICRO 245CM   </t>
  </si>
  <si>
    <t xml:space="preserve">NDL INSUR-ACCESS 10CM S10000  </t>
  </si>
  <si>
    <t xml:space="preserve">C1729   </t>
  </si>
  <si>
    <t xml:space="preserve">C1887   </t>
  </si>
  <si>
    <t>CATH DRAIN 8 FR 20 CM POLYURET</t>
  </si>
  <si>
    <t xml:space="preserve">GDWIRE AMPLZATZ SS .35X75     </t>
  </si>
  <si>
    <t xml:space="preserve">C1894   </t>
  </si>
  <si>
    <t xml:space="preserve">SURGICEL HEMOSTAT SPONGE 2X14 </t>
  </si>
  <si>
    <t xml:space="preserve">ADHESIVE DERMABOND 0.7ML      </t>
  </si>
  <si>
    <t xml:space="preserve">A4649   </t>
  </si>
  <si>
    <t>BIT DRILL 1.5 X 50MM F/5MM SCR</t>
  </si>
  <si>
    <t xml:space="preserve">PROBE STIMULATOR MONO STD     </t>
  </si>
  <si>
    <t xml:space="preserve">GDWIRE BALL TIP 3.800MM       </t>
  </si>
  <si>
    <t xml:space="preserve">C1758   </t>
  </si>
  <si>
    <t>BLADE SHAVER 4MM FULL RADIOUSR</t>
  </si>
  <si>
    <t xml:space="preserve">NDL TIP COLORADO DISP         </t>
  </si>
  <si>
    <t xml:space="preserve">K-WIRE T2 3X285MM STERILE     </t>
  </si>
  <si>
    <t xml:space="preserve">BIT DRILL QC 4.2X340MM STER   </t>
  </si>
  <si>
    <t xml:space="preserve">CANNULA ENDO 5/100MM KII      </t>
  </si>
  <si>
    <t xml:space="preserve">TROCAR ENDO 12X100MM          </t>
  </si>
  <si>
    <t xml:space="preserve">TROCAR ENDO 12X100MM KII      </t>
  </si>
  <si>
    <t>BLADE SAW RECP 5100-137-133 LF</t>
  </si>
  <si>
    <t xml:space="preserve">TROCAR LAP INNER              </t>
  </si>
  <si>
    <t xml:space="preserve">SUCTION TIPS POOLE            </t>
  </si>
  <si>
    <t xml:space="preserve">INTROERPULSE LAVAGE HAND      </t>
  </si>
  <si>
    <t xml:space="preserve">NDL INSUF-ACCESS 7.5 S11000   </t>
  </si>
  <si>
    <t xml:space="preserve">TROCAR LAP INNERDYNE 5 S10070 </t>
  </si>
  <si>
    <t xml:space="preserve">CLIP LIGATING SM TI LF YELLOW </t>
  </si>
  <si>
    <t xml:space="preserve">CLIP LIGATING MED TI LF BLUE  </t>
  </si>
  <si>
    <t xml:space="preserve">TUBE VENT 1.27MM MYRINGOTOMY  </t>
  </si>
  <si>
    <t xml:space="preserve">CATH URETERAL 5 FR 70CM OPEN  </t>
  </si>
  <si>
    <t xml:space="preserve">TUBE VENT 2MM 0.76MM PEDI TI  </t>
  </si>
  <si>
    <t xml:space="preserve">TUBE VENT 1.14MM FLUOROPLA    </t>
  </si>
  <si>
    <t xml:space="preserve">PROBE NIM SPINE BALL-TIP      </t>
  </si>
  <si>
    <t xml:space="preserve">GRAFT DURAGEN PLUS 5X7        </t>
  </si>
  <si>
    <t xml:space="preserve">L8699   </t>
  </si>
  <si>
    <t xml:space="preserve">GDWIRE TUOHY BORST            </t>
  </si>
  <si>
    <t xml:space="preserve">DRAIN BLAKE 24F RND SILICONE  </t>
  </si>
  <si>
    <t xml:space="preserve">TROCAR ENDO XCEL 5MMX75MM     </t>
  </si>
  <si>
    <t xml:space="preserve">SYS SUT PASSER WOUND CLOSURE  </t>
  </si>
  <si>
    <t xml:space="preserve">K-WIRE 062 SS                 </t>
  </si>
  <si>
    <t>STAPLER INT MED 45MM ENDO VASC</t>
  </si>
  <si>
    <t xml:space="preserve">ORTH WRIST HAND FINGER W/O    </t>
  </si>
  <si>
    <t xml:space="preserve">L3807   </t>
  </si>
  <si>
    <t xml:space="preserve">C1760   </t>
  </si>
  <si>
    <t xml:space="preserve">ACETAMINOPHEN 325MG SUPP      </t>
  </si>
  <si>
    <t>FORCEPS BIPLOAR 7 IN W/1MM TIP</t>
  </si>
  <si>
    <t>STAPLER HNDL STD ENDO GIA ULT4</t>
  </si>
  <si>
    <t xml:space="preserve">BLADE SHAVER 4MM TRICUT STRA  </t>
  </si>
  <si>
    <t xml:space="preserve">TRACKER INSTRUMENT FUSION     </t>
  </si>
  <si>
    <t>STAPLER INT MED THCK 45MM ENDO</t>
  </si>
  <si>
    <t xml:space="preserve">PROBE HOOK AUTOSONIX          </t>
  </si>
  <si>
    <t xml:space="preserve">RETREIVAL BAG 5MM UNIVERSAL   </t>
  </si>
  <si>
    <t>FORCEP BX ENDO 240CM 2 NDL STD</t>
  </si>
  <si>
    <t xml:space="preserve">INS SCSRS 5MMX32CM METZE      </t>
  </si>
  <si>
    <t xml:space="preserve">C1751   </t>
  </si>
  <si>
    <t>DEVICE CLOSURE ANGIOSL VIP 6FR</t>
  </si>
  <si>
    <t xml:space="preserve">Z7500   </t>
  </si>
  <si>
    <t xml:space="preserve">OXIMETRY HR PICU              </t>
  </si>
  <si>
    <t xml:space="preserve">OXIMETRY HR NICU              </t>
  </si>
  <si>
    <t xml:space="preserve">OXICHECK NICU                 </t>
  </si>
  <si>
    <t xml:space="preserve">PICC LINE INSERT              </t>
  </si>
  <si>
    <t xml:space="preserve">82553TC </t>
  </si>
  <si>
    <t xml:space="preserve">0-4 HRS OP-CHM PEDS        N  </t>
  </si>
  <si>
    <t xml:space="preserve">Z7514   </t>
  </si>
  <si>
    <t xml:space="preserve">4-8 HRS OP-CHM PEDS        N  </t>
  </si>
  <si>
    <t xml:space="preserve">8-12 HRS OP-CHM PEDS       N  </t>
  </si>
  <si>
    <t xml:space="preserve">12-16 HRS OP-CHM PEDS      N  </t>
  </si>
  <si>
    <t xml:space="preserve">16-20 HRS OP-CHM PEDS      N  </t>
  </si>
  <si>
    <t xml:space="preserve">20-24 HRS OP-CHM PEDS      N  </t>
  </si>
  <si>
    <t xml:space="preserve">Z9725   </t>
  </si>
  <si>
    <t xml:space="preserve">PEDS/2BED                     </t>
  </si>
  <si>
    <t xml:space="preserve">ICU/PEDS                      </t>
  </si>
  <si>
    <t xml:space="preserve">ICU/TRAUMA                    </t>
  </si>
  <si>
    <t xml:space="preserve">ICU PEDS                      </t>
  </si>
  <si>
    <t xml:space="preserve">NURSERY/LEVEL IV              </t>
  </si>
  <si>
    <t xml:space="preserve">NURSERY/LEVEL III             </t>
  </si>
  <si>
    <t xml:space="preserve">NURSERY/LEVEL II              </t>
  </si>
  <si>
    <t xml:space="preserve">Z7512   </t>
  </si>
  <si>
    <t>MAIN OR GRP A LVL2 UP TO 30 MI</t>
  </si>
  <si>
    <t>MAIN OR GRP A LVL3 UP TO 30MIN</t>
  </si>
  <si>
    <t>MAIN OR GRP A LVL4 UP TO 30 MI</t>
  </si>
  <si>
    <t>MAIN OR GRP A LVL5 UP TO 30MIN</t>
  </si>
  <si>
    <t>MAIN OR GRP B LVL2 UP TO 30MIN</t>
  </si>
  <si>
    <t>MAIN OR GRP B LVL3 UP TO 30 MI</t>
  </si>
  <si>
    <t>MAIN OR GRP C LVL1 UP TO 30MIN</t>
  </si>
  <si>
    <t>MAIN OR GRP C LVL2 UP TO 30 MN</t>
  </si>
  <si>
    <t>MAIN OR GRP C LVL3 UP TO 30 MI</t>
  </si>
  <si>
    <t>MAIN OR GRP C LVL4 UP TO 30MIN</t>
  </si>
  <si>
    <t>MAIN OR GRP C LVL6 UP TO 30MIN</t>
  </si>
  <si>
    <t xml:space="preserve">MAIN OR GRP D LVL1 UP TO 30MI </t>
  </si>
  <si>
    <t xml:space="preserve">MAIN OR GRP D LVL2 UP TO 30M  </t>
  </si>
  <si>
    <t xml:space="preserve">MAIN OR GRP D LVL3 UP TO 30MI </t>
  </si>
  <si>
    <t xml:space="preserve">MAIN OR GRP D LVL4 UP TO 30MI </t>
  </si>
  <si>
    <t>MAIN OR GRP D LVL5 UP TO 30MIN</t>
  </si>
  <si>
    <t xml:space="preserve">MAIN OR LVL 1 EA ADDL MIN &gt;30 </t>
  </si>
  <si>
    <t xml:space="preserve">MAIN OR LVL 3 EA ADDL MIN &gt;30 </t>
  </si>
  <si>
    <t xml:space="preserve">MAIN OR LVL5 EA ADDL MIN &gt; 30 </t>
  </si>
  <si>
    <t xml:space="preserve">MAIN OR LVL6 EA ADDL MIN &gt;30  </t>
  </si>
  <si>
    <t xml:space="preserve">SURG RECOVERY 1ST 15 MIN      </t>
  </si>
  <si>
    <t>SURG RECOVERY LVL 1 PER MIN&gt;15</t>
  </si>
  <si>
    <t>SURG RECOVERY LVL 2 PER MIN&gt;15</t>
  </si>
  <si>
    <t>SURG RECOVERY LVL 3 PER MIN&gt;15</t>
  </si>
  <si>
    <t xml:space="preserve">TRANSFUSION BLOOD - 1 UNIT    </t>
  </si>
  <si>
    <t xml:space="preserve">ACT (ACTIVATE CLOT TIME)      </t>
  </si>
  <si>
    <t xml:space="preserve">85347TC </t>
  </si>
  <si>
    <t xml:space="preserve">CBC                           </t>
  </si>
  <si>
    <t xml:space="preserve">85025TC </t>
  </si>
  <si>
    <t xml:space="preserve">85007TC </t>
  </si>
  <si>
    <t xml:space="preserve">CELL COUNT, FLUID             </t>
  </si>
  <si>
    <t xml:space="preserve">89051TC </t>
  </si>
  <si>
    <t xml:space="preserve">HIV1 AG W HIV1 AND HIV2 AB    </t>
  </si>
  <si>
    <t xml:space="preserve">87389TC </t>
  </si>
  <si>
    <t xml:space="preserve">FIBRINOGEN                    </t>
  </si>
  <si>
    <t xml:space="preserve">85384TC </t>
  </si>
  <si>
    <t xml:space="preserve">HEMOGLOBIN                    </t>
  </si>
  <si>
    <t xml:space="preserve">85018TC </t>
  </si>
  <si>
    <t xml:space="preserve">HEMATOCRIT                    </t>
  </si>
  <si>
    <t xml:space="preserve">85014TC </t>
  </si>
  <si>
    <t xml:space="preserve">PLATELET COUNT                </t>
  </si>
  <si>
    <t xml:space="preserve">85049TC </t>
  </si>
  <si>
    <t xml:space="preserve">PROTIME                       </t>
  </si>
  <si>
    <t xml:space="preserve">85610TC </t>
  </si>
  <si>
    <t xml:space="preserve">PTT                           </t>
  </si>
  <si>
    <t xml:space="preserve">85730TC </t>
  </si>
  <si>
    <t xml:space="preserve">D-DIMER, QUANT                </t>
  </si>
  <si>
    <t xml:space="preserve">85576TC </t>
  </si>
  <si>
    <t xml:space="preserve">RETICULOCYTE COUNT            </t>
  </si>
  <si>
    <t xml:space="preserve">85045TC </t>
  </si>
  <si>
    <t xml:space="preserve">SED RATE                      </t>
  </si>
  <si>
    <t xml:space="preserve">85652TC </t>
  </si>
  <si>
    <t xml:space="preserve">85027TC </t>
  </si>
  <si>
    <t xml:space="preserve">CULTURE TYPING IMMUNOLOGIC    </t>
  </si>
  <si>
    <t xml:space="preserve">87147TC </t>
  </si>
  <si>
    <t xml:space="preserve">HCG QUAL OTHER                </t>
  </si>
  <si>
    <t xml:space="preserve">ANAEROBIC CULTURE             </t>
  </si>
  <si>
    <t xml:space="preserve">87075TC </t>
  </si>
  <si>
    <t xml:space="preserve">87081TC </t>
  </si>
  <si>
    <t xml:space="preserve">C DIFFICILE TOXIN AMP PROBE   </t>
  </si>
  <si>
    <t xml:space="preserve">87493TC </t>
  </si>
  <si>
    <t xml:space="preserve">BLOOD CULTURE                 </t>
  </si>
  <si>
    <t xml:space="preserve">87040TC </t>
  </si>
  <si>
    <t xml:space="preserve">87102TC </t>
  </si>
  <si>
    <t xml:space="preserve">FUNGUS CULTURE-OTHER SOURCE   </t>
  </si>
  <si>
    <t xml:space="preserve">87116TC </t>
  </si>
  <si>
    <t xml:space="preserve">GRAM STAIN                    </t>
  </si>
  <si>
    <t xml:space="preserve">87205TC </t>
  </si>
  <si>
    <t xml:space="preserve">87210TC </t>
  </si>
  <si>
    <t xml:space="preserve">CRYPTOSPORIDIUM ANTIGEN       </t>
  </si>
  <si>
    <t xml:space="preserve">87328TC </t>
  </si>
  <si>
    <t xml:space="preserve">GIARDIA ANTIGEN               </t>
  </si>
  <si>
    <t xml:space="preserve">87329TC </t>
  </si>
  <si>
    <t xml:space="preserve">87070TC </t>
  </si>
  <si>
    <t xml:space="preserve">ROTAVIRUS AG                  </t>
  </si>
  <si>
    <t xml:space="preserve">87425TC </t>
  </si>
  <si>
    <t xml:space="preserve">STOOL CULTURE, SAL &amp; SHIGELLA </t>
  </si>
  <si>
    <t xml:space="preserve">87045TC </t>
  </si>
  <si>
    <t xml:space="preserve">STOOL CULTURE, E.COLI 0157    </t>
  </si>
  <si>
    <t xml:space="preserve">87046TC </t>
  </si>
  <si>
    <t xml:space="preserve">AFB CULTURE                   </t>
  </si>
  <si>
    <t xml:space="preserve">87015TC </t>
  </si>
  <si>
    <t xml:space="preserve">AFB STAIN                     </t>
  </si>
  <si>
    <t xml:space="preserve">87206TC </t>
  </si>
  <si>
    <t xml:space="preserve">WET MOUNT                     </t>
  </si>
  <si>
    <t xml:space="preserve">SUSCEPTIBILITY-MIC            </t>
  </si>
  <si>
    <t xml:space="preserve">87186TC </t>
  </si>
  <si>
    <t xml:space="preserve">SPECIAL DRUG SUSCEPT          </t>
  </si>
  <si>
    <t xml:space="preserve">87181TC </t>
  </si>
  <si>
    <t xml:space="preserve">BETA LACTAMSE TEST            </t>
  </si>
  <si>
    <t xml:space="preserve">87185TC </t>
  </si>
  <si>
    <t xml:space="preserve">TISSUE HOMOGENIZATION         </t>
  </si>
  <si>
    <t xml:space="preserve">87176TC </t>
  </si>
  <si>
    <t xml:space="preserve">ROUNTINE CONCENTRATION        </t>
  </si>
  <si>
    <t xml:space="preserve">BODY FLUID CULTURE-ROUT       </t>
  </si>
  <si>
    <t xml:space="preserve">CSF CULTURE - ROUTINE         </t>
  </si>
  <si>
    <t xml:space="preserve">GENITAL CULT, MALE RTN        </t>
  </si>
  <si>
    <t xml:space="preserve">EYE, EAR OR NASAL CULTURE     </t>
  </si>
  <si>
    <t xml:space="preserve">RESPIRATORY CULT-ROUTINE      </t>
  </si>
  <si>
    <t xml:space="preserve">SURGICAL CULT-ROUTINE         </t>
  </si>
  <si>
    <t xml:space="preserve">THROAT CULTURE                </t>
  </si>
  <si>
    <t xml:space="preserve">URINARY CULTURE               </t>
  </si>
  <si>
    <t xml:space="preserve">87086TC </t>
  </si>
  <si>
    <t xml:space="preserve">WOUND CULTURE-ROUTINE         </t>
  </si>
  <si>
    <t xml:space="preserve">MRSA SCREEN BY CULTURE        </t>
  </si>
  <si>
    <t xml:space="preserve">AEROBIC DEFINITIVE ID         </t>
  </si>
  <si>
    <t xml:space="preserve">87077TC </t>
  </si>
  <si>
    <t xml:space="preserve">ANAEROBIC DEFINITIVE ID       </t>
  </si>
  <si>
    <t xml:space="preserve">87076TC </t>
  </si>
  <si>
    <t xml:space="preserve">FUNGUS DEFINITIVE ID          </t>
  </si>
  <si>
    <t xml:space="preserve">87106TC </t>
  </si>
  <si>
    <t xml:space="preserve">87107TC </t>
  </si>
  <si>
    <t xml:space="preserve">CREATININE (URINE)            </t>
  </si>
  <si>
    <t xml:space="preserve">82570TC </t>
  </si>
  <si>
    <t xml:space="preserve">82150TC </t>
  </si>
  <si>
    <t xml:space="preserve">87449TC </t>
  </si>
  <si>
    <t xml:space="preserve">OCCULT BLOOD (FECES)          </t>
  </si>
  <si>
    <t xml:space="preserve">82270TC </t>
  </si>
  <si>
    <t xml:space="preserve">PROTEIN (URINE)               </t>
  </si>
  <si>
    <t xml:space="preserve">84156TC </t>
  </si>
  <si>
    <t xml:space="preserve">URINALYSIS INC. MICROSCOPY    </t>
  </si>
  <si>
    <t xml:space="preserve">81001TC </t>
  </si>
  <si>
    <t xml:space="preserve">SODIUM (URINE)                </t>
  </si>
  <si>
    <t xml:space="preserve">84300TC </t>
  </si>
  <si>
    <t xml:space="preserve">POTASSIUM (URINE)             </t>
  </si>
  <si>
    <t xml:space="preserve">84133TC </t>
  </si>
  <si>
    <t xml:space="preserve">CHLORIDE, URINE               </t>
  </si>
  <si>
    <t xml:space="preserve">82436TC </t>
  </si>
  <si>
    <t xml:space="preserve">CRP                           </t>
  </si>
  <si>
    <t xml:space="preserve">86140TC </t>
  </si>
  <si>
    <t xml:space="preserve">CRP, HIGH SENSITIVITY         </t>
  </si>
  <si>
    <t xml:space="preserve">86141TC </t>
  </si>
  <si>
    <t xml:space="preserve">80074TC </t>
  </si>
  <si>
    <t xml:space="preserve">87340TC </t>
  </si>
  <si>
    <t xml:space="preserve">86704TC </t>
  </si>
  <si>
    <t xml:space="preserve">86803TC </t>
  </si>
  <si>
    <t xml:space="preserve">86705TC </t>
  </si>
  <si>
    <t xml:space="preserve">MONO TEST                     </t>
  </si>
  <si>
    <t xml:space="preserve">86308TC </t>
  </si>
  <si>
    <t xml:space="preserve">81025TC </t>
  </si>
  <si>
    <t xml:space="preserve">PREGNANCY TEST,URINE(POC)     </t>
  </si>
  <si>
    <t xml:space="preserve">87899TC </t>
  </si>
  <si>
    <t xml:space="preserve">84702TC </t>
  </si>
  <si>
    <t xml:space="preserve">HCG, QUANTITATIVE -SERUM   N  </t>
  </si>
  <si>
    <t xml:space="preserve">ANTIBODY IDENT                </t>
  </si>
  <si>
    <t xml:space="preserve">86870TC </t>
  </si>
  <si>
    <t xml:space="preserve">COOMBS, DIRECT                </t>
  </si>
  <si>
    <t xml:space="preserve">86880TC </t>
  </si>
  <si>
    <t xml:space="preserve">COOMBS, INDIRECT              </t>
  </si>
  <si>
    <t xml:space="preserve">86885TC </t>
  </si>
  <si>
    <t xml:space="preserve">CORD BLOOD ROUTINE         N  </t>
  </si>
  <si>
    <t xml:space="preserve">CROSSMATCH -PACKED CELLS      </t>
  </si>
  <si>
    <t xml:space="preserve">86920TC </t>
  </si>
  <si>
    <t>FRESH FROZ PLASMA,THAW EA UNIT</t>
  </si>
  <si>
    <t xml:space="preserve">86927TC </t>
  </si>
  <si>
    <t xml:space="preserve">SPEC COLLECTION-PKU           </t>
  </si>
  <si>
    <t xml:space="preserve">36416TC </t>
  </si>
  <si>
    <t xml:space="preserve">ABO BLOOD TYPING              </t>
  </si>
  <si>
    <t xml:space="preserve">86900TC </t>
  </si>
  <si>
    <t xml:space="preserve">RH TYPING                     </t>
  </si>
  <si>
    <t xml:space="preserve">86901TC </t>
  </si>
  <si>
    <t xml:space="preserve">PREALBUMIN                    </t>
  </si>
  <si>
    <t xml:space="preserve">84134TC </t>
  </si>
  <si>
    <t xml:space="preserve">ALBUMIN, SERUM                </t>
  </si>
  <si>
    <t xml:space="preserve">82040TC </t>
  </si>
  <si>
    <t xml:space="preserve">82042TC </t>
  </si>
  <si>
    <t xml:space="preserve">BODY FLUID ALBUMIN            </t>
  </si>
  <si>
    <t xml:space="preserve">VITAMIN D 25-HYDROXY          </t>
  </si>
  <si>
    <t xml:space="preserve">82306TC </t>
  </si>
  <si>
    <t xml:space="preserve">ALKALINE PHOSPATASE           </t>
  </si>
  <si>
    <t xml:space="preserve">84075TC </t>
  </si>
  <si>
    <t xml:space="preserve">82105TC </t>
  </si>
  <si>
    <t xml:space="preserve">AMMONIA                       </t>
  </si>
  <si>
    <t xml:space="preserve">82140TC </t>
  </si>
  <si>
    <t xml:space="preserve">AMYLASE                       </t>
  </si>
  <si>
    <t xml:space="preserve">AMYLASE, BODY FLUID           </t>
  </si>
  <si>
    <t xml:space="preserve">BILIRUBIN, TOTAL              </t>
  </si>
  <si>
    <t xml:space="preserve">82247TC </t>
  </si>
  <si>
    <t xml:space="preserve">BILIRUBIN, DIRECT             </t>
  </si>
  <si>
    <t xml:space="preserve">82248TC </t>
  </si>
  <si>
    <t xml:space="preserve">B-TYPE NATRIURETIC PEPTIDE    </t>
  </si>
  <si>
    <t xml:space="preserve">83880TC </t>
  </si>
  <si>
    <t xml:space="preserve">BUN                           </t>
  </si>
  <si>
    <t xml:space="preserve">84520TC </t>
  </si>
  <si>
    <t xml:space="preserve">CALCIUM                       </t>
  </si>
  <si>
    <t xml:space="preserve">82310TC </t>
  </si>
  <si>
    <t xml:space="preserve">CARBAMAZEPINE (TEGRETOL)      </t>
  </si>
  <si>
    <t xml:space="preserve">80156TC </t>
  </si>
  <si>
    <t xml:space="preserve">POC TROPONIN                  </t>
  </si>
  <si>
    <t xml:space="preserve">84484TC </t>
  </si>
  <si>
    <t xml:space="preserve">TROPONIN-I                    </t>
  </si>
  <si>
    <t xml:space="preserve">82435TC </t>
  </si>
  <si>
    <t xml:space="preserve">CK-MB                         </t>
  </si>
  <si>
    <t xml:space="preserve">CO2                           </t>
  </si>
  <si>
    <t xml:space="preserve">82374TC </t>
  </si>
  <si>
    <t xml:space="preserve">CORTISOL                      </t>
  </si>
  <si>
    <t xml:space="preserve">82533TC </t>
  </si>
  <si>
    <t xml:space="preserve">CPK, TOTAL                    </t>
  </si>
  <si>
    <t xml:space="preserve">82550TC </t>
  </si>
  <si>
    <t xml:space="preserve">82784TC </t>
  </si>
  <si>
    <t xml:space="preserve">CREATININE BLOOD              </t>
  </si>
  <si>
    <t xml:space="preserve">82565TC </t>
  </si>
  <si>
    <t xml:space="preserve">PHENYTOIN (DILANTIN)          </t>
  </si>
  <si>
    <t xml:space="preserve">80185TC </t>
  </si>
  <si>
    <t xml:space="preserve">ELECTROLYTES                  </t>
  </si>
  <si>
    <t xml:space="preserve">80051TC </t>
  </si>
  <si>
    <t xml:space="preserve">82728TC </t>
  </si>
  <si>
    <t xml:space="preserve">FERRITIN                      </t>
  </si>
  <si>
    <t xml:space="preserve">FOLATE                        </t>
  </si>
  <si>
    <t xml:space="preserve">82746TC </t>
  </si>
  <si>
    <t xml:space="preserve">GLUCOSE                       </t>
  </si>
  <si>
    <t xml:space="preserve">82947TC </t>
  </si>
  <si>
    <t xml:space="preserve">GLUCOSE BODY FLUID            </t>
  </si>
  <si>
    <t xml:space="preserve">82945TC </t>
  </si>
  <si>
    <t xml:space="preserve">GENTAMICIN                    </t>
  </si>
  <si>
    <t xml:space="preserve">80170TC </t>
  </si>
  <si>
    <t xml:space="preserve">G G T P                       </t>
  </si>
  <si>
    <t xml:space="preserve">82977TC </t>
  </si>
  <si>
    <t xml:space="preserve">HEMOGLOBIN, GLYCATED          </t>
  </si>
  <si>
    <t xml:space="preserve">83037TC </t>
  </si>
  <si>
    <t xml:space="preserve">HOMOCYSTEINE                  </t>
  </si>
  <si>
    <t xml:space="preserve">83090TC </t>
  </si>
  <si>
    <t xml:space="preserve">83010TC </t>
  </si>
  <si>
    <t xml:space="preserve">82785TC </t>
  </si>
  <si>
    <t xml:space="preserve">83540TC </t>
  </si>
  <si>
    <t xml:space="preserve">83550TC </t>
  </si>
  <si>
    <t xml:space="preserve">IRON, TOTAL                   </t>
  </si>
  <si>
    <t xml:space="preserve">IRON BINDING CAPACITY         </t>
  </si>
  <si>
    <t xml:space="preserve">83605TC </t>
  </si>
  <si>
    <t xml:space="preserve">LACTIC ACID                   </t>
  </si>
  <si>
    <t xml:space="preserve">LDH, TOTAL                    </t>
  </si>
  <si>
    <t xml:space="preserve">83615TC </t>
  </si>
  <si>
    <t xml:space="preserve">LDH, BODY FLUID          836  </t>
  </si>
  <si>
    <t xml:space="preserve">LIPASE                        </t>
  </si>
  <si>
    <t xml:space="preserve">83690TC </t>
  </si>
  <si>
    <t xml:space="preserve">LIPID PROFILE                 </t>
  </si>
  <si>
    <t xml:space="preserve">80061TC </t>
  </si>
  <si>
    <t xml:space="preserve">LITHIUM  (11)                 </t>
  </si>
  <si>
    <t xml:space="preserve">80178TC </t>
  </si>
  <si>
    <t xml:space="preserve">HEPATIC FUNCTION PANEL        </t>
  </si>
  <si>
    <t xml:space="preserve">80076TC </t>
  </si>
  <si>
    <t xml:space="preserve">MAGNESIUM                     </t>
  </si>
  <si>
    <t xml:space="preserve">83735TC </t>
  </si>
  <si>
    <t xml:space="preserve">NEONATAL SCREEN (PKU) FORM    </t>
  </si>
  <si>
    <t xml:space="preserve">84030TC </t>
  </si>
  <si>
    <t xml:space="preserve">NEO-THRYOID STIM HORMONE      </t>
  </si>
  <si>
    <t xml:space="preserve">84443TC </t>
  </si>
  <si>
    <t xml:space="preserve">NEO-HYDROXYPROG,17-D          </t>
  </si>
  <si>
    <t xml:space="preserve">OSMOLALITY (SERUM)            </t>
  </si>
  <si>
    <t xml:space="preserve">83930TC </t>
  </si>
  <si>
    <t xml:space="preserve">OSMOLALITY (URINE)            </t>
  </si>
  <si>
    <t xml:space="preserve">83935TC </t>
  </si>
  <si>
    <t xml:space="preserve">PARATHYROID HORMONE (PTH)     </t>
  </si>
  <si>
    <t xml:space="preserve">83970TC </t>
  </si>
  <si>
    <t xml:space="preserve">PHENOBARBITAL                 </t>
  </si>
  <si>
    <t xml:space="preserve">80184TC </t>
  </si>
  <si>
    <t xml:space="preserve">PHOSPHORUS                    </t>
  </si>
  <si>
    <t xml:space="preserve">84100TC </t>
  </si>
  <si>
    <t xml:space="preserve">PREGNANCY TEST (SERUM)        </t>
  </si>
  <si>
    <t xml:space="preserve">84703TC </t>
  </si>
  <si>
    <t xml:space="preserve">POTASSIUM                     </t>
  </si>
  <si>
    <t xml:space="preserve">84132TC </t>
  </si>
  <si>
    <t xml:space="preserve">PROTEIN,TOTAL                 </t>
  </si>
  <si>
    <t xml:space="preserve">84155TC </t>
  </si>
  <si>
    <t xml:space="preserve">PROTEIN,BODY FLUID       841  </t>
  </si>
  <si>
    <t xml:space="preserve">84157TC </t>
  </si>
  <si>
    <t xml:space="preserve">PROCALCITONIN                 </t>
  </si>
  <si>
    <t xml:space="preserve">SGOT (AST)                    </t>
  </si>
  <si>
    <t xml:space="preserve">84450TC </t>
  </si>
  <si>
    <t xml:space="preserve">SGPT (ALT)                    </t>
  </si>
  <si>
    <t xml:space="preserve">84460TC </t>
  </si>
  <si>
    <t xml:space="preserve">80053TC </t>
  </si>
  <si>
    <t xml:space="preserve">SODIUM, SERUM                 </t>
  </si>
  <si>
    <t xml:space="preserve">84295TC </t>
  </si>
  <si>
    <t xml:space="preserve">84480TC </t>
  </si>
  <si>
    <t xml:space="preserve">T3 UPTAKE                     </t>
  </si>
  <si>
    <t xml:space="preserve">84479TC </t>
  </si>
  <si>
    <t xml:space="preserve">THYROXINE                     </t>
  </si>
  <si>
    <t xml:space="preserve">84436TC </t>
  </si>
  <si>
    <t xml:space="preserve">T4, FREE                      </t>
  </si>
  <si>
    <t xml:space="preserve">84439TC </t>
  </si>
  <si>
    <t xml:space="preserve">T3                            </t>
  </si>
  <si>
    <t xml:space="preserve">84481TC </t>
  </si>
  <si>
    <t xml:space="preserve">FREE T3                       </t>
  </si>
  <si>
    <t xml:space="preserve">TRIGLYCERINE                  </t>
  </si>
  <si>
    <t xml:space="preserve">84478TC </t>
  </si>
  <si>
    <t xml:space="preserve">THYROID STIMUL HORM(TSH)      </t>
  </si>
  <si>
    <t xml:space="preserve">URIC ACID, BLOOD              </t>
  </si>
  <si>
    <t xml:space="preserve">84550TC </t>
  </si>
  <si>
    <t xml:space="preserve">VALPROIC ACID (DEPAKENE)      </t>
  </si>
  <si>
    <t xml:space="preserve">80164TC </t>
  </si>
  <si>
    <t xml:space="preserve">VITAMIN B12                   </t>
  </si>
  <si>
    <t xml:space="preserve">82607TC </t>
  </si>
  <si>
    <t xml:space="preserve">BASIC METABOLIC PANEL         </t>
  </si>
  <si>
    <t xml:space="preserve">80048TC </t>
  </si>
  <si>
    <t xml:space="preserve">POC BMP                       </t>
  </si>
  <si>
    <t xml:space="preserve">80047TC </t>
  </si>
  <si>
    <t xml:space="preserve">VANCOMYCIN                    </t>
  </si>
  <si>
    <t xml:space="preserve">80202TC </t>
  </si>
  <si>
    <t xml:space="preserve">82330TC </t>
  </si>
  <si>
    <t>ANDROSTENEDIONE (ENDO)-INACTIE</t>
  </si>
  <si>
    <t xml:space="preserve">82157TC </t>
  </si>
  <si>
    <t xml:space="preserve">HAPTOGLOBIN                   </t>
  </si>
  <si>
    <t xml:space="preserve">36415TC </t>
  </si>
  <si>
    <t xml:space="preserve">SURG PATHOLOGY, GROSS EXAM    </t>
  </si>
  <si>
    <t xml:space="preserve">88300TC </t>
  </si>
  <si>
    <t xml:space="preserve">GROSS &amp; MICRO LEVEL II        </t>
  </si>
  <si>
    <t xml:space="preserve">88302TC </t>
  </si>
  <si>
    <t xml:space="preserve">GROSS &amp; MICRO LEVEL III       </t>
  </si>
  <si>
    <t xml:space="preserve">88304TC </t>
  </si>
  <si>
    <t xml:space="preserve">GROSS &amp; MICRO LEVEL IV        </t>
  </si>
  <si>
    <t xml:space="preserve">88305TC </t>
  </si>
  <si>
    <t xml:space="preserve">GROSS &amp; MICRO LEVEL V         </t>
  </si>
  <si>
    <t xml:space="preserve">88307TC </t>
  </si>
  <si>
    <t xml:space="preserve">GROSS &amp; MICRO, LEVEL VI 8830  </t>
  </si>
  <si>
    <t xml:space="preserve">88309TC </t>
  </si>
  <si>
    <t xml:space="preserve">OR CONSULT             88329  </t>
  </si>
  <si>
    <t xml:space="preserve">FROZEN SECTION           883  </t>
  </si>
  <si>
    <t xml:space="preserve">DECALCIFICATION  88311        </t>
  </si>
  <si>
    <t xml:space="preserve">SPEC STAINS, MICROORG GROUP   </t>
  </si>
  <si>
    <t xml:space="preserve">88342TC </t>
  </si>
  <si>
    <t xml:space="preserve">CYTOSPIN                      </t>
  </si>
  <si>
    <t xml:space="preserve">88108TC </t>
  </si>
  <si>
    <t xml:space="preserve">PFT/DESAT STDY/OX             </t>
  </si>
  <si>
    <t xml:space="preserve">P9016   </t>
  </si>
  <si>
    <t xml:space="preserve">BLOOD (SPLIT UNIT)            </t>
  </si>
  <si>
    <t xml:space="preserve">P9011   </t>
  </si>
  <si>
    <t xml:space="preserve">P9040   </t>
  </si>
  <si>
    <t xml:space="preserve">P9035   </t>
  </si>
  <si>
    <t xml:space="preserve">EKG                           </t>
  </si>
  <si>
    <t xml:space="preserve">93306TC </t>
  </si>
  <si>
    <t xml:space="preserve">HOOKUP                   932  </t>
  </si>
  <si>
    <t xml:space="preserve">EEG                           </t>
  </si>
  <si>
    <t xml:space="preserve">EEG EXTENDED, 41-60 MINUTES   </t>
  </si>
  <si>
    <t>EEG EXTENDED, GREATER THAN 1HR</t>
  </si>
  <si>
    <t xml:space="preserve">EEG AWAKE AND DROWSY          </t>
  </si>
  <si>
    <t xml:space="preserve">72040TC </t>
  </si>
  <si>
    <t xml:space="preserve">ANGIO ADDITIONAL VESSEL       </t>
  </si>
  <si>
    <t xml:space="preserve">75774TC </t>
  </si>
  <si>
    <t xml:space="preserve">PICC LINE PLACEMENT           </t>
  </si>
  <si>
    <t xml:space="preserve">LEFT UPPER EXT INFANT         </t>
  </si>
  <si>
    <t>FLURO GUID CVD PLAC/REPLACE/RE</t>
  </si>
  <si>
    <t xml:space="preserve">77001TC </t>
  </si>
  <si>
    <t xml:space="preserve">EMBO (NON CNS) HEAD OR NECK   </t>
  </si>
  <si>
    <t xml:space="preserve">71030TC </t>
  </si>
  <si>
    <t xml:space="preserve">ABDOMEN 1 VIEW F/B            </t>
  </si>
  <si>
    <t xml:space="preserve">76010TC </t>
  </si>
  <si>
    <t xml:space="preserve">76360TC </t>
  </si>
  <si>
    <t xml:space="preserve">INJ SHOUDER ARTHROGRAM        </t>
  </si>
  <si>
    <t xml:space="preserve">INJ ELBOW ARTHROGRAM          </t>
  </si>
  <si>
    <t xml:space="preserve">COMPLETE SMALL BOWEL          </t>
  </si>
  <si>
    <t xml:space="preserve">74250TC </t>
  </si>
  <si>
    <t xml:space="preserve">ORBITS                        </t>
  </si>
  <si>
    <t xml:space="preserve">70200TC </t>
  </si>
  <si>
    <t xml:space="preserve">73115TC </t>
  </si>
  <si>
    <t xml:space="preserve">72170TC </t>
  </si>
  <si>
    <t xml:space="preserve">73560TC </t>
  </si>
  <si>
    <t xml:space="preserve">75665TC </t>
  </si>
  <si>
    <t xml:space="preserve">TRANSCATH EMBOLIZATION        </t>
  </si>
  <si>
    <t xml:space="preserve">75894TC </t>
  </si>
  <si>
    <t xml:space="preserve">MANDIBLE LTD                  </t>
  </si>
  <si>
    <t xml:space="preserve">70100TC </t>
  </si>
  <si>
    <t xml:space="preserve">MANDIBLE COMPL                </t>
  </si>
  <si>
    <t xml:space="preserve">70110TC </t>
  </si>
  <si>
    <t xml:space="preserve">FACE LIMITED                  </t>
  </si>
  <si>
    <t xml:space="preserve">70140TC </t>
  </si>
  <si>
    <t xml:space="preserve">NASAL BONES                   </t>
  </si>
  <si>
    <t xml:space="preserve">70160TC </t>
  </si>
  <si>
    <t xml:space="preserve">ZYGOMA                        </t>
  </si>
  <si>
    <t xml:space="preserve">70150TC </t>
  </si>
  <si>
    <t xml:space="preserve">70210TC </t>
  </si>
  <si>
    <t xml:space="preserve">SINUSES COMP                  </t>
  </si>
  <si>
    <t xml:space="preserve">70220TC </t>
  </si>
  <si>
    <t xml:space="preserve">SKULL LIMITED                 </t>
  </si>
  <si>
    <t xml:space="preserve">70250TC </t>
  </si>
  <si>
    <t xml:space="preserve">SKULL COMPLETE                </t>
  </si>
  <si>
    <t xml:space="preserve">70260TC </t>
  </si>
  <si>
    <t xml:space="preserve">NECK SOFT TISSUE              </t>
  </si>
  <si>
    <t xml:space="preserve">70360TC </t>
  </si>
  <si>
    <t xml:space="preserve">CHEST 1 VIEW                  </t>
  </si>
  <si>
    <t xml:space="preserve">CHEST 2 VIEW                  </t>
  </si>
  <si>
    <t xml:space="preserve">CHEST 4 VIEW                  </t>
  </si>
  <si>
    <t xml:space="preserve">LEFT RIB UNILAT               </t>
  </si>
  <si>
    <t xml:space="preserve">71101TC </t>
  </si>
  <si>
    <t xml:space="preserve">RIBS BILATERAL                </t>
  </si>
  <si>
    <t xml:space="preserve">71111TC </t>
  </si>
  <si>
    <t xml:space="preserve">STERNUM                       </t>
  </si>
  <si>
    <t xml:space="preserve">71120TC </t>
  </si>
  <si>
    <t xml:space="preserve">CERV SPINE 3V                 </t>
  </si>
  <si>
    <t xml:space="preserve">CERVICAL SPINE 5 VIEWS        </t>
  </si>
  <si>
    <t xml:space="preserve">72050TC </t>
  </si>
  <si>
    <t xml:space="preserve">CERVICAL COMP FLEX/EXT        </t>
  </si>
  <si>
    <t xml:space="preserve">72052TC </t>
  </si>
  <si>
    <t xml:space="preserve">THORACIC SPINE                </t>
  </si>
  <si>
    <t xml:space="preserve">72074TC </t>
  </si>
  <si>
    <t xml:space="preserve">THORACO LUMBAR JUNCTION       </t>
  </si>
  <si>
    <t xml:space="preserve">72080TC </t>
  </si>
  <si>
    <t xml:space="preserve">LUMBAR LIMITED                </t>
  </si>
  <si>
    <t xml:space="preserve">72100TC </t>
  </si>
  <si>
    <t xml:space="preserve">LUMBAR SACRAL COMPLETE        </t>
  </si>
  <si>
    <t xml:space="preserve">72110TC </t>
  </si>
  <si>
    <t xml:space="preserve">LUMBAR SACRAL COMP W/BEND     </t>
  </si>
  <si>
    <t xml:space="preserve">72114TC </t>
  </si>
  <si>
    <t xml:space="preserve">LUMBAR BENDING ONLY           </t>
  </si>
  <si>
    <t xml:space="preserve">72120TC </t>
  </si>
  <si>
    <t xml:space="preserve">PELVIS AP ONLY                </t>
  </si>
  <si>
    <t xml:space="preserve">PELVIS W ADD VIEW             </t>
  </si>
  <si>
    <t xml:space="preserve">72190TC </t>
  </si>
  <si>
    <t xml:space="preserve">SACROILLAC JOINT              </t>
  </si>
  <si>
    <t xml:space="preserve">72202TC </t>
  </si>
  <si>
    <t xml:space="preserve">SACRUM COCCYX                 </t>
  </si>
  <si>
    <t xml:space="preserve">72220TC </t>
  </si>
  <si>
    <t xml:space="preserve">RIGHT CLAVICLE COMPLETE       </t>
  </si>
  <si>
    <t xml:space="preserve">73000TC </t>
  </si>
  <si>
    <t xml:space="preserve">LEFT SCAPULA                  </t>
  </si>
  <si>
    <t xml:space="preserve">73010TC </t>
  </si>
  <si>
    <t xml:space="preserve">LEFT SHOULDER ONE VIEW        </t>
  </si>
  <si>
    <t xml:space="preserve">73020LT </t>
  </si>
  <si>
    <t xml:space="preserve">73020TC </t>
  </si>
  <si>
    <t xml:space="preserve">LEFT SHOULDER COMPL           </t>
  </si>
  <si>
    <t xml:space="preserve">73030LT </t>
  </si>
  <si>
    <t xml:space="preserve">73030TC </t>
  </si>
  <si>
    <t xml:space="preserve">SHOULDER ARTHROGRAM           </t>
  </si>
  <si>
    <t xml:space="preserve">73040TC </t>
  </si>
  <si>
    <t xml:space="preserve">LEFT HUMEROUS                 </t>
  </si>
  <si>
    <t xml:space="preserve">73060LT </t>
  </si>
  <si>
    <t xml:space="preserve">73060TC </t>
  </si>
  <si>
    <t xml:space="preserve">LEFT ELBOW LTD 2-V            </t>
  </si>
  <si>
    <t xml:space="preserve">73070LT </t>
  </si>
  <si>
    <t xml:space="preserve">73070TC </t>
  </si>
  <si>
    <t xml:space="preserve">LEFT ELBOW COMPLETE           </t>
  </si>
  <si>
    <t xml:space="preserve">73080LT </t>
  </si>
  <si>
    <t xml:space="preserve">73080TC </t>
  </si>
  <si>
    <t xml:space="preserve">LEFT FOREARM                  </t>
  </si>
  <si>
    <t xml:space="preserve">73090LT </t>
  </si>
  <si>
    <t xml:space="preserve">73090TC </t>
  </si>
  <si>
    <t xml:space="preserve">LEFT WRIST LIMITED            </t>
  </si>
  <si>
    <t xml:space="preserve">73100LT </t>
  </si>
  <si>
    <t xml:space="preserve">73100TC </t>
  </si>
  <si>
    <t xml:space="preserve">LEFT WRIST COMPLETE           </t>
  </si>
  <si>
    <t xml:space="preserve">73110LT </t>
  </si>
  <si>
    <t xml:space="preserve">73110TC </t>
  </si>
  <si>
    <t xml:space="preserve">LEFT HAND LIMITED             </t>
  </si>
  <si>
    <t xml:space="preserve">73120LT </t>
  </si>
  <si>
    <t xml:space="preserve">73120TC </t>
  </si>
  <si>
    <t xml:space="preserve">LEFT HAND COMPLETE            </t>
  </si>
  <si>
    <t xml:space="preserve">73130LT </t>
  </si>
  <si>
    <t xml:space="preserve">73130TC </t>
  </si>
  <si>
    <t xml:space="preserve">LEFT FINGER                   </t>
  </si>
  <si>
    <t xml:space="preserve">73140LT </t>
  </si>
  <si>
    <t xml:space="preserve">73140TC </t>
  </si>
  <si>
    <t xml:space="preserve">LEFT KNEE LIMITED             </t>
  </si>
  <si>
    <t xml:space="preserve">73560LT </t>
  </si>
  <si>
    <t xml:space="preserve">LEFT KNEE COMPLETE            </t>
  </si>
  <si>
    <t xml:space="preserve">73564LT </t>
  </si>
  <si>
    <t xml:space="preserve">73564TC </t>
  </si>
  <si>
    <t xml:space="preserve">KNEE ARTHROGRAM               </t>
  </si>
  <si>
    <t xml:space="preserve">73580TC </t>
  </si>
  <si>
    <t xml:space="preserve">BONE FILMS MISC            N  </t>
  </si>
  <si>
    <t xml:space="preserve">77076TC </t>
  </si>
  <si>
    <t xml:space="preserve">LEFT TIBIA                    </t>
  </si>
  <si>
    <t xml:space="preserve">73590LT </t>
  </si>
  <si>
    <t xml:space="preserve">73590TC </t>
  </si>
  <si>
    <t xml:space="preserve">RIGHT ANKLE LIMITED           </t>
  </si>
  <si>
    <t xml:space="preserve">73600RT </t>
  </si>
  <si>
    <t xml:space="preserve">RIGHT ANKLE COMPLETE          </t>
  </si>
  <si>
    <t xml:space="preserve">73610RT </t>
  </si>
  <si>
    <t xml:space="preserve">LEFT FOOT LIMITED             </t>
  </si>
  <si>
    <t xml:space="preserve">73620LT </t>
  </si>
  <si>
    <t xml:space="preserve">73620TC </t>
  </si>
  <si>
    <t xml:space="preserve">LEFT FOOT COMPLETE            </t>
  </si>
  <si>
    <t xml:space="preserve">73630LT </t>
  </si>
  <si>
    <t xml:space="preserve">73630TC </t>
  </si>
  <si>
    <t xml:space="preserve">LEFT OS CALSIS/HEEL           </t>
  </si>
  <si>
    <t xml:space="preserve">73650LT </t>
  </si>
  <si>
    <t xml:space="preserve">73650TC </t>
  </si>
  <si>
    <t xml:space="preserve">LEFT TOE                      </t>
  </si>
  <si>
    <t xml:space="preserve">73660LT </t>
  </si>
  <si>
    <t xml:space="preserve">73660TC </t>
  </si>
  <si>
    <t xml:space="preserve">ABDOMEN 1 VIEW                </t>
  </si>
  <si>
    <t xml:space="preserve">ACUTE ABDOMEN                 </t>
  </si>
  <si>
    <t xml:space="preserve">74022TC </t>
  </si>
  <si>
    <t xml:space="preserve">74220TC </t>
  </si>
  <si>
    <t xml:space="preserve">105 M/VIDEO ESOPHAGUS         </t>
  </si>
  <si>
    <t xml:space="preserve">74230TC </t>
  </si>
  <si>
    <t xml:space="preserve">UGI                           </t>
  </si>
  <si>
    <t xml:space="preserve">74247TC </t>
  </si>
  <si>
    <t xml:space="preserve">74270TC </t>
  </si>
  <si>
    <t xml:space="preserve">B E AIR CONT                  </t>
  </si>
  <si>
    <t xml:space="preserve">74280TC </t>
  </si>
  <si>
    <t xml:space="preserve">OR CHOLANGIO                  </t>
  </si>
  <si>
    <t xml:space="preserve">74300TC </t>
  </si>
  <si>
    <t xml:space="preserve">74340TC </t>
  </si>
  <si>
    <t xml:space="preserve">RETRO URETHROGR               </t>
  </si>
  <si>
    <t xml:space="preserve">74450TC </t>
  </si>
  <si>
    <t xml:space="preserve">VOIDING CYSTOGRAM             </t>
  </si>
  <si>
    <t xml:space="preserve">74455TC </t>
  </si>
  <si>
    <t xml:space="preserve">NC-PORTABLE                   </t>
  </si>
  <si>
    <t xml:space="preserve">C-SPINE LAT ONLY              </t>
  </si>
  <si>
    <t xml:space="preserve">72020TC </t>
  </si>
  <si>
    <t xml:space="preserve">GASTROGRAFIN ENEMA            </t>
  </si>
  <si>
    <t xml:space="preserve">ESOPHOGRAM GASTROGRAFIN       </t>
  </si>
  <si>
    <t xml:space="preserve">RIGHT SHOULDER ONE VIEW       </t>
  </si>
  <si>
    <t xml:space="preserve">73020RT </t>
  </si>
  <si>
    <t xml:space="preserve">RIGHT SHOULDER COMPL          </t>
  </si>
  <si>
    <t xml:space="preserve">73030RT </t>
  </si>
  <si>
    <t xml:space="preserve">RIGHT HUMEROUS                </t>
  </si>
  <si>
    <t xml:space="preserve">73060RT </t>
  </si>
  <si>
    <t xml:space="preserve">RIGHT ELBOW LTD 2-V           </t>
  </si>
  <si>
    <t xml:space="preserve">73070RT </t>
  </si>
  <si>
    <t xml:space="preserve">RIGHT WRIST COMPLETE          </t>
  </si>
  <si>
    <t xml:space="preserve">73110RT </t>
  </si>
  <si>
    <t xml:space="preserve">ERCP PANCREATIC &amp; BILIARY     </t>
  </si>
  <si>
    <t xml:space="preserve">74330TC </t>
  </si>
  <si>
    <t xml:space="preserve">BONE SURVEY                   </t>
  </si>
  <si>
    <t xml:space="preserve">77075TC </t>
  </si>
  <si>
    <t xml:space="preserve">77072TC </t>
  </si>
  <si>
    <t xml:space="preserve">RIGHT OS CALSIS/HEEL          </t>
  </si>
  <si>
    <t xml:space="preserve">73650RT </t>
  </si>
  <si>
    <t xml:space="preserve">RIGHT TOE                     </t>
  </si>
  <si>
    <t xml:space="preserve">73660RT </t>
  </si>
  <si>
    <t xml:space="preserve">SCANOGRAM                     </t>
  </si>
  <si>
    <t xml:space="preserve">77073TC </t>
  </si>
  <si>
    <t xml:space="preserve">RIGHT WRIST LIMITED           </t>
  </si>
  <si>
    <t xml:space="preserve">73100RT </t>
  </si>
  <si>
    <t xml:space="preserve">RIGHT HAND LIMITED            </t>
  </si>
  <si>
    <t xml:space="preserve">73120RT </t>
  </si>
  <si>
    <t xml:space="preserve">RIGHT HAND COMPLETE           </t>
  </si>
  <si>
    <t xml:space="preserve">73130RT </t>
  </si>
  <si>
    <t xml:space="preserve">RIGHT FOOT LIMITED            </t>
  </si>
  <si>
    <t xml:space="preserve">73620RT </t>
  </si>
  <si>
    <t xml:space="preserve">WATERS VIEW                   </t>
  </si>
  <si>
    <t xml:space="preserve">73560RT </t>
  </si>
  <si>
    <t xml:space="preserve">RIGHT ELBOW COMPLETE          </t>
  </si>
  <si>
    <t xml:space="preserve">73080RT </t>
  </si>
  <si>
    <t xml:space="preserve">RIGHT FOREARM                 </t>
  </si>
  <si>
    <t xml:space="preserve">73090RT </t>
  </si>
  <si>
    <t xml:space="preserve">RIGHT FINGER                  </t>
  </si>
  <si>
    <t xml:space="preserve">73140RT </t>
  </si>
  <si>
    <t xml:space="preserve">RIGHT KNEE LIMITED            </t>
  </si>
  <si>
    <t xml:space="preserve">RIGHT KNEE COMPLETE           </t>
  </si>
  <si>
    <t xml:space="preserve">73564RT </t>
  </si>
  <si>
    <t xml:space="preserve">RIGHT TIBIA                   </t>
  </si>
  <si>
    <t xml:space="preserve">73590RT </t>
  </si>
  <si>
    <t xml:space="preserve">RIGHT FOOT COMPLETE           </t>
  </si>
  <si>
    <t xml:space="preserve">73630RT </t>
  </si>
  <si>
    <t xml:space="preserve">RIGHT RIB UNILAT              </t>
  </si>
  <si>
    <t xml:space="preserve">RIGHT SCAPULA                 </t>
  </si>
  <si>
    <t xml:space="preserve">RIGHT UPPER EXT INFANT        </t>
  </si>
  <si>
    <t xml:space="preserve">73092TC </t>
  </si>
  <si>
    <t xml:space="preserve">XR ARTHROGRAM WRST RT         </t>
  </si>
  <si>
    <t xml:space="preserve">73115RT </t>
  </si>
  <si>
    <t xml:space="preserve">INJ WRIST ARTHROGRAM          </t>
  </si>
  <si>
    <t xml:space="preserve">INTRODUCTION LONG GI TUBE     </t>
  </si>
  <si>
    <t xml:space="preserve">SELECT CATH PLACE ART SYS 1ST </t>
  </si>
  <si>
    <t xml:space="preserve">SEL CATH PLACE ABD/PLVC/EXT D </t>
  </si>
  <si>
    <t xml:space="preserve">US GUIDED VASC ACCESS DEVICE  </t>
  </si>
  <si>
    <t xml:space="preserve">3RD ORDER ARTERIAL SYSTEM     </t>
  </si>
  <si>
    <t>VISCERAL ARTERIOGRAM W/WO AORT</t>
  </si>
  <si>
    <t>THORACIC/BRACH 2ND ORDER, EA D</t>
  </si>
  <si>
    <t>INSERT PIC WO PORT/PUMP, &lt;5YRS</t>
  </si>
  <si>
    <t xml:space="preserve">LEFT ANKLE COMPLETE           </t>
  </si>
  <si>
    <t xml:space="preserve">73610LT </t>
  </si>
  <si>
    <t xml:space="preserve">LEFT ANKLE LIMITED            </t>
  </si>
  <si>
    <t xml:space="preserve">73600LT </t>
  </si>
  <si>
    <t xml:space="preserve">LEFT CALVICLE COMPLETE        </t>
  </si>
  <si>
    <t xml:space="preserve">73000LT </t>
  </si>
  <si>
    <t xml:space="preserve">BILATERAL ANKLE COMPLETE      </t>
  </si>
  <si>
    <t xml:space="preserve">BILATERAL ELBOW               </t>
  </si>
  <si>
    <t xml:space="preserve">BILATERAL FEET                </t>
  </si>
  <si>
    <t xml:space="preserve">BILATERAL FOREARM             </t>
  </si>
  <si>
    <t xml:space="preserve">BILATERAL HANDS               </t>
  </si>
  <si>
    <t xml:space="preserve">BILATERAL HAND LIMITED        </t>
  </si>
  <si>
    <t xml:space="preserve">BILATERAL KNEE                </t>
  </si>
  <si>
    <t xml:space="preserve">BILATERAL KNEE LIMITED        </t>
  </si>
  <si>
    <t xml:space="preserve">BILATERAL OS CALSIS HEEL      </t>
  </si>
  <si>
    <t xml:space="preserve">BILATERAL SHOULDER COMPLETE   </t>
  </si>
  <si>
    <t xml:space="preserve">TIBIA BILATERAL               </t>
  </si>
  <si>
    <t xml:space="preserve">WRIST COMPLETE BILATERAL      </t>
  </si>
  <si>
    <t xml:space="preserve">WRIST BILATERAL LIMTIED       </t>
  </si>
  <si>
    <t>ANGIO IPSI IC CIRC INTNL CRTRD</t>
  </si>
  <si>
    <t xml:space="preserve">INJECTION CYSTO/VCUG          </t>
  </si>
  <si>
    <t xml:space="preserve">76705TC </t>
  </si>
  <si>
    <t xml:space="preserve">US TRANSVAGINAL               </t>
  </si>
  <si>
    <t xml:space="preserve">76942TC </t>
  </si>
  <si>
    <t xml:space="preserve">HIPS INFANT                   </t>
  </si>
  <si>
    <t xml:space="preserve">76886TC </t>
  </si>
  <si>
    <t xml:space="preserve">76856TC </t>
  </si>
  <si>
    <t xml:space="preserve">VENOUS LIMITED                </t>
  </si>
  <si>
    <t xml:space="preserve">ABDOMEN COLOR FLOW LTD        </t>
  </si>
  <si>
    <t xml:space="preserve">76536TC </t>
  </si>
  <si>
    <t xml:space="preserve">SPINAL CORD ECHOGRAPHY        </t>
  </si>
  <si>
    <t xml:space="preserve">76800TC </t>
  </si>
  <si>
    <t xml:space="preserve">TRANSABDOMINAL                </t>
  </si>
  <si>
    <t xml:space="preserve">PERCU CHOLECYSTOSTOMY         </t>
  </si>
  <si>
    <t xml:space="preserve">THOACENTESIS W/CATH PLACEMNT  </t>
  </si>
  <si>
    <t xml:space="preserve">THYROID BIOPSY                </t>
  </si>
  <si>
    <t xml:space="preserve">US NONVASUCLAR EXTERMITY LTD  </t>
  </si>
  <si>
    <t xml:space="preserve">76881TC </t>
  </si>
  <si>
    <t xml:space="preserve">DUPLEX CAROTID BILAT          </t>
  </si>
  <si>
    <t xml:space="preserve">THYROID                       </t>
  </si>
  <si>
    <t xml:space="preserve">ABDOMEN COMPLETE              </t>
  </si>
  <si>
    <t xml:space="preserve">76770TC </t>
  </si>
  <si>
    <t xml:space="preserve">INTRA-OP LOC                  </t>
  </si>
  <si>
    <t xml:space="preserve">76998TC </t>
  </si>
  <si>
    <t xml:space="preserve">RENAL                         </t>
  </si>
  <si>
    <t xml:space="preserve">US TESTES                     </t>
  </si>
  <si>
    <t xml:space="preserve">NEO-NATAL HEAD                </t>
  </si>
  <si>
    <t xml:space="preserve">76506TC </t>
  </si>
  <si>
    <t xml:space="preserve">VENOUS BILAT LOWER EXT        </t>
  </si>
  <si>
    <t xml:space="preserve">76604TC </t>
  </si>
  <si>
    <t xml:space="preserve">A9512   </t>
  </si>
  <si>
    <t xml:space="preserve">TC99 MAA PERFUCTION ISOTOPE   </t>
  </si>
  <si>
    <t xml:space="preserve">THYROID IMAGING ISOTOPE(123)  </t>
  </si>
  <si>
    <t xml:space="preserve">A9516   </t>
  </si>
  <si>
    <t xml:space="preserve">C1087   </t>
  </si>
  <si>
    <t xml:space="preserve">A9541   </t>
  </si>
  <si>
    <t xml:space="preserve">78264TC </t>
  </si>
  <si>
    <t xml:space="preserve">GAST. EMPTY'G STUDY SOLID     </t>
  </si>
  <si>
    <t xml:space="preserve">A9537   </t>
  </si>
  <si>
    <t xml:space="preserve">OCTREOSCAN SPECT              </t>
  </si>
  <si>
    <t xml:space="preserve">A9520   </t>
  </si>
  <si>
    <t xml:space="preserve">BONE SCAN 3 PHASE STUDY       </t>
  </si>
  <si>
    <t xml:space="preserve">78315TC </t>
  </si>
  <si>
    <t xml:space="preserve">MECKELS DIVERTICULUM          </t>
  </si>
  <si>
    <t xml:space="preserve">78290TC </t>
  </si>
  <si>
    <t xml:space="preserve">BONE SCAN COMPLETE            </t>
  </si>
  <si>
    <t xml:space="preserve">78306TC </t>
  </si>
  <si>
    <t xml:space="preserve">THYROID UP/SCAN               </t>
  </si>
  <si>
    <t xml:space="preserve">78014TC </t>
  </si>
  <si>
    <t xml:space="preserve">GASTRIC LIQ-SOLID ISOTOPE     </t>
  </si>
  <si>
    <t xml:space="preserve">BONE SCAN ISOTOPE             </t>
  </si>
  <si>
    <t xml:space="preserve">A9503   </t>
  </si>
  <si>
    <t xml:space="preserve">RENAL SCAN W/MAG3 ISOTOPE     </t>
  </si>
  <si>
    <t xml:space="preserve">HEPATOBILIARY/HIDA            </t>
  </si>
  <si>
    <t xml:space="preserve">78226TC </t>
  </si>
  <si>
    <t xml:space="preserve">X7700   </t>
  </si>
  <si>
    <t xml:space="preserve">D5LR + KCL 20MEQ 1000ML BAG   </t>
  </si>
  <si>
    <t xml:space="preserve">J7120   </t>
  </si>
  <si>
    <t xml:space="preserve">J0690   </t>
  </si>
  <si>
    <t xml:space="preserve">X5608   </t>
  </si>
  <si>
    <t xml:space="preserve">S0073   </t>
  </si>
  <si>
    <t xml:space="preserve">CEFOTETAN 2GM IVPB            </t>
  </si>
  <si>
    <t xml:space="preserve">S0074   </t>
  </si>
  <si>
    <t xml:space="preserve">X5858   </t>
  </si>
  <si>
    <t xml:space="preserve">X5958   </t>
  </si>
  <si>
    <t xml:space="preserve">CLINDAMYCIN 600MG IN D5W   Y  </t>
  </si>
  <si>
    <t xml:space="preserve">X5956   </t>
  </si>
  <si>
    <t xml:space="preserve">J7799   </t>
  </si>
  <si>
    <t xml:space="preserve">J8499   </t>
  </si>
  <si>
    <t xml:space="preserve">TRANEXAMIC ACID 1000 MG INJ   </t>
  </si>
  <si>
    <t xml:space="preserve">J1644   </t>
  </si>
  <si>
    <t xml:space="preserve">J3475   </t>
  </si>
  <si>
    <t xml:space="preserve">J1815   </t>
  </si>
  <si>
    <t xml:space="preserve">X6366   </t>
  </si>
  <si>
    <t xml:space="preserve">J2997   </t>
  </si>
  <si>
    <t xml:space="preserve">ALTEPLASE 2 MG/2ML SYRINGE    </t>
  </si>
  <si>
    <t xml:space="preserve">INSULIN,HUMALOG 75/25 1000 U  </t>
  </si>
  <si>
    <t xml:space="preserve">PANTOPRAZOLE 40MG INJ         </t>
  </si>
  <si>
    <t xml:space="preserve">S0164   </t>
  </si>
  <si>
    <t xml:space="preserve">J0150   </t>
  </si>
  <si>
    <t xml:space="preserve">J1335   </t>
  </si>
  <si>
    <t xml:space="preserve">J1650   </t>
  </si>
  <si>
    <t xml:space="preserve">S0020   </t>
  </si>
  <si>
    <t xml:space="preserve">ZIPRASIDONE 20 MG INJ         </t>
  </si>
  <si>
    <t xml:space="preserve">J3486   </t>
  </si>
  <si>
    <t xml:space="preserve">J0282   </t>
  </si>
  <si>
    <t xml:space="preserve">J3590   </t>
  </si>
  <si>
    <t xml:space="preserve">J1100   </t>
  </si>
  <si>
    <t xml:space="preserve">J2260   </t>
  </si>
  <si>
    <t xml:space="preserve">METHYLNALTREXONE 12MG/0.6ML   </t>
  </si>
  <si>
    <t xml:space="preserve">J3370   </t>
  </si>
  <si>
    <t xml:space="preserve">P9047   </t>
  </si>
  <si>
    <t xml:space="preserve">OLANZAPINE 10 MG INJ          </t>
  </si>
  <si>
    <t xml:space="preserve">S0166   </t>
  </si>
  <si>
    <t>INSULIN, HUMALOG 300 UNIT VIAL</t>
  </si>
  <si>
    <t xml:space="preserve">INSULIN, HUMULIN R 300 UNIT   </t>
  </si>
  <si>
    <t xml:space="preserve">ACETAMINOPHEN IVPB 1000 MG    </t>
  </si>
  <si>
    <t xml:space="preserve">PENTACEL VACCINE              </t>
  </si>
  <si>
    <t>LEVETIRACETAM 500 MG/100 ML IV</t>
  </si>
  <si>
    <t xml:space="preserve">PHENYLEPHRINE 1MG/10ML INJ    </t>
  </si>
  <si>
    <t xml:space="preserve">J2370   </t>
  </si>
  <si>
    <t xml:space="preserve">J0475   </t>
  </si>
  <si>
    <t xml:space="preserve">J0696   </t>
  </si>
  <si>
    <t xml:space="preserve">J3480   </t>
  </si>
  <si>
    <t xml:space="preserve">J1956   </t>
  </si>
  <si>
    <t xml:space="preserve">VASOPRESSIN 20 U/MO INJ       </t>
  </si>
  <si>
    <t xml:space="preserve">X7050   </t>
  </si>
  <si>
    <t xml:space="preserve">J2405   </t>
  </si>
  <si>
    <t xml:space="preserve">J2020   </t>
  </si>
  <si>
    <t xml:space="preserve">J2001   </t>
  </si>
  <si>
    <t xml:space="preserve">FERRLECIT 62.5 MG/5 ML AMP    </t>
  </si>
  <si>
    <t xml:space="preserve">METHAODNE 1 MG/1ML INJ        </t>
  </si>
  <si>
    <t xml:space="preserve">J1230   </t>
  </si>
  <si>
    <t xml:space="preserve">J0456   </t>
  </si>
  <si>
    <t xml:space="preserve">HAEMOPHILUS B/TET TOX VACC    </t>
  </si>
  <si>
    <t xml:space="preserve">ACETYLCYSTEINE 20% INJ 30ML   </t>
  </si>
  <si>
    <t xml:space="preserve">J0133   </t>
  </si>
  <si>
    <t xml:space="preserve">PREVNAR VACCINE 0.5ML         </t>
  </si>
  <si>
    <t xml:space="preserve">X7942   </t>
  </si>
  <si>
    <t xml:space="preserve">J9035   </t>
  </si>
  <si>
    <t xml:space="preserve">BEVACIZUMAB 100MG VIAL        </t>
  </si>
  <si>
    <t xml:space="preserve">LIDOCAINE 2% 5ML VIAL         </t>
  </si>
  <si>
    <t>THROMBIN-RECOMBINANT 5000UNITS</t>
  </si>
  <si>
    <t xml:space="preserve">PROPOFOL 500MG/50 ML VIAL     </t>
  </si>
  <si>
    <t xml:space="preserve">DEXMEDETOMIDINE 400MCG/100ML  </t>
  </si>
  <si>
    <t xml:space="preserve">MAGIC MOUTHWASH 180ML         </t>
  </si>
  <si>
    <t xml:space="preserve">EPINEPHRINE 1MG AMP           </t>
  </si>
  <si>
    <t xml:space="preserve">J0171   </t>
  </si>
  <si>
    <t xml:space="preserve">X5528   </t>
  </si>
  <si>
    <t xml:space="preserve">AMICAR 5000MG/20ML VIAL       </t>
  </si>
  <si>
    <t xml:space="preserve">X5556   </t>
  </si>
  <si>
    <t xml:space="preserve">X5800   </t>
  </si>
  <si>
    <t xml:space="preserve">AMPICILLIN 250 MG VIAL        </t>
  </si>
  <si>
    <t xml:space="preserve">J0290   </t>
  </si>
  <si>
    <t xml:space="preserve">X5588   </t>
  </si>
  <si>
    <t xml:space="preserve">AMPICILLIN 500MG VIAL         </t>
  </si>
  <si>
    <t xml:space="preserve">X5586   </t>
  </si>
  <si>
    <t xml:space="preserve">CEFAZOLIN 1000MG VIAL         </t>
  </si>
  <si>
    <t xml:space="preserve">ANECTINE PER 20MG             </t>
  </si>
  <si>
    <t xml:space="preserve">X5636   </t>
  </si>
  <si>
    <t xml:space="preserve">HYDRALAZINE 20MG/1ML VIAL     </t>
  </si>
  <si>
    <t xml:space="preserve">J0360   </t>
  </si>
  <si>
    <t xml:space="preserve">X5648   </t>
  </si>
  <si>
    <t xml:space="preserve">PHYTONADIONE 1MG/0.5ML AMP    </t>
  </si>
  <si>
    <t xml:space="preserve">J3430   </t>
  </si>
  <si>
    <t xml:space="preserve">X5652   </t>
  </si>
  <si>
    <t xml:space="preserve">PHYTONADIONE 10MG/1ML AMP     </t>
  </si>
  <si>
    <t xml:space="preserve">X5650   </t>
  </si>
  <si>
    <t xml:space="preserve">FAMOTIDINE 20MG VIAL          </t>
  </si>
  <si>
    <t xml:space="preserve">CEFAZOLIN 1GM IVPB            </t>
  </si>
  <si>
    <t xml:space="preserve">DIPHENHYDRAMINE 50MG/1ML INJ  </t>
  </si>
  <si>
    <t xml:space="preserve">J1200   </t>
  </si>
  <si>
    <t xml:space="preserve">X5738   </t>
  </si>
  <si>
    <t xml:space="preserve">ADENOSINE 6MG/2ML VIAL        </t>
  </si>
  <si>
    <t xml:space="preserve">X5526   </t>
  </si>
  <si>
    <t xml:space="preserve">CA CHLORIDE 1000MG/10ML SYR   </t>
  </si>
  <si>
    <t xml:space="preserve">CA GLUCONATE 1000MG/10ML VIA  </t>
  </si>
  <si>
    <t xml:space="preserve">J0610   </t>
  </si>
  <si>
    <t xml:space="preserve">J3260   </t>
  </si>
  <si>
    <t xml:space="preserve">X6620   </t>
  </si>
  <si>
    <t xml:space="preserve">METRONIDAZOLE 500MG/NS 100ML  </t>
  </si>
  <si>
    <t xml:space="preserve">CLINDAMYCIN 300MG/2ML VIAL    </t>
  </si>
  <si>
    <t xml:space="preserve">J1580   </t>
  </si>
  <si>
    <t xml:space="preserve">X6240   </t>
  </si>
  <si>
    <t xml:space="preserve">PROCHLORPERAZINE 10MG/2ML VI  </t>
  </si>
  <si>
    <t xml:space="preserve">J0780   </t>
  </si>
  <si>
    <t xml:space="preserve">X5970   </t>
  </si>
  <si>
    <t xml:space="preserve">X6004   </t>
  </si>
  <si>
    <t xml:space="preserve">DEXAMETHASONE 4MG/ML VIAL     </t>
  </si>
  <si>
    <t xml:space="preserve">D5 1/2 NS + KCL 20MEQ 1000ML  </t>
  </si>
  <si>
    <t xml:space="preserve">J7042   </t>
  </si>
  <si>
    <t xml:space="preserve">H20 10ML SYRINGE              </t>
  </si>
  <si>
    <t xml:space="preserve">DEXTROSE 50% 50ML SYR         </t>
  </si>
  <si>
    <t xml:space="preserve">TPN NEONATAL 250ML            </t>
  </si>
  <si>
    <t xml:space="preserve">EPHEDRINE 50MG/1ML VIAL       </t>
  </si>
  <si>
    <t xml:space="preserve">X6158   </t>
  </si>
  <si>
    <t xml:space="preserve">EPINEPHRINE 1MG/10ML SYR      </t>
  </si>
  <si>
    <t xml:space="preserve">J0170   </t>
  </si>
  <si>
    <t xml:space="preserve">GENTAMICIN 80MG/2ML VIAL      </t>
  </si>
  <si>
    <t xml:space="preserve">GLUCAGON 1MG                  </t>
  </si>
  <si>
    <t xml:space="preserve">J1610   </t>
  </si>
  <si>
    <t xml:space="preserve">X6254   </t>
  </si>
  <si>
    <t xml:space="preserve">HALOPERIDOL 5MG/1ML VIAL      </t>
  </si>
  <si>
    <t xml:space="preserve">J1630   </t>
  </si>
  <si>
    <t xml:space="preserve">X6274   </t>
  </si>
  <si>
    <t xml:space="preserve">UNASYN 1500MG                 </t>
  </si>
  <si>
    <t xml:space="preserve">J0295   </t>
  </si>
  <si>
    <t xml:space="preserve">TETANUS IMMUNE 250U/1ML SYR   </t>
  </si>
  <si>
    <t xml:space="preserve">J1670   </t>
  </si>
  <si>
    <t xml:space="preserve">X5676   </t>
  </si>
  <si>
    <t xml:space="preserve">INDIGOTINDISULFONATE  40MG/5  </t>
  </si>
  <si>
    <t xml:space="preserve">AZREONAM 1GM                  </t>
  </si>
  <si>
    <t xml:space="preserve">CEFTRIAXONE 2000MG VIAL       </t>
  </si>
  <si>
    <t xml:space="preserve">FUROSEMIDE 20MG/2ML VIAL      </t>
  </si>
  <si>
    <t xml:space="preserve">J1940   </t>
  </si>
  <si>
    <t xml:space="preserve">X6228   </t>
  </si>
  <si>
    <t xml:space="preserve">TPN NEONATAL 500ML            </t>
  </si>
  <si>
    <t xml:space="preserve">X6496   </t>
  </si>
  <si>
    <t xml:space="preserve">LIDOCAINE 4% PF 5 ML          </t>
  </si>
  <si>
    <t xml:space="preserve">X6494   </t>
  </si>
  <si>
    <t xml:space="preserve">X5792   </t>
  </si>
  <si>
    <t xml:space="preserve">BUPIVICAINE 0.5% PLAIN 30 ML  </t>
  </si>
  <si>
    <t xml:space="preserve">X5794   </t>
  </si>
  <si>
    <t xml:space="preserve">NALOXONE 0.4MG/ML             </t>
  </si>
  <si>
    <t xml:space="preserve">J2310   </t>
  </si>
  <si>
    <t xml:space="preserve">X6614   </t>
  </si>
  <si>
    <t xml:space="preserve">PROMETHAZINE 25MG/ML AMP      </t>
  </si>
  <si>
    <t xml:space="preserve">J2550   </t>
  </si>
  <si>
    <t xml:space="preserve">X6742   </t>
  </si>
  <si>
    <t xml:space="preserve">KCL 40MEQ/20ML VIAL           </t>
  </si>
  <si>
    <t xml:space="preserve">K PHOSPHATES 4.4MEQ/ML VIAL   </t>
  </si>
  <si>
    <t xml:space="preserve">NEOSTIGMINE 10MG/10ML         </t>
  </si>
  <si>
    <t xml:space="preserve">X6634   </t>
  </si>
  <si>
    <t xml:space="preserve">X7708   </t>
  </si>
  <si>
    <t xml:space="preserve">NACL CONC. 4 MEQ/ML 30 ML VI  </t>
  </si>
  <si>
    <t xml:space="preserve">HYDROCORTISONE 100MG/2ML      </t>
  </si>
  <si>
    <t xml:space="preserve">J1720   </t>
  </si>
  <si>
    <t xml:space="preserve">X6894   </t>
  </si>
  <si>
    <t xml:space="preserve">J2920   </t>
  </si>
  <si>
    <t xml:space="preserve">SOLU MEDROL 125MG/2ML VIAL    </t>
  </si>
  <si>
    <t xml:space="preserve">J2930   </t>
  </si>
  <si>
    <t xml:space="preserve">X6580   </t>
  </si>
  <si>
    <t xml:space="preserve">J3411   </t>
  </si>
  <si>
    <t xml:space="preserve">LIDOCAINE 0.5% W/EPI PF 50ML  </t>
  </si>
  <si>
    <t xml:space="preserve">X6492   </t>
  </si>
  <si>
    <t xml:space="preserve">LIDOCAINE 2% W/EPI PF 20ML    </t>
  </si>
  <si>
    <t xml:space="preserve">X6444   </t>
  </si>
  <si>
    <t xml:space="preserve">X6470   </t>
  </si>
  <si>
    <t xml:space="preserve">LICOCAINE 1% MDV 20 ML        </t>
  </si>
  <si>
    <t xml:space="preserve">J1885   </t>
  </si>
  <si>
    <t xml:space="preserve">KETOROLAC 30MG/1ML SYR        </t>
  </si>
  <si>
    <t xml:space="preserve">CEFTRIAXONE 1GM IVPB INJ      </t>
  </si>
  <si>
    <t xml:space="preserve">X5860   </t>
  </si>
  <si>
    <t xml:space="preserve">D5 1/2 NS/KCL 10MEQ  1000ML   </t>
  </si>
  <si>
    <t xml:space="preserve">DEXTROSE 25% 10ML SYRINGE     </t>
  </si>
  <si>
    <t xml:space="preserve">ZOSYN 3.375 VIAL              </t>
  </si>
  <si>
    <t xml:space="preserve">ZOSYN 2.25GM VIAL             </t>
  </si>
  <si>
    <t xml:space="preserve">ONDANSETRON 4MG VIAL          </t>
  </si>
  <si>
    <t xml:space="preserve">X6308   </t>
  </si>
  <si>
    <t xml:space="preserve">L T A KIT                     </t>
  </si>
  <si>
    <t xml:space="preserve">BUPIVACAINE 0.25% W EPI 30ML  </t>
  </si>
  <si>
    <t xml:space="preserve">BUPIVACAINE 0.5% W EPI 30ML   </t>
  </si>
  <si>
    <t xml:space="preserve">X6336   </t>
  </si>
  <si>
    <t xml:space="preserve">HEPARIN 1000U/1ML             </t>
  </si>
  <si>
    <t xml:space="preserve">HEPARIN 5000U/1ML             </t>
  </si>
  <si>
    <t xml:space="preserve">X6302   </t>
  </si>
  <si>
    <t xml:space="preserve">J7636   </t>
  </si>
  <si>
    <t xml:space="preserve">X5694   </t>
  </si>
  <si>
    <t xml:space="preserve">FOLIC ACID IMG INJ            </t>
  </si>
  <si>
    <t xml:space="preserve">X6226   </t>
  </si>
  <si>
    <t xml:space="preserve">ROCURONIUM 50MG/5ML VIAL      </t>
  </si>
  <si>
    <t xml:space="preserve">X6370   </t>
  </si>
  <si>
    <t xml:space="preserve">VANCOMYCIN 500MG              </t>
  </si>
  <si>
    <t xml:space="preserve">X6998   </t>
  </si>
  <si>
    <t xml:space="preserve">VANCOMYCIN 1GM                </t>
  </si>
  <si>
    <t xml:space="preserve">ESTROGENS, CONJ 25MG VIAL     </t>
  </si>
  <si>
    <t xml:space="preserve">J1410   </t>
  </si>
  <si>
    <t xml:space="preserve">X5972   </t>
  </si>
  <si>
    <t xml:space="preserve">DOBUTAMINE 250MG/20ML         </t>
  </si>
  <si>
    <t xml:space="preserve">J1250   </t>
  </si>
  <si>
    <t xml:space="preserve">X6108   </t>
  </si>
  <si>
    <t xml:space="preserve">DEXAMETHASONE 20MG/5ML        </t>
  </si>
  <si>
    <t xml:space="preserve">PHENYLEPHRINE 25MG/D5W 250    </t>
  </si>
  <si>
    <t xml:space="preserve">X6626   </t>
  </si>
  <si>
    <t xml:space="preserve">J8999   </t>
  </si>
  <si>
    <t xml:space="preserve">FUROSEMIDE 40MG/4ML           </t>
  </si>
  <si>
    <t xml:space="preserve">NALOXONE 0.4MG/ML 10ML        </t>
  </si>
  <si>
    <t xml:space="preserve">DEXAMETHASONE 10MG INJ        </t>
  </si>
  <si>
    <t xml:space="preserve">X6320   </t>
  </si>
  <si>
    <t xml:space="preserve">NA ACETATE 40MEQ/20ML         </t>
  </si>
  <si>
    <t xml:space="preserve">J8530   </t>
  </si>
  <si>
    <t xml:space="preserve">K ACETATE 40MEQ/20ML          </t>
  </si>
  <si>
    <t xml:space="preserve">METOCLOPRAMIDE 10MG/2ML       </t>
  </si>
  <si>
    <t xml:space="preserve">J2765   </t>
  </si>
  <si>
    <t xml:space="preserve">KETAMINE 10MG/ML VIAL         </t>
  </si>
  <si>
    <t xml:space="preserve">X6438   </t>
  </si>
  <si>
    <t xml:space="preserve">ATROPINE SO4 0.4MG VIAL       </t>
  </si>
  <si>
    <t xml:space="preserve">MILRINONE 10MG / 10ML INJ     </t>
  </si>
  <si>
    <t xml:space="preserve">X6594   </t>
  </si>
  <si>
    <t xml:space="preserve">HEPARIN PF 100U/ML 1ML        </t>
  </si>
  <si>
    <t xml:space="preserve">J1642   </t>
  </si>
  <si>
    <t xml:space="preserve">X6282   </t>
  </si>
  <si>
    <t xml:space="preserve">INSULIN, HUMAN NPH 1U         </t>
  </si>
  <si>
    <t xml:space="preserve">X6462   </t>
  </si>
  <si>
    <t xml:space="preserve">LIDOCAINE 100MG SYRINGE       </t>
  </si>
  <si>
    <t xml:space="preserve">KETORLAC 15MG INJ             </t>
  </si>
  <si>
    <t xml:space="preserve">J2540   </t>
  </si>
  <si>
    <t xml:space="preserve">LIDOCAINE 4% 20ML             </t>
  </si>
  <si>
    <t xml:space="preserve">PHENYLEPHRINE 10MG/1ML        </t>
  </si>
  <si>
    <t xml:space="preserve">ROCURONIUM 100MG/10ML         </t>
  </si>
  <si>
    <t xml:space="preserve">RABIES VACCINE 1ML            </t>
  </si>
  <si>
    <t xml:space="preserve">GLYCOPYRROLATE 0.4MG/2ML      </t>
  </si>
  <si>
    <t xml:space="preserve">X6258   </t>
  </si>
  <si>
    <t xml:space="preserve">NA BICARB 50MEQ/50ML          </t>
  </si>
  <si>
    <t xml:space="preserve">NA BICARB 5MEQ.10ML SYR       </t>
  </si>
  <si>
    <t xml:space="preserve">PPD TUBERCULIN 0.1ML SYR   Y  </t>
  </si>
  <si>
    <t xml:space="preserve">ESMOLOL 100MG / 10ML          </t>
  </si>
  <si>
    <t xml:space="preserve">ETOMIDATE 20 MG/10 ML INJ     </t>
  </si>
  <si>
    <t xml:space="preserve">HEPATITIS B VACC. 10 MCG/  N  </t>
  </si>
  <si>
    <t xml:space="preserve">X7088   </t>
  </si>
  <si>
    <t xml:space="preserve">ENOXAPARIN 30MG SYRINGE       </t>
  </si>
  <si>
    <t xml:space="preserve">INSULIN, HUM REG IV ADDITIVE  </t>
  </si>
  <si>
    <t xml:space="preserve">ATROPINE SO4 1MG SYRINGE      </t>
  </si>
  <si>
    <t xml:space="preserve">INSULIN, HUMAN REG 1000 UNIT  </t>
  </si>
  <si>
    <t xml:space="preserve">INFLIXIMAB 100MG VIAL         </t>
  </si>
  <si>
    <t xml:space="preserve">J1745   </t>
  </si>
  <si>
    <t xml:space="preserve">PROPOFOL 1000MG/100CC IV      </t>
  </si>
  <si>
    <t xml:space="preserve">J2185   </t>
  </si>
  <si>
    <t xml:space="preserve">J0692   </t>
  </si>
  <si>
    <t xml:space="preserve">CEFEPIME 1000 MG INJ          </t>
  </si>
  <si>
    <t xml:space="preserve">VECURONIUM 10MG               </t>
  </si>
  <si>
    <t xml:space="preserve">METOPROLOL 5MG/5ML            </t>
  </si>
  <si>
    <t xml:space="preserve">EPINEPHRINE 1MG/ML 30ML       </t>
  </si>
  <si>
    <t xml:space="preserve">ALPROSTADIL 500MCG/1ML        </t>
  </si>
  <si>
    <t xml:space="preserve">J0270   </t>
  </si>
  <si>
    <t xml:space="preserve">J7030   </t>
  </si>
  <si>
    <t xml:space="preserve">CEFTRIAXONE 1GM               </t>
  </si>
  <si>
    <t xml:space="preserve">DILTIAZEM 25MG INJ            </t>
  </si>
  <si>
    <t xml:space="preserve">FLUMAZENIL 0.5MG/5ML VIAL     </t>
  </si>
  <si>
    <t xml:space="preserve">CEFOTETAN 1GM                 </t>
  </si>
  <si>
    <t xml:space="preserve">FORANE 30MIN MAINTENANCE      </t>
  </si>
  <si>
    <t xml:space="preserve">DEXTROSE 12.5% 500ML BAG      </t>
  </si>
  <si>
    <t xml:space="preserve">DEXTROSE 7.5% 500ML BAG       </t>
  </si>
  <si>
    <t xml:space="preserve">EMOXAPARIN 40MG SYRINGE       </t>
  </si>
  <si>
    <t xml:space="preserve">PROPOFOL 200MG/20ML AMP       </t>
  </si>
  <si>
    <t xml:space="preserve">DOPAMINE 400MG/D5W 250ML      </t>
  </si>
  <si>
    <t xml:space="preserve">LIDOCAINE 2GM IV DRIP         </t>
  </si>
  <si>
    <t xml:space="preserve">D5 1/4 NS + KCL 10MEQ 1000ML  </t>
  </si>
  <si>
    <t xml:space="preserve">D5 NS + KCL 20MEQ 1000ML      </t>
  </si>
  <si>
    <t xml:space="preserve">GENTAMICIN 120MG IVPB         </t>
  </si>
  <si>
    <t xml:space="preserve">CEFAZOLIN 2GM IVPB            </t>
  </si>
  <si>
    <t xml:space="preserve">X5610   </t>
  </si>
  <si>
    <t xml:space="preserve">NS + KCL 20MEQ 1000ML         </t>
  </si>
  <si>
    <t xml:space="preserve">0.45% NS + KCL 20MEQ 1000ML   </t>
  </si>
  <si>
    <t xml:space="preserve">J2270   </t>
  </si>
  <si>
    <t xml:space="preserve">MEPERIDINE 25MG               </t>
  </si>
  <si>
    <t xml:space="preserve">J2175   </t>
  </si>
  <si>
    <t xml:space="preserve">MEPERIDINE 50MG               </t>
  </si>
  <si>
    <t xml:space="preserve">X6024   </t>
  </si>
  <si>
    <t xml:space="preserve">HYDROMORPHONE 2MG/1ML         </t>
  </si>
  <si>
    <t xml:space="preserve">J1170   </t>
  </si>
  <si>
    <t xml:space="preserve">X6090   </t>
  </si>
  <si>
    <t xml:space="preserve">MORPHINE 10MG                 </t>
  </si>
  <si>
    <t xml:space="preserve">J2560   </t>
  </si>
  <si>
    <t xml:space="preserve">X6756   </t>
  </si>
  <si>
    <t xml:space="preserve">DIAZEPAM 10MG/2ML             </t>
  </si>
  <si>
    <t xml:space="preserve">X6064   </t>
  </si>
  <si>
    <t xml:space="preserve">MORPHINE SULF 2MG             </t>
  </si>
  <si>
    <t xml:space="preserve">X6596   </t>
  </si>
  <si>
    <t xml:space="preserve">MORPHINE SULF 4MG             </t>
  </si>
  <si>
    <t xml:space="preserve">MIDAZOLAM PCA 30MG/30ML       </t>
  </si>
  <si>
    <t xml:space="preserve">J2250   </t>
  </si>
  <si>
    <t xml:space="preserve">J3010   </t>
  </si>
  <si>
    <t xml:space="preserve">X6206   </t>
  </si>
  <si>
    <t xml:space="preserve">AMIODARONE, 150MG/3CC AMP     </t>
  </si>
  <si>
    <t xml:space="preserve">FENTANYL PCA 1500MCG/30ML     </t>
  </si>
  <si>
    <t xml:space="preserve">J2060   </t>
  </si>
  <si>
    <t xml:space="preserve">HYDROMORPHONE 1 MG/1ML INJ    </t>
  </si>
  <si>
    <t xml:space="preserve">X6092   </t>
  </si>
  <si>
    <t xml:space="preserve">METHADONE 10MG/1ML INJ        </t>
  </si>
  <si>
    <t xml:space="preserve">REMIFENTANIL 2MG              </t>
  </si>
  <si>
    <t xml:space="preserve">MORPHINE PRESRV FRE 10MG/10M  </t>
  </si>
  <si>
    <t xml:space="preserve">MIDAZOLAM 5MG/CC 1ML          </t>
  </si>
  <si>
    <t xml:space="preserve">CAFFEINE BASE 1ML SYR         </t>
  </si>
  <si>
    <t xml:space="preserve">LORAZEPAM 2MG/1ML             </t>
  </si>
  <si>
    <t xml:space="preserve">FENTANYL 250MCG/5ML        Y  </t>
  </si>
  <si>
    <t xml:space="preserve">FENTANYL 0.1MG INJ            </t>
  </si>
  <si>
    <t xml:space="preserve">PHENOBARBITAL 130MG/1ML    Y  </t>
  </si>
  <si>
    <t xml:space="preserve">X6506   </t>
  </si>
  <si>
    <t xml:space="preserve">MIDAZOLAM 5MG/5ML          Y  </t>
  </si>
  <si>
    <t xml:space="preserve">MIDAZOLAM 2MG/2ML          Y  </t>
  </si>
  <si>
    <t xml:space="preserve">MIDAZOLAM PCA 125 MG/25 ML    </t>
  </si>
  <si>
    <t xml:space="preserve">FAMOTIDINE 20MG               </t>
  </si>
  <si>
    <t xml:space="preserve">NEUTRA-PHOS                   </t>
  </si>
  <si>
    <t xml:space="preserve">AMICAR 500MG                  </t>
  </si>
  <si>
    <t xml:space="preserve">NS 2ML DEY VIAL               </t>
  </si>
  <si>
    <t xml:space="preserve">FLUOXETINE 10MG CAP           </t>
  </si>
  <si>
    <t xml:space="preserve">AMOXICILLIN 500MG             </t>
  </si>
  <si>
    <t xml:space="preserve">MECLIZINE 25MG                </t>
  </si>
  <si>
    <t xml:space="preserve">TRIHEXYPHENIDYL 2MG           </t>
  </si>
  <si>
    <t xml:space="preserve">ATENOLOL 25MG TAB             </t>
  </si>
  <si>
    <t xml:space="preserve">HYDROXYZINE HCL 10MG          </t>
  </si>
  <si>
    <t xml:space="preserve">SULFASALAZINE 500MG           </t>
  </si>
  <si>
    <t xml:space="preserve">CO-TRIMOXAZOLE                </t>
  </si>
  <si>
    <t xml:space="preserve">DIPHENHYDRAMINE 50MG          </t>
  </si>
  <si>
    <t xml:space="preserve">IBUPROFEN 200MG               </t>
  </si>
  <si>
    <t xml:space="preserve">DICYCLOMINE 10MG              </t>
  </si>
  <si>
    <t xml:space="preserve">LACTULOSE 30ML UDCUP          </t>
  </si>
  <si>
    <t xml:space="preserve">CASTOR OIL 60ML               </t>
  </si>
  <si>
    <t xml:space="preserve">AMLODPINE 25MG TAB            </t>
  </si>
  <si>
    <t xml:space="preserve">CLONAZEPAM 0.5MG              </t>
  </si>
  <si>
    <t xml:space="preserve">ASPIRIN E.C. 81MG TAB         </t>
  </si>
  <si>
    <t xml:space="preserve">METFORMIN 500 MG              </t>
  </si>
  <si>
    <t xml:space="preserve">DEXAMETHASONE 4MG             </t>
  </si>
  <si>
    <t xml:space="preserve">CLONIDINE 0.1MG               </t>
  </si>
  <si>
    <t xml:space="preserve">OXYBUTYNIN 5MG                </t>
  </si>
  <si>
    <t xml:space="preserve">NAPROXEN SODIUM 275MG         </t>
  </si>
  <si>
    <t xml:space="preserve">BISACODYL  5MG                </t>
  </si>
  <si>
    <t xml:space="preserve">AMITRIPTYLLINE 10MG           </t>
  </si>
  <si>
    <t xml:space="preserve">AMITRIPTYLLINE 25MG           </t>
  </si>
  <si>
    <t xml:space="preserve">DIVALPROEX 500MG              </t>
  </si>
  <si>
    <t xml:space="preserve">FERROUS GLUCONATE 300MG       </t>
  </si>
  <si>
    <t xml:space="preserve">METRONIDAZOLE 250MG           </t>
  </si>
  <si>
    <t xml:space="preserve">FOLIC ACID 1MG                </t>
  </si>
  <si>
    <t xml:space="preserve">LEVSIN 0.125MG                </t>
  </si>
  <si>
    <t xml:space="preserve">HCTZ 25MG                     </t>
  </si>
  <si>
    <t xml:space="preserve">BUSPIRONE 10MG TAB            </t>
  </si>
  <si>
    <t xml:space="preserve">PROPRANOLOL 10MG              </t>
  </si>
  <si>
    <t xml:space="preserve">PROPRANOLOL 20MG              </t>
  </si>
  <si>
    <t xml:space="preserve">CEPHALEXIN 250 MG             </t>
  </si>
  <si>
    <t xml:space="preserve">CEPHALEXIN 500 MG             </t>
  </si>
  <si>
    <t xml:space="preserve">FUROSEMIDE 20MG               </t>
  </si>
  <si>
    <t xml:space="preserve">DIPHENHYDRAMINE 25MG          </t>
  </si>
  <si>
    <t xml:space="preserve">PHYTONADIONE 5MG              </t>
  </si>
  <si>
    <t xml:space="preserve">PSYLLIUM PACKET               </t>
  </si>
  <si>
    <t xml:space="preserve">MILK OF MAG 30ML              </t>
  </si>
  <si>
    <t xml:space="preserve">IBUPROFEN 400MG               </t>
  </si>
  <si>
    <t xml:space="preserve">GABAPENTIN 300 MG CAPSULE     </t>
  </si>
  <si>
    <t xml:space="preserve">GABAPENTIN 100MG CAPSULE      </t>
  </si>
  <si>
    <t xml:space="preserve">METOCLOPRAMIDE 5MG TABLET     </t>
  </si>
  <si>
    <t xml:space="preserve">AZITHROMYCIN 250MG CAP        </t>
  </si>
  <si>
    <t xml:space="preserve">NORLUTATE 5MG                 </t>
  </si>
  <si>
    <t xml:space="preserve">AUGMENTIN 875MG TABLET        </t>
  </si>
  <si>
    <t xml:space="preserve">CETIRIZINE 5MG TABLET         </t>
  </si>
  <si>
    <t xml:space="preserve">CLINDAMYCIN 150MG             </t>
  </si>
  <si>
    <t xml:space="preserve">FLUCONAZOLE 40MG/ML 35ML      </t>
  </si>
  <si>
    <t xml:space="preserve">PENICILLIN VK 250/5-100ML     </t>
  </si>
  <si>
    <t xml:space="preserve">CYPROHEPTADINE 4MG            </t>
  </si>
  <si>
    <t xml:space="preserve">MACROBID 100 MG               </t>
  </si>
  <si>
    <t xml:space="preserve">KCL 20MEQ/15ML UDCUP          </t>
  </si>
  <si>
    <t xml:space="preserve">PREDNISOLONE 5MG              </t>
  </si>
  <si>
    <t xml:space="preserve">J7510   </t>
  </si>
  <si>
    <t xml:space="preserve">PREDNISONE 10MG               </t>
  </si>
  <si>
    <t xml:space="preserve">J7506   </t>
  </si>
  <si>
    <t xml:space="preserve">PREDNISONE 20MG               </t>
  </si>
  <si>
    <t xml:space="preserve">PHENAZOPYRIDINE 100MG         </t>
  </si>
  <si>
    <t xml:space="preserve">PHENAZOPYRIDINE 200MG         </t>
  </si>
  <si>
    <t xml:space="preserve">PYRIDOXINE                    </t>
  </si>
  <si>
    <t xml:space="preserve">DSS 100MG/30ML UDCUP          </t>
  </si>
  <si>
    <t xml:space="preserve">SUCRALFATE 1 GRAM             </t>
  </si>
  <si>
    <t xml:space="preserve">METHOCARBAMOL 500MG           </t>
  </si>
  <si>
    <t xml:space="preserve">GLYCOPYRROLATE 1MG TAB        </t>
  </si>
  <si>
    <t xml:space="preserve">SENNA TAB                     </t>
  </si>
  <si>
    <t xml:space="preserve">LEVOTHYROXINE 0.025MG         </t>
  </si>
  <si>
    <t xml:space="preserve">BENZONATATE 100MG             </t>
  </si>
  <si>
    <t xml:space="preserve">MULTIVITAMIN-M 1 TAB          </t>
  </si>
  <si>
    <t xml:space="preserve">THIAMINE 100MG                </t>
  </si>
  <si>
    <t xml:space="preserve">ACETAMINOPHEN 325MG           </t>
  </si>
  <si>
    <t xml:space="preserve">BETHANECOL 10MG               </t>
  </si>
  <si>
    <t xml:space="preserve">DIPHENHYDRAMINE 25MG/10MLUDC  </t>
  </si>
  <si>
    <t xml:space="preserve">HYDROXYZINE HCL 25 MG         </t>
  </si>
  <si>
    <t xml:space="preserve">MAG CITRATE 300ML             </t>
  </si>
  <si>
    <t xml:space="preserve">DSS 50MG                      </t>
  </si>
  <si>
    <t xml:space="preserve">DSS 100MG                     </t>
  </si>
  <si>
    <t xml:space="preserve">DSS 250 MG                    </t>
  </si>
  <si>
    <t xml:space="preserve">SIMETHICONE 80MG              </t>
  </si>
  <si>
    <t xml:space="preserve">ASCORBIC ACID 500MG           </t>
  </si>
  <si>
    <t xml:space="preserve">DICYCLOMINE 20MG              </t>
  </si>
  <si>
    <t xml:space="preserve">ACETAMINOPHEN 500MG           </t>
  </si>
  <si>
    <t xml:space="preserve">FLUDROCORTISONE 0.1MG         </t>
  </si>
  <si>
    <t xml:space="preserve">CYCLOBENZAPRINE 10MG          </t>
  </si>
  <si>
    <t xml:space="preserve">PERCOCET 10/325 TAB           </t>
  </si>
  <si>
    <t xml:space="preserve">ZOLPIDEM 5 MG TAB             </t>
  </si>
  <si>
    <t xml:space="preserve">COCAINE 4% VISC SOLN 4ML      </t>
  </si>
  <si>
    <t xml:space="preserve">TEMAZEPAM 7.5MG CAPSULE       </t>
  </si>
  <si>
    <t xml:space="preserve">ADDERALL 10MG XR CAP          </t>
  </si>
  <si>
    <t xml:space="preserve">NORCO 7.5/325 TAB             </t>
  </si>
  <si>
    <t xml:space="preserve">NORCO 5/325 TAB               </t>
  </si>
  <si>
    <t xml:space="preserve">LACOSAMIDE 60 MG TAB          </t>
  </si>
  <si>
    <t xml:space="preserve">PHENOBARBITAL 30MG/7.5ML UDC  </t>
  </si>
  <si>
    <t xml:space="preserve">LORAZEPAM 0.5MG               </t>
  </si>
  <si>
    <t xml:space="preserve">DIAZEPAM 5MG                  </t>
  </si>
  <si>
    <t xml:space="preserve">OXYCODONE IR 5MG TABLET       </t>
  </si>
  <si>
    <t xml:space="preserve">PERCOCET 5/325 TAB            </t>
  </si>
  <si>
    <t xml:space="preserve">DIAZEPAM 2MG                  </t>
  </si>
  <si>
    <t xml:space="preserve">LOPERAMIDE 2MG                </t>
  </si>
  <si>
    <t xml:space="preserve">LORAZEPAM 1MG                 </t>
  </si>
  <si>
    <t xml:space="preserve">CLONAZEPAM 1MG                </t>
  </si>
  <si>
    <t xml:space="preserve">ALPRAZOLAM 0.25MG             </t>
  </si>
  <si>
    <t xml:space="preserve">MIDAZOLAM SYRUP 10MG          </t>
  </si>
  <si>
    <t xml:space="preserve">METHADONE 5MG/5ML LIQUID      </t>
  </si>
  <si>
    <t xml:space="preserve">OXYMETAZOLINE SPRAY 15ML      </t>
  </si>
  <si>
    <t xml:space="preserve">TRIAMCINOLONE 0.1% CREAM 15G  </t>
  </si>
  <si>
    <t xml:space="preserve">J7644   </t>
  </si>
  <si>
    <t xml:space="preserve">PROPARACAINE 0.5% OPHTH       </t>
  </si>
  <si>
    <t xml:space="preserve">BALANCED SALT SOLN 15ML       </t>
  </si>
  <si>
    <t xml:space="preserve">EMLA CREAM 5GM                </t>
  </si>
  <si>
    <t xml:space="preserve">ACETYLCYSTEINE 10% ML         </t>
  </si>
  <si>
    <t xml:space="preserve">J7608   </t>
  </si>
  <si>
    <t xml:space="preserve">CIPROFLOXACIN 0.3% OPHTH      </t>
  </si>
  <si>
    <t xml:space="preserve">POVIDONE-IODINE OINT 30GM     </t>
  </si>
  <si>
    <t xml:space="preserve">J3535   </t>
  </si>
  <si>
    <t xml:space="preserve">TOBRAMYCIN OPHTHALMIC 5ML     </t>
  </si>
  <si>
    <t xml:space="preserve">TOBRADEX 3.5GM                </t>
  </si>
  <si>
    <t xml:space="preserve">IPRATROPIUM INH SOLUTION      </t>
  </si>
  <si>
    <t xml:space="preserve">CORTISPORIN 10ML              </t>
  </si>
  <si>
    <t xml:space="preserve">LIDOCAINE JELLY 2% 5ML        </t>
  </si>
  <si>
    <t xml:space="preserve">CYCLOPENTOLATE 1%             </t>
  </si>
  <si>
    <t xml:space="preserve">CARBAMIDE PEROXIDE SOLN 15ML  </t>
  </si>
  <si>
    <t xml:space="preserve">X7704   </t>
  </si>
  <si>
    <t xml:space="preserve">GELFOAM 12X7                  </t>
  </si>
  <si>
    <t xml:space="preserve">RACEMIC EPINEPHRINE INH       </t>
  </si>
  <si>
    <t xml:space="preserve">GENTAMICIN 3.5GM              </t>
  </si>
  <si>
    <t xml:space="preserve">GELFOAM COMPRESSED 100 SPONG  </t>
  </si>
  <si>
    <t xml:space="preserve">LAT GEL 3ML                   </t>
  </si>
  <si>
    <t xml:space="preserve">HYDROCORTISONE 190 OINTMENT   </t>
  </si>
  <si>
    <t xml:space="preserve">HYDROCORTISONE 0.5% CREAM 30  </t>
  </si>
  <si>
    <t xml:space="preserve">HYDROCORTISONE 1% CREAM 30GM  </t>
  </si>
  <si>
    <t xml:space="preserve">ERYTHROMYCIN OPHTH OINTMENT   </t>
  </si>
  <si>
    <t xml:space="preserve">POLYTRIM OPHTH SOLN           </t>
  </si>
  <si>
    <t xml:space="preserve">NICOTINE TRANSDERMAL 14MG     </t>
  </si>
  <si>
    <t xml:space="preserve">TRIAMCINOLONE 0.025% CRM 15G  </t>
  </si>
  <si>
    <t xml:space="preserve">BENZOYL PEROXIDE 5% GEL       </t>
  </si>
  <si>
    <t xml:space="preserve">LACRI-LUBE                    </t>
  </si>
  <si>
    <t xml:space="preserve">OFLOXACIN 0.3% OPHTH SOLN     </t>
  </si>
  <si>
    <t xml:space="preserve">MAXITROL OINT 3.5GM           </t>
  </si>
  <si>
    <t xml:space="preserve">CLONIDINE 0.1MG PATCH         </t>
  </si>
  <si>
    <t xml:space="preserve">J0735   </t>
  </si>
  <si>
    <t xml:space="preserve">NYSTATIN POWDER 15GM          </t>
  </si>
  <si>
    <t xml:space="preserve">CLONIDINE 0.2MG PATCH         </t>
  </si>
  <si>
    <t xml:space="preserve">ALBUTEROL PER ADM             </t>
  </si>
  <si>
    <t xml:space="preserve">J7619   </t>
  </si>
  <si>
    <t xml:space="preserve">CLONIDINE 0.3MG PATCH         </t>
  </si>
  <si>
    <t xml:space="preserve">NEOSPORIN OINT PCKT           </t>
  </si>
  <si>
    <t xml:space="preserve">PHENYLEPHRINE 1/8% DROPS 30M  </t>
  </si>
  <si>
    <t xml:space="preserve">PHENYLEPHRINE 1/4% 15ML SPRA  </t>
  </si>
  <si>
    <t xml:space="preserve">NICOTINE TRANSDERMAL 7MG      </t>
  </si>
  <si>
    <t xml:space="preserve">OCEAN NOSE SPRAY 45ML         </t>
  </si>
  <si>
    <t xml:space="preserve">LOTRISONE CREAM 15GM          </t>
  </si>
  <si>
    <t xml:space="preserve">NYSTATIN CREAM 15GM           </t>
  </si>
  <si>
    <t xml:space="preserve">POLYSPORIN OINTMENT 15GM      </t>
  </si>
  <si>
    <t xml:space="preserve">PRED-FORTE 1% 5ML             </t>
  </si>
  <si>
    <t xml:space="preserve">BUDESONIDE RESPULE 0.5 MG/2ML </t>
  </si>
  <si>
    <t xml:space="preserve">J7626   </t>
  </si>
  <si>
    <t xml:space="preserve">ACETYLCYSTEINE 20% 4 ML       </t>
  </si>
  <si>
    <t xml:space="preserve">ACETYLCYSTEINE 20% 30 ML      </t>
  </si>
  <si>
    <t xml:space="preserve">BACITRACIN 10 ML SYRINGE      </t>
  </si>
  <si>
    <t xml:space="preserve">X5718   </t>
  </si>
  <si>
    <t xml:space="preserve">TOBRADEX OPHTH 2.5 ML         </t>
  </si>
  <si>
    <t xml:space="preserve">BUDESONIDE 1 MG/2ML NEB INH   </t>
  </si>
  <si>
    <t xml:space="preserve">LIDOCAINE 5% OINT 35GM        </t>
  </si>
  <si>
    <t xml:space="preserve">AQUAPHOR OINT 454 GM          </t>
  </si>
  <si>
    <t xml:space="preserve">NEOSPORIN 3.5GM               </t>
  </si>
  <si>
    <t xml:space="preserve">PULMICORT RESPULE 0.25MG/2ML  </t>
  </si>
  <si>
    <t xml:space="preserve">L8499   </t>
  </si>
  <si>
    <t xml:space="preserve">ADVAIR INHALER 100/50         </t>
  </si>
  <si>
    <t xml:space="preserve">LATANOPROST 0.005% O.S        </t>
  </si>
  <si>
    <t xml:space="preserve">ALBUTEROL INH 6.8GM           </t>
  </si>
  <si>
    <t xml:space="preserve">J7618   </t>
  </si>
  <si>
    <t>CYCLOGYL 0.5% OPHTH SOLN 15 ML</t>
  </si>
  <si>
    <t xml:space="preserve">EUCERIN 120 GRAM              </t>
  </si>
  <si>
    <t xml:space="preserve">HYDROCORTISONE 2.5% CREAM  Y  </t>
  </si>
  <si>
    <t xml:space="preserve">SILVER NITRATE STICK          </t>
  </si>
  <si>
    <t xml:space="preserve">TOBRAMYCIN 0.3% 3.5GM         </t>
  </si>
  <si>
    <t xml:space="preserve">TOBRAMYCIN INH 300MG/5ML      </t>
  </si>
  <si>
    <t xml:space="preserve">J7682   </t>
  </si>
  <si>
    <t xml:space="preserve">SILVER SULFADIAZENE CR 400GM  </t>
  </si>
  <si>
    <t xml:space="preserve">ISOPROPYL ALCOHOL 480ML       </t>
  </si>
  <si>
    <t xml:space="preserve">NEOSPORIN OINT 15GM           </t>
  </si>
  <si>
    <t xml:space="preserve">TRIAMCINOLONE 0.1% OINT 15GM  </t>
  </si>
  <si>
    <t xml:space="preserve">NIX CREAM 1% 60ML             </t>
  </si>
  <si>
    <t xml:space="preserve">LIDOCAINE JELLY 2% 5 ML SYR   </t>
  </si>
  <si>
    <t xml:space="preserve">BUDESONIDE 200 MCG TURBUHALER </t>
  </si>
  <si>
    <t xml:space="preserve">VISINE-A 15ML OPHTH SOLN      </t>
  </si>
  <si>
    <t xml:space="preserve">COSOPT 5 ML OPHTH SOLN        </t>
  </si>
  <si>
    <t xml:space="preserve">PORACTANT 120 MG/1.5 ML VIAL  </t>
  </si>
  <si>
    <t xml:space="preserve">PORACTANT 240 MG/3 ML VIAL    </t>
  </si>
  <si>
    <t xml:space="preserve">J7699   </t>
  </si>
  <si>
    <t xml:space="preserve">LIDOCAINE PATCH 5%            </t>
  </si>
  <si>
    <t xml:space="preserve">CIPRODEX OTIC SUSP 7.5ML      </t>
  </si>
  <si>
    <t xml:space="preserve">MOMETASONE 0.1% CREAM 15GM    </t>
  </si>
  <si>
    <t xml:space="preserve">SYMBICORT 80/45 INHALER       </t>
  </si>
  <si>
    <t xml:space="preserve">SYMBICORT 160/4.5 INHALER     </t>
  </si>
  <si>
    <t xml:space="preserve">ACETAMINOPHEN 120MG           </t>
  </si>
  <si>
    <t xml:space="preserve">BISACODYL SUPP                </t>
  </si>
  <si>
    <t xml:space="preserve">GLYCERIN SUPP                 </t>
  </si>
  <si>
    <t xml:space="preserve">GLYCERIN PED SUPP             </t>
  </si>
  <si>
    <t xml:space="preserve">ACETAMINOPHEN 650MG SUPP      </t>
  </si>
  <si>
    <t xml:space="preserve">INDOMETHACIN 50MG SUPP        </t>
  </si>
  <si>
    <t xml:space="preserve">FLEETS 135ML ENEMA            </t>
  </si>
  <si>
    <t xml:space="preserve">FLEETS/CHILD 67.5ML ENEMA     </t>
  </si>
  <si>
    <t xml:space="preserve">FLEETS/MINERAL OIL 135ML ENE  </t>
  </si>
  <si>
    <t xml:space="preserve">GLYCERIN MICRO ENEMA SYR      </t>
  </si>
  <si>
    <t xml:space="preserve">B4185   </t>
  </si>
  <si>
    <t xml:space="preserve">CREON/NA BICARBONATE 15 ML    </t>
  </si>
  <si>
    <t xml:space="preserve">ALBUMIN 25% 50ML              </t>
  </si>
  <si>
    <t xml:space="preserve">Z5226   </t>
  </si>
  <si>
    <t xml:space="preserve">ALBUMIN 5% 250ML              </t>
  </si>
  <si>
    <t xml:space="preserve">P9045   </t>
  </si>
  <si>
    <t xml:space="preserve">DOXYCYCLINE SUSP ORAL SYRINGE </t>
  </si>
  <si>
    <t xml:space="preserve">MIRALAX 4.25 GM CONTAINER     </t>
  </si>
  <si>
    <t xml:space="preserve">MIRALAX 8.5 GM CONTAINER      </t>
  </si>
  <si>
    <t xml:space="preserve">ENALAPRIL 1MG/ML ORAL SYRINGE </t>
  </si>
  <si>
    <t xml:space="preserve">HYDROCORTISONE SUSP ORAL SYR  </t>
  </si>
  <si>
    <t xml:space="preserve">POLYVISOL 50 ML BOTTLE        </t>
  </si>
  <si>
    <t xml:space="preserve">FLUOXETINE LIQ ORAL SYR       </t>
  </si>
  <si>
    <t xml:space="preserve">ZONISAMIDE 25 MG CAP          </t>
  </si>
  <si>
    <t xml:space="preserve">FLUCONAZOLE 200MG             </t>
  </si>
  <si>
    <t xml:space="preserve">FLUCONAZOLE 100MG             </t>
  </si>
  <si>
    <t xml:space="preserve">ASPIRIN E.C. 325MG            </t>
  </si>
  <si>
    <t xml:space="preserve">FELBAMATE 600MG TAB           </t>
  </si>
  <si>
    <t xml:space="preserve">LEVOTHYROXINE 0.08MG TAB      </t>
  </si>
  <si>
    <t xml:space="preserve">LEVOFLOXACIN 500MG TABLET     </t>
  </si>
  <si>
    <t xml:space="preserve">LEVOFLOXACIN 250MG TABLET     </t>
  </si>
  <si>
    <t xml:space="preserve">LORATADINE 10MG               </t>
  </si>
  <si>
    <t xml:space="preserve">CHAROCAL/H20 25GM/120ML       </t>
  </si>
  <si>
    <t xml:space="preserve">MONTELUKAST 5 MG TAB          </t>
  </si>
  <si>
    <t xml:space="preserve">MONTELUKAST 10 MG TAB         </t>
  </si>
  <si>
    <t xml:space="preserve">SERTRALINE 50MG TAB           </t>
  </si>
  <si>
    <t xml:space="preserve">SERTRALINE 100MG TAB          </t>
  </si>
  <si>
    <t xml:space="preserve">VALACYCLOVIR 500MG TAB        </t>
  </si>
  <si>
    <t xml:space="preserve">HYDROCORTISONE 10MG           </t>
  </si>
  <si>
    <t xml:space="preserve">C99070  </t>
  </si>
  <si>
    <t xml:space="preserve">CITALOPRAM 20 MG TAB          </t>
  </si>
  <si>
    <t xml:space="preserve">SUCRALFATE 1G/10ML LIQUID     </t>
  </si>
  <si>
    <t xml:space="preserve">RISPERIDONE 1MG               </t>
  </si>
  <si>
    <t xml:space="preserve">VALPROIC ACID 50MG/ML UD LIQ  </t>
  </si>
  <si>
    <t xml:space="preserve">GABAPENTIN 400MG CAP          </t>
  </si>
  <si>
    <t xml:space="preserve">PREDNISONE 1MG/ML UD LIQ      </t>
  </si>
  <si>
    <t xml:space="preserve">PANTOPRAZOLE 40MG TAB         </t>
  </si>
  <si>
    <t xml:space="preserve">DIVALPROEX 125MG CAP          </t>
  </si>
  <si>
    <t xml:space="preserve">BACLOFEN 10 MG TAB            </t>
  </si>
  <si>
    <t xml:space="preserve">MAALOX PLUS 30ML UDCUP        </t>
  </si>
  <si>
    <t xml:space="preserve">MECLIZINE 12.5MG              </t>
  </si>
  <si>
    <t xml:space="preserve">KCL 10MEQ TAB                 </t>
  </si>
  <si>
    <t xml:space="preserve">ASPIRIN 325MG TAB             </t>
  </si>
  <si>
    <t xml:space="preserve">MINERAL OIL 30ML UDCUP        </t>
  </si>
  <si>
    <t xml:space="preserve">IBUPROFEN 600MG               </t>
  </si>
  <si>
    <t xml:space="preserve">KCL 20MEQ                     </t>
  </si>
  <si>
    <t xml:space="preserve">NAPROXEN SODIUM 550MG         </t>
  </si>
  <si>
    <t xml:space="preserve">GUANFACINE 1MG                </t>
  </si>
  <si>
    <t xml:space="preserve">MAG OXIDE TAB                 </t>
  </si>
  <si>
    <t xml:space="preserve">BUSPIRONE 5MG                 </t>
  </si>
  <si>
    <t xml:space="preserve">CEFUROXIME 500MG              </t>
  </si>
  <si>
    <t xml:space="preserve">NYSTATIN 500000U/5ML UDCUP    </t>
  </si>
  <si>
    <t xml:space="preserve">METOCLOPRAMIDE 10MG           </t>
  </si>
  <si>
    <t xml:space="preserve">CIPROFLOXACIN 250 MG          </t>
  </si>
  <si>
    <t xml:space="preserve">SORBITOL 70% 30ML             </t>
  </si>
  <si>
    <t xml:space="preserve">STUART PRENAT TAB             </t>
  </si>
  <si>
    <t xml:space="preserve">CA CARBONATE 500MG            </t>
  </si>
  <si>
    <t xml:space="preserve">PSEUDOEPHEDRINE 30MG          </t>
  </si>
  <si>
    <t xml:space="preserve">ACETAMINOPHEN 80MG            </t>
  </si>
  <si>
    <t xml:space="preserve">VALPROIC ACID 250MG           </t>
  </si>
  <si>
    <t xml:space="preserve">ETHOSUXIMIDE 250MG            </t>
  </si>
  <si>
    <t xml:space="preserve">ZINC 220MG                    </t>
  </si>
  <si>
    <t xml:space="preserve">TIPIRAMATE 100MG TAB          </t>
  </si>
  <si>
    <t xml:space="preserve">OLANZAPINE 5 MG TAB           </t>
  </si>
  <si>
    <t xml:space="preserve">POLY VI FLOR 0.25 50ML        </t>
  </si>
  <si>
    <t xml:space="preserve">WELLBUTRIN SR 150MG           </t>
  </si>
  <si>
    <t xml:space="preserve">ALDACTAZIDE 50 MG             </t>
  </si>
  <si>
    <t xml:space="preserve">AMOXICILLIN 100ML             </t>
  </si>
  <si>
    <t xml:space="preserve">TRAZODONE JCL 50MG            </t>
  </si>
  <si>
    <t xml:space="preserve">FLUOXETINE 20MG               </t>
  </si>
  <si>
    <t xml:space="preserve">PERIDEX ORAL RINSE            </t>
  </si>
  <si>
    <t xml:space="preserve">CELECOXIB 200MG CAP           </t>
  </si>
  <si>
    <t xml:space="preserve">ASPIRIN 81MG                  </t>
  </si>
  <si>
    <t xml:space="preserve">METRONIDAZOLE 500MG           </t>
  </si>
  <si>
    <t xml:space="preserve">TRAZODONE HCL 200MG           </t>
  </si>
  <si>
    <t xml:space="preserve">NICOTINE POLACRILEX 2MG       </t>
  </si>
  <si>
    <t xml:space="preserve">METOCLOPROPAMIDE 10MG/10ML    </t>
  </si>
  <si>
    <t xml:space="preserve">AUGMENTIN 500MG               </t>
  </si>
  <si>
    <t xml:space="preserve">IBUPROFEN 800MG               </t>
  </si>
  <si>
    <t xml:space="preserve">TAMSULOSIN 0.4 MG CAPSULE     </t>
  </si>
  <si>
    <t xml:space="preserve">DIAZEPAM SUSP 5ML             </t>
  </si>
  <si>
    <t xml:space="preserve">LISINOPRIL 5MG                </t>
  </si>
  <si>
    <t xml:space="preserve">BUPROPION 100 MG              </t>
  </si>
  <si>
    <t xml:space="preserve">DIVALPROEX 250MG E.C.         </t>
  </si>
  <si>
    <t xml:space="preserve">COMPD FEE                     </t>
  </si>
  <si>
    <t>GLYCOPYRROLATE 0.2MG/ML UD LIQ</t>
  </si>
  <si>
    <t xml:space="preserve">J7642   </t>
  </si>
  <si>
    <t xml:space="preserve">PEG LAVAGE SOLN 4L BTL        </t>
  </si>
  <si>
    <t xml:space="preserve">SEVOFLURANE 15MIN MAINT       </t>
  </si>
  <si>
    <t xml:space="preserve">SEVOFLURANE 30MIN MAINT       </t>
  </si>
  <si>
    <t xml:space="preserve">SEVOFLURANE 45MIN MAINT       </t>
  </si>
  <si>
    <t xml:space="preserve">SEVOFLURANE 60MIN MAINT       </t>
  </si>
  <si>
    <t xml:space="preserve">MIRTAZAPINE ODT 15MG TAB      </t>
  </si>
  <si>
    <t xml:space="preserve">DIVALPROEX ER 500 MG TAB      </t>
  </si>
  <si>
    <t xml:space="preserve">ONDASETRON ODT 4MG TAB        </t>
  </si>
  <si>
    <t xml:space="preserve">TOPIRAMATE 25 MG TAB          </t>
  </si>
  <si>
    <t xml:space="preserve">MIRALAX 17 GM PKT             </t>
  </si>
  <si>
    <t xml:space="preserve">ZONISAMIDE 100 MG CAP         </t>
  </si>
  <si>
    <t xml:space="preserve">ESCITALOPRAM 10MG TAB         </t>
  </si>
  <si>
    <t xml:space="preserve">NAPROXEN ORAL SYRINGE         </t>
  </si>
  <si>
    <t xml:space="preserve">WELLBUTRIN XL 150MG TAB       </t>
  </si>
  <si>
    <t xml:space="preserve">MINOCYCLINE 100MG CAP         </t>
  </si>
  <si>
    <t xml:space="preserve">OXCARBAZEPINE 300MG TAB       </t>
  </si>
  <si>
    <t xml:space="preserve">MESALAMINE 250MG CAP          </t>
  </si>
  <si>
    <t xml:space="preserve">FAMOTIDINE ORAL SYRINGE       </t>
  </si>
  <si>
    <t xml:space="preserve">CHLOROTHIAZIDE ORAL SYRINGE   </t>
  </si>
  <si>
    <t xml:space="preserve">HYDROXYZINE  ORAL SYRINGE     </t>
  </si>
  <si>
    <t xml:space="preserve">IBUPROFEM 100 MG/5 ML UD LIQ  </t>
  </si>
  <si>
    <t xml:space="preserve">RISPERIDONE 0.5MG TAB         </t>
  </si>
  <si>
    <t xml:space="preserve">CYANOCOBALAMINE 500 MCG TAB   </t>
  </si>
  <si>
    <t xml:space="preserve">ARIPIRAZOLE 5 MG TAB          </t>
  </si>
  <si>
    <t xml:space="preserve">OXCARBAZEPINE 150 MG TAB      </t>
  </si>
  <si>
    <t>ADEKS PEDIATRIC DROPS ORAL SYR</t>
  </si>
  <si>
    <t xml:space="preserve">ESCITALOPRAM 20 MG TAB        </t>
  </si>
  <si>
    <t xml:space="preserve">LANSOPRAZOLE 15 MG SOLUTAB    </t>
  </si>
  <si>
    <t xml:space="preserve">DULOXETINE 20MG CAP           </t>
  </si>
  <si>
    <t xml:space="preserve">DULOXETINE 30MG CAP           </t>
  </si>
  <si>
    <t xml:space="preserve">ERGOCALCIFEROL ORAL SYRINGE   </t>
  </si>
  <si>
    <t xml:space="preserve">ACYCLOVIR ORAL SYRINGEG       </t>
  </si>
  <si>
    <t xml:space="preserve">DESMOPRESSIN 0.1MG TAB        </t>
  </si>
  <si>
    <t xml:space="preserve">LANSOPRAZOLE SOLN 15MG/5ML OS </t>
  </si>
  <si>
    <t xml:space="preserve">BUPROPION XL 30 MG TAB        </t>
  </si>
  <si>
    <t xml:space="preserve">BACLOFEN 10MG/ML ORAL SYR     </t>
  </si>
  <si>
    <t xml:space="preserve">BACLOFEN 20MG TAB             </t>
  </si>
  <si>
    <t xml:space="preserve">IBURPOFEN CHWEABLE 100MG TAB  </t>
  </si>
  <si>
    <t xml:space="preserve">LEVETIRACETAM 500 MG TAB      </t>
  </si>
  <si>
    <t xml:space="preserve">OXCARBAZEPINE ORAL SYRINGE    </t>
  </si>
  <si>
    <t xml:space="preserve">ACYCLOVIR 400MG TAB           </t>
  </si>
  <si>
    <t xml:space="preserve">MELATONIN 1MG TAB             </t>
  </si>
  <si>
    <t xml:space="preserve">COENZYME Q-10 50MG CAP        </t>
  </si>
  <si>
    <t xml:space="preserve">ARIPIPRAZOLE 2MG TAB          </t>
  </si>
  <si>
    <t xml:space="preserve">ATOMOXETINE 40MG CAP          </t>
  </si>
  <si>
    <t xml:space="preserve">OLANZAPINE 10 MG ODT TAB      </t>
  </si>
  <si>
    <t xml:space="preserve">OLANZAPINE 5 MG ODT TAB       </t>
  </si>
  <si>
    <t xml:space="preserve">QUETIAPINE 100 MG TAB         </t>
  </si>
  <si>
    <t xml:space="preserve">CEFPODOXIME 100 MG TAB        </t>
  </si>
  <si>
    <t xml:space="preserve">DULOXETINE 60 MG CAP          </t>
  </si>
  <si>
    <t xml:space="preserve">MELATONIN 3 MG TAB            </t>
  </si>
  <si>
    <t xml:space="preserve">RISPERIDONE 0.5 MG ODT TAB    </t>
  </si>
  <si>
    <t xml:space="preserve">RISPERIDONE 1 MG ODT TAB      </t>
  </si>
  <si>
    <t>CHOLECALCIFEROL 1000 UNITS TAB</t>
  </si>
  <si>
    <t xml:space="preserve">QUETIAPINE XR 50 MG TAB       </t>
  </si>
  <si>
    <t xml:space="preserve">NACL CONC. 4 MEQ/ML ORAL SYR  </t>
  </si>
  <si>
    <t xml:space="preserve">OLANZAPINE 2.5 MG TAB         </t>
  </si>
  <si>
    <t xml:space="preserve">APREPITANT 80 MG CAP          </t>
  </si>
  <si>
    <t xml:space="preserve">J8501   </t>
  </si>
  <si>
    <t xml:space="preserve">APREPITANT 125 MG CAP         </t>
  </si>
  <si>
    <t xml:space="preserve">DIVALPROEX ER 250 MG TAB      </t>
  </si>
  <si>
    <t xml:space="preserve">MOVIPREP KIT                  </t>
  </si>
  <si>
    <t xml:space="preserve">ERYTHROMYCIN 400 MG/5 ML UD   </t>
  </si>
  <si>
    <t xml:space="preserve">CLINDAMYCIN 150MG/10ML UD     </t>
  </si>
  <si>
    <t xml:space="preserve">LORAZEPAM 2MG/1ML UD          </t>
  </si>
  <si>
    <t xml:space="preserve">VENLAFAXINE XR 75 MG SRC      </t>
  </si>
  <si>
    <t xml:space="preserve">LAMOTRIGINE 25MG TAB          </t>
  </si>
  <si>
    <t xml:space="preserve">LAMOTRIGINE 100 MG TAB        </t>
  </si>
  <si>
    <t xml:space="preserve">QUETIAPINE 25 MG TAB          </t>
  </si>
  <si>
    <t xml:space="preserve">ILEX PASTE                    </t>
  </si>
  <si>
    <t xml:space="preserve">SIMETHICONE 1 DOSE            </t>
  </si>
  <si>
    <t xml:space="preserve">PHARMACY MISC              Y  </t>
  </si>
  <si>
    <t xml:space="preserve">VENITLATOR INITIAL DAY        </t>
  </si>
  <si>
    <t xml:space="preserve">CHEST PHYSIO THERAPY          </t>
  </si>
  <si>
    <t xml:space="preserve">SPUTUM INDUCTION              </t>
  </si>
  <si>
    <t xml:space="preserve">CONT NEB/HR - INITIAL         </t>
  </si>
  <si>
    <t xml:space="preserve">VENTILATOR-DAILY              </t>
  </si>
  <si>
    <t xml:space="preserve">CHEST PHYSIO-SUBSEQUENT       </t>
  </si>
  <si>
    <t xml:space="preserve">CONT NEB/HR - SUBSEQUENT      </t>
  </si>
  <si>
    <t xml:space="preserve">94640TC </t>
  </si>
  <si>
    <t>CHG TUBE TRACH NO FISTULA TRCT</t>
  </si>
  <si>
    <t xml:space="preserve">CAPNOMETRY DAILY              </t>
  </si>
  <si>
    <t xml:space="preserve">NASOTHRACHEAL SUCTION         </t>
  </si>
  <si>
    <t xml:space="preserve">ABT INSTRUCT                  </t>
  </si>
  <si>
    <t xml:space="preserve">OXIMETRY DAILY                </t>
  </si>
  <si>
    <t xml:space="preserve">CPAP OR BIPAP DAILY           </t>
  </si>
  <si>
    <t xml:space="preserve">CPAP OR BIPAP EQ CH           </t>
  </si>
  <si>
    <t xml:space="preserve">TRANSCUTANEOUS SITECH   94770 </t>
  </si>
  <si>
    <t xml:space="preserve">TX INH METERED DOSE INH SUBSQ </t>
  </si>
  <si>
    <t xml:space="preserve">SPLINT 15'                    </t>
  </si>
  <si>
    <t xml:space="preserve">97760GO </t>
  </si>
  <si>
    <t xml:space="preserve">THER EX.15' OT                </t>
  </si>
  <si>
    <t xml:space="preserve">THERAPEUTIC ACTIVITY 15' OT   </t>
  </si>
  <si>
    <t xml:space="preserve">FLUIDOTHERAPY OT              </t>
  </si>
  <si>
    <t xml:space="preserve">ADL 15 MIN OT                 </t>
  </si>
  <si>
    <t xml:space="preserve">X4112   </t>
  </si>
  <si>
    <t xml:space="preserve">X4100   </t>
  </si>
  <si>
    <t xml:space="preserve">X4110   </t>
  </si>
  <si>
    <t xml:space="preserve">STATS ONLY-ADDITIONAL ASSIST  </t>
  </si>
  <si>
    <t xml:space="preserve">97110GP </t>
  </si>
  <si>
    <t xml:space="preserve">X3920   </t>
  </si>
  <si>
    <t xml:space="preserve">X3922   </t>
  </si>
  <si>
    <t xml:space="preserve">X3906   </t>
  </si>
  <si>
    <t xml:space="preserve">X3910   </t>
  </si>
  <si>
    <t xml:space="preserve">71260TC </t>
  </si>
  <si>
    <t xml:space="preserve">72131TC </t>
  </si>
  <si>
    <t xml:space="preserve">71250TC </t>
  </si>
  <si>
    <t xml:space="preserve">70486TC </t>
  </si>
  <si>
    <t xml:space="preserve">72192TC </t>
  </si>
  <si>
    <t xml:space="preserve">CTA/BRAIN W/CONTRAST          </t>
  </si>
  <si>
    <t xml:space="preserve">70496TC </t>
  </si>
  <si>
    <t xml:space="preserve">71275TC </t>
  </si>
  <si>
    <t xml:space="preserve">CTA LWR EXT/W CONTRAST        </t>
  </si>
  <si>
    <t>LUNG PE"                     "</t>
  </si>
  <si>
    <t xml:space="preserve">NECK CTA CAROTID              </t>
  </si>
  <si>
    <t xml:space="preserve">MUSCLE BIOPSY                 </t>
  </si>
  <si>
    <t xml:space="preserve">BONE BIOPSY DEEP              </t>
  </si>
  <si>
    <t xml:space="preserve">CT FLUORO GUIDANCE            </t>
  </si>
  <si>
    <t xml:space="preserve">Z7506   </t>
  </si>
  <si>
    <t xml:space="preserve">RENAL CTA ANGIO               </t>
  </si>
  <si>
    <t xml:space="preserve">74175TC </t>
  </si>
  <si>
    <t xml:space="preserve">72193TC </t>
  </si>
  <si>
    <t xml:space="preserve">73700TC </t>
  </si>
  <si>
    <t xml:space="preserve">73701TC </t>
  </si>
  <si>
    <t xml:space="preserve">70480TC </t>
  </si>
  <si>
    <t xml:space="preserve">CT MASTOID/SELLA W/COMBINED   </t>
  </si>
  <si>
    <t xml:space="preserve">70481TC </t>
  </si>
  <si>
    <t xml:space="preserve">CT SINUSES WITH CONTRAST      </t>
  </si>
  <si>
    <t xml:space="preserve">70487TC </t>
  </si>
  <si>
    <t xml:space="preserve">73200TC </t>
  </si>
  <si>
    <t xml:space="preserve">CT MAXILLO/FACIAL             </t>
  </si>
  <si>
    <t xml:space="preserve">CT GUIDANCE FOR BIOPSY        </t>
  </si>
  <si>
    <t xml:space="preserve">CT BRAIN W/O CONTRAST         </t>
  </si>
  <si>
    <t xml:space="preserve">70450TC </t>
  </si>
  <si>
    <t xml:space="preserve">CT BRAIN W AND W/O CON        </t>
  </si>
  <si>
    <t xml:space="preserve">70470TC </t>
  </si>
  <si>
    <t xml:space="preserve">CT ABDOMEN W/CON              </t>
  </si>
  <si>
    <t xml:space="preserve">74160TC </t>
  </si>
  <si>
    <t xml:space="preserve">CT PELVIS W/O CON             </t>
  </si>
  <si>
    <t xml:space="preserve">CT PELVIS W/CON               </t>
  </si>
  <si>
    <t xml:space="preserve">CT NECK W/O CON               </t>
  </si>
  <si>
    <t xml:space="preserve">70490TC </t>
  </si>
  <si>
    <t xml:space="preserve">CT T-SPINE W/O CONTRAST       </t>
  </si>
  <si>
    <t xml:space="preserve">72128TC </t>
  </si>
  <si>
    <t xml:space="preserve">CT MASTOID/SELLA W/O CON      </t>
  </si>
  <si>
    <t xml:space="preserve">CT UPPER EXT W/O CON          </t>
  </si>
  <si>
    <t xml:space="preserve">CT LOWER EXT W/O CON          </t>
  </si>
  <si>
    <t xml:space="preserve">CT CERV SPINE W/O CONTRAST    </t>
  </si>
  <si>
    <t xml:space="preserve">72125TC </t>
  </si>
  <si>
    <t xml:space="preserve">CT SOFT TISSUE NECK W/CON     </t>
  </si>
  <si>
    <t xml:space="preserve">70491TC </t>
  </si>
  <si>
    <t xml:space="preserve">CT LOWER EXTREM W/CONTRAST    </t>
  </si>
  <si>
    <t xml:space="preserve">CT T-SPINE W/CONTRAST         </t>
  </si>
  <si>
    <t xml:space="preserve">72129TC </t>
  </si>
  <si>
    <t xml:space="preserve">CT LUMBAR W/O CON             </t>
  </si>
  <si>
    <t xml:space="preserve">CT LUNG W/O CONTRAST          </t>
  </si>
  <si>
    <t xml:space="preserve">CT COR/SAG MPR/3D          N  </t>
  </si>
  <si>
    <t xml:space="preserve">76376TC </t>
  </si>
  <si>
    <t xml:space="preserve">0042T   </t>
  </si>
  <si>
    <t xml:space="preserve">CT ABD &amp; PLEVIS WO CONTRAST   </t>
  </si>
  <si>
    <t xml:space="preserve">74176TC </t>
  </si>
  <si>
    <t xml:space="preserve">CT ABD &amp; PLEVIS W CONTRAST    </t>
  </si>
  <si>
    <t xml:space="preserve">74177TC </t>
  </si>
  <si>
    <t xml:space="preserve">Q9967   </t>
  </si>
  <si>
    <t xml:space="preserve">Z7502   </t>
  </si>
  <si>
    <t xml:space="preserve">ED VISIT LVL 1                </t>
  </si>
  <si>
    <t xml:space="preserve">ED VISIT LVL 2                </t>
  </si>
  <si>
    <t xml:space="preserve">ED VISIT LVL 3                </t>
  </si>
  <si>
    <t xml:space="preserve">ED VISIT LVL 4                </t>
  </si>
  <si>
    <t xml:space="preserve">ED VISIT LVL 5                </t>
  </si>
  <si>
    <t xml:space="preserve">INJ INJ IVP SINGLE/INITIAL    </t>
  </si>
  <si>
    <t xml:space="preserve">IV HYDRATION EA ADDL HR       </t>
  </si>
  <si>
    <t xml:space="preserve">IV INFUSION CONCURRENT        </t>
  </si>
  <si>
    <t xml:space="preserve">REMOV FB FT; SUBQ             </t>
  </si>
  <si>
    <t xml:space="preserve">REM FB NOSE                   </t>
  </si>
  <si>
    <t xml:space="preserve">SPINAL PUNCT LUMBAR DX        </t>
  </si>
  <si>
    <t>INJ ANES AGENT; OTH PERIF NERV</t>
  </si>
  <si>
    <t xml:space="preserve">REM FB MUSCLE, SMPL           </t>
  </si>
  <si>
    <t xml:space="preserve">BLEPHAROTOMY ABSC EYELID      </t>
  </si>
  <si>
    <t xml:space="preserve">TX BURN INIT  1ST DEGREE      </t>
  </si>
  <si>
    <t xml:space="preserve">16000TC </t>
  </si>
  <si>
    <t xml:space="preserve">TX FX ULN SHFT CLSD W MANIP   </t>
  </si>
  <si>
    <t xml:space="preserve">MOD SE EA ADDL 15MN SAME DR   </t>
  </si>
  <si>
    <t xml:space="preserve">REM FB PHRYNX                 </t>
  </si>
  <si>
    <t xml:space="preserve">P9612   </t>
  </si>
  <si>
    <t xml:space="preserve">G0390   </t>
  </si>
  <si>
    <t xml:space="preserve">INTUBN ENDOTRAC               </t>
  </si>
  <si>
    <t xml:space="preserve">ADMIN IMMUN VAC INIT          </t>
  </si>
  <si>
    <t>REP SC TRNK EXT SMPL 2.6-7.5CM</t>
  </si>
  <si>
    <t xml:space="preserve">REP SC TRNK EXT SMPL &lt;2.5CM   </t>
  </si>
  <si>
    <t>REP SC TRK EXT SMPL 7.6-12.5CM</t>
  </si>
  <si>
    <t xml:space="preserve">REP FACE EAR SMPL GT 2.5CM    </t>
  </si>
  <si>
    <t>REP SC TRK EXT INTMD7.6-12.5CM</t>
  </si>
  <si>
    <t xml:space="preserve">REP NK HN FT CMPLX 2.6-7.5CM  </t>
  </si>
  <si>
    <t xml:space="preserve">REP FACE EAR CMPLX 1.2-2.5CM  </t>
  </si>
  <si>
    <t xml:space="preserve">I&amp;D HEMA SEROMA FLUID         </t>
  </si>
  <si>
    <t xml:space="preserve">REP NAIL BED                  </t>
  </si>
  <si>
    <t xml:space="preserve">X4301   </t>
  </si>
  <si>
    <t xml:space="preserve">X4304   </t>
  </si>
  <si>
    <t xml:space="preserve">X4303   </t>
  </si>
  <si>
    <t xml:space="preserve">X4320   </t>
  </si>
  <si>
    <t xml:space="preserve">ERCP                          </t>
  </si>
  <si>
    <t xml:space="preserve">GI LAB ADD INTRV BX/POLYP     </t>
  </si>
  <si>
    <t xml:space="preserve">GI LAB ADD INTRV INS/REPL PEG </t>
  </si>
  <si>
    <t xml:space="preserve">GI LAB ADD INTRV REM STONE    </t>
  </si>
  <si>
    <t>GI LAB ADD INTRV SPHINCTEROTMY</t>
  </si>
  <si>
    <t xml:space="preserve">MRI BRAIN W/O CONT            </t>
  </si>
  <si>
    <t xml:space="preserve">MRI THORACIC SPINE W/CONT     </t>
  </si>
  <si>
    <t xml:space="preserve">70551TC </t>
  </si>
  <si>
    <t xml:space="preserve">71550TC </t>
  </si>
  <si>
    <t xml:space="preserve">CERVICAL SPINE W/O CONT       </t>
  </si>
  <si>
    <t xml:space="preserve">THORACIC SPINE W/O CONT       </t>
  </si>
  <si>
    <t xml:space="preserve">MRI LUMBAR SPINE W/O CONT     </t>
  </si>
  <si>
    <t xml:space="preserve">MRI BRAIN W/O &amp; W CONTRAST    </t>
  </si>
  <si>
    <t xml:space="preserve">MRI C-SPINE W/W OUT CONTRAST  </t>
  </si>
  <si>
    <t xml:space="preserve">MRI T-SPINE W/W OUT CONTRAST  </t>
  </si>
  <si>
    <t xml:space="preserve">MRI L-SPINE W/W OUT CONTRAST  </t>
  </si>
  <si>
    <t xml:space="preserve">MRI PELVIS W/O CONTRAST       </t>
  </si>
  <si>
    <t xml:space="preserve">72195TC </t>
  </si>
  <si>
    <t xml:space="preserve">73720TC </t>
  </si>
  <si>
    <t xml:space="preserve">70540TC </t>
  </si>
  <si>
    <t xml:space="preserve">MRI SOFT TISSUE NECK W/O CON  </t>
  </si>
  <si>
    <t xml:space="preserve">70544TC </t>
  </si>
  <si>
    <t xml:space="preserve">70543TC </t>
  </si>
  <si>
    <t xml:space="preserve">MRA HEAD W/O                  </t>
  </si>
  <si>
    <t xml:space="preserve">MRA HEAD W/O &amp; W CONTRAST     </t>
  </si>
  <si>
    <t xml:space="preserve">70546TC </t>
  </si>
  <si>
    <t xml:space="preserve">MRA NECK W/O &amp; W CONTRAST     </t>
  </si>
  <si>
    <t xml:space="preserve">70549TC </t>
  </si>
  <si>
    <t xml:space="preserve">MRI BRACHIAL PLEXUS W/O       </t>
  </si>
  <si>
    <t xml:space="preserve">71552TC </t>
  </si>
  <si>
    <t xml:space="preserve">MRI SHOULDER RT W/O CON       </t>
  </si>
  <si>
    <t xml:space="preserve">73221TC </t>
  </si>
  <si>
    <t xml:space="preserve">MRI SHOULDER LT W/O CON       </t>
  </si>
  <si>
    <t xml:space="preserve">MRI SHOULDER RT W CONTRAST    </t>
  </si>
  <si>
    <t xml:space="preserve">73222TC </t>
  </si>
  <si>
    <t xml:space="preserve">MRI SHOULDER LT W CONTRAST    </t>
  </si>
  <si>
    <t xml:space="preserve">73223TC </t>
  </si>
  <si>
    <t xml:space="preserve">MRI ELBOW RT W/O&amp;W CON        </t>
  </si>
  <si>
    <t xml:space="preserve">MRI FOOT RT W/O&amp;W CONTRAST    </t>
  </si>
  <si>
    <t xml:space="preserve">MRI FOOT LT W/O&amp;W CONTRAST    </t>
  </si>
  <si>
    <t xml:space="preserve">73721TC </t>
  </si>
  <si>
    <t xml:space="preserve">MRI KNEE RT W/O               </t>
  </si>
  <si>
    <t xml:space="preserve">MRI KNEE LT W/O               </t>
  </si>
  <si>
    <t xml:space="preserve">73722TC </t>
  </si>
  <si>
    <t xml:space="preserve">MRI HIP LT W CONTRAST         </t>
  </si>
  <si>
    <t xml:space="preserve">MRI KNEE LT W CONTRAT         </t>
  </si>
  <si>
    <t xml:space="preserve">73723TC </t>
  </si>
  <si>
    <t xml:space="preserve">MRI KNEE RT W/O&amp;W CONTRAST    </t>
  </si>
  <si>
    <t xml:space="preserve">MRI KNEE LT W/O&amp;W CONTRAST    </t>
  </si>
  <si>
    <t>MRI SOFT TISSUE NECK W/O &amp; W C</t>
  </si>
  <si>
    <t xml:space="preserve">MRI MRCP                      </t>
  </si>
  <si>
    <t xml:space="preserve">74181TC </t>
  </si>
  <si>
    <t xml:space="preserve">MRI ABDOMEN W/O &amp; W/CONTRAST  </t>
  </si>
  <si>
    <t xml:space="preserve">74183TC </t>
  </si>
  <si>
    <t xml:space="preserve">MRI PELVIS W/O &amp; W/CONTRAST   </t>
  </si>
  <si>
    <t xml:space="preserve">73218TC </t>
  </si>
  <si>
    <t>MRI FOREARM LT NO JNT W/O CONT</t>
  </si>
  <si>
    <t xml:space="preserve">73218LT </t>
  </si>
  <si>
    <t xml:space="preserve">MRI HAND RT NO JNT W/O CONT   </t>
  </si>
  <si>
    <t xml:space="preserve">73218RT </t>
  </si>
  <si>
    <t xml:space="preserve">73220RT </t>
  </si>
  <si>
    <t xml:space="preserve">73220TC </t>
  </si>
  <si>
    <t>MRI HAND RT NO JNT W/O &amp; W/CON</t>
  </si>
  <si>
    <t xml:space="preserve">73718RT </t>
  </si>
  <si>
    <t xml:space="preserve">70336TC </t>
  </si>
  <si>
    <t xml:space="preserve">MR TMJ BIL                    </t>
  </si>
  <si>
    <t xml:space="preserve">REPLACE G-J TUBE PERC         </t>
  </si>
  <si>
    <t xml:space="preserve">49452ZM </t>
  </si>
  <si>
    <t xml:space="preserve">CHANGE G-TUBE TO G-J PERC     </t>
  </si>
  <si>
    <t xml:space="preserve">XR TMJ JOINT-BILAT            </t>
  </si>
  <si>
    <t xml:space="preserve">XR THORACIC SPINE 2 VIEWS     </t>
  </si>
  <si>
    <t xml:space="preserve">XR THORACIC SPINE 3 VIEWS     </t>
  </si>
  <si>
    <t xml:space="preserve">XR KNEE 3 VIEWS BILAT         </t>
  </si>
  <si>
    <t xml:space="preserve">71100TC </t>
  </si>
  <si>
    <t xml:space="preserve">XR RIBS, RIGHT SERIES         </t>
  </si>
  <si>
    <t xml:space="preserve">XR KNEE 3 VIEWS LEFT          </t>
  </si>
  <si>
    <t xml:space="preserve">73562TC </t>
  </si>
  <si>
    <t xml:space="preserve">XR KNEE VIEW RIGHT            </t>
  </si>
  <si>
    <t xml:space="preserve">XR UPR EXT INFANT 2+ VIEWS B  </t>
  </si>
  <si>
    <t xml:space="preserve">73592TC </t>
  </si>
  <si>
    <t xml:space="preserve">MRI PERC BX OR EXC LN SUPERF  </t>
  </si>
  <si>
    <t xml:space="preserve">3D RENDER W/O POSTPROCESS     </t>
  </si>
  <si>
    <t xml:space="preserve">73718LT </t>
  </si>
  <si>
    <t xml:space="preserve">US CHEST                      </t>
  </si>
  <si>
    <t xml:space="preserve">US PELVIC LIMITED             </t>
  </si>
  <si>
    <t xml:space="preserve">76882TC </t>
  </si>
  <si>
    <t xml:space="preserve">PET SCAN BRAIN METABOLIC      </t>
  </si>
  <si>
    <t>PET SCAN W/CT, SKULL-THIGH INI</t>
  </si>
  <si>
    <t xml:space="preserve">F-18 FDG ISOTOPE              </t>
  </si>
  <si>
    <t xml:space="preserve">A9552   </t>
  </si>
  <si>
    <t xml:space="preserve">PT MANUAL THERAPY EA 15 MIN   </t>
  </si>
  <si>
    <t xml:space="preserve">97140GP </t>
  </si>
  <si>
    <t xml:space="preserve">OT MANUAL THERAPY EA 15 MIN   </t>
  </si>
  <si>
    <t xml:space="preserve">97140GO </t>
  </si>
  <si>
    <t xml:space="preserve">PT GAIT TRAINING EA 15 MIN    </t>
  </si>
  <si>
    <t xml:space="preserve">97116GP </t>
  </si>
  <si>
    <t xml:space="preserve">OT NEUROMUSC REEDUCATE 15 MIN </t>
  </si>
  <si>
    <t xml:space="preserve">97112GO </t>
  </si>
  <si>
    <t xml:space="preserve">PT ELECT STIM UNATTENDED      </t>
  </si>
  <si>
    <t>PT THERAPEUTIC ACTIVITY 15 MIN</t>
  </si>
  <si>
    <t xml:space="preserve">C2625   </t>
  </si>
  <si>
    <t>TLSO TRIPLANAR CONTROL 3 SHELL</t>
  </si>
  <si>
    <t xml:space="preserve">L0464   </t>
  </si>
  <si>
    <t xml:space="preserve">L1930   </t>
  </si>
  <si>
    <t xml:space="preserve">L0637   </t>
  </si>
  <si>
    <t xml:space="preserve">L0984   </t>
  </si>
  <si>
    <t xml:space="preserve">L2820   </t>
  </si>
  <si>
    <t xml:space="preserve">DILATOR VESSEL 12.0 FR 38-20  </t>
  </si>
  <si>
    <t xml:space="preserve">DEXTROSE 10% 500ML            </t>
  </si>
  <si>
    <t xml:space="preserve">HEPARIN 2000U/NS 1000ML       </t>
  </si>
  <si>
    <t xml:space="preserve">0.45% NORMAL SALINE 250ML     </t>
  </si>
  <si>
    <t xml:space="preserve">J7040   </t>
  </si>
  <si>
    <t xml:space="preserve">DEXTROSE 5% 0.2% NACL 1000ML  </t>
  </si>
  <si>
    <t xml:space="preserve">DEXTROSE 5% 0.2% NACL 500ML   </t>
  </si>
  <si>
    <t xml:space="preserve">DEXTROSE 5% LR 1000ML         </t>
  </si>
  <si>
    <t xml:space="preserve">DEXTROSE 5% 100 ML            </t>
  </si>
  <si>
    <t xml:space="preserve">DEXTROSE 5% 1000 ML           </t>
  </si>
  <si>
    <t xml:space="preserve">DEXTROSE 5% 250 ML            </t>
  </si>
  <si>
    <t xml:space="preserve">J7060   </t>
  </si>
  <si>
    <t xml:space="preserve">DEXTROSE 5% 50 ML             </t>
  </si>
  <si>
    <t xml:space="preserve">DEXTROSE 5% 500 ML            </t>
  </si>
  <si>
    <t xml:space="preserve">3% SODIUM CHLORIDE 500ML      </t>
  </si>
  <si>
    <t xml:space="preserve">LACTATED RINGERS 1000 ML      </t>
  </si>
  <si>
    <t xml:space="preserve">LACTATED RINGERS 500ML        </t>
  </si>
  <si>
    <t xml:space="preserve">0.45% NORMAL SALINE 1000 ML   </t>
  </si>
  <si>
    <t xml:space="preserve">NORMAL SALINE 100 ML          </t>
  </si>
  <si>
    <t xml:space="preserve">NORMAL SALINE 1000 ML         </t>
  </si>
  <si>
    <t xml:space="preserve">NORMAL SALINE 250 ML          </t>
  </si>
  <si>
    <t xml:space="preserve">J7050   </t>
  </si>
  <si>
    <t xml:space="preserve">NORMAL SALINE 50 ML           </t>
  </si>
  <si>
    <t xml:space="preserve">NORMAL SALINE 500 ML          </t>
  </si>
  <si>
    <t xml:space="preserve">ST. WATER 1000ML FOR INJ      </t>
  </si>
  <si>
    <t xml:space="preserve">DEXTROSE 10% 500 ML           </t>
  </si>
  <si>
    <t xml:space="preserve">DEXTROSE 20% 500ML            </t>
  </si>
  <si>
    <t xml:space="preserve">DEXTROSE 5% 0.9% NACL 1000 M  </t>
  </si>
  <si>
    <t xml:space="preserve">DEXTROSE 5% 0.45% NACL 1000   </t>
  </si>
  <si>
    <t xml:space="preserve">DEXTROSE 5% 0.45% NACL 500ML  </t>
  </si>
  <si>
    <t xml:space="preserve">A4217   </t>
  </si>
  <si>
    <t xml:space="preserve">NORMAL SALINE 3000 ML         </t>
  </si>
  <si>
    <t xml:space="preserve">STERILE WATER 1000ML          </t>
  </si>
  <si>
    <t xml:space="preserve">INTRO SHEAT 5 FR 10CM ECHOTIP </t>
  </si>
  <si>
    <t>GDWIRE VASC 0.018 IN 15 DD ANG</t>
  </si>
  <si>
    <t xml:space="preserve">GDWIRE GLIDE 035X180 3 CURVE  </t>
  </si>
  <si>
    <t xml:space="preserve">NEWBORN HEARING SCREENING     </t>
  </si>
  <si>
    <t xml:space="preserve">OT ORTHOTC MGMT &amp; TRAIN 1 MIN </t>
  </si>
  <si>
    <t xml:space="preserve">OT THERAP EXERCISE 15 MINUTES </t>
  </si>
  <si>
    <t xml:space="preserve">PT SLF CARE/HME MANAGE 15 MIN </t>
  </si>
  <si>
    <t xml:space="preserve">X3932   </t>
  </si>
  <si>
    <t xml:space="preserve">PT REEVALUATION 45 MIN        </t>
  </si>
  <si>
    <t xml:space="preserve">X3924   </t>
  </si>
  <si>
    <t xml:space="preserve">PT REEVALUATION 15 MIN        </t>
  </si>
  <si>
    <t>ST DEVELOPMENTAL TESTING 60 MN</t>
  </si>
  <si>
    <t xml:space="preserve">ST SPEECH EVAL 60 MIN         </t>
  </si>
  <si>
    <t xml:space="preserve">PT THERAP EXERCISES 15 MIN    </t>
  </si>
  <si>
    <t xml:space="preserve">ST SPEECH THEARPY 60 MIN      </t>
  </si>
  <si>
    <t xml:space="preserve">ST SPEECH THERAPY30 MINUTES   </t>
  </si>
  <si>
    <t xml:space="preserve">ST SPEECH THERAPY 45 MINUTES  </t>
  </si>
  <si>
    <t xml:space="preserve">ST SWALLOWING EVAL 60 MIN     </t>
  </si>
  <si>
    <t xml:space="preserve">ST SWALLOWING EVAL30 MINUTES  </t>
  </si>
  <si>
    <t xml:space="preserve">ST SWALLOWING THERAPY 60 MIN  </t>
  </si>
  <si>
    <t xml:space="preserve">ST SWALLOWING THERAPY 30 MIN  </t>
  </si>
  <si>
    <t xml:space="preserve">PT NEUROMUSC REDD 15 MIN      </t>
  </si>
  <si>
    <t xml:space="preserve">ST SWALLOW EVAL MBS 60 MIN ST </t>
  </si>
  <si>
    <t xml:space="preserve">PT GAIT TRAINING 15 MINUTES   </t>
  </si>
  <si>
    <t xml:space="preserve">VIDEO MON CERB SEIZ, EA 24 HR </t>
  </si>
  <si>
    <t>DIGITAL ANALY OF LONG TERM EEG</t>
  </si>
  <si>
    <t xml:space="preserve">ST SPEECH EVAL 90 MIN         </t>
  </si>
  <si>
    <t>PT THERAPY ACT/TRANS TRN 15 MN</t>
  </si>
  <si>
    <t>OT THERAP ACT/TRAN TRAIN 15 MN</t>
  </si>
  <si>
    <t xml:space="preserve">PT REEVALUATION 60 MIN        </t>
  </si>
  <si>
    <t>Revenue Usage Report</t>
  </si>
  <si>
    <t>PROCEDURE</t>
  </si>
  <si>
    <t>PROCEDURE_NAME</t>
  </si>
  <si>
    <t>CPT01</t>
  </si>
  <si>
    <t>MOD01</t>
  </si>
  <si>
    <t>CPT02</t>
  </si>
  <si>
    <t>MOD02</t>
  </si>
  <si>
    <t>CPT_FINAL</t>
  </si>
  <si>
    <t>MOD_FINAL</t>
  </si>
  <si>
    <t xml:space="preserve">STIMULATOR NERVE VARI-STEM    </t>
  </si>
  <si>
    <t xml:space="preserve">DRAIN INCISION 10 FR SILICONE </t>
  </si>
  <si>
    <t xml:space="preserve">KIT GASTROSTOMY 12FR          </t>
  </si>
  <si>
    <t>BUR RND 1.7MM MICRO 5.8MM FISS</t>
  </si>
  <si>
    <t>KIT GASTROSTOMY 16 FR 45CM TRA</t>
  </si>
  <si>
    <t xml:space="preserve">B4087   </t>
  </si>
  <si>
    <t xml:space="preserve">SYS COLD THERAPY TWO POSITION </t>
  </si>
  <si>
    <t xml:space="preserve">WRAP BACK LG XL COLD ICEMAN   </t>
  </si>
  <si>
    <t>NET SPEC RETRIEV 2.5MM STD 6X0</t>
  </si>
  <si>
    <t>INTRO SHEATH 8 FR 11CM 0.035 1</t>
  </si>
  <si>
    <t>ADHESIVE SKIN LIQUID DERMABOND</t>
  </si>
  <si>
    <t>TROCAR ENDO 5X100MM KII OPTICL</t>
  </si>
  <si>
    <t xml:space="preserve">SHEARS US CRVD HARMONIC 9CM   </t>
  </si>
  <si>
    <t>DEVICE HARMONIC SHEAR 5MMX36CM</t>
  </si>
  <si>
    <t xml:space="preserve">QS-ALBUMIN                    </t>
  </si>
  <si>
    <t xml:space="preserve">QS-AMINO ACID SCRN 6 QUAN     </t>
  </si>
  <si>
    <t>PR-IA ANALYTE QUAN ASCA EL IGG</t>
  </si>
  <si>
    <t>PR-IA ANALYTE QUAN OMPC EL IGA</t>
  </si>
  <si>
    <t xml:space="preserve">PR-IA ANALYTE QUAN ANTI-CBIR1 </t>
  </si>
  <si>
    <t xml:space="preserve">PR-IA ANALYTE QUAN FLA2 ELISA </t>
  </si>
  <si>
    <t xml:space="preserve">PR-IA ANALYTE QUAN FLAX ELISA </t>
  </si>
  <si>
    <t xml:space="preserve">PR-IA ANALYTE QUAN VEGF ELISA </t>
  </si>
  <si>
    <t>PR-CHEMILUMINESCENT ASSAY ICAM</t>
  </si>
  <si>
    <t>PR-CHEMILUMINESCENT ASSAY VCAM</t>
  </si>
  <si>
    <t xml:space="preserve">PR-CHEMILUMINESCENT ASSAY SAA </t>
  </si>
  <si>
    <t xml:space="preserve">PR-C-REACTIVE PROTEIN         </t>
  </si>
  <si>
    <t>PR-IF EA AB INDIRECT PANCA IGG</t>
  </si>
  <si>
    <t>PR-IF EA AB INDIRECT DNASE IGG</t>
  </si>
  <si>
    <t xml:space="preserve">PR-MOLECULE NUCLEIC AMPL EA   </t>
  </si>
  <si>
    <t xml:space="preserve">QS-CREATININE OTHER           </t>
  </si>
  <si>
    <t xml:space="preserve">QS-IGA-IGD-IGG-IGM EA         </t>
  </si>
  <si>
    <t xml:space="preserve">QS-IGA-ID-IGG-IGM EA          </t>
  </si>
  <si>
    <t xml:space="preserve">QS-IGE                        </t>
  </si>
  <si>
    <t xml:space="preserve">QS-IGG SUBCLASSES             </t>
  </si>
  <si>
    <t xml:space="preserve">QS-HOMOVANILLIC ACID          </t>
  </si>
  <si>
    <t xml:space="preserve">QS-IA ANALYTE QUAL MULT       </t>
  </si>
  <si>
    <t xml:space="preserve">QS-IA ANALYSTE QUAL MULT      </t>
  </si>
  <si>
    <t xml:space="preserve">Q-LDH BLD                     </t>
  </si>
  <si>
    <t xml:space="preserve">QS-LDH ISOENZYMES             </t>
  </si>
  <si>
    <t xml:space="preserve">QS-ORGANIC ACIDS QUAN EA SPEC </t>
  </si>
  <si>
    <t xml:space="preserve">QS-ORGANIC ACIDS QUAL EA SPEC </t>
  </si>
  <si>
    <t xml:space="preserve">QS-TESTOSTERONE FREE          </t>
  </si>
  <si>
    <t xml:space="preserve">QS-TESTOSTERONE TOTAL         </t>
  </si>
  <si>
    <t xml:space="preserve">QS-THYROXINE (T4) TOTAL       </t>
  </si>
  <si>
    <t xml:space="preserve">QS-FACTOR VIII 1 STAGGE       </t>
  </si>
  <si>
    <t>QS-FACTOR VIII RISTOCETIN COFA</t>
  </si>
  <si>
    <t xml:space="preserve">QS-FACTOR VIII VON WILLEBRAND </t>
  </si>
  <si>
    <t xml:space="preserve">QS-DNA AB                     </t>
  </si>
  <si>
    <t xml:space="preserve">QS-RUSSELL VIPER VENOM DIL    </t>
  </si>
  <si>
    <t xml:space="preserve">QS-PTT                        </t>
  </si>
  <si>
    <t xml:space="preserve">QS-ALLERGEN IGE EA            </t>
  </si>
  <si>
    <t xml:space="preserve">QS-COMPLEMENT AG EA           </t>
  </si>
  <si>
    <t xml:space="preserve">QS-COMPLEMENT TOTAL CH50      </t>
  </si>
  <si>
    <t xml:space="preserve">QS-IA ANALYTE BARTONLLA HENSE </t>
  </si>
  <si>
    <t xml:space="preserve">QS-BARTONELLA AB              </t>
  </si>
  <si>
    <t xml:space="preserve">QS-CMV AB                     </t>
  </si>
  <si>
    <t xml:space="preserve">QS-CMV AB IGM                 </t>
  </si>
  <si>
    <t xml:space="preserve">QS-EBV ANTIBODY PANEL         </t>
  </si>
  <si>
    <t xml:space="preserve">QS-EBV AB CAPSID              </t>
  </si>
  <si>
    <t xml:space="preserve">QS-HSV TYPE 1 AB              </t>
  </si>
  <si>
    <t xml:space="preserve">QS-HSV TYPE 2 AB              </t>
  </si>
  <si>
    <t xml:space="preserve">QS-MUMPS AB                   </t>
  </si>
  <si>
    <t xml:space="preserve">QS-PARVOVIRUS B19 AB          </t>
  </si>
  <si>
    <t xml:space="preserve">QS-RICKETTSIA AB              </t>
  </si>
  <si>
    <t xml:space="preserve">QS-TOXOPLASMA AB              </t>
  </si>
  <si>
    <t xml:space="preserve">QS-TOXOPLASMA AB IGM          </t>
  </si>
  <si>
    <t xml:space="preserve">QS-WEST NILE VIRUS AB IGM     </t>
  </si>
  <si>
    <t xml:space="preserve">QS-WEST NILE VIRUS AB         </t>
  </si>
  <si>
    <t xml:space="preserve">QS-OVA-PARASITES SMEAR        </t>
  </si>
  <si>
    <t xml:space="preserve">QS-SMEAR COMPLEX STAIN        </t>
  </si>
  <si>
    <t xml:space="preserve">QS-VIRAL CULTURE              </t>
  </si>
  <si>
    <t xml:space="preserve">QS-VIRAL CULSTURE SHELL VIAL  </t>
  </si>
  <si>
    <t xml:space="preserve">QS-CHLAMYDIA DNA AMPL         </t>
  </si>
  <si>
    <t xml:space="preserve">QS-HSV DNA AMPL               </t>
  </si>
  <si>
    <t xml:space="preserve">QS-GONORRHEA AMPL             </t>
  </si>
  <si>
    <t>QS-SPECIAL HANDLING DOT COLLEC</t>
  </si>
  <si>
    <t xml:space="preserve">QS-TOPIRAMATE                 </t>
  </si>
  <si>
    <t xml:space="preserve">QS-ACYLCARNITINES QUAN        </t>
  </si>
  <si>
    <t xml:space="preserve">QS-ALDOLASE                   </t>
  </si>
  <si>
    <t xml:space="preserve">QS-ALPHA-1-ANTITRYPSIN        </t>
  </si>
  <si>
    <t xml:space="preserve">QS-CARNITINE FREE TOTAL       </t>
  </si>
  <si>
    <t xml:space="preserve">QS-CERULOPLASMIN              </t>
  </si>
  <si>
    <t xml:space="preserve">QS-CHROMATO QUAN CLMN 3M4H    </t>
  </si>
  <si>
    <t xml:space="preserve">QS-DHEA SULFATE               </t>
  </si>
  <si>
    <t xml:space="preserve">QS-VITAMIN D 1 25 DIHYDROXY   </t>
  </si>
  <si>
    <t xml:space="preserve">QS-ELASTASE PANCREATIC FECAL  </t>
  </si>
  <si>
    <t xml:space="preserve">QS-CC MS SS&amp;MP ANTIDEPRESSANT </t>
  </si>
  <si>
    <t xml:space="preserve">QS-FAT LIPIDS FECES QUAL      </t>
  </si>
  <si>
    <t>QS-FOLICLE STIMULATING HORMONE</t>
  </si>
  <si>
    <t xml:space="preserve">QS-LUTENIZING HORMONE         </t>
  </si>
  <si>
    <t xml:space="preserve">QS-GROWTH HORMONE HUMAN       </t>
  </si>
  <si>
    <t xml:space="preserve">QS-IA ANALYTE QUAL RIA        </t>
  </si>
  <si>
    <t>QS-MASS SPECTRO QUAN ALBUTEROL</t>
  </si>
  <si>
    <t xml:space="preserve">QS-PYRUVATE                   </t>
  </si>
  <si>
    <t xml:space="preserve">QS-IGFBP-1 ACTIM PROM         </t>
  </si>
  <si>
    <t xml:space="preserve">QS-REDUCING SUBSTANCE EA SPEC </t>
  </si>
  <si>
    <t xml:space="preserve">QS-TSI                        </t>
  </si>
  <si>
    <t xml:space="preserve">QS-VITAMIN E                  </t>
  </si>
  <si>
    <t xml:space="preserve">QS-TRANSFERRIN                </t>
  </si>
  <si>
    <t xml:space="preserve">QS-T3 TOTAL                   </t>
  </si>
  <si>
    <t xml:space="preserve">QS-T3 REVERSE                 </t>
  </si>
  <si>
    <t xml:space="preserve">QS-VITAMIN A                  </t>
  </si>
  <si>
    <t xml:space="preserve">QS-ZINC                       </t>
  </si>
  <si>
    <t xml:space="preserve">QS-FACTOR VII                 </t>
  </si>
  <si>
    <t xml:space="preserve">QS-FACTOR VIII 1 STAGE        </t>
  </si>
  <si>
    <t xml:space="preserve">QS-FACTOR XIII                </t>
  </si>
  <si>
    <t xml:space="preserve">QS-ANTITHROMBIN III ACTIVITY  </t>
  </si>
  <si>
    <t xml:space="preserve">QS-PROTEIN C ACTIVITY         </t>
  </si>
  <si>
    <t xml:space="preserve">QS-ANTINUCLEAR AB             </t>
  </si>
  <si>
    <t xml:space="preserve">QS-ANTISTREPTOLYSIN O TITER   </t>
  </si>
  <si>
    <t xml:space="preserve">QS-MICROSOMAL AB              </t>
  </si>
  <si>
    <t xml:space="preserve">QS-LYME DISEASE AB            </t>
  </si>
  <si>
    <t xml:space="preserve">QS-EBV AB NUCLEAR AG          </t>
  </si>
  <si>
    <t xml:space="preserve">QS-VARICELLA ZOSTER AB        </t>
  </si>
  <si>
    <t xml:space="preserve">QS-THYROGLOBULIN AB           </t>
  </si>
  <si>
    <t xml:space="preserve">QS-VIRAL CULTURE ISOLATE ID   </t>
  </si>
  <si>
    <t>QS-HELICOBACTER PYLORI STOOL A</t>
  </si>
  <si>
    <t xml:space="preserve">QS-BETA 1-3 D-GLUCAN          </t>
  </si>
  <si>
    <t xml:space="preserve">QS-CYTOMEGALOVIRUS DNA AMPL   </t>
  </si>
  <si>
    <t xml:space="preserve">QS-M PNEUMONIAE DNA AMPL      </t>
  </si>
  <si>
    <t xml:space="preserve">QS-VMA URINE                  </t>
  </si>
  <si>
    <t xml:space="preserve">QS-ASSAY LEAD                 </t>
  </si>
  <si>
    <t xml:space="preserve">GLUCOSE POC                   </t>
  </si>
  <si>
    <t xml:space="preserve">HEPATITIS PANEL ACUTE         </t>
  </si>
  <si>
    <t xml:space="preserve">PLATELET AGGREGATION EA AGENT </t>
  </si>
  <si>
    <t>PR-IA ANALYTE QUAN ASCA EL IGA</t>
  </si>
  <si>
    <t xml:space="preserve">UL-CHROMA TO C QUAN OPPIATES  </t>
  </si>
  <si>
    <t>NP-T-CELL RECEPTOR EXC CIRCLES</t>
  </si>
  <si>
    <t xml:space="preserve">QS-FELBAMATE                  </t>
  </si>
  <si>
    <t xml:space="preserve">BLD DRAW CAPILLARY LAB NS     </t>
  </si>
  <si>
    <t xml:space="preserve">QS-CALPROTECTIN FECAL ASSAY   </t>
  </si>
  <si>
    <t>INFLUENZA AG ASSAY W OPTIC OBS</t>
  </si>
  <si>
    <t xml:space="preserve">87804TC </t>
  </si>
  <si>
    <t xml:space="preserve">QS-ANTI SMOOTH MUSCLE AB SCRN </t>
  </si>
  <si>
    <t xml:space="preserve">RENAL FUNCTION PANEL          </t>
  </si>
  <si>
    <t xml:space="preserve">OCCULT BLD FECES OTHER QUAL   </t>
  </si>
  <si>
    <t xml:space="preserve">82272TC </t>
  </si>
  <si>
    <t>CULTURE PATHOG SCRN STREP TRHT</t>
  </si>
  <si>
    <t xml:space="preserve">SHIGA TOXIN EA                </t>
  </si>
  <si>
    <t xml:space="preserve">SENS MIC GRAM NEGATIVE        </t>
  </si>
  <si>
    <t xml:space="preserve">RSV AG ASSAY W OPTIC          </t>
  </si>
  <si>
    <t xml:space="preserve">87807TC </t>
  </si>
  <si>
    <t xml:space="preserve">ACETONE QUAN                  </t>
  </si>
  <si>
    <t xml:space="preserve">82010TC </t>
  </si>
  <si>
    <t xml:space="preserve">CO DIFFUSION CAPACITY         </t>
  </si>
  <si>
    <t xml:space="preserve">94729TC </t>
  </si>
  <si>
    <t xml:space="preserve">PFT PLETHYSMOGRAPHY           </t>
  </si>
  <si>
    <t xml:space="preserve">94726TC </t>
  </si>
  <si>
    <t xml:space="preserve">ECHO TRANSTHRAC CONGENL COMPL </t>
  </si>
  <si>
    <t xml:space="preserve">DOPPLER ECHO COMPLETE         </t>
  </si>
  <si>
    <t xml:space="preserve">DOPPLER COLOR FLOW VELOC MAP  </t>
  </si>
  <si>
    <t xml:space="preserve">DOPPLER ECHO LIMITED          </t>
  </si>
  <si>
    <t xml:space="preserve">93321TC </t>
  </si>
  <si>
    <t xml:space="preserve">93303TC </t>
  </si>
  <si>
    <t xml:space="preserve">93320TC </t>
  </si>
  <si>
    <t xml:space="preserve">93325TC </t>
  </si>
  <si>
    <t>HOCM CYSTO-CONRAY II &lt;=149 1ML</t>
  </si>
  <si>
    <t xml:space="preserve">US GUIDE NDL PLCMT            </t>
  </si>
  <si>
    <t xml:space="preserve">72072TC </t>
  </si>
  <si>
    <t xml:space="preserve">XR ELBOW 2 VIEWS LT REDUCED   </t>
  </si>
  <si>
    <t>7307052T</t>
  </si>
  <si>
    <t xml:space="preserve">XR UGI WO KUB                 </t>
  </si>
  <si>
    <t xml:space="preserve">74240TC </t>
  </si>
  <si>
    <t xml:space="preserve">XR COLON THER BE              </t>
  </si>
  <si>
    <t xml:space="preserve">74283TC </t>
  </si>
  <si>
    <t xml:space="preserve">XR ELBOW 2 VIEWS RT REDUCED   </t>
  </si>
  <si>
    <t>HOCM ME-GASTROVIEW 350-399 1ML</t>
  </si>
  <si>
    <t xml:space="preserve">Q9963   </t>
  </si>
  <si>
    <t xml:space="preserve">NC-C-ARM FLUORO PER HR        </t>
  </si>
  <si>
    <t xml:space="preserve">XR ARTHROGRAM SHOULDER LT     </t>
  </si>
  <si>
    <t xml:space="preserve">72070TC </t>
  </si>
  <si>
    <t xml:space="preserve">US PREG TRANSVAGINAL          </t>
  </si>
  <si>
    <t xml:space="preserve">76817TC </t>
  </si>
  <si>
    <t xml:space="preserve">US SOFT TISSUE ANY AREA       </t>
  </si>
  <si>
    <t xml:space="preserve">US HIPS INFANT DYNAMIC        </t>
  </si>
  <si>
    <t xml:space="preserve">76885TC </t>
  </si>
  <si>
    <t xml:space="preserve">US ABDOMEN LTD                </t>
  </si>
  <si>
    <t xml:space="preserve">LIDOCAINE 2% VISC GEL 15ML    </t>
  </si>
  <si>
    <t xml:space="preserve">MED CHAIN TRIGLYCERIDES 30ML  </t>
  </si>
  <si>
    <t xml:space="preserve">FLUCONAZOLE 2MG/ML PED INJ    </t>
  </si>
  <si>
    <t xml:space="preserve">BUPIVACAINE PF 0.25% INJ 10ML </t>
  </si>
  <si>
    <t xml:space="preserve">CLOBAZAM 10 MG TAB            </t>
  </si>
  <si>
    <t xml:space="preserve">ADDERALL 5MG TAB              </t>
  </si>
  <si>
    <t xml:space="preserve">OMEPRAZOLE 10MG DR CAP        </t>
  </si>
  <si>
    <t xml:space="preserve">BACITRACIN OINT 30GM          </t>
  </si>
  <si>
    <t>CIPROFLOXACIN 100MG/ML ORALSYR</t>
  </si>
  <si>
    <t xml:space="preserve">FERROUS SULFATE 325MG TAB     </t>
  </si>
  <si>
    <t xml:space="preserve">FERROUS SULFATE 75MG/ML LIQ   </t>
  </si>
  <si>
    <t xml:space="preserve">FLUTICASONE 44MCG INH 10.6GM  </t>
  </si>
  <si>
    <t xml:space="preserve">PREDNISOLONE 3MG/ML ORAL SYR  </t>
  </si>
  <si>
    <t xml:space="preserve">J1568   </t>
  </si>
  <si>
    <t xml:space="preserve">METHYLPREDNISOLO SUC 10MG INJ </t>
  </si>
  <si>
    <t xml:space="preserve">PHENOBARBITAL 10MG/1 ML INJ   </t>
  </si>
  <si>
    <t>IPRATR ALBUT 0.5-2.5MG/3ML NEB</t>
  </si>
  <si>
    <t xml:space="preserve">J7620   </t>
  </si>
  <si>
    <t xml:space="preserve">BACTRIM SUSP 5ML              </t>
  </si>
  <si>
    <t xml:space="preserve">BUPIVACAINE 0.25% 50ML INJ    </t>
  </si>
  <si>
    <t xml:space="preserve">CEFOTETAN 1GM IVPB 50ML       </t>
  </si>
  <si>
    <t xml:space="preserve">J6960   </t>
  </si>
  <si>
    <t xml:space="preserve">CEFTRIAXONE 2GM/40ML NS IVPB  </t>
  </si>
  <si>
    <t xml:space="preserve">CLOTRIMAZOLE 1% CREAM 30GM    </t>
  </si>
  <si>
    <t xml:space="preserve">CYPROHEPTADN 2MG/5ML LIQ 5ML  </t>
  </si>
  <si>
    <t xml:space="preserve">ERYTHROMYC 0.5% EYE OINT 1GM  </t>
  </si>
  <si>
    <t xml:space="preserve">HEPARIN LF 300U/3ML INJ       </t>
  </si>
  <si>
    <t xml:space="preserve">KETAMINE 500MG/10ML INJ       </t>
  </si>
  <si>
    <t xml:space="preserve">LANSOPRAZOLE 30MG ODT         </t>
  </si>
  <si>
    <t>LEVOCARNITIN 100MG/1ML LIQ 5ML</t>
  </si>
  <si>
    <t xml:space="preserve">LORATADINE 5MG/5ML LIQ 10ML   </t>
  </si>
  <si>
    <t xml:space="preserve">MUPIROCIN 2% OINT 22GM        </t>
  </si>
  <si>
    <t xml:space="preserve">SILVER SULFADIAZ 1% CRE 25GM  </t>
  </si>
  <si>
    <t xml:space="preserve">AMOXICILLIN 50MG/ML ORAL SYR  </t>
  </si>
  <si>
    <t xml:space="preserve">ALBUTEROL 90MCG INH 8GM       </t>
  </si>
  <si>
    <t xml:space="preserve">CALCIM GLUCONATE 50MG/1ML INJ </t>
  </si>
  <si>
    <t xml:space="preserve">J6100   </t>
  </si>
  <si>
    <t xml:space="preserve">CEFTRIAXONE 40MG PED INJ      </t>
  </si>
  <si>
    <t>DTAP VACC (BOOSTRIX) 0.5ML INJ</t>
  </si>
  <si>
    <t>DTAP VACC (DAPTACEL) 0.5ML INJ</t>
  </si>
  <si>
    <t xml:space="preserve">FLUTICASONE 110MCG INH 12GM   </t>
  </si>
  <si>
    <t>LEVETIRACETAM 100MG/ML LIQ 5ML</t>
  </si>
  <si>
    <t xml:space="preserve">J1953   </t>
  </si>
  <si>
    <t xml:space="preserve">LIDOCAINE MPF 1% INJ 2ML      </t>
  </si>
  <si>
    <t xml:space="preserve">LIDOCAINE MPF 1% INJ 30ML     </t>
  </si>
  <si>
    <t xml:space="preserve">LIDOCAINE/EPI 1% INJ 20ML     </t>
  </si>
  <si>
    <t xml:space="preserve">POT CHLOR 20MEQ/10ML INJ      </t>
  </si>
  <si>
    <t xml:space="preserve">SODIM CHLORIDE 0.9% INJ 3ML   </t>
  </si>
  <si>
    <t xml:space="preserve">A4216   </t>
  </si>
  <si>
    <t xml:space="preserve">VANCOMYCIN 5MG/1ML PED INJ    </t>
  </si>
  <si>
    <t xml:space="preserve">IPRATROP/ALBUTER INH RSPM 4GM </t>
  </si>
  <si>
    <t xml:space="preserve">ACYCLOVIR 7MG/ML PED INJ      </t>
  </si>
  <si>
    <t xml:space="preserve">J1330   </t>
  </si>
  <si>
    <t xml:space="preserve">LEVOFLOXACIN 5MG/ML PED INJ   </t>
  </si>
  <si>
    <t xml:space="preserve">METRONIDAZOLE 5MG/ML PED INJ  </t>
  </si>
  <si>
    <t xml:space="preserve">VALPROATE 20MG/ML PED INJ     </t>
  </si>
  <si>
    <t xml:space="preserve">ACETAMINOPHEN 10MG/1ML INJ    </t>
  </si>
  <si>
    <t xml:space="preserve">LIDO/EPI/TETRACAINE GEL 2ML   </t>
  </si>
  <si>
    <t xml:space="preserve">CAFFEINE BASE 5MG/ML ORAL SYR </t>
  </si>
  <si>
    <t>LIDOCAINE/MAALOX/DONN LIQ 50ML</t>
  </si>
  <si>
    <t xml:space="preserve">TX INH AEROSOL INITIAL        </t>
  </si>
  <si>
    <t xml:space="preserve">INTUBATION ENDOTRACHEAL       </t>
  </si>
  <si>
    <t xml:space="preserve">SPIROMETRY                    </t>
  </si>
  <si>
    <t xml:space="preserve">94010TC </t>
  </si>
  <si>
    <t xml:space="preserve">RT-BLD GASES PROFILE          </t>
  </si>
  <si>
    <t xml:space="preserve">82803TC </t>
  </si>
  <si>
    <t xml:space="preserve">BLD DRAW ARTERIAL PUNCTURE    </t>
  </si>
  <si>
    <t xml:space="preserve">36600TC </t>
  </si>
  <si>
    <t xml:space="preserve">RT-BLD GASES O2 STAURATION    </t>
  </si>
  <si>
    <t xml:space="preserve">82805TC </t>
  </si>
  <si>
    <t xml:space="preserve">BLD DRAW ARTERIAL A-LINE      </t>
  </si>
  <si>
    <t xml:space="preserve">37799TC </t>
  </si>
  <si>
    <t xml:space="preserve">RT-CALCIUM IONIZED            </t>
  </si>
  <si>
    <t xml:space="preserve">RT-CHLORIDE BLD               </t>
  </si>
  <si>
    <t xml:space="preserve">RT-POTASSIUM                  </t>
  </si>
  <si>
    <t xml:space="preserve">RT-SODIUM BLD                 </t>
  </si>
  <si>
    <t xml:space="preserve">RT-HEMATOCRIT                 </t>
  </si>
  <si>
    <t>TX INH INLINE VIA VENT INITIAL</t>
  </si>
  <si>
    <t xml:space="preserve">TX INH INLINE VIA VENT SUBSQ  </t>
  </si>
  <si>
    <t xml:space="preserve">OXYGEN PER DAY                </t>
  </si>
  <si>
    <t xml:space="preserve">CT UPPER EXT WO CON RT        </t>
  </si>
  <si>
    <t xml:space="preserve">CT LOWER EXTREM WO CON RT     </t>
  </si>
  <si>
    <t xml:space="preserve">TX DISLC DIST RAD CLSD MANIP  </t>
  </si>
  <si>
    <t>XR HUMERAL 2+ VIEWS LT REDUCED</t>
  </si>
  <si>
    <t xml:space="preserve">XR FOREAMR 2 VIEWS LT REDUCED </t>
  </si>
  <si>
    <t xml:space="preserve">GI LAB ADD INTRV REM FB/STENT </t>
  </si>
  <si>
    <t xml:space="preserve">XR BONE SURVEY LTD            </t>
  </si>
  <si>
    <t xml:space="preserve">77074TC </t>
  </si>
  <si>
    <t xml:space="preserve">76830TC </t>
  </si>
  <si>
    <t xml:space="preserve">CT SOFT TIS NECK W CON-W PET  </t>
  </si>
  <si>
    <t xml:space="preserve">ST SWALLOW EVAL MOTION FLUORO </t>
  </si>
  <si>
    <t xml:space="preserve">92611GN </t>
  </si>
  <si>
    <t xml:space="preserve">DILATOR VESSEL 10.0 FR 38-2   </t>
  </si>
  <si>
    <t xml:space="preserve">POLYSOMNOGRAPHY &gt; 6 YRS       </t>
  </si>
  <si>
    <t>POLYSOMNOGRAPHY &gt; 6 YRS W/CPAP</t>
  </si>
  <si>
    <t>POLYSOMNOGRAPHY &lt; 6 YEARS W/CP</t>
  </si>
  <si>
    <t xml:space="preserve">DAYTIME NAP STUDY             </t>
  </si>
  <si>
    <t>TC</t>
  </si>
  <si>
    <t>LT</t>
  </si>
  <si>
    <t>RT</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</si>
  <si>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</si>
  <si>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</si>
  <si>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</si>
  <si>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</si>
  <si>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</si>
  <si>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</si>
  <si>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</si>
  <si>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</si>
  <si>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</si>
  <si>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</si>
  <si>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</si>
  <si>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</si>
  <si>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</si>
  <si>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</si>
  <si>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</si>
  <si>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</si>
  <si>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</si>
  <si>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</si>
  <si>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</si>
  <si>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</si>
  <si>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</si>
  <si>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</si>
  <si>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</si>
  <si>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</si>
  <si>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</si>
  <si>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</si>
  <si>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</si>
  <si>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Ultrasound, Abdomen, Complete</t>
  </si>
  <si>
    <t>Ultrasound, OB, 14 weeks or more, transabdominal</t>
  </si>
  <si>
    <t>X-Ray, Chest, two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</si>
  <si>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</si>
  <si>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</si>
  <si>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</si>
  <si>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</si>
  <si>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</si>
  <si>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</si>
  <si>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</si>
  <si>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</si>
  <si>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</si>
  <si>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</si>
  <si>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</si>
  <si>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</si>
  <si>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</si>
  <si>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</si>
  <si>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</si>
  <si>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</si>
  <si>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</si>
  <si>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</si>
  <si>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Hernia Repair, Inguinal, 5 years and older</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</si>
  <si>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</si>
  <si>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</si>
  <si>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</si>
  <si>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</si>
  <si>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</si>
  <si>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</si>
  <si>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</si>
  <si>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</si>
  <si>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</si>
  <si>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</si>
  <si>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</si>
  <si>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</si>
  <si>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</si>
  <si>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</si>
  <si>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</si>
  <si>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</si>
  <si>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</si>
  <si>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</si>
  <si>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CHOC CHILDREN'S AT MISSION HOSPITAL</t>
  </si>
  <si>
    <t>OSHPD Number: 1063004113</t>
  </si>
  <si>
    <t>Calculation of Percentage Change in Gross Revenue</t>
  </si>
  <si>
    <t>Description</t>
  </si>
  <si>
    <t>3000 I/P Revenue</t>
  </si>
  <si>
    <t>4000 I/P Revenue</t>
  </si>
  <si>
    <t>4500 O/P Revenue</t>
  </si>
  <si>
    <t>Total Revenue</t>
  </si>
  <si>
    <t>Gross Revenue with CDM Increase</t>
  </si>
  <si>
    <t>Gross Revenue without CDM Increase</t>
  </si>
  <si>
    <t>Incr/(Decr)</t>
  </si>
  <si>
    <t>Percentage  Change in Gross Revenue</t>
  </si>
  <si>
    <t>NOTE:</t>
  </si>
  <si>
    <t>APD</t>
  </si>
  <si>
    <t xml:space="preserve">CATH URETERAL OPEN END 3FR    </t>
  </si>
  <si>
    <t xml:space="preserve">ORTH ANKLE/FOOT CUST          </t>
  </si>
  <si>
    <t xml:space="preserve">GDWIRE BALL TIP 3X100MM SS    </t>
  </si>
  <si>
    <t>DRAIN INCISION 15 FR 3/16 IN S</t>
  </si>
  <si>
    <t>MANIPULATOR UTERINE 4.5MM DISP</t>
  </si>
  <si>
    <t xml:space="preserve">ORTH LOWER EXTREMITY ADDITION </t>
  </si>
  <si>
    <t xml:space="preserve">BUR LGND MATCH 10CM 3.0MM     </t>
  </si>
  <si>
    <t xml:space="preserve">BIT DRILL 4.2X180MM           </t>
  </si>
  <si>
    <t>WIRE FIX 3.2MM 400MM SS STRL K</t>
  </si>
  <si>
    <t xml:space="preserve">DEVIE CLOSURE XLG FASCIA SKIN </t>
  </si>
  <si>
    <t xml:space="preserve">DEVIE TORQUE 0.010-0.38IN GDW </t>
  </si>
  <si>
    <t xml:space="preserve">CANNULA ENDO 5X100MM KII SEAL </t>
  </si>
  <si>
    <t xml:space="preserve">QS-B CELLS TOTAL COUNT        </t>
  </si>
  <si>
    <t xml:space="preserve">QS-T CELLS TOTAL              </t>
  </si>
  <si>
    <t xml:space="preserve">QS-ENCEPAHLITIS CALIFORNIA AB </t>
  </si>
  <si>
    <t xml:space="preserve">QS-RICHETTSIA AB              </t>
  </si>
  <si>
    <t xml:space="preserve">QS-ACTH                       </t>
  </si>
  <si>
    <t xml:space="preserve">QS-G6PD QUAN                  </t>
  </si>
  <si>
    <t xml:space="preserve">QS-HYDROXYPROGEST 17-D        </t>
  </si>
  <si>
    <t xml:space="preserve">QS-ANTITHROMBIN III AG        </t>
  </si>
  <si>
    <t xml:space="preserve">QS-NATURAL KILLER CELLS TOTAL </t>
  </si>
  <si>
    <t>QS-T CELLS ABSOLUTE CD4 AND CD</t>
  </si>
  <si>
    <t xml:space="preserve">QS-SYPHILLIS QUAL             </t>
  </si>
  <si>
    <t xml:space="preserve">QS-CYTOMEGALOVIRUS DNA QUAN   </t>
  </si>
  <si>
    <t xml:space="preserve">CALCIUM IONIZED               </t>
  </si>
  <si>
    <t xml:space="preserve">GC-TISSUE CULTURE LYMHOC      </t>
  </si>
  <si>
    <t xml:space="preserve">GC-CHR ANALYS 5 CELLS         </t>
  </si>
  <si>
    <t xml:space="preserve">GC-CHR ANALYS ADDL KARYOTYPE  </t>
  </si>
  <si>
    <t>GC-CHR ANALYS ADDL CELLS CNTED</t>
  </si>
  <si>
    <t xml:space="preserve">GC-CTEGEN INTR-RPT            </t>
  </si>
  <si>
    <t xml:space="preserve">PLAMA FFP 8-24 HR COLL/UNIT   </t>
  </si>
  <si>
    <t xml:space="preserve">P9059   </t>
  </si>
  <si>
    <t xml:space="preserve">I&amp;D ABSCESS CYST LUNG PLEURA  </t>
  </si>
  <si>
    <t xml:space="preserve">XR ARTHROGRAM KNEE RT         </t>
  </si>
  <si>
    <t xml:space="preserve">XR FEMURE 2 VIEWS RT REDUCED  </t>
  </si>
  <si>
    <t>NM KID VAS FLW FNC WWO DRG MLT</t>
  </si>
  <si>
    <t xml:space="preserve">78709TC </t>
  </si>
  <si>
    <t xml:space="preserve">LIDOCAINE 1% BUFFER 1ML SYR   </t>
  </si>
  <si>
    <t xml:space="preserve">J2274   </t>
  </si>
  <si>
    <t xml:space="preserve">CULTURE OTHER GONORRHEA       </t>
  </si>
  <si>
    <t xml:space="preserve">GABAPENTIN 250MG/5ML LIQ 1ML  </t>
  </si>
  <si>
    <t xml:space="preserve">MINERAL OIL LIGHT 10ML        </t>
  </si>
  <si>
    <t xml:space="preserve">FUROSEMIDE 2MG/1ML PED INJ    </t>
  </si>
  <si>
    <t xml:space="preserve">CIPROFLOXACIN 2MG/ML PED INJ  </t>
  </si>
  <si>
    <t xml:space="preserve">J0706   </t>
  </si>
  <si>
    <t xml:space="preserve">ECHO TTE W DOPPLER COMPLETE   </t>
  </si>
  <si>
    <t>XR LWR EXT INFANT 2+ VIEWS BIL</t>
  </si>
  <si>
    <t>DILATOR VASC 8F 20CM RADIOPAQU</t>
  </si>
  <si>
    <t xml:space="preserve">POLYSOMNOGRAPHY &lt; 6 YEARS     </t>
  </si>
  <si>
    <t>May and June Projected is based on the budgeted APD amounts.</t>
  </si>
  <si>
    <t>May and June Projected</t>
  </si>
  <si>
    <t>Gross Revenue Per APD</t>
  </si>
  <si>
    <t xml:space="preserve">PACK SINUS KENNEDY 400422 LF  </t>
  </si>
  <si>
    <t>CATH URETHRAL 8 FR 3ML PEDI FO</t>
  </si>
  <si>
    <t>GDWIRE ANGIO STRT TIP STEERABL</t>
  </si>
  <si>
    <t xml:space="preserve">TROCAR ENDO 11X100MM KII SSB  </t>
  </si>
  <si>
    <t xml:space="preserve">RESERVOIR CARDIOTOMY 4 L 120M </t>
  </si>
  <si>
    <t>DRAIN INCISION 20CMX10MM SILIC</t>
  </si>
  <si>
    <t>HOOK RETRACT 5MM SHARP BLUNT 3</t>
  </si>
  <si>
    <t xml:space="preserve">CATH URETHERAL OPEN END 4FR   </t>
  </si>
  <si>
    <t xml:space="preserve">BUR SIDE CUT 1.6MM ORAL TAPER </t>
  </si>
  <si>
    <t xml:space="preserve">SOCK BODY                     </t>
  </si>
  <si>
    <t xml:space="preserve">L0981   </t>
  </si>
  <si>
    <t>KIT PEG 20 FR PULL METHOD XYLO</t>
  </si>
  <si>
    <t xml:space="preserve">KIT AUTOLOG WASH              </t>
  </si>
  <si>
    <t>LSO SAGITTAL-CORONAL CONTROL W</t>
  </si>
  <si>
    <t>REAMER SHAFT 8X510 MM MODIFIED</t>
  </si>
  <si>
    <t>BLADE SHAVER 4MM RAD 40 CURVED</t>
  </si>
  <si>
    <t xml:space="preserve">TROCAR ENDO 11X100MM KII FIOS </t>
  </si>
  <si>
    <t xml:space="preserve">TROCAR ENDO 5X100MM KII FIOS  </t>
  </si>
  <si>
    <t xml:space="preserve">RAPTOR GRASPING DEVICE        </t>
  </si>
  <si>
    <t>MAIN OR GRP A LVL1 UP TO 30MIN</t>
  </si>
  <si>
    <t xml:space="preserve">MAIN OR LVL2 EA ADDL MIN &gt; 30 </t>
  </si>
  <si>
    <t>MAIN OR LVL 4 EA ADDL MIN &gt; 30</t>
  </si>
  <si>
    <t>HANDPIECE 5MM 35CM THUNDERBEAT</t>
  </si>
  <si>
    <t xml:space="preserve">FORCEPTS BIPOLAR 7.5IN 1.5MM  </t>
  </si>
  <si>
    <t xml:space="preserve">FORCEPS BIPOLAR 7.5IN 1.0MM   </t>
  </si>
  <si>
    <t>SET AUTOTRANSFUSION TUBE SUCTI</t>
  </si>
  <si>
    <t>IMP SINUS MOMETASONE 370UG MIN</t>
  </si>
  <si>
    <t>MARKER SPHERE STEREOTACTIC NAV</t>
  </si>
  <si>
    <t xml:space="preserve">A4648   </t>
  </si>
  <si>
    <t>SPLINT INTRANASAL 0.6X2 POSISP</t>
  </si>
  <si>
    <t xml:space="preserve">ADHESIVE SKIN 22CM DERMAOBND  </t>
  </si>
  <si>
    <t xml:space="preserve">WIRE FEX 0.062IN 9IN TROCAR   </t>
  </si>
  <si>
    <t xml:space="preserve">QS-COPPER                     </t>
  </si>
  <si>
    <t xml:space="preserve">QS-CREATININE KINASE TOTAL    </t>
  </si>
  <si>
    <t>QS-CREATININE KINASE ISOENZYME</t>
  </si>
  <si>
    <t xml:space="preserve">QS-OLIGOCLONAL BANDS          </t>
  </si>
  <si>
    <t xml:space="preserve">QS-PROTEIN S FREE             </t>
  </si>
  <si>
    <t xml:space="preserve">QS-CARDIOLIPIN AB             </t>
  </si>
  <si>
    <t xml:space="preserve">QS-CHLAMYDIA AB               </t>
  </si>
  <si>
    <t xml:space="preserve">QS-CHLAMYDIA AB IGM           </t>
  </si>
  <si>
    <t>QS-ENCEPHALITIS EAST EQUINE AB</t>
  </si>
  <si>
    <t xml:space="preserve">QS-ENCEPAHLITIS ST LOUIS AB   </t>
  </si>
  <si>
    <t xml:space="preserve">QS-HEPATITIS B CORE AB        </t>
  </si>
  <si>
    <t xml:space="preserve">QS-LYMPHOCYTIC CHORIO AB      </t>
  </si>
  <si>
    <t xml:space="preserve">QS-ALDOSTERONE                </t>
  </si>
  <si>
    <t xml:space="preserve">QS-FATTY ACIDES NONESTER FREE </t>
  </si>
  <si>
    <t xml:space="preserve">QS-GATRIN                     </t>
  </si>
  <si>
    <t>QS-IA ANALYTE QUAN ADIPONECTIN</t>
  </si>
  <si>
    <t xml:space="preserve">QS-RENIN                      </t>
  </si>
  <si>
    <t xml:space="preserve">QS-PROTEIN S TOTAL            </t>
  </si>
  <si>
    <t xml:space="preserve">QS=ALLERGEN IGE EA            </t>
  </si>
  <si>
    <t xml:space="preserve">QS=COMPLEMENT AG EA           </t>
  </si>
  <si>
    <t xml:space="preserve">QS-SYHILIS QUAL               </t>
  </si>
  <si>
    <t xml:space="preserve">S-TETANUS AB                  </t>
  </si>
  <si>
    <t xml:space="preserve">RHEUMATOID FACTOR QUAN        </t>
  </si>
  <si>
    <t xml:space="preserve">BLD CRAW FROM PICC LINE       </t>
  </si>
  <si>
    <t xml:space="preserve">HEPATITIS B SURGACE AB        </t>
  </si>
  <si>
    <t xml:space="preserve">HEPATITIS C AB                </t>
  </si>
  <si>
    <t xml:space="preserve">HEPATITIS B SURFACE AG        </t>
  </si>
  <si>
    <t xml:space="preserve">UI-AMPHETAMINE/METH QUAN      </t>
  </si>
  <si>
    <t xml:space="preserve">QS-INSULIN LIKE GROWTH FACTOR </t>
  </si>
  <si>
    <t xml:space="preserve">QS-INHIBIN A                  </t>
  </si>
  <si>
    <t xml:space="preserve">QS-ENA AB                     </t>
  </si>
  <si>
    <t xml:space="preserve">QS-RHEMATOID FACTOR QUAN      </t>
  </si>
  <si>
    <t xml:space="preserve">CULTURE OTHER SPUTUM          </t>
  </si>
  <si>
    <t xml:space="preserve">ALPHA FETOPROTEIN BLD         </t>
  </si>
  <si>
    <t xml:space="preserve">CULTURE FUNGUS ID MOLD        </t>
  </si>
  <si>
    <t xml:space="preserve">TREPONEMA PALLIDUM AB         </t>
  </si>
  <si>
    <t xml:space="preserve">86780TC </t>
  </si>
  <si>
    <t xml:space="preserve">CAMPYLOBACTER ANTIGENS        </t>
  </si>
  <si>
    <t xml:space="preserve">COMPAT TEST ANTIGLOBULIN      </t>
  </si>
  <si>
    <t xml:space="preserve">86922TC </t>
  </si>
  <si>
    <t xml:space="preserve">HEPATITIS B CORE AB           </t>
  </si>
  <si>
    <t xml:space="preserve">IHC INIT AB PER SPECIMEN      </t>
  </si>
  <si>
    <t xml:space="preserve">ECHOCARIOGRAM LIMITED         </t>
  </si>
  <si>
    <t xml:space="preserve">93308TC </t>
  </si>
  <si>
    <t xml:space="preserve">73502TC </t>
  </si>
  <si>
    <t xml:space="preserve">73521TC </t>
  </si>
  <si>
    <t xml:space="preserve">XR FEMUR 2 VIEWS LT           </t>
  </si>
  <si>
    <t xml:space="preserve">73552LT </t>
  </si>
  <si>
    <t xml:space="preserve">73552TC </t>
  </si>
  <si>
    <t>XR TIBIA FIBULA 2VIEW RT REDUC</t>
  </si>
  <si>
    <t xml:space="preserve">XR FEMUR 2 VIEWS RT           </t>
  </si>
  <si>
    <t xml:space="preserve">73552RT </t>
  </si>
  <si>
    <t xml:space="preserve">XR ANKLE 2 VIEWS BIL          </t>
  </si>
  <si>
    <t xml:space="preserve">XR FEMUR 2 VIEWS BIL          </t>
  </si>
  <si>
    <t xml:space="preserve">XR SACROILIAC JNTS 3+ VIEWS   </t>
  </si>
  <si>
    <t xml:space="preserve">XR WRIST 2 VIEWS RT REDUCED   </t>
  </si>
  <si>
    <t>7310052R</t>
  </si>
  <si>
    <t xml:space="preserve">US BREAST INC AXILLA COMP BIL </t>
  </si>
  <si>
    <t xml:space="preserve">76641TC </t>
  </si>
  <si>
    <t>CATH 5F 70CM CV PICC SGLE LUBR</t>
  </si>
  <si>
    <t xml:space="preserve">XR WRIST 2 VIEWS LT REDUCED   </t>
  </si>
  <si>
    <t>7310052L</t>
  </si>
  <si>
    <t>73100TC5</t>
  </si>
  <si>
    <t xml:space="preserve">IGA EA                        </t>
  </si>
  <si>
    <t xml:space="preserve">IGG EA                        </t>
  </si>
  <si>
    <t xml:space="preserve">IGM EA                        </t>
  </si>
  <si>
    <t xml:space="preserve">IGE                           </t>
  </si>
  <si>
    <t xml:space="preserve">IHC EA ADDTL AB PER SPECIMEN  </t>
  </si>
  <si>
    <t xml:space="preserve">88341TC </t>
  </si>
  <si>
    <t>XR HUMERAL 2+ VIEWS RT REDUCED</t>
  </si>
  <si>
    <t xml:space="preserve">XR ANKLE 2 VIEWS LT REDUCED   </t>
  </si>
  <si>
    <t xml:space="preserve">73600TC </t>
  </si>
  <si>
    <t xml:space="preserve">US BREAST INC AXILLA LTD BIL  </t>
  </si>
  <si>
    <t xml:space="preserve">77642TC </t>
  </si>
  <si>
    <t xml:space="preserve">XR-HIP W PELVIS UNI 1 VIEW LT </t>
  </si>
  <si>
    <t xml:space="preserve">73501LT </t>
  </si>
  <si>
    <t xml:space="preserve">73501TC </t>
  </si>
  <si>
    <t xml:space="preserve">XR HIP W PELV UNI 2-3 VIEW LT </t>
  </si>
  <si>
    <t xml:space="preserve">XR HIP W PELV UNI 2-3 VIEW RT </t>
  </si>
  <si>
    <t xml:space="preserve">XR HIPS BIL W PELVIS 2 VIEWS  </t>
  </si>
  <si>
    <t xml:space="preserve">XR ENTIRE SPINE 1 VIEW        </t>
  </si>
  <si>
    <t xml:space="preserve">72081TC </t>
  </si>
  <si>
    <t>XR HIPS BIL W OR WO PELV 3-4 V</t>
  </si>
  <si>
    <t xml:space="preserve">73522TC </t>
  </si>
  <si>
    <t>POST VOIDING RESIDUAL URINE US</t>
  </si>
  <si>
    <t>BX BRST PERC 1ST LESION INC US</t>
  </si>
  <si>
    <t xml:space="preserve">US BREAST INC AXILLA COMP LT  </t>
  </si>
  <si>
    <t xml:space="preserve">76641LT </t>
  </si>
  <si>
    <t>76641TCL</t>
  </si>
  <si>
    <t xml:space="preserve">PHENOL 1.4% SPRAY 180ML       </t>
  </si>
  <si>
    <t xml:space="preserve">NEOSTIGMINE 5MG/5ML INJ       </t>
  </si>
  <si>
    <t xml:space="preserve">J2710   </t>
  </si>
  <si>
    <t xml:space="preserve">MAG SULF 40MG/1ML INJ         </t>
  </si>
  <si>
    <t xml:space="preserve">CETIRIZINE 5MG/ML LIQ 5ML     </t>
  </si>
  <si>
    <t xml:space="preserve">EYE IRRIGAITON 30ML           </t>
  </si>
  <si>
    <t xml:space="preserve">FLUORESCEIN 1MG EYE STRIP     </t>
  </si>
  <si>
    <t xml:space="preserve">LINEZOLID 2MG/ML PED INJ      </t>
  </si>
  <si>
    <t xml:space="preserve">ZINC OXIDE 40% OINT 60GM      </t>
  </si>
  <si>
    <t xml:space="preserve">ERTAPENEM 20MG/ML PED INJ     </t>
  </si>
  <si>
    <t xml:space="preserve">NOREPHINEPHRIN 8MG/250ML NS   </t>
  </si>
  <si>
    <t xml:space="preserve">ALDACTAZIDE ORAL SUSP         </t>
  </si>
  <si>
    <t xml:space="preserve">CYCLOPENT-PHENYL EYE DROP 5ML </t>
  </si>
  <si>
    <t xml:space="preserve">J0461   </t>
  </si>
  <si>
    <t xml:space="preserve">HEPARING LF 30U/3ML INJ       </t>
  </si>
  <si>
    <t xml:space="preserve">KETAMINE 500MG/5ML INJ        </t>
  </si>
  <si>
    <t xml:space="preserve">METHADONE 1MG/ML LIQ          </t>
  </si>
  <si>
    <t xml:space="preserve">J7512   </t>
  </si>
  <si>
    <t xml:space="preserve">SOD CHLORIDE 1GM TAB          </t>
  </si>
  <si>
    <t xml:space="preserve">MULTIVITAMIN CHILD CHEW       </t>
  </si>
  <si>
    <t xml:space="preserve">OXYBUTYNIN 5MG/5ML LIQ        </t>
  </si>
  <si>
    <t xml:space="preserve">SENNA-DOCUSATE 8.6-50MG TAB   </t>
  </si>
  <si>
    <t xml:space="preserve">MENINGOCOCCAL CONJ VACCINE    </t>
  </si>
  <si>
    <t>PENICILLIN GK 50KU/1ML PED INJ</t>
  </si>
  <si>
    <t xml:space="preserve">DOCYCYCLINE 1MG/ML PED INJ    </t>
  </si>
  <si>
    <t xml:space="preserve">CHARCOAL 50GM/240ML LIQ       </t>
  </si>
  <si>
    <t xml:space="preserve">CEFTRIAXONE 250MG PWD INJ     </t>
  </si>
  <si>
    <t xml:space="preserve">PHENOBARBITAL 32.4 MG TAB     </t>
  </si>
  <si>
    <t xml:space="preserve">BIO-K PLUS CAP                </t>
  </si>
  <si>
    <t xml:space="preserve">ALBUTEROL 0.5% NEB 0.5ML      </t>
  </si>
  <si>
    <t xml:space="preserve">J7611   </t>
  </si>
  <si>
    <t xml:space="preserve">LEVALBUTEROL 1.25MG/0.5ML NEB </t>
  </si>
  <si>
    <t xml:space="preserve">J7612   </t>
  </si>
  <si>
    <t xml:space="preserve">ALBUTEROL 90MCG INH 8.5GM     </t>
  </si>
  <si>
    <t xml:space="preserve">ENOXAPARIN 10MG/0.1ML INJ     </t>
  </si>
  <si>
    <t xml:space="preserve">FLUTICASONE 220MCG INH 12G    </t>
  </si>
  <si>
    <t xml:space="preserve">LIDOCAINE PF 1% INJ 5ML       </t>
  </si>
  <si>
    <t xml:space="preserve">MAG SULF 50% 10GM/20ML INJ    </t>
  </si>
  <si>
    <t xml:space="preserve">PREDNISOLONE 15MG/5ML LIQ     </t>
  </si>
  <si>
    <t xml:space="preserve">PROMETHAZ 6.25MG/5ML LIQ 5ML  </t>
  </si>
  <si>
    <t xml:space="preserve">TOBRAMYCIN 1.2GM PWD INJ      </t>
  </si>
  <si>
    <t xml:space="preserve">CALCIM CHLORIDE 20MG/ML INJ   </t>
  </si>
  <si>
    <t xml:space="preserve">ACETAMINOPHEN 325MG/10ML SUSP </t>
  </si>
  <si>
    <t xml:space="preserve">CLONAZEPAM 2.5MG/1ML SUSP     </t>
  </si>
  <si>
    <t xml:space="preserve">CLONOAZEPAM 5MG/2ML SUSP      </t>
  </si>
  <si>
    <t xml:space="preserve">MORPHINE PCA 1.5MG/3ML INJ    </t>
  </si>
  <si>
    <t xml:space="preserve">HYDROCODON-APAP 2-217MG/10ML  </t>
  </si>
  <si>
    <t xml:space="preserve">J0131   </t>
  </si>
  <si>
    <t>CARDIOPULMONDARY RESUSCITATION</t>
  </si>
  <si>
    <t>ADMIN SURFACTANT VIA ENDO TUBE</t>
  </si>
  <si>
    <t>ECHO TRANSTHORACIC CONGENL LTD</t>
  </si>
  <si>
    <t xml:space="preserve">93304TC </t>
  </si>
  <si>
    <t xml:space="preserve">CT CHEST W CONTRAST           </t>
  </si>
  <si>
    <t xml:space="preserve">IV HYDRATION INITIAL HOUR     </t>
  </si>
  <si>
    <t xml:space="preserve">IV INFUSION INITIAL HR        </t>
  </si>
  <si>
    <t xml:space="preserve">IV INFUSION EA ADDL HR        </t>
  </si>
  <si>
    <t xml:space="preserve">IV INFUSION ADDL SEQUENTIAL   </t>
  </si>
  <si>
    <t xml:space="preserve">TX DISLC ANKL CLSD W ANES     </t>
  </si>
  <si>
    <t xml:space="preserve">MOD SEDATION EA ADDL 15MIN    </t>
  </si>
  <si>
    <t xml:space="preserve">XR HAND 2 VIEWS LT REDUCED    </t>
  </si>
  <si>
    <t xml:space="preserve">US BREAST IN AXILLA COMP RT   </t>
  </si>
  <si>
    <t xml:space="preserve">76641RT </t>
  </si>
  <si>
    <t>NC-IP CARE BY ET NURSE/MIN</t>
  </si>
  <si>
    <t xml:space="preserve">MR UPPER EXT WO W CON LT      </t>
  </si>
  <si>
    <t xml:space="preserve">CON GADAVIST 0.1ML            </t>
  </si>
  <si>
    <t xml:space="preserve">A9585   </t>
  </si>
  <si>
    <t xml:space="preserve">ELECTODE SUBDERM 2 PAIRED     </t>
  </si>
  <si>
    <t xml:space="preserve">US EXTREMITY NONVASC COMPL RT </t>
  </si>
  <si>
    <t xml:space="preserve">ST ORAL FUNCTION THERAPY      </t>
  </si>
  <si>
    <t>ZM</t>
  </si>
  <si>
    <t>IP
UNITS</t>
  </si>
  <si>
    <t>IP
CHARGES</t>
  </si>
  <si>
    <t>IP
AVG
CHARGE</t>
  </si>
  <si>
    <t>OP
UNITS</t>
  </si>
  <si>
    <t>OP
CHARGES</t>
  </si>
  <si>
    <t>OP
AVG
CHARGE</t>
  </si>
  <si>
    <t>TOTAL
UNITS</t>
  </si>
  <si>
    <t>TOTAL
CHARGES</t>
  </si>
  <si>
    <t>AVG
TOTAL
CHARGE</t>
  </si>
  <si>
    <t xml:space="preserve">NPWT 15 MIN GT50SQCM          </t>
  </si>
  <si>
    <t xml:space="preserve">PT NONSELECT DEBRID 15 MIN    </t>
  </si>
  <si>
    <t xml:space="preserve">PT REEVALUATION               </t>
  </si>
  <si>
    <t xml:space="preserve">PT EVALUATION HIGH COMPLEXITY </t>
  </si>
  <si>
    <t xml:space="preserve">OT EVALUATION LOW COMPLEXITY  </t>
  </si>
  <si>
    <t xml:space="preserve">PT EVALUATION LOW COMPLEXITY  </t>
  </si>
  <si>
    <t xml:space="preserve">PT EVAL MEDOERATE COMPLEXITY  </t>
  </si>
  <si>
    <t xml:space="preserve">OT EVAL MODERATE COMPLEXITY   </t>
  </si>
  <si>
    <t>HANDLE STAPLER SH ENDO GIAULTL</t>
  </si>
  <si>
    <t xml:space="preserve">SLEEVE STABILITY 5X7M XCL DIS </t>
  </si>
  <si>
    <t>CATH ANGIO 5FR 0.047IN 100CM 0</t>
  </si>
  <si>
    <t xml:space="preserve">97162GP </t>
  </si>
  <si>
    <t xml:space="preserve">PT EVAL MODERATE COMPLEXITY   </t>
  </si>
  <si>
    <t>MOD SEDATN 5YR+ 1ST 15 DIFF MD</t>
  </si>
  <si>
    <t xml:space="preserve">TRAUMA ACT MIN WO PHOSP NOTIF </t>
  </si>
  <si>
    <t>TRAUMA ACT PART WO PHOSP NOTIF</t>
  </si>
  <si>
    <t>TRAUMA ACT FULL WO PHOSP NOTIF</t>
  </si>
  <si>
    <t>TRAUMA2 ACTVTN MIN WO CRIT CAR</t>
  </si>
  <si>
    <t>TRAUMA2 ACTVTN PART WO CRIT CA</t>
  </si>
  <si>
    <t>TRAUMA2 ACTVTN FULL WO CRIT CA</t>
  </si>
  <si>
    <t xml:space="preserve">ED VST LVL 4                  </t>
  </si>
  <si>
    <t xml:space="preserve">ED VST LVL 3                  </t>
  </si>
  <si>
    <t xml:space="preserve">ED VST LVL 5                  </t>
  </si>
  <si>
    <t>TRAUMA2 ACTVTN FULL W CRIT CAR</t>
  </si>
  <si>
    <t>ED VST LVL 6 CRT CARE 30-74MIN</t>
  </si>
  <si>
    <t>MOD SEDATN &lt;5YR 1ST 15 DIFF MD</t>
  </si>
  <si>
    <t>MOD SEDATN 5YR+ 1ST 15 SAME MD</t>
  </si>
  <si>
    <t>MOD SEDATN &lt;5YR 1ST 15 SAME MD</t>
  </si>
  <si>
    <t xml:space="preserve">REM CERUMEN IMPACT IRR/LAVAG  </t>
  </si>
  <si>
    <t xml:space="preserve">TX NIRSEMAID ELBOW W MANIP    </t>
  </si>
  <si>
    <t xml:space="preserve">OT EVALUATION HIGH COMPLEXITY </t>
  </si>
  <si>
    <t xml:space="preserve">OT EVAL MOD COMPLX 45 MIN     </t>
  </si>
  <si>
    <t xml:space="preserve">RT NEWBORN RESUSITATION       </t>
  </si>
  <si>
    <t xml:space="preserve">OLANZAPINE 10MG TAB           </t>
  </si>
  <si>
    <t xml:space="preserve">MELATONIN 5MG TAB             </t>
  </si>
  <si>
    <t xml:space="preserve">ULTRAFLORA RESTORE CAP        </t>
  </si>
  <si>
    <t xml:space="preserve">CLONAZEPAM 0.125MG ODT        </t>
  </si>
  <si>
    <t xml:space="preserve">SUGAMMADEX 200MG/2ML INJ      </t>
  </si>
  <si>
    <t xml:space="preserve">INSULIN GLARIN 100U/1ML INJ   </t>
  </si>
  <si>
    <t xml:space="preserve">VANCOMYCIN 400MG/10ML SUSP    </t>
  </si>
  <si>
    <t xml:space="preserve">PRAZOSIN 1 MG CAP             </t>
  </si>
  <si>
    <t xml:space="preserve">RISPERIDONE 1MG/ML LIQ        </t>
  </si>
  <si>
    <t xml:space="preserve">PHENOBARBITAL 97.2MG TAB      </t>
  </si>
  <si>
    <t>BUPIVAC/EPI MPF 0.25% INJ 10ML</t>
  </si>
  <si>
    <t xml:space="preserve">BACTIRACIN OINT 0.9GM         </t>
  </si>
  <si>
    <t xml:space="preserve">PHENOBARBITAL 16.2MG TAB      </t>
  </si>
  <si>
    <t>XR GI TUBE LONG INTRO W FLUORO</t>
  </si>
  <si>
    <t xml:space="preserve">73503TC </t>
  </si>
  <si>
    <t xml:space="preserve">XR HIP W PELV UNI 4+ VIEW RT  </t>
  </si>
  <si>
    <t xml:space="preserve">ANGIO IPSI EXTNL CRTRD CIRC   </t>
  </si>
  <si>
    <t xml:space="preserve">72082TC </t>
  </si>
  <si>
    <t xml:space="preserve">XR ENTIRE SPINE 2 OR 3 VIEWS  </t>
  </si>
  <si>
    <t xml:space="preserve">XR RIBS 2 VIEWS BIL           </t>
  </si>
  <si>
    <t xml:space="preserve">88333TC </t>
  </si>
  <si>
    <t xml:space="preserve">CONSULT SURG CYTO INIT        </t>
  </si>
  <si>
    <t xml:space="preserve">87632TC </t>
  </si>
  <si>
    <t xml:space="preserve">RESP VIRUS 6-11 TARGETS       </t>
  </si>
  <si>
    <t xml:space="preserve">87633TC </t>
  </si>
  <si>
    <t xml:space="preserve">RESP VIRUS 12-25 TARGETS      </t>
  </si>
  <si>
    <t xml:space="preserve">80307TC </t>
  </si>
  <si>
    <t>DRUG TEST PRSMV CHEM ANLYZR 12</t>
  </si>
  <si>
    <t xml:space="preserve">DRUG TEST PRSMV CHEM ANLYZR 8 </t>
  </si>
  <si>
    <t xml:space="preserve">DRUG TEST PRSMV CHEM ANLYZR 1 </t>
  </si>
  <si>
    <t xml:space="preserve">85611TC </t>
  </si>
  <si>
    <t xml:space="preserve">PROTHRO                       </t>
  </si>
  <si>
    <t xml:space="preserve">IA ANALYSTE VARICELLA ZOSTER  </t>
  </si>
  <si>
    <t xml:space="preserve">87149TC </t>
  </si>
  <si>
    <t xml:space="preserve">CULTURE DNA DIRECT PROBE      </t>
  </si>
  <si>
    <t xml:space="preserve">QS-PYRUVATE KINASE            </t>
  </si>
  <si>
    <t>QS-ANTINUCLEAR AB (ANA( TITIER</t>
  </si>
  <si>
    <t xml:space="preserve">QS-TREPONEMA PALLIDUM AB      </t>
  </si>
  <si>
    <t xml:space="preserve">QS-PARVOVIURS B19 AB          </t>
  </si>
  <si>
    <t xml:space="preserve">QS-SYPHILIS QUAL              </t>
  </si>
  <si>
    <t xml:space="preserve">QS-MAGNESIUM BLD              </t>
  </si>
  <si>
    <t xml:space="preserve">QS-TETANUS AB                 </t>
  </si>
  <si>
    <t>QS-MYOBACTERIA TB COMPLEX PROB</t>
  </si>
  <si>
    <t xml:space="preserve">QS-DIPHTHERIA AB              </t>
  </si>
  <si>
    <t xml:space="preserve">QS-BETA-2 GYCOPROTEIN 1 AB    </t>
  </si>
  <si>
    <t xml:space="preserve">QS-IGA-IGD-IGG-EGM EA         </t>
  </si>
  <si>
    <t>ELECTRODE RADIOFREQUENCY PLASM</t>
  </si>
  <si>
    <t xml:space="preserve">TROCAR ENDO 5X100 XCEL REP    </t>
  </si>
  <si>
    <t xml:space="preserve">SHEAR HARMONIC ACE+7 5MM 23CM </t>
  </si>
  <si>
    <t>CLMP EXTNL FIX 30 DEG 11 MM HO</t>
  </si>
  <si>
    <t>SCREW BONE 2MM 6MM MAXILLO 16F</t>
  </si>
  <si>
    <t xml:space="preserve">BIT DRILL 2.5MM 230MM CANULAT </t>
  </si>
  <si>
    <t xml:space="preserve">BIT DRILL 2.7MM4MM AO FITTING </t>
  </si>
  <si>
    <t xml:space="preserve">GDWIRE ORTHO 1.4MM150MM THRDD </t>
  </si>
  <si>
    <t>PIN HALF 5X300X50MM PART THRDD</t>
  </si>
  <si>
    <t>POUCH SPECIMENT RETRIEVAL 10MM</t>
  </si>
  <si>
    <t xml:space="preserve">KIT TUBE ULTRASONIC ASPIRATOR </t>
  </si>
  <si>
    <t xml:space="preserve">COUPLING ROD-TO-ROD 5/8 11MM  </t>
  </si>
  <si>
    <t xml:space="preserve">WASHER CANN 4MM ASNIS III TI  </t>
  </si>
  <si>
    <t>PIN HALF 5MM 150MM 40MM SS SEL</t>
  </si>
  <si>
    <t>April YTD per IDEA/Focus Report</t>
  </si>
  <si>
    <t xml:space="preserve">78816TC </t>
  </si>
  <si>
    <t xml:space="preserve">78816PS </t>
  </si>
  <si>
    <t>PET TUMR W CT WHOLE BODY SUBSQ</t>
  </si>
  <si>
    <t>PET TUMOR W CT WHOLE BODY INIT</t>
  </si>
  <si>
    <t xml:space="preserve">78815TC </t>
  </si>
  <si>
    <t>PET W CT SKULL MID THIGH SUBSQ</t>
  </si>
  <si>
    <t xml:space="preserve">PT RE-EVAL EST PLAN OF CARE   </t>
  </si>
  <si>
    <t>INJ IV PUSH ADDL SEQ SAME  DRG</t>
  </si>
  <si>
    <t xml:space="preserve">INJ IV PUSH ADDL SEQ NEW DRUG </t>
  </si>
  <si>
    <t xml:space="preserve">INJ IV PUSH INITIAL DRUG      </t>
  </si>
  <si>
    <t xml:space="preserve">99156TC </t>
  </si>
  <si>
    <t xml:space="preserve">99152TC </t>
  </si>
  <si>
    <t xml:space="preserve">INJ TNDN LIG SNGL APONEUROSIS </t>
  </si>
  <si>
    <t xml:space="preserve">OT RE-EVAL EST PLAN OF CARE   </t>
  </si>
  <si>
    <t>NC-PATIENT TECH TIME EA 15 MIN</t>
  </si>
  <si>
    <t xml:space="preserve">LEVONORGESTREL 1.5MG TAB      </t>
  </si>
  <si>
    <t xml:space="preserve">LITHIUM CARBONATE 150MG CAP   </t>
  </si>
  <si>
    <t>TOPIRAMATE 210MG/35ML ORAL SYG</t>
  </si>
  <si>
    <t xml:space="preserve">PHYTONADIONE 0.2MG/ML INJ     </t>
  </si>
  <si>
    <t xml:space="preserve">HYDROCORTISONE 10MG INJ       </t>
  </si>
  <si>
    <t xml:space="preserve">HYDROCORTISONE 1MG INJ        </t>
  </si>
  <si>
    <t xml:space="preserve">GENTAMICIN 10MG/ML INJ        </t>
  </si>
  <si>
    <t xml:space="preserve">Q2009   </t>
  </si>
  <si>
    <t xml:space="preserve">FOSPHENYTOIN 25MG/ML INJ      </t>
  </si>
  <si>
    <t xml:space="preserve">SOD PHOSPHATE 0.08MM/ML INJ   </t>
  </si>
  <si>
    <t xml:space="preserve">MIDAZOLAM 5MG/1ML NASAL       </t>
  </si>
  <si>
    <t xml:space="preserve">LACTOBACILLUS RHAMNOSUS PKT   </t>
  </si>
  <si>
    <t>FUROSEMIDE 200MG/20ML ORALSOLN</t>
  </si>
  <si>
    <t>ERYTHROMYCIN EES 40MG/ML 100ML</t>
  </si>
  <si>
    <t xml:space="preserve">DOXYCYCLINE HYCLATE 100MG CAP </t>
  </si>
  <si>
    <t xml:space="preserve">CHOLECALCIFEROL 800U/2ML LIQ  </t>
  </si>
  <si>
    <t xml:space="preserve">CEPHALEX 250MG/5ML SUSP       </t>
  </si>
  <si>
    <t xml:space="preserve">AUGMENTIN 600MG/5ML SUSP 5ML  </t>
  </si>
  <si>
    <t xml:space="preserve">AUGMENTIN 400MG/5ML SUSP 5ML  </t>
  </si>
  <si>
    <t xml:space="preserve">FAT EMULSION 20% (SMOF) 250ML </t>
  </si>
  <si>
    <t xml:space="preserve">CEFEPIME 100MG/ML PED INJ     </t>
  </si>
  <si>
    <t xml:space="preserve">CEFAZOLIN 1320MG/4ML INJ      </t>
  </si>
  <si>
    <t xml:space="preserve">AMPICILLIN 20MG INJ           </t>
  </si>
  <si>
    <t xml:space="preserve">TETRACAINE 0.5% EYE DROP 4ML  </t>
  </si>
  <si>
    <t xml:space="preserve">LEVETIRACETAM 1000MG/100ML PB </t>
  </si>
  <si>
    <t xml:space="preserve">HYDROMORPHONE PCA 1MG/ML 25ML </t>
  </si>
  <si>
    <t xml:space="preserve">CEFAZOLIN 100MG/ML PED INJ    </t>
  </si>
  <si>
    <t xml:space="preserve">J0135   </t>
  </si>
  <si>
    <t xml:space="preserve">ADALIMUMAB 40MG/0.8ML INJ     </t>
  </si>
  <si>
    <t xml:space="preserve">ACYCLOVIR 5M;/ML PED INJ      </t>
  </si>
  <si>
    <t xml:space="preserve">ALBUTEROL 0.5% NEB 20ML       </t>
  </si>
  <si>
    <t xml:space="preserve">BICITRA LIQ 15ML              </t>
  </si>
  <si>
    <t xml:space="preserve">BENZOCAINE-METHOL LOZ         </t>
  </si>
  <si>
    <t>TETRACAINE 0.5% EYE DROP 0.6ML</t>
  </si>
  <si>
    <t xml:space="preserve">HYDROCODONE-APAP 10-325MG TAB </t>
  </si>
  <si>
    <t xml:space="preserve">SENNOSIDES 8.8MG/5ML LIQ 5ML  </t>
  </si>
  <si>
    <t xml:space="preserve">SCOPOLAMINE 1MG/72HR PATCH    </t>
  </si>
  <si>
    <t xml:space="preserve">PHENOBARBITAL 64.8MG TAB      </t>
  </si>
  <si>
    <t xml:space="preserve">J2704   </t>
  </si>
  <si>
    <t xml:space="preserve">INDOCYANINE GREEN 25MG INJ    </t>
  </si>
  <si>
    <t xml:space="preserve">CALCIUM-VIT D 500MG-200U TAB  </t>
  </si>
  <si>
    <t xml:space="preserve">CALAMINE PRAMOXINE LOT 180ML  </t>
  </si>
  <si>
    <t xml:space="preserve">THIAMINE 200MG/2ML INJ        </t>
  </si>
  <si>
    <t xml:space="preserve">HYDROMORPHONE 0.5MG/0.5ML INJ </t>
  </si>
  <si>
    <t xml:space="preserve">74021TC </t>
  </si>
  <si>
    <t xml:space="preserve">XR ABDOMEN 3 OR MORE VIEWS    </t>
  </si>
  <si>
    <t xml:space="preserve">74019TC </t>
  </si>
  <si>
    <t xml:space="preserve">XR ABDOMEN 2 VIEWS            </t>
  </si>
  <si>
    <t xml:space="preserve">KIT CATH 4FR POWERPICC        </t>
  </si>
  <si>
    <t xml:space="preserve">CT CHEST WO CON-PLUS PET      </t>
  </si>
  <si>
    <t xml:space="preserve">OCCLUSION/EMBOLIZ BLEED 37244 </t>
  </si>
  <si>
    <t xml:space="preserve">DRUG SCRN ACETA/SALI/ALCOHOL  </t>
  </si>
  <si>
    <t xml:space="preserve">DRUG SCREEN ACETA/SALI        </t>
  </si>
  <si>
    <t>DRUG SCREEN 12 ACET/SAL/ALC(3)</t>
  </si>
  <si>
    <t>DRUG SCREEN 12 ACET/SAL/ALC(2)</t>
  </si>
  <si>
    <t>DRUG SCREEN 12 ACET/SAL/ALC(1)</t>
  </si>
  <si>
    <t>DRUG SCREEN 8 ACET/SAL/ALC (3)</t>
  </si>
  <si>
    <t>DRUG SCREEN 8 ACET/SAL/ALC (1)</t>
  </si>
  <si>
    <t>QS-IMMUNOASSAY NON AB W REFLEX</t>
  </si>
  <si>
    <t xml:space="preserve">QS-ASSAY IGA W REFLEX         </t>
  </si>
  <si>
    <t xml:space="preserve">NG-BRAF MUTATION ANALYSIS     </t>
  </si>
  <si>
    <t xml:space="preserve">HEPATITIS B CORE AB IGM       </t>
  </si>
  <si>
    <t xml:space="preserve">QS-HEXAGONAL PHOSPHOLIPID     </t>
  </si>
  <si>
    <t xml:space="preserve">QS-ASSAY PH GASTRIC           </t>
  </si>
  <si>
    <t xml:space="preserve">QS-CALCIM IONIZED             </t>
  </si>
  <si>
    <t>QS-ALPHA-1-ANTITRYPSIN PHENOTY</t>
  </si>
  <si>
    <t xml:space="preserve">QS-DRUG SCRN SNGL CLASS       </t>
  </si>
  <si>
    <t xml:space="preserve">NC-RECOVERY ASPAN PHASE 3/MIN </t>
  </si>
  <si>
    <t xml:space="preserve">NC-SUPPLY/IMPLNT BILL RELEASE </t>
  </si>
  <si>
    <t xml:space="preserve">NC-SUPPLY IMPLANT BILL HOLD   </t>
  </si>
  <si>
    <t xml:space="preserve">NC-RESERVATION BED FOR ORDERS </t>
  </si>
  <si>
    <t xml:space="preserve">SPLINT CUST MODELING VSP MED  </t>
  </si>
  <si>
    <t xml:space="preserve">LIDOCAINE/EPI MPF 1% INJ 30ML </t>
  </si>
  <si>
    <t xml:space="preserve">BONE SUB MATRIX EVO3 10CC     </t>
  </si>
  <si>
    <t xml:space="preserve">TUBING CROSSFLOW INFLOW       </t>
  </si>
  <si>
    <t>PLATE ANT CLAVICLE MIDSHAFT 7H</t>
  </si>
  <si>
    <t xml:space="preserve">GDWIRE K 0.062X6IN            </t>
  </si>
  <si>
    <t>CARTRIDGE STAPLE MED 45MM ENDO</t>
  </si>
  <si>
    <t xml:space="preserve">ADHESIVE SKIN 0.8ML LIQUIBAND </t>
  </si>
  <si>
    <t>ADHESIVE SKIN DERMABOND TOPICL</t>
  </si>
  <si>
    <t xml:space="preserve">SHEARS 5MMX36CM LAP HARMONIC  </t>
  </si>
  <si>
    <t>SYSTEM SUCTION IRRIG STRYKEFLO</t>
  </si>
  <si>
    <t>SYS POLAR CUBE XL COMBO WRAP N</t>
  </si>
  <si>
    <t xml:space="preserve">KNIFE ULTRASONIC SERRATED     </t>
  </si>
  <si>
    <t xml:space="preserve">GDWIRE GLIDE 035X260X3 STIFF  </t>
  </si>
  <si>
    <t xml:space="preserve">BIT DRILL 1.0MM 105MM TWIST   </t>
  </si>
  <si>
    <t xml:space="preserve">GDWIRE BENTSON .35 180CM      </t>
  </si>
  <si>
    <t>CATH DRAIN 12 FR 0.038 IN 25 C</t>
  </si>
  <si>
    <t xml:space="preserve">BIT DRILL 5MM47 5MM FEM TIB   </t>
  </si>
  <si>
    <t xml:space="preserve">WIRE K FIXATION 1.6MM 150MM   </t>
  </si>
  <si>
    <t xml:space="preserve">BLADE MYRINGOTOMY LANC ENT    </t>
  </si>
  <si>
    <t xml:space="preserve">BLADE SET IBO RT AND LFT      </t>
  </si>
  <si>
    <t>BURR SIDE CUTTER 1.2 MM CARBID</t>
  </si>
  <si>
    <t xml:space="preserve">MR BRAIN WO CONTRAST REDUCED  </t>
  </si>
  <si>
    <t xml:space="preserve">TIP SUCT/COAG PEAK PLSMBLADE  </t>
  </si>
  <si>
    <t xml:space="preserve">DRAIN RESERVOIR 10FR 1/8      </t>
  </si>
  <si>
    <t>CATH URETHRAL 10 FR 3ML PEDI F</t>
  </si>
  <si>
    <t xml:space="preserve">NG-FLOW INTERPRETATION        </t>
  </si>
  <si>
    <t xml:space="preserve">MILL BONE FINE DISP           </t>
  </si>
  <si>
    <t xml:space="preserve">SCREW 2.3X12MM MAXOF X-PIN    </t>
  </si>
  <si>
    <t xml:space="preserve">TPK BX ON ONCONTROL 10X11G    </t>
  </si>
  <si>
    <t xml:space="preserve">SCREW SP 40X6MM ELLIPSE       </t>
  </si>
  <si>
    <t>SCREW 6X40MM PEDICLE UNIPLANAR</t>
  </si>
  <si>
    <t xml:space="preserve">ROD SPINE 5.4X240MM HEX COCR  </t>
  </si>
  <si>
    <t xml:space="preserve">SET SCREW 01                  </t>
  </si>
  <si>
    <t>FORCEP BIPLR BAYONET STR 1.5MM</t>
  </si>
  <si>
    <t xml:space="preserve">BLD SMEAR W DIFF WBC COUNT    </t>
  </si>
  <si>
    <t xml:space="preserve">CBC WO DIFF                   </t>
  </si>
  <si>
    <t xml:space="preserve">QS COMPLEMENT AG EA           </t>
  </si>
  <si>
    <t xml:space="preserve">NG-FLOW CYTOM EA ADDL CD8     </t>
  </si>
  <si>
    <t xml:space="preserve">NG-FLOW CYTOM 1ST MRK         </t>
  </si>
  <si>
    <t xml:space="preserve">C DIFFICILE AG                </t>
  </si>
  <si>
    <t>DRUG SCREEN 8 ACET/SAL/ALC (2)</t>
  </si>
  <si>
    <t>HOSP SPEC HANDLING FOR SENDOUT</t>
  </si>
  <si>
    <t xml:space="preserve">VENIPUNCTIRE NS               </t>
  </si>
  <si>
    <t xml:space="preserve">XR LWR EXT INFANT 2+ VIEWS LT </t>
  </si>
  <si>
    <t xml:space="preserve">71045TC </t>
  </si>
  <si>
    <t xml:space="preserve">71046TC </t>
  </si>
  <si>
    <t xml:space="preserve">XR LWR EXT INFANT 2+ VIEWS RT </t>
  </si>
  <si>
    <t>NM TC-99M MEBROFENI UPTO 15MCI</t>
  </si>
  <si>
    <t xml:space="preserve">CAPSAICIN 0.025% CREAM 60GM   </t>
  </si>
  <si>
    <t>BUPIVACAINE MPF 0.25% INJ 30ML</t>
  </si>
  <si>
    <t xml:space="preserve">FELBAMATE 400MG TAB           </t>
  </si>
  <si>
    <t xml:space="preserve">LEVOCARNITINE 330MG TAB       </t>
  </si>
  <si>
    <t xml:space="preserve">REMIFENTANIL 1MG INJ          </t>
  </si>
  <si>
    <t>BECLOMETHASONE 40MCG INH 8.7GM</t>
  </si>
  <si>
    <t xml:space="preserve">DORNASE ALFA 2.5MG/2.5ML INH  </t>
  </si>
  <si>
    <t>LIDOCAINE 4% LIPOSOMAL CRE 5GM</t>
  </si>
  <si>
    <t xml:space="preserve">RABIES IG 1500U/10ML INJ      </t>
  </si>
  <si>
    <t xml:space="preserve">VANCOMYCIN 1GM/250ML NS IVPB  </t>
  </si>
  <si>
    <t xml:space="preserve">MONTELUKAST 4MG CHEW TAB      </t>
  </si>
  <si>
    <t xml:space="preserve">C9399   </t>
  </si>
  <si>
    <t xml:space="preserve">AZITHROMYCIN 2MG/ML PED INJ   </t>
  </si>
  <si>
    <t xml:space="preserve">ACETAMINOPHEN 325MG/10ML LIQ  </t>
  </si>
  <si>
    <t xml:space="preserve">NONINVASIVE OXYGEN SAT SNGL   </t>
  </si>
  <si>
    <t xml:space="preserve">TX INH METERED DOSE INH INIT  </t>
  </si>
  <si>
    <t xml:space="preserve">TX INH NEBULIZER INITIAL      </t>
  </si>
  <si>
    <t xml:space="preserve">TX INH NEBULIZER SUBSQ        </t>
  </si>
  <si>
    <t xml:space="preserve">PT THER PX EXERCISE EA 15 MIN </t>
  </si>
  <si>
    <t xml:space="preserve">PT ELEC STIM MANUAL EA 15 MIN </t>
  </si>
  <si>
    <t xml:space="preserve">PT NEUROMUSC REEDUCATE 15 MIN </t>
  </si>
  <si>
    <t xml:space="preserve">PT EVAL INIT 30 MIN MCAL ONLY </t>
  </si>
  <si>
    <t>C T CEREBRAL PERFUS W CONTRAST</t>
  </si>
  <si>
    <t xml:space="preserve">AUDITORY EVOKED RESPONSE LTD  </t>
  </si>
  <si>
    <t xml:space="preserve">97161GP </t>
  </si>
  <si>
    <t xml:space="preserve">97164GP </t>
  </si>
  <si>
    <t xml:space="preserve">GI LAB COLONOSCOPY            </t>
  </si>
  <si>
    <t xml:space="preserve">GI LAB EGD                    </t>
  </si>
  <si>
    <t xml:space="preserve">US EXTREMITY JOINT COMPL LT   </t>
  </si>
  <si>
    <t xml:space="preserve">76881LT </t>
  </si>
  <si>
    <t xml:space="preserve">CT CHEST W CON-PLUS PET       </t>
  </si>
  <si>
    <t xml:space="preserve">CT ABD PELVIS W CON-PLUS PET  </t>
  </si>
  <si>
    <t>Emergency Room Visit, Level 4 (high severity without signigicant threat)</t>
  </si>
  <si>
    <t>Emergency Room Visit, Level 4 (high severity with significant threat)</t>
  </si>
  <si>
    <t>MRI, Brain, without contrast, followed by contrast</t>
  </si>
  <si>
    <t>X-Ray, Lower Back, minimum four views</t>
  </si>
  <si>
    <t>Echocardiography, Transthoracic, complete, without Doppler</t>
  </si>
  <si>
    <t>97161-97163</t>
  </si>
  <si>
    <t>Excision, Breast Lesion, without preoperative radiological marker</t>
  </si>
  <si>
    <t>62322-62323</t>
  </si>
  <si>
    <r>
      <t xml:space="preserve">Hospital Name:   </t>
    </r>
    <r>
      <rPr>
        <b/>
        <sz val="11"/>
        <color theme="4"/>
        <rFont val="Arial"/>
        <family val="2"/>
      </rPr>
      <t xml:space="preserve"> CHOC Children's at Mission</t>
    </r>
  </si>
  <si>
    <r>
      <t xml:space="preserve">OSHPD Facility No: </t>
    </r>
    <r>
      <rPr>
        <b/>
        <sz val="11"/>
        <color theme="4"/>
        <rFont val="Arial"/>
        <family val="2"/>
      </rPr>
      <t>106304113</t>
    </r>
  </si>
  <si>
    <t xml:space="preserve">C1889   </t>
  </si>
  <si>
    <t xml:space="preserve">HOOK RETRACTOR SNGL TUBE DISP </t>
  </si>
  <si>
    <t xml:space="preserve">PLATE BONE HUM DIS MED 6H     </t>
  </si>
  <si>
    <t xml:space="preserve">BUR STRYKER OVAL 4.0MM LF     </t>
  </si>
  <si>
    <t xml:space="preserve">ELECTRODE HOOK LAP 33CM NON   </t>
  </si>
  <si>
    <t xml:space="preserve">CATH 8.5FR NEPHROSTOMY KUMPE  </t>
  </si>
  <si>
    <t xml:space="preserve">CATH DRAIN 8.5 FR 0.038 IN 25 </t>
  </si>
  <si>
    <t>SYS SUCTION/IRRIG 10 FT W/HAND</t>
  </si>
  <si>
    <t xml:space="preserve">GDWIRE VASC 0.014IN 200CM 2CM </t>
  </si>
  <si>
    <t>SLEEVE LAP 5MM 100MM REPROCESS</t>
  </si>
  <si>
    <t xml:space="preserve">BIT DRILL 2.6MM               </t>
  </si>
  <si>
    <t>PLATE BONE 4H CURVED MAXILLOFA</t>
  </si>
  <si>
    <t xml:space="preserve">GRAFT BONE 30ML CANC CHIPS HD </t>
  </si>
  <si>
    <t xml:space="preserve">BURR RD 4MM DIAMOND ELITE     </t>
  </si>
  <si>
    <t xml:space="preserve">TLSO CUST                     </t>
  </si>
  <si>
    <t>CATH DRAIN 10.2 FR 0.038 IN 25</t>
  </si>
  <si>
    <t xml:space="preserve">CATH DRG 16FR 25CM 6 SIDEPORT </t>
  </si>
  <si>
    <t xml:space="preserve">WIRE FIXTN 1.25X150MM SS TRCR </t>
  </si>
  <si>
    <t>ROBOTIC SCISSORS TIPCOVER DISP</t>
  </si>
  <si>
    <t>SPHINCTEROTOME ENDO 3.9 FR 30M</t>
  </si>
  <si>
    <t xml:space="preserve">BIT DRILL 1.35X50MM 5MM WL    </t>
  </si>
  <si>
    <t xml:space="preserve">SCREW BONE 2X12MM MAXIL T1    </t>
  </si>
  <si>
    <t>NET SPEC RETRIEV 2.5MM 230CM U</t>
  </si>
  <si>
    <t xml:space="preserve">HANDPC OPN END 9MM 20CM EXT   </t>
  </si>
  <si>
    <t xml:space="preserve">DEV SUT 15IN 10MM SOFT TISS   </t>
  </si>
  <si>
    <t xml:space="preserve">INSERT SCISSORS 5MMX32CM ENDO </t>
  </si>
  <si>
    <t xml:space="preserve">SCREW CANN PT ASIII TI 4X38MM </t>
  </si>
  <si>
    <t xml:space="preserve">SCREW 4.0X50MM TI CANNULATED  </t>
  </si>
  <si>
    <t xml:space="preserve">SCREW CANN PT ASIII TI 4X42MM </t>
  </si>
  <si>
    <t>SEALER/DIV LAP 5MM 37CM LIGASU</t>
  </si>
  <si>
    <t>BIT DRILL 3.2X216MM SHORT NLCK</t>
  </si>
  <si>
    <t xml:space="preserve">SCISSORS 4.75IN WIRE CUTTING  </t>
  </si>
  <si>
    <t xml:space="preserve">SEALER DIVIDER 37CM LIGASURE  </t>
  </si>
  <si>
    <t xml:space="preserve">GDWIRE VASC 215X25CM .016IN   </t>
  </si>
  <si>
    <t>SYS WND DEBRIDE 450ML CLEANSNG</t>
  </si>
  <si>
    <t xml:space="preserve">DRIVER NEEDLE LARGE XI        </t>
  </si>
  <si>
    <t>SCISSORS MP CRVD HOT SHEARS XI</t>
  </si>
  <si>
    <t xml:space="preserve">FORCEP BIPOLAR FENESTRATED XI </t>
  </si>
  <si>
    <t>TROCAR ENDO 12X100MM BLADELESS</t>
  </si>
  <si>
    <t xml:space="preserve">KIT BX 10X20MM 10CM 20G TRUGD </t>
  </si>
  <si>
    <t>PROBE ET 7X2MM 17GA RF OSTEOCL</t>
  </si>
  <si>
    <t xml:space="preserve">C1886   </t>
  </si>
  <si>
    <t xml:space="preserve">SCREW 4.0X55MM TI CANNULATED  </t>
  </si>
  <si>
    <t xml:space="preserve">PENCIL ULTRA VAC SMOKE EVAC   </t>
  </si>
  <si>
    <t xml:space="preserve">PLATE BONE 83MM7H 1/3 TUBULAR </t>
  </si>
  <si>
    <t xml:space="preserve">CATH ANG KMP CURVE 65CM 5F    </t>
  </si>
  <si>
    <t xml:space="preserve">TROCAR LAP 75X5MM ENDOPATH    </t>
  </si>
  <si>
    <t xml:space="preserve">KWIRE FIX 285X3MM STRL        </t>
  </si>
  <si>
    <t xml:space="preserve">FORCEPS 7MM RAT TOOTH         </t>
  </si>
  <si>
    <t xml:space="preserve">MOD SEDATN EA ADDL 15 SAME MD </t>
  </si>
  <si>
    <t xml:space="preserve">FORCEP MARYLAND BIPOLAR XI    </t>
  </si>
  <si>
    <t xml:space="preserve">TRACKER NAVIG PT NON-INVASIVE </t>
  </si>
  <si>
    <t xml:space="preserve">SCREW 4.5X28MM CORTEX AXSOS   </t>
  </si>
  <si>
    <t xml:space="preserve">SCREW 3.5X14MM CORTICAL       </t>
  </si>
  <si>
    <t>ELECTROSURG SEALER DIV LIGASUR</t>
  </si>
  <si>
    <t xml:space="preserve">NC-ROBOTIC SURGICAL SYS S2900 </t>
  </si>
  <si>
    <t xml:space="preserve">S2900   </t>
  </si>
  <si>
    <t xml:space="preserve">URINALYSIS AUTO DIP WO MICRO  </t>
  </si>
  <si>
    <t xml:space="preserve">81003QW </t>
  </si>
  <si>
    <t xml:space="preserve">QS-DIPROPYLACETIC ACID FREE   </t>
  </si>
  <si>
    <t xml:space="preserve">QS-INSULIN TOTAL              </t>
  </si>
  <si>
    <t xml:space="preserve">QS-ANA IFA SCRN W RFLX TO T&amp;P </t>
  </si>
  <si>
    <t xml:space="preserve">UI-DRUG CONFIRM MARIJUANA THC </t>
  </si>
  <si>
    <t xml:space="preserve">84145TC </t>
  </si>
  <si>
    <t>RED CELLS APH AS3 LEURED CNT2+</t>
  </si>
  <si>
    <t>RED CELL CPDA1 500 LEURED IRR+</t>
  </si>
  <si>
    <t>RED CELLS AS-1 500 LEURED IRR+</t>
  </si>
  <si>
    <t xml:space="preserve">PLATELETS APH ACDA PASC LR 2+ </t>
  </si>
  <si>
    <t xml:space="preserve">QS-ANA TITER &amp; PATTERN        </t>
  </si>
  <si>
    <t xml:space="preserve">QS-DNA (DS) ANTIBODY          </t>
  </si>
  <si>
    <t xml:space="preserve">QS-SM ANTIBODY                </t>
  </si>
  <si>
    <t xml:space="preserve">QS-CHROMATIN (NUCLEOSOMAL) AB </t>
  </si>
  <si>
    <t xml:space="preserve">QS-SJOGRENS ANTIBODY SS-A     </t>
  </si>
  <si>
    <t xml:space="preserve">QS-SCL 70 ANTIBODY            </t>
  </si>
  <si>
    <t xml:space="preserve">QS-RNP ANTIBODY               </t>
  </si>
  <si>
    <t xml:space="preserve">QS-SJOGRENS ANTIBODY SS-B     </t>
  </si>
  <si>
    <t xml:space="preserve">QS-JO 1 ANTIBODY              </t>
  </si>
  <si>
    <t xml:space="preserve">QS-RIBOSOMAL P ANTIBODY       </t>
  </si>
  <si>
    <t xml:space="preserve">QS-CENTROMERE B ANTIBODY      </t>
  </si>
  <si>
    <t>COMPATIBILITY TEST ELECT EA UN</t>
  </si>
  <si>
    <t xml:space="preserve">86923TC </t>
  </si>
  <si>
    <t xml:space="preserve">NG-MCG INT &amp; REP              </t>
  </si>
  <si>
    <t xml:space="preserve">QS-QUANTIFERON TB GOLD        </t>
  </si>
  <si>
    <t xml:space="preserve">STREP A SCRN DIRECT           </t>
  </si>
  <si>
    <t xml:space="preserve">87880TC </t>
  </si>
  <si>
    <t xml:space="preserve">Q9958   </t>
  </si>
  <si>
    <t xml:space="preserve">INS CATH PLEURAL PERC W GUIDE </t>
  </si>
  <si>
    <t xml:space="preserve">74018TC </t>
  </si>
  <si>
    <t xml:space="preserve">XR BONE AGE STUDIES           </t>
  </si>
  <si>
    <t xml:space="preserve">INS NON TUNNEL CV CATH &lt;5YRS  </t>
  </si>
  <si>
    <t xml:space="preserve">CT ABD PELVIS WO CON-PLUS PET </t>
  </si>
  <si>
    <t>BENZOCAINE 20% ORAL SPRY 0.5ML</t>
  </si>
  <si>
    <t xml:space="preserve">CEFOTETAN 2GM INJ             </t>
  </si>
  <si>
    <t xml:space="preserve">CLONAZEPAM 0.5MG ODT          </t>
  </si>
  <si>
    <t>GUAIFENESIN DM 200-20 LIQ 10ML</t>
  </si>
  <si>
    <t xml:space="preserve">LACOSAMIDE 50MG/5ML LIQ       </t>
  </si>
  <si>
    <t xml:space="preserve">OMEPRAZOLE 20MG DR CAP        </t>
  </si>
  <si>
    <t xml:space="preserve">MOXIFLOXACIN 400MG TAB        </t>
  </si>
  <si>
    <t xml:space="preserve">CLOBETASOL 0.05% CREAM 15GM   </t>
  </si>
  <si>
    <t xml:space="preserve">AZITHROMYCIN 40MG/ML ORAL SYR </t>
  </si>
  <si>
    <t xml:space="preserve">Q1044   </t>
  </si>
  <si>
    <t xml:space="preserve">LIDOCAINE/EPI MPF 1% INJ 10ML </t>
  </si>
  <si>
    <t xml:space="preserve">MEGESTROL 40MG/ML SUSP        </t>
  </si>
  <si>
    <t>GLYCERIN/PROPYLEN GLY OPH 15ML</t>
  </si>
  <si>
    <t xml:space="preserve">METHYLENE BLUE 50MG/10ML INJ  </t>
  </si>
  <si>
    <t xml:space="preserve">LIDOCAINE 2% GEL 6ML          </t>
  </si>
  <si>
    <t xml:space="preserve">CHLOROTHIAZIDE 25MG INJ       </t>
  </si>
  <si>
    <t xml:space="preserve">LACOSAMIDE 100MG/10ML LIQ     </t>
  </si>
  <si>
    <t xml:space="preserve">METRONIDAZ 500MG/10ML SUSP    </t>
  </si>
  <si>
    <t xml:space="preserve">LACTASE 9000U TAB             </t>
  </si>
  <si>
    <t xml:space="preserve">TALC STERILE 4GM PWD          </t>
  </si>
  <si>
    <t xml:space="preserve">ED VST LVL LWO MSE            </t>
  </si>
  <si>
    <t xml:space="preserve">ED VST LVL 6 CRT CARE 30-74MN </t>
  </si>
  <si>
    <t xml:space="preserve">THORACOSTOMY W INS TUBE       </t>
  </si>
  <si>
    <t xml:space="preserve">INTUBN ENDOTRACHEAL           </t>
  </si>
  <si>
    <t xml:space="preserve">INS CATH BLADDER TEMP SMPL    </t>
  </si>
  <si>
    <t xml:space="preserve">INS CATH BLADDER NON-INDWELL  </t>
  </si>
  <si>
    <t>DRSG DEBRID BURN PARTL THCK SM</t>
  </si>
  <si>
    <t>DRSG DEBRID BURN PARTL THK MDM</t>
  </si>
  <si>
    <t xml:space="preserve">APPLY SPLINT SHRT ARM STATIC  </t>
  </si>
  <si>
    <t xml:space="preserve">APPLY SPLINT LONG ARM         </t>
  </si>
  <si>
    <t xml:space="preserve">APPLY SPLINT SHRT LEG         </t>
  </si>
  <si>
    <t xml:space="preserve">APPLY SPLINT LONG LEG         </t>
  </si>
  <si>
    <t xml:space="preserve">ADMIN IMMUN VAC EA ADDL       </t>
  </si>
  <si>
    <t xml:space="preserve">I&amp;D SKN ABSC SMPL OR SNGL     </t>
  </si>
  <si>
    <t xml:space="preserve">I&amp;D PILONIDAL CYST SIMPLE     </t>
  </si>
  <si>
    <t xml:space="preserve">REM FB SUBQ SMPL              </t>
  </si>
  <si>
    <t xml:space="preserve">REM NAIL PERM                 </t>
  </si>
  <si>
    <t xml:space="preserve">EXCSN WEDGE SKN NAIL FOLD     </t>
  </si>
  <si>
    <t>REP SC TRNK EXT SMPL 12.6-20CM</t>
  </si>
  <si>
    <t>REP SC TRNK EXT SMPL 20.1-30CM</t>
  </si>
  <si>
    <t>REP SMPL FC EAR EYE NS LP &lt;2.5</t>
  </si>
  <si>
    <t>REP SMPL FC EAR EY NS LP 2.6-5</t>
  </si>
  <si>
    <t>REP SMPL FC EAR EY NS LP 5-7.5</t>
  </si>
  <si>
    <t>REP SMP FC EA EY NS LP7.6-12.5</t>
  </si>
  <si>
    <t xml:space="preserve">REP SC TRNK EXT INTMD&lt;2.5CM   </t>
  </si>
  <si>
    <t>REP SC TRNK EXT INTMD2.6-7.5CM</t>
  </si>
  <si>
    <t>REP SC TRNK EXT INTMD12.6-20CM</t>
  </si>
  <si>
    <t>REP INTM NK EXTRMT GEN 2.6-7.5</t>
  </si>
  <si>
    <t>REP INTM FC EAR EYE NS LP &lt;2.5</t>
  </si>
  <si>
    <t>REP INTM FC EAR EY NS LP 2.6-5</t>
  </si>
  <si>
    <t>REP INTM FC EAR EY NS LP 5-7.5</t>
  </si>
  <si>
    <t xml:space="preserve">REP SC EXT CMPLX 2.6-7.5CM    </t>
  </si>
  <si>
    <t>CMPLX FH CHK NK GN EXT 1.1-2.5</t>
  </si>
  <si>
    <t xml:space="preserve">CMPLX FH CHK NK GN EXT2.6-7.5 </t>
  </si>
  <si>
    <t>CMPLX FH CHK NK GN EXT ADL 5CM</t>
  </si>
  <si>
    <t>CMPLX EYE NOSE EAR LIP 1.1-2.5</t>
  </si>
  <si>
    <t xml:space="preserve">ARTHROCENTESIS JNT MAJ        </t>
  </si>
  <si>
    <t xml:space="preserve">TX DISLC SHLDR CLSD WO ANES   </t>
  </si>
  <si>
    <t xml:space="preserve">TX DISLC SHLDR CLSD W ANES    </t>
  </si>
  <si>
    <t xml:space="preserve">TX DISLC ELBOW CLSD WO ANES   </t>
  </si>
  <si>
    <t xml:space="preserve">TX FX RAD SHFT CLSD W MANIP   </t>
  </si>
  <si>
    <t xml:space="preserve">TX FX RAD &amp; ULN CLSD W MANIP  </t>
  </si>
  <si>
    <t xml:space="preserve">TX FX DIST RAD CLSD W MANIP   </t>
  </si>
  <si>
    <t xml:space="preserve">TX FX METACRP CLSD EA W MANIP </t>
  </si>
  <si>
    <t>TX DISLC HN CLSD MANIP WO ANES</t>
  </si>
  <si>
    <t xml:space="preserve">TX FX PHLNX DIST CLSD W MANIP </t>
  </si>
  <si>
    <t xml:space="preserve">TX DISLC INTPHALN JNT MANIP   </t>
  </si>
  <si>
    <t>TX DISLC POSTR HIP CLSD W ANES</t>
  </si>
  <si>
    <t>TX DISLC PATELLAR CLSD WO ANES</t>
  </si>
  <si>
    <t xml:space="preserve">TX FX ANKL BIMAL CLSD W MANIP </t>
  </si>
  <si>
    <t xml:space="preserve">TX DISLC ANKL CLSD WO ANES    </t>
  </si>
  <si>
    <t xml:space="preserve">TX FX TOE BIG CLSD W MANIP    </t>
  </si>
  <si>
    <t xml:space="preserve">TX DISLC MTP JNT CLSD WO ANES </t>
  </si>
  <si>
    <t xml:space="preserve">APPLY SPLINT SHRT ARM DYNAMIC </t>
  </si>
  <si>
    <t xml:space="preserve">APPLY SPLINT FNGR STATIC      </t>
  </si>
  <si>
    <t xml:space="preserve">CNTRL EPISTAXIS ANT SMPL      </t>
  </si>
  <si>
    <t xml:space="preserve">REP LIP FULL THCK VERMILLION  </t>
  </si>
  <si>
    <t xml:space="preserve">REP LIP FULL THCK CMPLX       </t>
  </si>
  <si>
    <t xml:space="preserve">I&amp;D ABSC PERITONSILAR         </t>
  </si>
  <si>
    <t xml:space="preserve">REM FB EYE CORNEAL W LAMP     </t>
  </si>
  <si>
    <t xml:space="preserve">REM FB AUD CANAL EXT WO ANES  </t>
  </si>
  <si>
    <t xml:space="preserve">REM CERUMEN IMPACT            </t>
  </si>
  <si>
    <t xml:space="preserve">TX ELBOW DISLOC W ANES        </t>
  </si>
  <si>
    <t xml:space="preserve">ADMIN VAC INFLUENZA           </t>
  </si>
  <si>
    <t xml:space="preserve">TX DISLC KNEE CLSD WO ANES    </t>
  </si>
  <si>
    <t>INS BLADDR CATH 4 SPECIMEN COL</t>
  </si>
  <si>
    <t xml:space="preserve">APPLY SPLNT SHRT ARM STAT     </t>
  </si>
  <si>
    <t xml:space="preserve">MOD SEDATN EA ADDL 15 DIFF MD </t>
  </si>
  <si>
    <t xml:space="preserve">REP FACE EAR SMPL 2.6-5CM     </t>
  </si>
  <si>
    <t xml:space="preserve">APPLY SPLNT LONG ARM          </t>
  </si>
  <si>
    <t xml:space="preserve">NASO ORO GASTRIC TUBE PL      </t>
  </si>
  <si>
    <t xml:space="preserve">INS CATH BLADDER TEMP SMP     </t>
  </si>
  <si>
    <t>INJ THER PROPH DX SUBQ IM</t>
  </si>
  <si>
    <t xml:space="preserve">ETHOSUXIMIDE 50MG/1ML LIQ     </t>
  </si>
  <si>
    <t xml:space="preserve">PTA MANUAL THERAPY EA 15 MIN  </t>
  </si>
  <si>
    <t>PTA THER PX EXERCISE EA 15 MIN</t>
  </si>
  <si>
    <t xml:space="preserve">PTA ELECT STIM UNATTENDED     </t>
  </si>
  <si>
    <t>PTA NEUROMUSC REEDUCATE 15 MIN</t>
  </si>
  <si>
    <t>PTA THERAPEUTIC ACTIVITY 15MIN</t>
  </si>
  <si>
    <t xml:space="preserve">FECAL MICRB FRM STOOLBNK 30ML </t>
  </si>
  <si>
    <t xml:space="preserve">GLIDESHEATH KIT 5FR 10CM SNGL </t>
  </si>
  <si>
    <t xml:space="preserve">TROCAR BALLOON 12X100MM BLUNT </t>
  </si>
  <si>
    <t xml:space="preserve">TUBING IRRIG CASSETTE         </t>
  </si>
  <si>
    <t>INS PICCCTH WO PRT/PMP 5+ W US</t>
  </si>
  <si>
    <t>INS PICCCTH WO PRT/PMP 5+ W FL</t>
  </si>
  <si>
    <t xml:space="preserve">REPLACE GTUBE NO REVISION     </t>
  </si>
  <si>
    <t>GDWIRE VASC 0.035 IN 260CM 3CM</t>
  </si>
  <si>
    <t>May and June Budgeted APD FY2020</t>
  </si>
  <si>
    <t>QW</t>
  </si>
  <si>
    <t>FY2021 (July-May)</t>
  </si>
  <si>
    <t>W:\FINPLNG\Data\OSHPD\OSHPD Chargemaster Reporting\Top 25 Procedures\FY2021\CCMH_Revenue_Usage_R20210621.xlsx</t>
  </si>
  <si>
    <t>Calculation is based on the July 01, 2020 through April 30, 2021 actuals per IDEA/Focus Report.</t>
  </si>
  <si>
    <t>41743311_02</t>
  </si>
  <si>
    <t>41743311_03</t>
  </si>
  <si>
    <t xml:space="preserve">UI-COMPREHENSIVE DRUG SCREEN  </t>
  </si>
  <si>
    <t xml:space="preserve">QS-AQUAPORIN-4 AB IGG CBA     </t>
  </si>
  <si>
    <t>NG-TISSUE CULT NEO BONE MA/BLD</t>
  </si>
  <si>
    <t xml:space="preserve">NG-CHROM ANALY 15-20 ADD-ON   </t>
  </si>
  <si>
    <t xml:space="preserve">ZB18J                         </t>
  </si>
  <si>
    <t xml:space="preserve">QS-ALBUMIN OTHER SOURCE       </t>
  </si>
  <si>
    <t xml:space="preserve">ZBB97                         </t>
  </si>
  <si>
    <t xml:space="preserve">QS-IMMUNOGLOBULIN IGG IGA IGM </t>
  </si>
  <si>
    <t xml:space="preserve">QS-ANTIEPILEPTICS NOS 1-3     </t>
  </si>
  <si>
    <t xml:space="preserve">QS-LEVETIRACETAM              </t>
  </si>
  <si>
    <t xml:space="preserve">QS-LAMOTRIGINE                </t>
  </si>
  <si>
    <t>QS-DRUG SCREEN QUANT ZONISAMID</t>
  </si>
  <si>
    <t xml:space="preserve">ZB0WB                         </t>
  </si>
  <si>
    <t xml:space="preserve">ZB0WL                         </t>
  </si>
  <si>
    <t xml:space="preserve">ZB0MQ                         </t>
  </si>
  <si>
    <t xml:space="preserve">AR-HCG QUAN                   </t>
  </si>
  <si>
    <t xml:space="preserve">QS-INFECT AGENT DNA PCR/PROBE </t>
  </si>
  <si>
    <t xml:space="preserve">ZB25M                         </t>
  </si>
  <si>
    <t xml:space="preserve">ZBB71                         </t>
  </si>
  <si>
    <t xml:space="preserve">NP-GALACTOSEMIA QUAL          </t>
  </si>
  <si>
    <t xml:space="preserve">NP-HEMOGLOBIN CHROMATO        </t>
  </si>
  <si>
    <t>NP-MASS SPECTRO QUAN TANDEM EA</t>
  </si>
  <si>
    <t xml:space="preserve">NP-BIOTINIDASE EA SPEC        </t>
  </si>
  <si>
    <t xml:space="preserve">NP-IA ANALYTE QUAL MULT       </t>
  </si>
  <si>
    <t xml:space="preserve">QS-SM/RNP ANTIBODY            </t>
  </si>
  <si>
    <t>MISC REF LAB TEST VIA LISQUERY</t>
  </si>
  <si>
    <t xml:space="preserve">IOHEXOL 350 INJ 100 ML VIAL   </t>
  </si>
  <si>
    <t xml:space="preserve">MEROPENEM INJ 1,000 MG VIAL   </t>
  </si>
  <si>
    <t xml:space="preserve">DEXTROSE GEL 40% 12.5 GM TUBE </t>
  </si>
  <si>
    <t xml:space="preserve">POTASSIUM PHOSPHATE 45 MMOL   </t>
  </si>
  <si>
    <t>IMMUNE GLOBULIN IV 5% 5 GM/100</t>
  </si>
  <si>
    <t>IMMUNE GLOBULIN IV 5% 10 GM/20</t>
  </si>
  <si>
    <t>MORPHINE ORAL SOLN (0.4 MG/ML)</t>
  </si>
  <si>
    <t>FAT EMULSION (SMOF) 20% 500 ML</t>
  </si>
  <si>
    <t xml:space="preserve">DEXAMETHASONE IV 1 MG/ML      </t>
  </si>
  <si>
    <t xml:space="preserve">IMMUNE GLOBULIN IV 5% 1 GM/20 </t>
  </si>
  <si>
    <t>IMMUNE GLOBULIN IV 5% 2.5 GM/5</t>
  </si>
  <si>
    <t xml:space="preserve">MEROPENEM IV (20 MG/ML)       </t>
  </si>
  <si>
    <t xml:space="preserve">INJ SUBQ OR IM                </t>
  </si>
  <si>
    <t>CMPLX EYE NOSE EAR LIP 2.6-7.5</t>
  </si>
  <si>
    <t xml:space="preserve">REM CAST FULL ARM OR LEG      </t>
  </si>
  <si>
    <t xml:space="preserve">MR LOWER EXT WO CON RT        </t>
  </si>
  <si>
    <t>73718TCR</t>
  </si>
  <si>
    <t xml:space="preserve">MR LOWER EXT WO CON LT        </t>
  </si>
  <si>
    <t>73718TCL</t>
  </si>
  <si>
    <t>Misc</t>
  </si>
  <si>
    <t>52T</t>
  </si>
  <si>
    <t>TC5</t>
  </si>
  <si>
    <t>TCL</t>
  </si>
  <si>
    <t>TCR</t>
  </si>
  <si>
    <t>2021 CPT Code</t>
  </si>
  <si>
    <t>Prepared on: 06/21/2021</t>
  </si>
  <si>
    <t>$0; $0</t>
  </si>
  <si>
    <t>$0; $191</t>
  </si>
  <si>
    <t>$442; $664; $883</t>
  </si>
  <si>
    <t>Effective Date of Charges: June 1, 2021</t>
  </si>
  <si>
    <t>Effective: June 1,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</si>
</sst>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5" formatCode="&quot;$&quot;#,##0_);\(&quot;$&quot;#,##0\)"/>
    <numFmt numFmtId="44" formatCode="_(&quot;$&quot;* #,##0.00_);_(&quot;$&quot;* \(#,##0.00\);_(&quot;$&quot;* &quot;-&quot;??_);_(@_)"/>
    <numFmt numFmtId="43" formatCode="_(* #,##0.00_);_(* \(#,##0.00\);_(* &quot;-&quot;??_);_(@_)"/>
    <numFmt numFmtId="164" formatCode="_(* #,##0_);_(* \(#,##0\);_(* &quot;-&quot;??_);_(@_)"/>
    <numFmt numFmtId="165" formatCode="&quot;$&quot;#,##0.00"/>
  </numFmts>
  <fonts count="47"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sz val="9"/>
      <color theme="1"/>
      <name val="Calibri"/>
      <family val="2"/>
      <scheme val="minor"/>
    </font>
    <font>
      <b/>
      <sz val="9"/>
      <color indexed="81"/>
      <name val="Tahoma"/>
      <family val="2"/>
    </font>
    <font>
      <sz val="9"/>
      <color indexed="81"/>
      <name val="Tahoma"/>
      <family val="2"/>
    </font>
    <font>
      <sz val="11"/>
      <color rgb="FF000000"/>
      <name val="Calibri"/>
      <family val="2"/>
    </font>
    <font>
      <sz val="10"/>
      <name val="Arial"/>
      <family val="2"/>
    </font>
    <font>
      <sz val="12"/>
      <name val="Arial"/>
      <family val="2"/>
    </font>
    <font>
      <b/>
      <sz val="11"/>
      <name val="Arial"/>
      <family val="2"/>
    </font>
    <font>
      <sz val="11"/>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b/>
      <sz val="12"/>
      <color indexed="8"/>
      <name val="Calibri"/>
      <family val="2"/>
    </font>
    <font>
      <sz val="12"/>
      <color indexed="9"/>
      <name val="Calibri"/>
      <family val="2"/>
    </font>
    <font>
      <sz val="12"/>
      <color indexed="8"/>
      <name val="Calibri"/>
      <family val="2"/>
    </font>
    <font>
      <sz val="9"/>
      <name val="Arial"/>
      <family val="2"/>
    </font>
    <font>
      <b/>
      <sz val="11"/>
      <color rgb="FF0070C0"/>
      <name val="Calibri"/>
      <family val="2"/>
      <scheme val="minor"/>
    </font>
    <font>
      <b/>
      <sz val="11"/>
      <color rgb="FF0070C0"/>
      <name val="Arial"/>
      <family val="2"/>
    </font>
    <font>
      <b/>
      <sz val="12"/>
      <color rgb="FF0070C0"/>
      <name val="Calibri"/>
      <family val="2"/>
    </font>
    <font>
      <sz val="12"/>
      <color rgb="FF0070C0"/>
      <name val="Calibri"/>
      <family val="2"/>
    </font>
    <font>
      <sz val="12"/>
      <color rgb="FF0070C0"/>
      <name val="Arial"/>
      <family val="2"/>
    </font>
    <font>
      <sz val="12"/>
      <color rgb="FFFF0000"/>
      <name val="Calibri"/>
      <family val="2"/>
    </font>
    <font>
      <b/>
      <sz val="11"/>
      <color theme="4" tint="-0.249977111117893"/>
      <name val="Calibri"/>
      <family val="2"/>
      <scheme val="minor"/>
    </font>
    <font>
      <b/>
      <sz val="10"/>
      <name val="Arial"/>
      <family val="2"/>
    </font>
    <font>
      <b/>
      <sz val="11"/>
      <color theme="4"/>
      <name val="Arial"/>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indexed="22"/>
        <bgColor indexed="64"/>
      </patternFill>
    </fill>
    <fill>
      <patternFill patternType="solid">
        <fgColor theme="0"/>
        <bgColor indexed="64"/>
      </patternFill>
    </fill>
  </fills>
  <borders count="3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left>
      <right style="thin">
        <color theme="0"/>
      </right>
      <top style="thin">
        <color theme="0"/>
      </top>
      <bottom style="thin">
        <color theme="0"/>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thin">
        <color indexed="22"/>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50">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43" fontId="18" fillId="0" borderId="0" applyFont="0" applyFill="0" applyBorder="0" applyAlignment="0" applyProtection="0"/>
    <xf numFmtId="0" fontId="22" fillId="0" borderId="0"/>
    <xf numFmtId="9" fontId="18" fillId="0" borderId="0" applyFont="0" applyFill="0" applyBorder="0" applyAlignment="0" applyProtection="0"/>
    <xf numFmtId="0" fontId="23" fillId="0" borderId="0"/>
    <xf numFmtId="0" fontId="24" fillId="0" borderId="0"/>
  </cellStyleXfs>
  <cellXfs count="117">
    <xf numFmtId="0" fontId="0" fillId="0" borderId="0" xfId="0"/>
    <xf numFmtId="164" fontId="0" fillId="0" borderId="0" xfId="1" applyNumberFormat="1" applyFont="1"/>
    <xf numFmtId="0" fontId="18" fillId="0" borderId="0" xfId="44"/>
    <xf numFmtId="0" fontId="0" fillId="0" borderId="11" xfId="0" applyBorder="1"/>
    <xf numFmtId="0" fontId="19" fillId="0" borderId="0" xfId="0" applyFont="1"/>
    <xf numFmtId="0" fontId="25" fillId="0" borderId="12" xfId="49" applyFont="1" applyBorder="1" applyAlignment="1">
      <alignment horizontal="left"/>
    </xf>
    <xf numFmtId="0" fontId="26" fillId="0" borderId="13" xfId="49" applyFont="1" applyBorder="1" applyAlignment="1">
      <alignment vertical="center" wrapText="1"/>
    </xf>
    <xf numFmtId="0" fontId="26" fillId="0" borderId="14" xfId="49" applyFont="1" applyBorder="1"/>
    <xf numFmtId="0" fontId="26" fillId="0" borderId="0" xfId="49" applyFont="1"/>
    <xf numFmtId="0" fontId="25" fillId="0" borderId="15" xfId="49" applyFont="1" applyBorder="1" applyAlignment="1">
      <alignment horizontal="left"/>
    </xf>
    <xf numFmtId="0" fontId="26" fillId="0" borderId="0" xfId="49" applyFont="1" applyBorder="1" applyAlignment="1">
      <alignment vertical="center" wrapText="1"/>
    </xf>
    <xf numFmtId="0" fontId="26" fillId="0" borderId="16" xfId="49" applyFont="1" applyBorder="1"/>
    <xf numFmtId="0" fontId="25" fillId="0" borderId="17" xfId="49" applyFont="1" applyBorder="1" applyAlignment="1">
      <alignment horizontal="left"/>
    </xf>
    <xf numFmtId="0" fontId="26" fillId="0" borderId="18" xfId="49" applyFont="1" applyBorder="1" applyAlignment="1">
      <alignment vertical="center" wrapText="1"/>
    </xf>
    <xf numFmtId="0" fontId="26" fillId="0" borderId="19" xfId="49" applyFont="1" applyBorder="1"/>
    <xf numFmtId="0" fontId="25" fillId="37" borderId="22" xfId="49" applyFont="1" applyFill="1" applyBorder="1" applyAlignment="1">
      <alignment horizontal="center"/>
    </xf>
    <xf numFmtId="165" fontId="26" fillId="0" borderId="25" xfId="49" applyNumberFormat="1" applyFont="1" applyFill="1" applyBorder="1" applyAlignment="1"/>
    <xf numFmtId="0" fontId="26" fillId="0" borderId="0" xfId="49" applyFont="1" applyAlignment="1"/>
    <xf numFmtId="165" fontId="26" fillId="0" borderId="27" xfId="49" applyNumberFormat="1" applyFont="1" applyFill="1" applyBorder="1" applyAlignment="1"/>
    <xf numFmtId="165" fontId="26" fillId="0" borderId="25" xfId="49" applyNumberFormat="1" applyFont="1" applyBorder="1" applyAlignment="1"/>
    <xf numFmtId="165" fontId="26" fillId="0" borderId="27" xfId="49" applyNumberFormat="1" applyFont="1" applyBorder="1" applyAlignment="1"/>
    <xf numFmtId="165" fontId="25" fillId="37" borderId="22" xfId="49" applyNumberFormat="1" applyFont="1" applyFill="1" applyBorder="1" applyAlignment="1">
      <alignment horizontal="center"/>
    </xf>
    <xf numFmtId="0" fontId="26" fillId="0" borderId="0" xfId="49" applyFont="1" applyFill="1" applyAlignment="1"/>
    <xf numFmtId="165" fontId="26" fillId="0" borderId="25" xfId="49" applyNumberFormat="1" applyFont="1" applyFill="1" applyBorder="1" applyAlignment="1">
      <alignment horizontal="right"/>
    </xf>
    <xf numFmtId="165" fontId="26" fillId="0" borderId="27" xfId="49" applyNumberFormat="1" applyFont="1" applyFill="1" applyBorder="1" applyAlignment="1">
      <alignment horizontal="right"/>
    </xf>
    <xf numFmtId="165" fontId="29" fillId="0" borderId="27" xfId="49" applyNumberFormat="1" applyFont="1" applyFill="1" applyBorder="1" applyAlignment="1">
      <alignment horizontal="right"/>
    </xf>
    <xf numFmtId="165" fontId="26" fillId="0" borderId="27" xfId="49" applyNumberFormat="1" applyFont="1" applyBorder="1" applyAlignment="1">
      <alignment horizontal="right"/>
    </xf>
    <xf numFmtId="165" fontId="26" fillId="0" borderId="16" xfId="49" applyNumberFormat="1" applyFont="1" applyBorder="1" applyAlignment="1">
      <alignment horizontal="right"/>
    </xf>
    <xf numFmtId="0" fontId="26" fillId="0" borderId="32" xfId="49" applyFont="1" applyBorder="1"/>
    <xf numFmtId="0" fontId="26" fillId="0" borderId="33" xfId="49" applyFont="1" applyBorder="1"/>
    <xf numFmtId="165" fontId="31" fillId="0" borderId="16" xfId="49" applyNumberFormat="1" applyFont="1" applyBorder="1"/>
    <xf numFmtId="0" fontId="31" fillId="0" borderId="16" xfId="49" applyFont="1" applyBorder="1"/>
    <xf numFmtId="3" fontId="31" fillId="0" borderId="16" xfId="49" applyNumberFormat="1" applyFont="1" applyBorder="1"/>
    <xf numFmtId="0" fontId="31" fillId="0" borderId="19" xfId="49" applyFont="1" applyBorder="1"/>
    <xf numFmtId="0" fontId="26" fillId="0" borderId="0" xfId="49" applyFont="1" applyBorder="1"/>
    <xf numFmtId="0" fontId="26" fillId="0" borderId="0" xfId="49" applyFont="1" applyAlignment="1">
      <alignment vertical="center" wrapText="1"/>
    </xf>
    <xf numFmtId="0" fontId="34" fillId="0" borderId="0" xfId="44" applyFont="1"/>
    <xf numFmtId="0" fontId="18" fillId="0" borderId="0" xfId="44" applyFont="1"/>
    <xf numFmtId="14" fontId="18" fillId="0" borderId="0" xfId="44" applyNumberFormat="1" applyFont="1"/>
    <xf numFmtId="0" fontId="34" fillId="0" borderId="0" xfId="44" applyFont="1" applyAlignment="1">
      <alignment horizontal="center"/>
    </xf>
    <xf numFmtId="0" fontId="18" fillId="0" borderId="18" xfId="44" applyFont="1" applyBorder="1"/>
    <xf numFmtId="0" fontId="35" fillId="0" borderId="0" xfId="44" applyFont="1"/>
    <xf numFmtId="0" fontId="18" fillId="0" borderId="34" xfId="44" applyFont="1" applyBorder="1"/>
    <xf numFmtId="164" fontId="36" fillId="0" borderId="35" xfId="45" applyNumberFormat="1" applyFont="1" applyBorder="1"/>
    <xf numFmtId="164" fontId="36" fillId="0" borderId="36" xfId="45" applyNumberFormat="1" applyFont="1" applyBorder="1"/>
    <xf numFmtId="164" fontId="36" fillId="0" borderId="18" xfId="45" applyNumberFormat="1" applyFont="1" applyBorder="1"/>
    <xf numFmtId="164" fontId="36" fillId="0" borderId="0" xfId="45" applyNumberFormat="1" applyFont="1"/>
    <xf numFmtId="10" fontId="36" fillId="0" borderId="0" xfId="47" applyNumberFormat="1" applyFont="1"/>
    <xf numFmtId="0" fontId="18" fillId="0" borderId="37" xfId="44" applyFont="1" applyBorder="1"/>
    <xf numFmtId="164" fontId="36" fillId="0" borderId="37" xfId="45" applyNumberFormat="1" applyFont="1" applyBorder="1"/>
    <xf numFmtId="164" fontId="36" fillId="0" borderId="37" xfId="45" applyNumberFormat="1" applyFont="1" applyFill="1" applyBorder="1"/>
    <xf numFmtId="0" fontId="37" fillId="0" borderId="0" xfId="44" applyFont="1"/>
    <xf numFmtId="0" fontId="38" fillId="0" borderId="0" xfId="0" applyFont="1"/>
    <xf numFmtId="0" fontId="39" fillId="0" borderId="15" xfId="49" applyFont="1" applyBorder="1" applyAlignment="1">
      <alignment horizontal="left"/>
    </xf>
    <xf numFmtId="0" fontId="40" fillId="0" borderId="0" xfId="44" applyFont="1"/>
    <xf numFmtId="0" fontId="0" fillId="0" borderId="11" xfId="0" applyFont="1" applyBorder="1"/>
    <xf numFmtId="164" fontId="1" fillId="34" borderId="11" xfId="1" applyNumberFormat="1" applyFont="1" applyFill="1" applyBorder="1"/>
    <xf numFmtId="44" fontId="1" fillId="34" borderId="11" xfId="2" applyFont="1" applyFill="1" applyBorder="1"/>
    <xf numFmtId="164" fontId="1" fillId="35" borderId="11" xfId="1" applyNumberFormat="1" applyFont="1" applyFill="1" applyBorder="1"/>
    <xf numFmtId="44" fontId="1" fillId="35" borderId="11" xfId="2" applyFont="1" applyFill="1" applyBorder="1"/>
    <xf numFmtId="164" fontId="1" fillId="36" borderId="11" xfId="1" applyNumberFormat="1" applyFont="1" applyFill="1" applyBorder="1"/>
    <xf numFmtId="44" fontId="1" fillId="36" borderId="11" xfId="2" applyFont="1" applyFill="1" applyBorder="1"/>
    <xf numFmtId="164" fontId="41" fillId="0" borderId="37" xfId="45" applyNumberFormat="1" applyFont="1" applyFill="1" applyBorder="1"/>
    <xf numFmtId="0" fontId="0" fillId="0" borderId="0" xfId="0" applyAlignment="1">
      <alignment wrapText="1"/>
    </xf>
    <xf numFmtId="0" fontId="13" fillId="33" borderId="10" xfId="0" applyFont="1" applyFill="1" applyBorder="1" applyAlignment="1">
      <alignment wrapText="1"/>
    </xf>
    <xf numFmtId="164" fontId="13" fillId="33" borderId="10" xfId="1" applyNumberFormat="1" applyFont="1" applyFill="1" applyBorder="1" applyAlignment="1">
      <alignment horizontal="right" wrapText="1"/>
    </xf>
    <xf numFmtId="44" fontId="13" fillId="33" borderId="10" xfId="2" applyFont="1" applyFill="1" applyBorder="1" applyAlignment="1">
      <alignment horizontal="right" wrapText="1"/>
    </xf>
    <xf numFmtId="0" fontId="42" fillId="0" borderId="37" xfId="44" applyFont="1" applyBorder="1"/>
    <xf numFmtId="164" fontId="43" fillId="0" borderId="37" xfId="45" applyNumberFormat="1" applyFont="1" applyBorder="1"/>
    <xf numFmtId="49" fontId="0" fillId="0" borderId="0" xfId="0" applyNumberFormat="1"/>
    <xf numFmtId="0" fontId="25" fillId="37" borderId="23" xfId="44" applyFont="1" applyFill="1" applyBorder="1"/>
    <xf numFmtId="0" fontId="45" fillId="37" borderId="23" xfId="44" applyFont="1" applyFill="1" applyBorder="1" applyAlignment="1">
      <alignment horizontal="center" vertical="center" wrapText="1"/>
    </xf>
    <xf numFmtId="17" fontId="26" fillId="0" borderId="24" xfId="44" applyNumberFormat="1" applyFont="1" applyBorder="1" applyAlignment="1">
      <alignment horizontal="left" indent="1"/>
    </xf>
    <xf numFmtId="0" fontId="26" fillId="0" borderId="24" xfId="44" applyFont="1" applyFill="1" applyBorder="1" applyAlignment="1">
      <alignment horizontal="center" vertical="center" wrapText="1"/>
    </xf>
    <xf numFmtId="17" fontId="26" fillId="0" borderId="26" xfId="44" applyNumberFormat="1" applyFont="1" applyBorder="1" applyAlignment="1">
      <alignment horizontal="left" indent="1"/>
    </xf>
    <xf numFmtId="0" fontId="26" fillId="0" borderId="26" xfId="44" applyFont="1" applyFill="1" applyBorder="1" applyAlignment="1">
      <alignment horizontal="center" vertical="center" wrapText="1"/>
    </xf>
    <xf numFmtId="17" fontId="26" fillId="38" borderId="26" xfId="44" applyNumberFormat="1" applyFont="1" applyFill="1" applyBorder="1" applyAlignment="1">
      <alignment horizontal="left" indent="1"/>
    </xf>
    <xf numFmtId="0" fontId="26" fillId="38" borderId="26" xfId="44" applyFont="1" applyFill="1" applyBorder="1" applyAlignment="1">
      <alignment horizontal="center" vertical="center" wrapText="1"/>
    </xf>
    <xf numFmtId="0" fontId="25" fillId="37" borderId="23" xfId="44" applyFont="1" applyFill="1" applyBorder="1" applyAlignment="1"/>
    <xf numFmtId="17" fontId="26" fillId="0" borderId="24" xfId="44" applyNumberFormat="1" applyFont="1" applyFill="1" applyBorder="1" applyAlignment="1">
      <alignment horizontal="left" indent="1"/>
    </xf>
    <xf numFmtId="0" fontId="26" fillId="0" borderId="26" xfId="44" applyFont="1" applyFill="1" applyBorder="1" applyAlignment="1">
      <alignment horizontal="left" indent="1"/>
    </xf>
    <xf numFmtId="17" fontId="26" fillId="0" borderId="26" xfId="44" applyNumberFormat="1" applyFont="1" applyFill="1" applyBorder="1" applyAlignment="1">
      <alignment horizontal="left" indent="1"/>
    </xf>
    <xf numFmtId="0" fontId="26" fillId="0" borderId="26" xfId="44" applyFont="1" applyBorder="1" applyAlignment="1">
      <alignment horizontal="center" vertical="center" wrapText="1"/>
    </xf>
    <xf numFmtId="0" fontId="26" fillId="0" borderId="26" xfId="44" applyFont="1" applyFill="1" applyBorder="1" applyAlignment="1">
      <alignment horizontal="left" wrapText="1" indent="1"/>
    </xf>
    <xf numFmtId="0" fontId="26" fillId="0" borderId="26" xfId="44" applyFont="1" applyBorder="1" applyAlignment="1">
      <alignment horizontal="center" wrapText="1"/>
    </xf>
    <xf numFmtId="17" fontId="25" fillId="37" borderId="23" xfId="44" applyNumberFormat="1" applyFont="1" applyFill="1" applyBorder="1" applyAlignment="1"/>
    <xf numFmtId="0" fontId="26" fillId="0" borderId="24" xfId="44" applyFont="1" applyBorder="1" applyAlignment="1">
      <alignment horizontal="center" vertical="center" wrapText="1"/>
    </xf>
    <xf numFmtId="0" fontId="26" fillId="38" borderId="26" xfId="44" applyFont="1" applyFill="1" applyBorder="1" applyAlignment="1">
      <alignment horizontal="left" indent="1"/>
    </xf>
    <xf numFmtId="17" fontId="26" fillId="0" borderId="26" xfId="44" applyNumberFormat="1" applyFont="1" applyFill="1" applyBorder="1" applyAlignment="1">
      <alignment horizontal="left" wrapText="1" indent="1"/>
    </xf>
    <xf numFmtId="0" fontId="26" fillId="0" borderId="24" xfId="44" applyFont="1" applyFill="1" applyBorder="1" applyAlignment="1">
      <alignment horizontal="left" indent="1"/>
    </xf>
    <xf numFmtId="17" fontId="26" fillId="0" borderId="28" xfId="44" applyNumberFormat="1" applyFont="1" applyFill="1" applyBorder="1" applyAlignment="1">
      <alignment horizontal="left" indent="1"/>
    </xf>
    <xf numFmtId="0" fontId="26" fillId="0" borderId="28" xfId="44" applyFont="1" applyBorder="1" applyAlignment="1">
      <alignment horizontal="center" vertical="center" wrapText="1"/>
    </xf>
    <xf numFmtId="0" fontId="26" fillId="0" borderId="24" xfId="44" applyFont="1" applyFill="1" applyBorder="1" applyAlignment="1">
      <alignment horizontal="center" wrapText="1"/>
    </xf>
    <xf numFmtId="0" fontId="26" fillId="0" borderId="26" xfId="44" applyFont="1" applyFill="1" applyBorder="1" applyAlignment="1">
      <alignment horizontal="center" wrapText="1"/>
    </xf>
    <xf numFmtId="0" fontId="26" fillId="0" borderId="26" xfId="44" applyNumberFormat="1" applyFont="1" applyFill="1" applyBorder="1" applyAlignment="1">
      <alignment horizontal="left" indent="1"/>
    </xf>
    <xf numFmtId="0" fontId="26" fillId="38" borderId="26" xfId="44" applyFont="1" applyFill="1" applyBorder="1" applyAlignment="1">
      <alignment horizontal="center" wrapText="1"/>
    </xf>
    <xf numFmtId="0" fontId="26" fillId="0" borderId="26" xfId="44" applyNumberFormat="1" applyFont="1" applyFill="1" applyBorder="1" applyAlignment="1">
      <alignment horizontal="center" wrapText="1"/>
    </xf>
    <xf numFmtId="0" fontId="26" fillId="0" borderId="26" xfId="44" applyFont="1" applyBorder="1" applyAlignment="1">
      <alignment horizontal="left" indent="1"/>
    </xf>
    <xf numFmtId="0" fontId="26" fillId="0" borderId="29" xfId="44" applyFont="1" applyBorder="1" applyAlignment="1">
      <alignment horizontal="left" indent="2"/>
    </xf>
    <xf numFmtId="0" fontId="26" fillId="0" borderId="29" xfId="44" applyFont="1" applyBorder="1" applyAlignment="1">
      <alignment horizontal="center" vertical="center" wrapText="1"/>
    </xf>
    <xf numFmtId="0" fontId="25" fillId="0" borderId="30" xfId="44" applyFont="1" applyFill="1" applyBorder="1" applyAlignment="1">
      <alignment horizontal="left" indent="1"/>
    </xf>
    <xf numFmtId="0" fontId="26" fillId="0" borderId="31" xfId="44" applyFont="1" applyBorder="1"/>
    <xf numFmtId="0" fontId="30" fillId="0" borderId="15" xfId="44" applyFont="1" applyBorder="1"/>
    <xf numFmtId="0" fontId="29" fillId="0" borderId="0" xfId="44" applyFont="1" applyBorder="1" applyAlignment="1">
      <alignment vertical="center" wrapText="1"/>
    </xf>
    <xf numFmtId="0" fontId="31" fillId="0" borderId="15" xfId="44" applyFont="1" applyBorder="1" applyAlignment="1">
      <alignment horizontal="left"/>
    </xf>
    <xf numFmtId="0" fontId="31" fillId="0" borderId="0" xfId="44" applyFont="1" applyBorder="1"/>
    <xf numFmtId="0" fontId="31" fillId="0" borderId="0" xfId="44" applyFont="1" applyBorder="1" applyAlignment="1">
      <alignment vertical="center" wrapText="1"/>
    </xf>
    <xf numFmtId="0" fontId="31" fillId="0" borderId="0" xfId="44" applyFont="1" applyAlignment="1">
      <alignment vertical="center" wrapText="1"/>
    </xf>
    <xf numFmtId="0" fontId="31" fillId="0" borderId="0" xfId="44" applyNumberFormat="1" applyFont="1" applyBorder="1" applyAlignment="1">
      <alignment vertical="center" wrapText="1"/>
    </xf>
    <xf numFmtId="0" fontId="31" fillId="0" borderId="17" xfId="44" applyFont="1" applyBorder="1" applyAlignment="1">
      <alignment horizontal="left"/>
    </xf>
    <xf numFmtId="0" fontId="31" fillId="0" borderId="18" xfId="44" applyFont="1" applyBorder="1" applyAlignment="1">
      <alignment vertical="center" wrapText="1"/>
    </xf>
    <xf numFmtId="43" fontId="18" fillId="0" borderId="0" xfId="44" applyNumberFormat="1"/>
    <xf numFmtId="5" fontId="44" fillId="0" borderId="0" xfId="1" applyNumberFormat="1" applyFont="1"/>
    <xf numFmtId="164" fontId="44" fillId="0" borderId="0" xfId="1" applyNumberFormat="1" applyFont="1"/>
    <xf numFmtId="0" fontId="26" fillId="0" borderId="20" xfId="49" applyFont="1" applyBorder="1" applyAlignment="1">
      <alignment horizontal="left" wrapText="1"/>
    </xf>
    <xf numFmtId="0" fontId="26" fillId="0" borderId="21" xfId="49" applyFont="1" applyBorder="1" applyAlignment="1">
      <alignment horizontal="left" wrapText="1"/>
    </xf>
    <xf numFmtId="0" fontId="26" fillId="0" borderId="22" xfId="49" applyFont="1" applyBorder="1" applyAlignment="1">
      <alignment horizontal="left" wrapText="1"/>
    </xf>
  </cellXfs>
  <cellStyles count="50">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Comma 2" xfId="45" xr:uid="{00000000-0005-0000-0000-00001C000000}"/>
    <cellStyle name="Currency" xfId="2" builtinId="4"/>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rmal 2" xfId="44" xr:uid="{00000000-0005-0000-0000-000028000000}"/>
    <cellStyle name="Normal 2 2" xfId="48" xr:uid="{00000000-0005-0000-0000-000029000000}"/>
    <cellStyle name="Normal 3" xfId="46" xr:uid="{00000000-0005-0000-0000-00002A000000}"/>
    <cellStyle name="Normal 4" xfId="49" xr:uid="{00000000-0005-0000-0000-00002B000000}"/>
    <cellStyle name="Note" xfId="17" builtinId="10" customBuiltin="1"/>
    <cellStyle name="Output" xfId="12" builtinId="21" customBuiltin="1"/>
    <cellStyle name="Percent 2" xfId="47" xr:uid="{00000000-0005-0000-0000-00002F000000}"/>
    <cellStyle name="Title" xfId="3" builtinId="15" customBuiltin="1"/>
    <cellStyle name="Total" xfId="19" builtinId="25" customBuiltin="1"/>
    <cellStyle name="Warning Text" xfId="16"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2407709</xdr:colOff>
      <xdr:row>3</xdr:row>
      <xdr:rowOff>19050</xdr:rowOff>
    </xdr:to>
    <xdr:pic>
      <xdr:nvPicPr>
        <xdr:cNvPr id="2" name="Picture 1" descr="CCMH.bmp">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stretch>
          <a:fillRect/>
        </a:stretch>
      </xdr:blipFill>
      <xdr:spPr>
        <a:xfrm>
          <a:off x="0" y="0"/>
          <a:ext cx="3419475" cy="5905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FINPLNG\Data\ACCOUNTING\FOCUS%20REPORT\FY19\10%20-%20April\CCMH%20Focus%2004-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e 1"/>
      <sheetName val="Page 5"/>
      <sheetName val="Page 6"/>
      <sheetName val="Page 7"/>
      <sheetName val="Page 8"/>
      <sheetName val="Page 9"/>
      <sheetName val="Page 10"/>
      <sheetName val="Page 11"/>
      <sheetName val="Page 12"/>
      <sheetName val="Page 13"/>
      <sheetName val="Page 14"/>
      <sheetName val="Page 15"/>
      <sheetName val="Page 16"/>
      <sheetName val="Page 17"/>
      <sheetName val="Page 18"/>
      <sheetName val="Page 19"/>
      <sheetName val="Page 20"/>
      <sheetName val="Page 21"/>
      <sheetName val="Page 22"/>
      <sheetName val="Page 23"/>
      <sheetName val="Page 24"/>
      <sheetName val="Page 25"/>
      <sheetName val="Page 26"/>
      <sheetName val="Page 27"/>
      <sheetName val="Page 28"/>
      <sheetName val="Page 29"/>
      <sheetName val="Page 30"/>
      <sheetName val="Page 31"/>
      <sheetName val="Page 32"/>
      <sheetName val="Page 33"/>
      <sheetName val="Page 34"/>
      <sheetName val="Page 35"/>
      <sheetName val="Page 36"/>
      <sheetName val="Page 37"/>
      <sheetName val="Page 38"/>
      <sheetName val="Page 39"/>
      <sheetName val="Page 40"/>
      <sheetName val="Page 41"/>
      <sheetName val="Page 42"/>
      <sheetName val="Page 43"/>
      <sheetName val="Page 44"/>
      <sheetName val="Page 45"/>
      <sheetName val="Performance Indicators"/>
      <sheetName val="Expense Indicators"/>
      <sheetName val="Revenue Indicators"/>
      <sheetName val="Unit Indicators"/>
      <sheetName val="Board-Graph"/>
      <sheetName val="Data Input"/>
      <sheetName val="Manhour Data Input"/>
      <sheetName val="Graph Data"/>
      <sheetName val="Graph Data-Board Rpt"/>
      <sheetName val="Board-Finance Planning"/>
      <sheetName val="CY DATA"/>
      <sheetName val="CY STAT"/>
      <sheetName val="Patient AR days FY2019&amp;18"/>
      <sheetName val="BUDGET DATA"/>
      <sheetName val="BUDGET STAT"/>
      <sheetName val="PY DATA"/>
      <sheetName val="PY STAT"/>
      <sheetName val="SOURCE DOCS"/>
      <sheetName val="acct dictionary"/>
      <sheetName val="CY"/>
      <sheetName val="BY"/>
      <sheetName val="PY"/>
      <sheetName val="Active Strategy"/>
      <sheetName val="Distribution Control"/>
      <sheetName val="Sheet1"/>
      <sheetName val="Sheet2"/>
      <sheetName val="Sheet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ow r="7">
          <cell r="A7">
            <v>1</v>
          </cell>
          <cell r="B7">
            <v>42917</v>
          </cell>
          <cell r="C7">
            <v>31</v>
          </cell>
        </row>
        <row r="8">
          <cell r="A8">
            <v>2</v>
          </cell>
          <cell r="B8">
            <v>42948</v>
          </cell>
          <cell r="C8">
            <v>31</v>
          </cell>
        </row>
        <row r="9">
          <cell r="A9">
            <v>3</v>
          </cell>
          <cell r="B9">
            <v>42979</v>
          </cell>
          <cell r="C9">
            <v>30</v>
          </cell>
        </row>
        <row r="10">
          <cell r="A10">
            <v>4</v>
          </cell>
          <cell r="B10">
            <v>43009</v>
          </cell>
          <cell r="C10">
            <v>31</v>
          </cell>
        </row>
        <row r="11">
          <cell r="A11">
            <v>5</v>
          </cell>
          <cell r="B11">
            <v>43040</v>
          </cell>
          <cell r="C11">
            <v>30</v>
          </cell>
        </row>
        <row r="12">
          <cell r="A12">
            <v>6</v>
          </cell>
          <cell r="B12">
            <v>43070</v>
          </cell>
          <cell r="C12">
            <v>31</v>
          </cell>
        </row>
        <row r="13">
          <cell r="A13">
            <v>7</v>
          </cell>
          <cell r="B13">
            <v>43101</v>
          </cell>
          <cell r="C13">
            <v>31</v>
          </cell>
        </row>
        <row r="14">
          <cell r="A14">
            <v>8</v>
          </cell>
          <cell r="B14">
            <v>43132</v>
          </cell>
          <cell r="C14">
            <v>28</v>
          </cell>
        </row>
        <row r="15">
          <cell r="A15">
            <v>9</v>
          </cell>
          <cell r="B15">
            <v>43160</v>
          </cell>
          <cell r="C15">
            <v>31</v>
          </cell>
        </row>
        <row r="16">
          <cell r="A16">
            <v>10</v>
          </cell>
          <cell r="B16">
            <v>43191</v>
          </cell>
          <cell r="C16">
            <v>30</v>
          </cell>
        </row>
        <row r="17">
          <cell r="A17">
            <v>11</v>
          </cell>
          <cell r="B17">
            <v>43221</v>
          </cell>
          <cell r="C17">
            <v>31</v>
          </cell>
        </row>
        <row r="18">
          <cell r="A18">
            <v>12</v>
          </cell>
          <cell r="B18">
            <v>43252</v>
          </cell>
          <cell r="C18">
            <v>30</v>
          </cell>
        </row>
        <row r="19">
          <cell r="A19">
            <v>13</v>
          </cell>
        </row>
        <row r="20">
          <cell r="A20">
            <v>14</v>
          </cell>
          <cell r="B20">
            <v>43282</v>
          </cell>
          <cell r="C20">
            <v>31</v>
          </cell>
        </row>
        <row r="21">
          <cell r="A21">
            <v>15</v>
          </cell>
          <cell r="B21">
            <v>43313</v>
          </cell>
          <cell r="C21">
            <v>31</v>
          </cell>
        </row>
        <row r="22">
          <cell r="A22">
            <v>16</v>
          </cell>
          <cell r="B22">
            <v>43344</v>
          </cell>
          <cell r="C22">
            <v>30</v>
          </cell>
        </row>
        <row r="23">
          <cell r="A23">
            <v>17</v>
          </cell>
          <cell r="B23">
            <v>43374</v>
          </cell>
          <cell r="C23">
            <v>31</v>
          </cell>
        </row>
        <row r="24">
          <cell r="A24">
            <v>18</v>
          </cell>
          <cell r="B24">
            <v>43405</v>
          </cell>
          <cell r="C24">
            <v>30</v>
          </cell>
        </row>
        <row r="25">
          <cell r="A25">
            <v>19</v>
          </cell>
          <cell r="B25">
            <v>43435</v>
          </cell>
          <cell r="C25">
            <v>31</v>
          </cell>
        </row>
        <row r="26">
          <cell r="A26">
            <v>20</v>
          </cell>
          <cell r="B26">
            <v>43466</v>
          </cell>
          <cell r="C26">
            <v>31</v>
          </cell>
        </row>
        <row r="27">
          <cell r="A27">
            <v>21</v>
          </cell>
          <cell r="B27">
            <v>43497</v>
          </cell>
          <cell r="C27">
            <v>28</v>
          </cell>
        </row>
        <row r="28">
          <cell r="A28">
            <v>22</v>
          </cell>
          <cell r="B28">
            <v>43525</v>
          </cell>
          <cell r="C28">
            <v>31</v>
          </cell>
        </row>
        <row r="29">
          <cell r="A29">
            <v>23</v>
          </cell>
          <cell r="B29">
            <v>43556</v>
          </cell>
          <cell r="C29">
            <v>30</v>
          </cell>
        </row>
        <row r="30">
          <cell r="A30">
            <v>24</v>
          </cell>
          <cell r="B30">
            <v>43586</v>
          </cell>
          <cell r="C30">
            <v>31</v>
          </cell>
        </row>
        <row r="31">
          <cell r="A31">
            <v>25</v>
          </cell>
          <cell r="B31">
            <v>43617</v>
          </cell>
          <cell r="C31">
            <v>30</v>
          </cell>
        </row>
        <row r="32">
          <cell r="A32">
            <v>26</v>
          </cell>
        </row>
      </sheetData>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C00000"/>
    <pageSetUpPr fitToPage="1"/>
  </sheetPr>
  <dimension ref="A5:R2149"/>
  <sheetViews>
    <sheetView tabSelected="1" zoomScale="90" zoomScaleNormal="90" workbookViewId="0">
      <pane xSplit="9" ySplit="9" topLeftCell="J10" activePane="bottomRight" state="frozen"/>
      <selection activeCell="A3" sqref="A3"/>
      <selection pane="topRight" activeCell="A3" sqref="A3"/>
      <selection pane="bottomLeft" activeCell="A3" sqref="A3"/>
      <selection pane="bottomRight" activeCell="C14" sqref="C14"/>
    </sheetView>
  </sheetViews>
  <sheetFormatPr defaultRowHeight="14.4" x14ac:dyDescent="0.3"/>
  <cols>
    <col min="1" max="1" width="2.77734375" customWidth="1"/>
    <col min="2" max="2" width="12.44140625" customWidth="1"/>
    <col min="3" max="3" width="37.44140625" bestFit="1" customWidth="1"/>
    <col min="4" max="4" width="9.77734375" bestFit="1" customWidth="1"/>
    <col min="5" max="5" width="7.5546875" bestFit="1" customWidth="1"/>
    <col min="6" max="6" width="9.77734375" bestFit="1" customWidth="1"/>
    <col min="7" max="7" width="7.5546875" bestFit="1" customWidth="1"/>
    <col min="8" max="8" width="11" bestFit="1" customWidth="1"/>
    <col min="9" max="9" width="11.5546875" bestFit="1" customWidth="1"/>
    <col min="10" max="10" width="12.21875" bestFit="1" customWidth="1"/>
    <col min="11" max="11" width="16.21875" bestFit="1" customWidth="1"/>
    <col min="12" max="12" width="13.77734375" bestFit="1" customWidth="1"/>
    <col min="13" max="13" width="12.21875" bestFit="1" customWidth="1"/>
    <col min="14" max="14" width="16.21875" bestFit="1" customWidth="1"/>
    <col min="15" max="15" width="13.77734375" bestFit="1" customWidth="1"/>
    <col min="16" max="16" width="12.21875" bestFit="1" customWidth="1"/>
    <col min="17" max="17" width="16.21875" bestFit="1" customWidth="1"/>
    <col min="18" max="18" width="13.77734375" bestFit="1" customWidth="1"/>
  </cols>
  <sheetData>
    <row r="5" spans="1:18" x14ac:dyDescent="0.3">
      <c r="A5" t="s">
        <v>1717</v>
      </c>
    </row>
    <row r="6" spans="1:18" x14ac:dyDescent="0.3">
      <c r="A6" s="52" t="s">
        <v>2807</v>
      </c>
    </row>
    <row r="7" spans="1:18" x14ac:dyDescent="0.3">
      <c r="A7" s="52" t="s">
        <v>2808</v>
      </c>
      <c r="J7" s="1">
        <f>SUBTOTAL(9,J10:J2149)</f>
        <v>246804</v>
      </c>
      <c r="K7" s="112">
        <f>SUBTOTAL(9,K10:K2149)</f>
        <v>112784103.1700002</v>
      </c>
      <c r="L7" s="112"/>
      <c r="M7" s="1">
        <f>SUBTOTAL(9,M10:M2149)</f>
        <v>118710</v>
      </c>
      <c r="N7" s="112">
        <f>SUBTOTAL(9,N10:N2149)</f>
        <v>72150666.209999964</v>
      </c>
      <c r="O7" s="112"/>
      <c r="P7" s="113">
        <f>SUBTOTAL(9,P10:P2149)</f>
        <v>365514</v>
      </c>
      <c r="Q7" s="112">
        <f>SUBTOTAL(9,Q10:Q2149)</f>
        <v>184934769.37999991</v>
      </c>
      <c r="R7" s="1"/>
    </row>
    <row r="8" spans="1:18" s="63" customFormat="1" ht="43.2" x14ac:dyDescent="0.3">
      <c r="B8" s="64" t="s">
        <v>1718</v>
      </c>
      <c r="C8" s="64" t="s">
        <v>1719</v>
      </c>
      <c r="D8" s="64" t="s">
        <v>1720</v>
      </c>
      <c r="E8" s="64" t="s">
        <v>1721</v>
      </c>
      <c r="F8" s="64" t="s">
        <v>1722</v>
      </c>
      <c r="G8" s="64" t="s">
        <v>1723</v>
      </c>
      <c r="H8" s="64" t="s">
        <v>1724</v>
      </c>
      <c r="I8" s="64" t="s">
        <v>1725</v>
      </c>
      <c r="J8" s="65" t="s">
        <v>2327</v>
      </c>
      <c r="K8" s="66" t="s">
        <v>2328</v>
      </c>
      <c r="L8" s="66" t="s">
        <v>2329</v>
      </c>
      <c r="M8" s="65" t="s">
        <v>2330</v>
      </c>
      <c r="N8" s="66" t="s">
        <v>2331</v>
      </c>
      <c r="O8" s="66" t="s">
        <v>2332</v>
      </c>
      <c r="P8" s="65" t="s">
        <v>2333</v>
      </c>
      <c r="Q8" s="66" t="s">
        <v>2334</v>
      </c>
      <c r="R8" s="66" t="s">
        <v>2335</v>
      </c>
    </row>
    <row r="9" spans="1:18" ht="10.5" customHeight="1" x14ac:dyDescent="0.3"/>
    <row r="10" spans="1:18" x14ac:dyDescent="0.3">
      <c r="B10" s="69">
        <v>10000636</v>
      </c>
      <c r="C10" t="s">
        <v>2812</v>
      </c>
      <c r="D10" s="55">
        <v>8030790</v>
      </c>
      <c r="E10" s="55">
        <v>90</v>
      </c>
      <c r="F10" s="55">
        <v>8030790</v>
      </c>
      <c r="G10" s="55"/>
      <c r="H10" s="55">
        <v>8030790</v>
      </c>
      <c r="I10" s="55">
        <v>90</v>
      </c>
      <c r="J10" s="56">
        <v>11</v>
      </c>
      <c r="K10" s="57">
        <v>1585</v>
      </c>
      <c r="L10" s="57">
        <v>144.09090909090909</v>
      </c>
      <c r="M10" s="58">
        <v>0</v>
      </c>
      <c r="N10" s="59">
        <v>0</v>
      </c>
      <c r="O10" s="59">
        <v>0</v>
      </c>
      <c r="P10" s="60">
        <v>11</v>
      </c>
      <c r="Q10" s="61">
        <v>1585</v>
      </c>
      <c r="R10" s="61">
        <v>144.09090909090909</v>
      </c>
    </row>
    <row r="11" spans="1:18" x14ac:dyDescent="0.3">
      <c r="B11" s="69">
        <v>10012722</v>
      </c>
      <c r="C11" t="s">
        <v>10</v>
      </c>
      <c r="D11" s="55"/>
      <c r="E11" s="55"/>
      <c r="F11" s="55" t="s">
        <v>8</v>
      </c>
      <c r="G11" s="55"/>
      <c r="H11" s="55"/>
      <c r="I11" s="55"/>
      <c r="J11" s="56">
        <v>4</v>
      </c>
      <c r="K11" s="57">
        <v>310.32</v>
      </c>
      <c r="L11" s="57">
        <v>77.58</v>
      </c>
      <c r="M11" s="58">
        <v>4</v>
      </c>
      <c r="N11" s="59">
        <v>321</v>
      </c>
      <c r="O11" s="59">
        <v>80.25</v>
      </c>
      <c r="P11" s="60">
        <v>8</v>
      </c>
      <c r="Q11" s="61">
        <v>631.31999999999994</v>
      </c>
      <c r="R11" s="61">
        <v>78.914999999999992</v>
      </c>
    </row>
    <row r="12" spans="1:18" x14ac:dyDescent="0.3">
      <c r="B12" s="69">
        <v>10012847</v>
      </c>
      <c r="C12" t="s">
        <v>11</v>
      </c>
      <c r="D12" s="55"/>
      <c r="E12" s="55"/>
      <c r="F12" s="55" t="s">
        <v>8</v>
      </c>
      <c r="G12" s="3"/>
      <c r="H12" s="3"/>
      <c r="I12" s="3"/>
      <c r="J12" s="56">
        <v>3</v>
      </c>
      <c r="K12" s="57">
        <v>3769.3900000000003</v>
      </c>
      <c r="L12" s="57">
        <v>1256.4633333333334</v>
      </c>
      <c r="M12" s="58">
        <v>4</v>
      </c>
      <c r="N12" s="59">
        <v>5022.3600000000006</v>
      </c>
      <c r="O12" s="59">
        <v>1255.5900000000001</v>
      </c>
      <c r="P12" s="60">
        <v>7</v>
      </c>
      <c r="Q12" s="61">
        <v>8791.75</v>
      </c>
      <c r="R12" s="61">
        <v>1255.9642857142858</v>
      </c>
    </row>
    <row r="13" spans="1:18" x14ac:dyDescent="0.3">
      <c r="B13" s="69">
        <v>10012854</v>
      </c>
      <c r="C13" t="s">
        <v>1726</v>
      </c>
      <c r="D13" s="55"/>
      <c r="E13" s="55"/>
      <c r="F13" s="55" t="s">
        <v>8</v>
      </c>
      <c r="G13" s="3"/>
      <c r="H13" s="3"/>
      <c r="I13" s="3"/>
      <c r="J13" s="56">
        <v>0</v>
      </c>
      <c r="K13" s="57">
        <v>0</v>
      </c>
      <c r="L13" s="57">
        <v>0</v>
      </c>
      <c r="M13" s="58">
        <v>1</v>
      </c>
      <c r="N13" s="59">
        <v>345.25</v>
      </c>
      <c r="O13" s="59">
        <v>345.25</v>
      </c>
      <c r="P13" s="60">
        <v>1</v>
      </c>
      <c r="Q13" s="61">
        <v>345.25</v>
      </c>
      <c r="R13" s="61">
        <v>345.25</v>
      </c>
    </row>
    <row r="14" spans="1:18" x14ac:dyDescent="0.3">
      <c r="B14" s="69">
        <v>10021301</v>
      </c>
      <c r="C14" t="s">
        <v>12</v>
      </c>
      <c r="D14" s="55" t="s">
        <v>13</v>
      </c>
      <c r="E14" s="55"/>
      <c r="F14" s="55" t="s">
        <v>8</v>
      </c>
      <c r="G14" s="3"/>
      <c r="H14" s="3" t="s">
        <v>13</v>
      </c>
      <c r="I14" s="3"/>
      <c r="J14" s="56">
        <v>3</v>
      </c>
      <c r="K14" s="57">
        <v>871.14</v>
      </c>
      <c r="L14" s="57">
        <v>290.38</v>
      </c>
      <c r="M14" s="58">
        <v>1</v>
      </c>
      <c r="N14" s="59">
        <v>319.93</v>
      </c>
      <c r="O14" s="59">
        <v>319.93</v>
      </c>
      <c r="P14" s="60">
        <v>4</v>
      </c>
      <c r="Q14" s="61">
        <v>1191.07</v>
      </c>
      <c r="R14" s="61">
        <v>297.76749999999998</v>
      </c>
    </row>
    <row r="15" spans="1:18" x14ac:dyDescent="0.3">
      <c r="B15" s="69">
        <v>10022796</v>
      </c>
      <c r="C15" t="s">
        <v>2136</v>
      </c>
      <c r="D15" s="55"/>
      <c r="E15" s="55"/>
      <c r="F15" s="55" t="s">
        <v>8</v>
      </c>
      <c r="G15" s="3"/>
      <c r="H15" s="3"/>
      <c r="I15" s="3"/>
      <c r="J15" s="56">
        <v>4</v>
      </c>
      <c r="K15" s="57">
        <v>315.32</v>
      </c>
      <c r="L15" s="57">
        <v>78.83</v>
      </c>
      <c r="M15" s="58">
        <v>4</v>
      </c>
      <c r="N15" s="59">
        <v>321</v>
      </c>
      <c r="O15" s="59">
        <v>80.25</v>
      </c>
      <c r="P15" s="60">
        <v>8</v>
      </c>
      <c r="Q15" s="61">
        <v>636.31999999999994</v>
      </c>
      <c r="R15" s="61">
        <v>79.539999999999992</v>
      </c>
    </row>
    <row r="16" spans="1:18" x14ac:dyDescent="0.3">
      <c r="B16" s="69">
        <v>10024065</v>
      </c>
      <c r="C16" t="s">
        <v>2813</v>
      </c>
      <c r="D16" s="55">
        <v>8625590</v>
      </c>
      <c r="E16" s="55">
        <v>90</v>
      </c>
      <c r="F16" s="55">
        <v>8625590</v>
      </c>
      <c r="G16" s="3"/>
      <c r="H16" s="3">
        <v>8625590</v>
      </c>
      <c r="I16" s="3">
        <v>90</v>
      </c>
      <c r="J16" s="56">
        <v>1</v>
      </c>
      <c r="K16" s="57">
        <v>495</v>
      </c>
      <c r="L16" s="57">
        <v>495</v>
      </c>
      <c r="M16" s="58">
        <v>0</v>
      </c>
      <c r="N16" s="59">
        <v>0</v>
      </c>
      <c r="O16" s="59">
        <v>0</v>
      </c>
      <c r="P16" s="60">
        <v>1</v>
      </c>
      <c r="Q16" s="61">
        <v>495</v>
      </c>
      <c r="R16" s="61">
        <v>495</v>
      </c>
    </row>
    <row r="17" spans="2:18" x14ac:dyDescent="0.3">
      <c r="B17" s="69">
        <v>10024909</v>
      </c>
      <c r="C17" t="s">
        <v>14</v>
      </c>
      <c r="D17" s="55"/>
      <c r="E17" s="55"/>
      <c r="F17" s="55" t="s">
        <v>8</v>
      </c>
      <c r="G17" s="3"/>
      <c r="H17" s="3"/>
      <c r="I17" s="3"/>
      <c r="J17" s="56">
        <v>2</v>
      </c>
      <c r="K17" s="57">
        <v>599.94000000000005</v>
      </c>
      <c r="L17" s="57">
        <v>299.97000000000003</v>
      </c>
      <c r="M17" s="58">
        <v>3</v>
      </c>
      <c r="N17" s="59">
        <v>919.87</v>
      </c>
      <c r="O17" s="59">
        <v>306.62333333333333</v>
      </c>
      <c r="P17" s="60">
        <v>5</v>
      </c>
      <c r="Q17" s="61">
        <v>1519.81</v>
      </c>
      <c r="R17" s="61">
        <v>303.96199999999999</v>
      </c>
    </row>
    <row r="18" spans="2:18" x14ac:dyDescent="0.3">
      <c r="B18" s="69">
        <v>10031359</v>
      </c>
      <c r="C18" t="s">
        <v>2137</v>
      </c>
      <c r="D18" s="55" t="s">
        <v>29</v>
      </c>
      <c r="E18" s="55"/>
      <c r="F18" s="55" t="s">
        <v>8</v>
      </c>
      <c r="G18" s="3"/>
      <c r="H18" s="3" t="s">
        <v>29</v>
      </c>
      <c r="I18" s="3"/>
      <c r="J18" s="56">
        <v>1</v>
      </c>
      <c r="K18" s="57">
        <v>41.59</v>
      </c>
      <c r="L18" s="57">
        <v>41.59</v>
      </c>
      <c r="M18" s="58">
        <v>0</v>
      </c>
      <c r="N18" s="59">
        <v>0</v>
      </c>
      <c r="O18" s="59">
        <v>0</v>
      </c>
      <c r="P18" s="60">
        <v>1</v>
      </c>
      <c r="Q18" s="61">
        <v>41.59</v>
      </c>
      <c r="R18" s="61">
        <v>41.59</v>
      </c>
    </row>
    <row r="19" spans="2:18" x14ac:dyDescent="0.3">
      <c r="B19" s="69">
        <v>10031367</v>
      </c>
      <c r="C19" t="s">
        <v>2541</v>
      </c>
      <c r="D19" s="55"/>
      <c r="E19" s="55"/>
      <c r="F19" s="55" t="s">
        <v>8</v>
      </c>
      <c r="G19" s="55"/>
      <c r="H19" s="55"/>
      <c r="I19" s="55"/>
      <c r="J19" s="56">
        <v>1</v>
      </c>
      <c r="K19" s="57">
        <v>41.59</v>
      </c>
      <c r="L19" s="57">
        <v>41.59</v>
      </c>
      <c r="M19" s="58">
        <v>2</v>
      </c>
      <c r="N19" s="59">
        <v>83.18</v>
      </c>
      <c r="O19" s="59">
        <v>41.59</v>
      </c>
      <c r="P19" s="60">
        <v>3</v>
      </c>
      <c r="Q19" s="61">
        <v>124.77000000000001</v>
      </c>
      <c r="R19" s="61">
        <v>41.59</v>
      </c>
    </row>
    <row r="20" spans="2:18" x14ac:dyDescent="0.3">
      <c r="B20" s="69">
        <v>10044907</v>
      </c>
      <c r="C20" t="s">
        <v>16</v>
      </c>
      <c r="D20" s="55"/>
      <c r="E20" s="55"/>
      <c r="F20" s="55" t="s">
        <v>8</v>
      </c>
      <c r="G20" s="3"/>
      <c r="H20" s="3"/>
      <c r="I20" s="3"/>
      <c r="J20" s="56">
        <v>2</v>
      </c>
      <c r="K20" s="57">
        <v>256.02999999999997</v>
      </c>
      <c r="L20" s="57">
        <v>128.01499999999999</v>
      </c>
      <c r="M20" s="58">
        <v>0</v>
      </c>
      <c r="N20" s="59">
        <v>0</v>
      </c>
      <c r="O20" s="59">
        <v>0</v>
      </c>
      <c r="P20" s="60">
        <v>2</v>
      </c>
      <c r="Q20" s="61">
        <v>256.02999999999997</v>
      </c>
      <c r="R20" s="61">
        <v>128.01499999999999</v>
      </c>
    </row>
    <row r="21" spans="2:18" x14ac:dyDescent="0.3">
      <c r="B21" s="69">
        <v>10053064</v>
      </c>
      <c r="C21" t="s">
        <v>2608</v>
      </c>
      <c r="D21" s="55"/>
      <c r="E21" s="55"/>
      <c r="F21" s="55" t="s">
        <v>8</v>
      </c>
      <c r="G21" s="3"/>
      <c r="H21" s="3"/>
      <c r="I21" s="3"/>
      <c r="J21" s="56">
        <v>0</v>
      </c>
      <c r="K21" s="57">
        <v>0</v>
      </c>
      <c r="L21" s="57">
        <v>0</v>
      </c>
      <c r="M21" s="58">
        <v>4</v>
      </c>
      <c r="N21" s="59">
        <v>209.52</v>
      </c>
      <c r="O21" s="59">
        <v>52.38</v>
      </c>
      <c r="P21" s="60">
        <v>4</v>
      </c>
      <c r="Q21" s="61">
        <v>209.52</v>
      </c>
      <c r="R21" s="61">
        <v>52.38</v>
      </c>
    </row>
    <row r="22" spans="2:18" x14ac:dyDescent="0.3">
      <c r="B22" s="69">
        <v>10069060</v>
      </c>
      <c r="C22" t="s">
        <v>2428</v>
      </c>
      <c r="D22" s="55" t="s">
        <v>15</v>
      </c>
      <c r="E22" s="55"/>
      <c r="F22" s="55" t="s">
        <v>8</v>
      </c>
      <c r="G22" s="55"/>
      <c r="H22" s="55" t="s">
        <v>15</v>
      </c>
      <c r="I22" s="55"/>
      <c r="J22" s="56">
        <v>2</v>
      </c>
      <c r="K22" s="57">
        <v>1264.74</v>
      </c>
      <c r="L22" s="57">
        <v>632.37</v>
      </c>
      <c r="M22" s="58">
        <v>0</v>
      </c>
      <c r="N22" s="59">
        <v>0</v>
      </c>
      <c r="O22" s="59">
        <v>0</v>
      </c>
      <c r="P22" s="60">
        <v>2</v>
      </c>
      <c r="Q22" s="61">
        <v>1264.74</v>
      </c>
      <c r="R22" s="61">
        <v>632.37</v>
      </c>
    </row>
    <row r="23" spans="2:18" x14ac:dyDescent="0.3">
      <c r="B23" s="69">
        <v>10072106</v>
      </c>
      <c r="C23" t="s">
        <v>2540</v>
      </c>
      <c r="D23" s="55"/>
      <c r="E23" s="55"/>
      <c r="F23" s="55" t="s">
        <v>8</v>
      </c>
      <c r="G23" s="3"/>
      <c r="H23" s="3"/>
      <c r="I23" s="3"/>
      <c r="J23" s="56">
        <v>1</v>
      </c>
      <c r="K23" s="57">
        <v>64.2</v>
      </c>
      <c r="L23" s="57">
        <v>64.2</v>
      </c>
      <c r="M23" s="58">
        <v>0</v>
      </c>
      <c r="N23" s="59">
        <v>0</v>
      </c>
      <c r="O23" s="59">
        <v>0</v>
      </c>
      <c r="P23" s="60">
        <v>1</v>
      </c>
      <c r="Q23" s="61">
        <v>64.2</v>
      </c>
      <c r="R23" s="61">
        <v>64.2</v>
      </c>
    </row>
    <row r="24" spans="2:18" x14ac:dyDescent="0.3">
      <c r="B24" s="69">
        <v>10084721</v>
      </c>
      <c r="C24" t="s">
        <v>17</v>
      </c>
      <c r="D24" s="55"/>
      <c r="E24" s="55"/>
      <c r="F24" s="55" t="s">
        <v>8</v>
      </c>
      <c r="G24" s="55"/>
      <c r="H24" s="55"/>
      <c r="I24" s="55"/>
      <c r="J24" s="56">
        <v>2</v>
      </c>
      <c r="K24" s="57">
        <v>468.77</v>
      </c>
      <c r="L24" s="57">
        <v>234.38499999999999</v>
      </c>
      <c r="M24" s="58">
        <v>2</v>
      </c>
      <c r="N24" s="59">
        <v>426.08</v>
      </c>
      <c r="O24" s="59">
        <v>213.04</v>
      </c>
      <c r="P24" s="60">
        <v>4</v>
      </c>
      <c r="Q24" s="61">
        <v>894.84999999999991</v>
      </c>
      <c r="R24" s="61">
        <v>223.71249999999998</v>
      </c>
    </row>
    <row r="25" spans="2:18" x14ac:dyDescent="0.3">
      <c r="B25" s="69">
        <v>10118974</v>
      </c>
      <c r="C25" t="s">
        <v>20</v>
      </c>
      <c r="D25" s="55" t="s">
        <v>18</v>
      </c>
      <c r="E25" s="55"/>
      <c r="F25" s="55" t="s">
        <v>8</v>
      </c>
      <c r="G25" s="55"/>
      <c r="H25" s="55" t="s">
        <v>18</v>
      </c>
      <c r="I25" s="55"/>
      <c r="J25" s="56">
        <v>1</v>
      </c>
      <c r="K25" s="57">
        <v>493.33</v>
      </c>
      <c r="L25" s="57">
        <v>493.33</v>
      </c>
      <c r="M25" s="58">
        <v>0</v>
      </c>
      <c r="N25" s="59">
        <v>0</v>
      </c>
      <c r="O25" s="59">
        <v>0</v>
      </c>
      <c r="P25" s="60">
        <v>1</v>
      </c>
      <c r="Q25" s="61">
        <v>493.33</v>
      </c>
      <c r="R25" s="61">
        <v>493.33</v>
      </c>
    </row>
    <row r="26" spans="2:18" x14ac:dyDescent="0.3">
      <c r="B26" s="69">
        <v>10122067</v>
      </c>
      <c r="C26" t="s">
        <v>21</v>
      </c>
      <c r="D26" s="55" t="s">
        <v>13</v>
      </c>
      <c r="E26" s="55"/>
      <c r="F26" s="55" t="s">
        <v>8</v>
      </c>
      <c r="G26" s="55"/>
      <c r="H26" s="55" t="s">
        <v>13</v>
      </c>
      <c r="I26" s="55"/>
      <c r="J26" s="56">
        <v>9</v>
      </c>
      <c r="K26" s="57">
        <v>1494.79</v>
      </c>
      <c r="L26" s="57">
        <v>166.08777777777777</v>
      </c>
      <c r="M26" s="58">
        <v>0</v>
      </c>
      <c r="N26" s="59">
        <v>0</v>
      </c>
      <c r="O26" s="59">
        <v>0</v>
      </c>
      <c r="P26" s="60">
        <v>9</v>
      </c>
      <c r="Q26" s="61">
        <v>1494.79</v>
      </c>
      <c r="R26" s="61">
        <v>166.08777777777777</v>
      </c>
    </row>
    <row r="27" spans="2:18" x14ac:dyDescent="0.3">
      <c r="B27" s="69">
        <v>10152403</v>
      </c>
      <c r="C27" t="s">
        <v>2084</v>
      </c>
      <c r="D27" s="55" t="s">
        <v>29</v>
      </c>
      <c r="E27" s="55"/>
      <c r="F27" s="55" t="s">
        <v>8</v>
      </c>
      <c r="G27" s="3"/>
      <c r="H27" s="3" t="s">
        <v>29</v>
      </c>
      <c r="I27" s="3"/>
      <c r="J27" s="56">
        <v>0</v>
      </c>
      <c r="K27" s="57">
        <v>0</v>
      </c>
      <c r="L27" s="57">
        <v>0</v>
      </c>
      <c r="M27" s="58">
        <v>1</v>
      </c>
      <c r="N27" s="59">
        <v>72.33</v>
      </c>
      <c r="O27" s="59">
        <v>72.33</v>
      </c>
      <c r="P27" s="60">
        <v>1</v>
      </c>
      <c r="Q27" s="61">
        <v>72.33</v>
      </c>
      <c r="R27" s="61">
        <v>72.33</v>
      </c>
    </row>
    <row r="28" spans="2:18" x14ac:dyDescent="0.3">
      <c r="B28" s="69">
        <v>10190288</v>
      </c>
      <c r="C28" t="s">
        <v>2542</v>
      </c>
      <c r="D28" s="55">
        <v>88189</v>
      </c>
      <c r="E28" s="55">
        <v>90</v>
      </c>
      <c r="F28" s="55">
        <v>8818990</v>
      </c>
      <c r="G28" s="55"/>
      <c r="H28" s="55">
        <v>88189</v>
      </c>
      <c r="I28" s="55">
        <v>90</v>
      </c>
      <c r="J28" s="56">
        <v>0</v>
      </c>
      <c r="K28" s="57">
        <v>0</v>
      </c>
      <c r="L28" s="57">
        <v>0</v>
      </c>
      <c r="M28" s="58">
        <v>1</v>
      </c>
      <c r="N28" s="59">
        <v>75</v>
      </c>
      <c r="O28" s="59">
        <v>75</v>
      </c>
      <c r="P28" s="60">
        <v>1</v>
      </c>
      <c r="Q28" s="61">
        <v>75</v>
      </c>
      <c r="R28" s="61">
        <v>75</v>
      </c>
    </row>
    <row r="29" spans="2:18" x14ac:dyDescent="0.3">
      <c r="B29" s="69">
        <v>10462562</v>
      </c>
      <c r="C29" t="s">
        <v>24</v>
      </c>
      <c r="D29" s="55" t="s">
        <v>25</v>
      </c>
      <c r="E29" s="55"/>
      <c r="F29" s="55" t="s">
        <v>8</v>
      </c>
      <c r="G29" s="55"/>
      <c r="H29" s="55" t="s">
        <v>25</v>
      </c>
      <c r="I29" s="55"/>
      <c r="J29" s="56">
        <v>1</v>
      </c>
      <c r="K29" s="57">
        <v>274.52</v>
      </c>
      <c r="L29" s="57">
        <v>274.52</v>
      </c>
      <c r="M29" s="58">
        <v>1</v>
      </c>
      <c r="N29" s="59">
        <v>274.52</v>
      </c>
      <c r="O29" s="59">
        <v>274.52</v>
      </c>
      <c r="P29" s="60">
        <v>2</v>
      </c>
      <c r="Q29" s="61">
        <v>549.04</v>
      </c>
      <c r="R29" s="61">
        <v>274.52</v>
      </c>
    </row>
    <row r="30" spans="2:18" x14ac:dyDescent="0.3">
      <c r="B30" s="69">
        <v>10473080</v>
      </c>
      <c r="C30" t="s">
        <v>2539</v>
      </c>
      <c r="D30" s="55"/>
      <c r="E30" s="55"/>
      <c r="F30" s="55" t="s">
        <v>8</v>
      </c>
      <c r="G30" s="3"/>
      <c r="H30" s="3"/>
      <c r="I30" s="3"/>
      <c r="J30" s="56">
        <v>1</v>
      </c>
      <c r="K30" s="57">
        <v>255.73</v>
      </c>
      <c r="L30" s="57">
        <v>255.73</v>
      </c>
      <c r="M30" s="58">
        <v>20</v>
      </c>
      <c r="N30" s="59">
        <v>5353.4100000000008</v>
      </c>
      <c r="O30" s="59">
        <v>267.67050000000006</v>
      </c>
      <c r="P30" s="60">
        <v>21</v>
      </c>
      <c r="Q30" s="61">
        <v>5609.14</v>
      </c>
      <c r="R30" s="61">
        <v>267.10190476190479</v>
      </c>
    </row>
    <row r="31" spans="2:18" x14ac:dyDescent="0.3">
      <c r="B31" s="69">
        <v>10475234</v>
      </c>
      <c r="C31" t="s">
        <v>2427</v>
      </c>
      <c r="D31" s="55" t="s">
        <v>15</v>
      </c>
      <c r="E31" s="55"/>
      <c r="F31" s="55" t="s">
        <v>8</v>
      </c>
      <c r="G31" s="55"/>
      <c r="H31" s="55" t="s">
        <v>15</v>
      </c>
      <c r="I31" s="55"/>
      <c r="J31" s="56">
        <v>4</v>
      </c>
      <c r="K31" s="57">
        <v>507.44</v>
      </c>
      <c r="L31" s="57">
        <v>126.86</v>
      </c>
      <c r="M31" s="58">
        <v>3</v>
      </c>
      <c r="N31" s="59">
        <v>380.58</v>
      </c>
      <c r="O31" s="59">
        <v>126.86</v>
      </c>
      <c r="P31" s="60">
        <v>7</v>
      </c>
      <c r="Q31" s="61">
        <v>888.02</v>
      </c>
      <c r="R31" s="61">
        <v>126.86</v>
      </c>
    </row>
    <row r="32" spans="2:18" x14ac:dyDescent="0.3">
      <c r="B32" s="69">
        <v>10475259</v>
      </c>
      <c r="C32" t="s">
        <v>2609</v>
      </c>
      <c r="D32" s="55" t="s">
        <v>15</v>
      </c>
      <c r="E32" s="55"/>
      <c r="F32" s="55" t="s">
        <v>8</v>
      </c>
      <c r="G32" s="3"/>
      <c r="H32" s="3" t="s">
        <v>15</v>
      </c>
      <c r="I32" s="3"/>
      <c r="J32" s="56">
        <v>0</v>
      </c>
      <c r="K32" s="57">
        <v>0</v>
      </c>
      <c r="L32" s="57">
        <v>0</v>
      </c>
      <c r="M32" s="58">
        <v>1</v>
      </c>
      <c r="N32" s="59">
        <v>5531.9</v>
      </c>
      <c r="O32" s="59">
        <v>5531.9</v>
      </c>
      <c r="P32" s="60">
        <v>1</v>
      </c>
      <c r="Q32" s="61">
        <v>5531.9</v>
      </c>
      <c r="R32" s="61">
        <v>5531.9</v>
      </c>
    </row>
    <row r="33" spans="1:18" x14ac:dyDescent="0.3">
      <c r="B33" s="69">
        <v>10573004</v>
      </c>
      <c r="C33" t="s">
        <v>26</v>
      </c>
      <c r="D33" s="55"/>
      <c r="E33" s="55"/>
      <c r="F33" s="55" t="s">
        <v>8</v>
      </c>
      <c r="G33" s="3"/>
      <c r="H33" s="3"/>
      <c r="I33" s="3"/>
      <c r="J33" s="56">
        <v>1</v>
      </c>
      <c r="K33" s="57">
        <v>963.63</v>
      </c>
      <c r="L33" s="57">
        <v>963.63</v>
      </c>
      <c r="M33" s="58">
        <v>0</v>
      </c>
      <c r="N33" s="59">
        <v>0</v>
      </c>
      <c r="O33" s="59">
        <v>0</v>
      </c>
      <c r="P33" s="60">
        <v>1</v>
      </c>
      <c r="Q33" s="61">
        <v>963.63</v>
      </c>
      <c r="R33" s="61">
        <v>963.63</v>
      </c>
    </row>
    <row r="34" spans="1:18" x14ac:dyDescent="0.3">
      <c r="B34" s="69">
        <v>10588150</v>
      </c>
      <c r="C34" t="s">
        <v>2426</v>
      </c>
      <c r="D34" s="55" t="s">
        <v>15</v>
      </c>
      <c r="E34" s="55"/>
      <c r="F34" s="55" t="s">
        <v>8</v>
      </c>
      <c r="G34" s="55"/>
      <c r="H34" s="55" t="s">
        <v>15</v>
      </c>
      <c r="I34" s="55"/>
      <c r="J34" s="56">
        <v>1</v>
      </c>
      <c r="K34" s="57">
        <v>4302.47</v>
      </c>
      <c r="L34" s="57">
        <v>4302.47</v>
      </c>
      <c r="M34" s="58">
        <v>0</v>
      </c>
      <c r="N34" s="59">
        <v>0</v>
      </c>
      <c r="O34" s="59">
        <v>0</v>
      </c>
      <c r="P34" s="60">
        <v>1</v>
      </c>
      <c r="Q34" s="61">
        <v>4302.47</v>
      </c>
      <c r="R34" s="61">
        <v>4302.47</v>
      </c>
    </row>
    <row r="35" spans="1:18" x14ac:dyDescent="0.3">
      <c r="A35" s="4"/>
      <c r="B35" s="69">
        <v>10609576</v>
      </c>
      <c r="C35" t="s">
        <v>2138</v>
      </c>
      <c r="D35" s="55" t="s">
        <v>13</v>
      </c>
      <c r="E35" s="55"/>
      <c r="F35" s="55" t="s">
        <v>8</v>
      </c>
      <c r="G35" s="55"/>
      <c r="H35" s="55" t="s">
        <v>13</v>
      </c>
      <c r="I35" s="55"/>
      <c r="J35" s="56">
        <v>0</v>
      </c>
      <c r="K35" s="57">
        <v>0</v>
      </c>
      <c r="L35" s="57">
        <v>0</v>
      </c>
      <c r="M35" s="58">
        <v>1</v>
      </c>
      <c r="N35" s="59">
        <v>514.61</v>
      </c>
      <c r="O35" s="59">
        <v>514.61</v>
      </c>
      <c r="P35" s="60">
        <v>1</v>
      </c>
      <c r="Q35" s="61">
        <v>514.61</v>
      </c>
      <c r="R35" s="61">
        <v>514.61</v>
      </c>
    </row>
    <row r="36" spans="1:18" x14ac:dyDescent="0.3">
      <c r="B36" s="69">
        <v>10622058</v>
      </c>
      <c r="C36" t="s">
        <v>27</v>
      </c>
      <c r="D36" s="55"/>
      <c r="E36" s="55"/>
      <c r="F36" s="55" t="s">
        <v>9</v>
      </c>
      <c r="G36" s="55"/>
      <c r="H36" s="55"/>
      <c r="I36" s="55"/>
      <c r="J36" s="56">
        <v>2</v>
      </c>
      <c r="K36" s="57">
        <v>1415.52</v>
      </c>
      <c r="L36" s="57">
        <v>707.76</v>
      </c>
      <c r="M36" s="58">
        <v>1</v>
      </c>
      <c r="N36" s="59">
        <v>707.76</v>
      </c>
      <c r="O36" s="59">
        <v>707.76</v>
      </c>
      <c r="P36" s="60">
        <v>3</v>
      </c>
      <c r="Q36" s="61">
        <v>2123.2799999999997</v>
      </c>
      <c r="R36" s="61">
        <v>707.75999999999988</v>
      </c>
    </row>
    <row r="37" spans="1:18" x14ac:dyDescent="0.3">
      <c r="B37" s="69">
        <v>10628592</v>
      </c>
      <c r="C37" t="s">
        <v>2610</v>
      </c>
      <c r="D37" s="55"/>
      <c r="E37" s="55"/>
      <c r="F37" s="55" t="s">
        <v>8</v>
      </c>
      <c r="G37" s="55"/>
      <c r="H37" s="55"/>
      <c r="I37" s="55"/>
      <c r="J37" s="56">
        <v>1</v>
      </c>
      <c r="K37" s="57">
        <v>236.47</v>
      </c>
      <c r="L37" s="57">
        <v>236.47</v>
      </c>
      <c r="M37" s="58">
        <v>0</v>
      </c>
      <c r="N37" s="59">
        <v>0</v>
      </c>
      <c r="O37" s="59">
        <v>0</v>
      </c>
      <c r="P37" s="60">
        <v>1</v>
      </c>
      <c r="Q37" s="61">
        <v>236.47</v>
      </c>
      <c r="R37" s="61">
        <v>236.47</v>
      </c>
    </row>
    <row r="38" spans="1:18" x14ac:dyDescent="0.3">
      <c r="B38" s="69">
        <v>10637510</v>
      </c>
      <c r="C38" t="s">
        <v>2611</v>
      </c>
      <c r="D38" s="55"/>
      <c r="E38" s="55"/>
      <c r="F38" s="55" t="s">
        <v>8</v>
      </c>
      <c r="G38" s="55"/>
      <c r="H38" s="55"/>
      <c r="I38" s="55"/>
      <c r="J38" s="56">
        <v>6</v>
      </c>
      <c r="K38" s="57">
        <v>1546.5200000000004</v>
      </c>
      <c r="L38" s="57">
        <v>257.75333333333339</v>
      </c>
      <c r="M38" s="58">
        <v>1</v>
      </c>
      <c r="N38" s="59">
        <v>236.61</v>
      </c>
      <c r="O38" s="59">
        <v>236.61</v>
      </c>
      <c r="P38" s="60">
        <v>7</v>
      </c>
      <c r="Q38" s="61">
        <v>1783.1300000000006</v>
      </c>
      <c r="R38" s="61">
        <v>254.73285714285723</v>
      </c>
    </row>
    <row r="39" spans="1:18" x14ac:dyDescent="0.3">
      <c r="B39" s="69">
        <v>10638856</v>
      </c>
      <c r="C39" t="s">
        <v>2612</v>
      </c>
      <c r="D39" s="55" t="s">
        <v>18</v>
      </c>
      <c r="E39" s="55"/>
      <c r="F39" s="55" t="s">
        <v>8</v>
      </c>
      <c r="G39" s="3"/>
      <c r="H39" s="3" t="s">
        <v>18</v>
      </c>
      <c r="I39" s="3"/>
      <c r="J39" s="56">
        <v>3</v>
      </c>
      <c r="K39" s="57">
        <v>1292.52</v>
      </c>
      <c r="L39" s="57">
        <v>430.84</v>
      </c>
      <c r="M39" s="58">
        <v>0</v>
      </c>
      <c r="N39" s="59">
        <v>0</v>
      </c>
      <c r="O39" s="59">
        <v>0</v>
      </c>
      <c r="P39" s="60">
        <v>3</v>
      </c>
      <c r="Q39" s="61">
        <v>1292.52</v>
      </c>
      <c r="R39" s="61">
        <v>430.84</v>
      </c>
    </row>
    <row r="40" spans="1:18" x14ac:dyDescent="0.3">
      <c r="B40" s="69">
        <v>10640753</v>
      </c>
      <c r="C40" t="s">
        <v>28</v>
      </c>
      <c r="D40" s="55" t="s">
        <v>13</v>
      </c>
      <c r="E40" s="55"/>
      <c r="F40" s="55" t="s">
        <v>8</v>
      </c>
      <c r="G40" s="55"/>
      <c r="H40" s="55" t="s">
        <v>13</v>
      </c>
      <c r="I40" s="55"/>
      <c r="J40" s="56">
        <v>1</v>
      </c>
      <c r="K40" s="57">
        <v>762.7</v>
      </c>
      <c r="L40" s="57">
        <v>762.7</v>
      </c>
      <c r="M40" s="58">
        <v>0</v>
      </c>
      <c r="N40" s="59">
        <v>0</v>
      </c>
      <c r="O40" s="59">
        <v>0</v>
      </c>
      <c r="P40" s="60">
        <v>1</v>
      </c>
      <c r="Q40" s="61">
        <v>762.7</v>
      </c>
      <c r="R40" s="61">
        <v>762.7</v>
      </c>
    </row>
    <row r="41" spans="1:18" x14ac:dyDescent="0.3">
      <c r="B41" s="69">
        <v>10672020</v>
      </c>
      <c r="C41" t="s">
        <v>2085</v>
      </c>
      <c r="D41" s="55" t="s">
        <v>1650</v>
      </c>
      <c r="E41" s="55"/>
      <c r="F41" s="55" t="s">
        <v>8</v>
      </c>
      <c r="G41" s="55"/>
      <c r="H41" s="55" t="s">
        <v>1650</v>
      </c>
      <c r="I41" s="55"/>
      <c r="J41" s="56">
        <v>2</v>
      </c>
      <c r="K41" s="57">
        <v>2737.24</v>
      </c>
      <c r="L41" s="57">
        <v>1368.62</v>
      </c>
      <c r="M41" s="58">
        <v>0</v>
      </c>
      <c r="N41" s="59">
        <v>0</v>
      </c>
      <c r="O41" s="59">
        <v>0</v>
      </c>
      <c r="P41" s="60">
        <v>2</v>
      </c>
      <c r="Q41" s="61">
        <v>2737.24</v>
      </c>
      <c r="R41" s="61">
        <v>1368.62</v>
      </c>
    </row>
    <row r="42" spans="1:18" x14ac:dyDescent="0.3">
      <c r="B42" s="69">
        <v>10775740</v>
      </c>
      <c r="C42" t="s">
        <v>30</v>
      </c>
      <c r="D42" s="55"/>
      <c r="E42" s="55"/>
      <c r="F42" s="55" t="s">
        <v>8</v>
      </c>
      <c r="G42" s="3"/>
      <c r="H42" s="3"/>
      <c r="I42" s="3"/>
      <c r="J42" s="56">
        <v>2</v>
      </c>
      <c r="K42" s="57">
        <v>570.32000000000005</v>
      </c>
      <c r="L42" s="57">
        <v>285.16000000000003</v>
      </c>
      <c r="M42" s="58">
        <v>0</v>
      </c>
      <c r="N42" s="59">
        <v>0</v>
      </c>
      <c r="O42" s="59">
        <v>0</v>
      </c>
      <c r="P42" s="60">
        <v>2</v>
      </c>
      <c r="Q42" s="61">
        <v>570.32000000000005</v>
      </c>
      <c r="R42" s="61">
        <v>285.16000000000003</v>
      </c>
    </row>
    <row r="43" spans="1:18" x14ac:dyDescent="0.3">
      <c r="B43" s="69">
        <v>10780278</v>
      </c>
      <c r="C43" t="s">
        <v>2613</v>
      </c>
      <c r="D43" s="55" t="s">
        <v>18</v>
      </c>
      <c r="E43" s="55"/>
      <c r="F43" s="55" t="s">
        <v>8</v>
      </c>
      <c r="G43" s="3"/>
      <c r="H43" s="3" t="s">
        <v>18</v>
      </c>
      <c r="I43" s="3"/>
      <c r="J43" s="56">
        <v>1</v>
      </c>
      <c r="K43" s="57">
        <v>474.01</v>
      </c>
      <c r="L43" s="57">
        <v>474.01</v>
      </c>
      <c r="M43" s="58">
        <v>0</v>
      </c>
      <c r="N43" s="59">
        <v>0</v>
      </c>
      <c r="O43" s="59">
        <v>0</v>
      </c>
      <c r="P43" s="60">
        <v>1</v>
      </c>
      <c r="Q43" s="61">
        <v>474.01</v>
      </c>
      <c r="R43" s="61">
        <v>474.01</v>
      </c>
    </row>
    <row r="44" spans="1:18" x14ac:dyDescent="0.3">
      <c r="B44" s="69">
        <v>10788370</v>
      </c>
      <c r="C44" t="s">
        <v>31</v>
      </c>
      <c r="D44" s="55"/>
      <c r="E44" s="55"/>
      <c r="F44" s="55" t="s">
        <v>8</v>
      </c>
      <c r="G44" s="55"/>
      <c r="H44" s="55"/>
      <c r="I44" s="55"/>
      <c r="J44" s="56">
        <v>7</v>
      </c>
      <c r="K44" s="57">
        <v>2704.9999999999995</v>
      </c>
      <c r="L44" s="57">
        <v>386.42857142857139</v>
      </c>
      <c r="M44" s="58">
        <v>1</v>
      </c>
      <c r="N44" s="59">
        <v>382.64</v>
      </c>
      <c r="O44" s="59">
        <v>382.64</v>
      </c>
      <c r="P44" s="60">
        <v>8</v>
      </c>
      <c r="Q44" s="61">
        <v>3087.6399999999994</v>
      </c>
      <c r="R44" s="61">
        <v>385.95499999999993</v>
      </c>
    </row>
    <row r="45" spans="1:18" x14ac:dyDescent="0.3">
      <c r="B45" s="69">
        <v>10792224</v>
      </c>
      <c r="C45" t="s">
        <v>2614</v>
      </c>
      <c r="D45" s="55"/>
      <c r="E45" s="55"/>
      <c r="F45" s="55" t="s">
        <v>8</v>
      </c>
      <c r="G45" s="55"/>
      <c r="H45" s="55"/>
      <c r="I45" s="55"/>
      <c r="J45" s="56">
        <v>27</v>
      </c>
      <c r="K45" s="57">
        <v>8310.3300000000054</v>
      </c>
      <c r="L45" s="57">
        <v>307.79000000000019</v>
      </c>
      <c r="M45" s="58">
        <v>33</v>
      </c>
      <c r="N45" s="59">
        <v>9948.7100000000046</v>
      </c>
      <c r="O45" s="59">
        <v>301.47606060606074</v>
      </c>
      <c r="P45" s="60">
        <v>60</v>
      </c>
      <c r="Q45" s="61">
        <v>18259.040000000008</v>
      </c>
      <c r="R45" s="61">
        <v>304.31733333333347</v>
      </c>
    </row>
    <row r="46" spans="1:18" x14ac:dyDescent="0.3">
      <c r="B46" s="69">
        <v>10820819</v>
      </c>
      <c r="C46" t="s">
        <v>1727</v>
      </c>
      <c r="D46" s="55"/>
      <c r="E46" s="55"/>
      <c r="F46" s="55" t="s">
        <v>8</v>
      </c>
      <c r="G46" s="55"/>
      <c r="H46" s="55"/>
      <c r="I46" s="55"/>
      <c r="J46" s="56">
        <v>1</v>
      </c>
      <c r="K46" s="57">
        <v>389.39</v>
      </c>
      <c r="L46" s="57">
        <v>389.39</v>
      </c>
      <c r="M46" s="58">
        <v>1</v>
      </c>
      <c r="N46" s="59">
        <v>389.39</v>
      </c>
      <c r="O46" s="59">
        <v>389.39</v>
      </c>
      <c r="P46" s="60">
        <v>2</v>
      </c>
      <c r="Q46" s="61">
        <v>778.78</v>
      </c>
      <c r="R46" s="61">
        <v>389.39</v>
      </c>
    </row>
    <row r="47" spans="1:18" x14ac:dyDescent="0.3">
      <c r="B47" s="69">
        <v>10835718</v>
      </c>
      <c r="C47" t="s">
        <v>2615</v>
      </c>
      <c r="D47" s="55" t="s">
        <v>13</v>
      </c>
      <c r="E47" s="55"/>
      <c r="F47" s="55" t="s">
        <v>8</v>
      </c>
      <c r="G47" s="55"/>
      <c r="H47" s="55" t="s">
        <v>13</v>
      </c>
      <c r="I47" s="55"/>
      <c r="J47" s="56">
        <v>2</v>
      </c>
      <c r="K47" s="57">
        <v>5993.1</v>
      </c>
      <c r="L47" s="57">
        <v>2996.55</v>
      </c>
      <c r="M47" s="58">
        <v>0</v>
      </c>
      <c r="N47" s="59">
        <v>0</v>
      </c>
      <c r="O47" s="59">
        <v>0</v>
      </c>
      <c r="P47" s="60">
        <v>2</v>
      </c>
      <c r="Q47" s="61">
        <v>5993.1</v>
      </c>
      <c r="R47" s="61">
        <v>2996.55</v>
      </c>
    </row>
    <row r="48" spans="1:18" x14ac:dyDescent="0.3">
      <c r="B48" s="69">
        <v>10859635</v>
      </c>
      <c r="C48" t="s">
        <v>32</v>
      </c>
      <c r="D48" s="55"/>
      <c r="E48" s="55"/>
      <c r="F48" s="55" t="s">
        <v>8</v>
      </c>
      <c r="G48" s="3"/>
      <c r="H48" s="3"/>
      <c r="I48" s="3"/>
      <c r="J48" s="56">
        <v>0</v>
      </c>
      <c r="K48" s="57">
        <v>0</v>
      </c>
      <c r="L48" s="57">
        <v>0</v>
      </c>
      <c r="M48" s="58">
        <v>1</v>
      </c>
      <c r="N48" s="59">
        <v>498.92</v>
      </c>
      <c r="O48" s="59">
        <v>498.92</v>
      </c>
      <c r="P48" s="60">
        <v>1</v>
      </c>
      <c r="Q48" s="61">
        <v>498.92</v>
      </c>
      <c r="R48" s="61">
        <v>498.92</v>
      </c>
    </row>
    <row r="49" spans="2:18" x14ac:dyDescent="0.3">
      <c r="B49" s="69">
        <v>10870236</v>
      </c>
      <c r="C49" t="s">
        <v>2086</v>
      </c>
      <c r="D49" s="55" t="s">
        <v>13</v>
      </c>
      <c r="E49" s="55"/>
      <c r="F49" s="55" t="s">
        <v>8</v>
      </c>
      <c r="G49" s="3"/>
      <c r="H49" s="3" t="s">
        <v>13</v>
      </c>
      <c r="I49" s="3"/>
      <c r="J49" s="56">
        <v>3</v>
      </c>
      <c r="K49" s="57">
        <v>2392.38</v>
      </c>
      <c r="L49" s="57">
        <v>797.46</v>
      </c>
      <c r="M49" s="58">
        <v>1</v>
      </c>
      <c r="N49" s="59">
        <v>797.46</v>
      </c>
      <c r="O49" s="59">
        <v>797.46</v>
      </c>
      <c r="P49" s="60">
        <v>4</v>
      </c>
      <c r="Q49" s="61">
        <v>3189.84</v>
      </c>
      <c r="R49" s="61">
        <v>797.46</v>
      </c>
    </row>
    <row r="50" spans="2:18" x14ac:dyDescent="0.3">
      <c r="B50" s="69">
        <v>10870244</v>
      </c>
      <c r="C50" t="s">
        <v>33</v>
      </c>
      <c r="D50" s="55"/>
      <c r="E50" s="55"/>
      <c r="F50" s="55" t="s">
        <v>8</v>
      </c>
      <c r="G50" s="3"/>
      <c r="H50" s="3"/>
      <c r="I50" s="3"/>
      <c r="J50" s="56">
        <v>4</v>
      </c>
      <c r="K50" s="57">
        <v>2885.56</v>
      </c>
      <c r="L50" s="57">
        <v>721.39</v>
      </c>
      <c r="M50" s="58">
        <v>0</v>
      </c>
      <c r="N50" s="59">
        <v>0</v>
      </c>
      <c r="O50" s="59">
        <v>0</v>
      </c>
      <c r="P50" s="60">
        <v>4</v>
      </c>
      <c r="Q50" s="61">
        <v>2885.56</v>
      </c>
      <c r="R50" s="61">
        <v>721.39</v>
      </c>
    </row>
    <row r="51" spans="2:18" x14ac:dyDescent="0.3">
      <c r="B51" s="69">
        <v>10988855</v>
      </c>
      <c r="C51" t="s">
        <v>2543</v>
      </c>
      <c r="D51" s="55"/>
      <c r="E51" s="55"/>
      <c r="F51" s="55" t="s">
        <v>8</v>
      </c>
      <c r="G51" s="3"/>
      <c r="H51" s="3"/>
      <c r="I51" s="3"/>
      <c r="J51" s="56">
        <v>1</v>
      </c>
      <c r="K51" s="57">
        <v>1528.99</v>
      </c>
      <c r="L51" s="57">
        <v>1528.99</v>
      </c>
      <c r="M51" s="58">
        <v>0</v>
      </c>
      <c r="N51" s="59">
        <v>0</v>
      </c>
      <c r="O51" s="59">
        <v>0</v>
      </c>
      <c r="P51" s="60">
        <v>1</v>
      </c>
      <c r="Q51" s="61">
        <v>1528.99</v>
      </c>
      <c r="R51" s="61">
        <v>1528.99</v>
      </c>
    </row>
    <row r="52" spans="2:18" x14ac:dyDescent="0.3">
      <c r="B52" s="69">
        <v>11001302</v>
      </c>
      <c r="C52" t="s">
        <v>2538</v>
      </c>
      <c r="D52" s="55">
        <v>70551</v>
      </c>
      <c r="E52" s="55" t="s">
        <v>2000</v>
      </c>
      <c r="F52" s="55" t="s">
        <v>1554</v>
      </c>
      <c r="G52" s="3"/>
      <c r="H52" s="3">
        <v>70551</v>
      </c>
      <c r="I52" s="3" t="s">
        <v>2000</v>
      </c>
      <c r="J52" s="56">
        <v>1</v>
      </c>
      <c r="K52" s="57">
        <v>4645</v>
      </c>
      <c r="L52" s="57">
        <v>4645</v>
      </c>
      <c r="M52" s="58">
        <v>2</v>
      </c>
      <c r="N52" s="59">
        <v>9290</v>
      </c>
      <c r="O52" s="59">
        <v>4645</v>
      </c>
      <c r="P52" s="60">
        <v>3</v>
      </c>
      <c r="Q52" s="61">
        <v>13935</v>
      </c>
      <c r="R52" s="61">
        <v>4645</v>
      </c>
    </row>
    <row r="53" spans="2:18" x14ac:dyDescent="0.3">
      <c r="B53" s="69">
        <v>11003019</v>
      </c>
      <c r="C53" t="s">
        <v>2616</v>
      </c>
      <c r="D53" s="55" t="s">
        <v>9</v>
      </c>
      <c r="E53" s="55"/>
      <c r="F53" s="55" t="s">
        <v>8</v>
      </c>
      <c r="G53" s="55"/>
      <c r="H53" s="55" t="s">
        <v>9</v>
      </c>
      <c r="I53" s="55"/>
      <c r="J53" s="56">
        <v>6</v>
      </c>
      <c r="K53" s="57">
        <v>575.46</v>
      </c>
      <c r="L53" s="57">
        <v>95.910000000000011</v>
      </c>
      <c r="M53" s="58">
        <v>4</v>
      </c>
      <c r="N53" s="59">
        <v>383.64</v>
      </c>
      <c r="O53" s="59">
        <v>95.91</v>
      </c>
      <c r="P53" s="60">
        <v>10</v>
      </c>
      <c r="Q53" s="61">
        <v>959.1</v>
      </c>
      <c r="R53" s="61">
        <v>95.91</v>
      </c>
    </row>
    <row r="54" spans="2:18" x14ac:dyDescent="0.3">
      <c r="B54" s="69">
        <v>11037116</v>
      </c>
      <c r="C54" t="s">
        <v>2814</v>
      </c>
      <c r="D54" s="55">
        <v>8823790</v>
      </c>
      <c r="E54" s="55">
        <v>90</v>
      </c>
      <c r="F54" s="55">
        <v>8823790</v>
      </c>
      <c r="G54" s="3"/>
      <c r="H54" s="3">
        <v>8823790</v>
      </c>
      <c r="I54" s="3">
        <v>90</v>
      </c>
      <c r="J54" s="56">
        <v>0</v>
      </c>
      <c r="K54" s="57">
        <v>0</v>
      </c>
      <c r="L54" s="57">
        <v>0</v>
      </c>
      <c r="M54" s="58">
        <v>1</v>
      </c>
      <c r="N54" s="59">
        <v>175</v>
      </c>
      <c r="O54" s="59">
        <v>175</v>
      </c>
      <c r="P54" s="60">
        <v>1</v>
      </c>
      <c r="Q54" s="61">
        <v>175</v>
      </c>
      <c r="R54" s="61">
        <v>175</v>
      </c>
    </row>
    <row r="55" spans="2:18" x14ac:dyDescent="0.3">
      <c r="B55" s="69">
        <v>11037124</v>
      </c>
      <c r="C55" t="s">
        <v>2815</v>
      </c>
      <c r="D55" s="55">
        <v>8826290</v>
      </c>
      <c r="E55" s="55">
        <v>90</v>
      </c>
      <c r="F55" s="55">
        <v>8826290</v>
      </c>
      <c r="G55" s="55"/>
      <c r="H55" s="55">
        <v>8826290</v>
      </c>
      <c r="I55" s="55">
        <v>90</v>
      </c>
      <c r="J55" s="56">
        <v>0</v>
      </c>
      <c r="K55" s="57">
        <v>0</v>
      </c>
      <c r="L55" s="57">
        <v>0</v>
      </c>
      <c r="M55" s="58">
        <v>1</v>
      </c>
      <c r="N55" s="59">
        <v>175</v>
      </c>
      <c r="O55" s="59">
        <v>175</v>
      </c>
      <c r="P55" s="60">
        <v>1</v>
      </c>
      <c r="Q55" s="61">
        <v>175</v>
      </c>
      <c r="R55" s="61">
        <v>175</v>
      </c>
    </row>
    <row r="56" spans="2:18" x14ac:dyDescent="0.3">
      <c r="B56" s="69">
        <v>11206869</v>
      </c>
      <c r="C56" t="s">
        <v>34</v>
      </c>
      <c r="D56" s="55"/>
      <c r="E56" s="55"/>
      <c r="F56" s="55" t="s">
        <v>8</v>
      </c>
      <c r="G56" s="3"/>
      <c r="H56" s="3"/>
      <c r="I56" s="3"/>
      <c r="J56" s="56">
        <v>10</v>
      </c>
      <c r="K56" s="57">
        <v>595.09999999999991</v>
      </c>
      <c r="L56" s="57">
        <v>59.509999999999991</v>
      </c>
      <c r="M56" s="58">
        <v>26</v>
      </c>
      <c r="N56" s="59">
        <v>1489.4400000000003</v>
      </c>
      <c r="O56" s="59">
        <v>57.286153846153859</v>
      </c>
      <c r="P56" s="60">
        <v>36</v>
      </c>
      <c r="Q56" s="61">
        <v>2084.54</v>
      </c>
      <c r="R56" s="61">
        <v>57.903888888888886</v>
      </c>
    </row>
    <row r="57" spans="2:18" x14ac:dyDescent="0.3">
      <c r="B57" s="69">
        <v>11206893</v>
      </c>
      <c r="C57" t="s">
        <v>2139</v>
      </c>
      <c r="D57" s="55"/>
      <c r="E57" s="55"/>
      <c r="F57" s="55" t="s">
        <v>8</v>
      </c>
      <c r="G57" s="55"/>
      <c r="H57" s="55"/>
      <c r="I57" s="55"/>
      <c r="J57" s="56">
        <v>1</v>
      </c>
      <c r="K57" s="57">
        <v>159.97</v>
      </c>
      <c r="L57" s="57">
        <v>159.97</v>
      </c>
      <c r="M57" s="58">
        <v>1</v>
      </c>
      <c r="N57" s="59">
        <v>159.97</v>
      </c>
      <c r="O57" s="59">
        <v>159.97</v>
      </c>
      <c r="P57" s="60">
        <v>2</v>
      </c>
      <c r="Q57" s="61">
        <v>319.94</v>
      </c>
      <c r="R57" s="61">
        <v>159.97</v>
      </c>
    </row>
    <row r="58" spans="2:18" x14ac:dyDescent="0.3">
      <c r="B58" s="69">
        <v>11206919</v>
      </c>
      <c r="C58" t="s">
        <v>35</v>
      </c>
      <c r="D58" s="55"/>
      <c r="E58" s="55"/>
      <c r="F58" s="55" t="s">
        <v>8</v>
      </c>
      <c r="G58" s="55"/>
      <c r="H58" s="55"/>
      <c r="I58" s="55"/>
      <c r="J58" s="56">
        <v>16</v>
      </c>
      <c r="K58" s="57">
        <v>2629.8399999999997</v>
      </c>
      <c r="L58" s="57">
        <v>164.36499999999998</v>
      </c>
      <c r="M58" s="58">
        <v>15</v>
      </c>
      <c r="N58" s="59">
        <v>2398.4699999999998</v>
      </c>
      <c r="O58" s="59">
        <v>159.898</v>
      </c>
      <c r="P58" s="60">
        <v>31</v>
      </c>
      <c r="Q58" s="61">
        <v>5028.3099999999995</v>
      </c>
      <c r="R58" s="61">
        <v>162.20354838709676</v>
      </c>
    </row>
    <row r="59" spans="2:18" x14ac:dyDescent="0.3">
      <c r="B59" s="69">
        <v>11206927</v>
      </c>
      <c r="C59" t="s">
        <v>36</v>
      </c>
      <c r="D59" s="55"/>
      <c r="E59" s="55"/>
      <c r="F59" s="55" t="s">
        <v>8</v>
      </c>
      <c r="G59" s="55"/>
      <c r="H59" s="55"/>
      <c r="I59" s="55"/>
      <c r="J59" s="56">
        <v>0</v>
      </c>
      <c r="K59" s="57">
        <v>0</v>
      </c>
      <c r="L59" s="57">
        <v>0</v>
      </c>
      <c r="M59" s="58">
        <v>3</v>
      </c>
      <c r="N59" s="59">
        <v>479.37</v>
      </c>
      <c r="O59" s="59">
        <v>159.79</v>
      </c>
      <c r="P59" s="60">
        <v>3</v>
      </c>
      <c r="Q59" s="61">
        <v>479.37</v>
      </c>
      <c r="R59" s="61">
        <v>159.79</v>
      </c>
    </row>
    <row r="60" spans="2:18" x14ac:dyDescent="0.3">
      <c r="B60" s="69">
        <v>11212792</v>
      </c>
      <c r="C60" t="s">
        <v>2425</v>
      </c>
      <c r="D60" s="55"/>
      <c r="E60" s="55"/>
      <c r="F60" s="55" t="s">
        <v>8</v>
      </c>
      <c r="G60" s="55"/>
      <c r="H60" s="55"/>
      <c r="I60" s="55"/>
      <c r="J60" s="56">
        <v>1</v>
      </c>
      <c r="K60" s="57">
        <v>1729.29</v>
      </c>
      <c r="L60" s="57">
        <v>1729.29</v>
      </c>
      <c r="M60" s="58">
        <v>0</v>
      </c>
      <c r="N60" s="59">
        <v>0</v>
      </c>
      <c r="O60" s="59">
        <v>0</v>
      </c>
      <c r="P60" s="60">
        <v>1</v>
      </c>
      <c r="Q60" s="61">
        <v>1729.29</v>
      </c>
      <c r="R60" s="61">
        <v>1729.29</v>
      </c>
    </row>
    <row r="61" spans="2:18" x14ac:dyDescent="0.3">
      <c r="B61" s="69">
        <v>11378676</v>
      </c>
      <c r="C61" t="s">
        <v>2618</v>
      </c>
      <c r="D61" s="55" t="s">
        <v>15</v>
      </c>
      <c r="E61" s="55"/>
      <c r="F61" s="55" t="s">
        <v>8</v>
      </c>
      <c r="G61" s="3"/>
      <c r="H61" s="3" t="s">
        <v>15</v>
      </c>
      <c r="I61" s="3"/>
      <c r="J61" s="56">
        <v>1</v>
      </c>
      <c r="K61" s="57">
        <v>3101.93</v>
      </c>
      <c r="L61" s="57">
        <v>3101.93</v>
      </c>
      <c r="M61" s="58">
        <v>0</v>
      </c>
      <c r="N61" s="59">
        <v>0</v>
      </c>
      <c r="O61" s="59">
        <v>0</v>
      </c>
      <c r="P61" s="60">
        <v>1</v>
      </c>
      <c r="Q61" s="61">
        <v>3101.93</v>
      </c>
      <c r="R61" s="61">
        <v>3101.93</v>
      </c>
    </row>
    <row r="62" spans="2:18" x14ac:dyDescent="0.3">
      <c r="B62" s="69">
        <v>11783982</v>
      </c>
      <c r="C62" t="s">
        <v>2619</v>
      </c>
      <c r="D62" s="55" t="s">
        <v>2607</v>
      </c>
      <c r="E62" s="55"/>
      <c r="F62" s="55" t="s">
        <v>8</v>
      </c>
      <c r="G62" s="55"/>
      <c r="H62" s="55" t="s">
        <v>2607</v>
      </c>
      <c r="I62" s="55"/>
      <c r="J62" s="56">
        <v>1</v>
      </c>
      <c r="K62" s="57">
        <v>1765.68</v>
      </c>
      <c r="L62" s="57">
        <v>1765.68</v>
      </c>
      <c r="M62" s="58">
        <v>0</v>
      </c>
      <c r="N62" s="59">
        <v>0</v>
      </c>
      <c r="O62" s="59">
        <v>0</v>
      </c>
      <c r="P62" s="60">
        <v>1</v>
      </c>
      <c r="Q62" s="61">
        <v>1765.68</v>
      </c>
      <c r="R62" s="61">
        <v>1765.68</v>
      </c>
    </row>
    <row r="63" spans="2:18" x14ac:dyDescent="0.3">
      <c r="B63" s="69">
        <v>11787215</v>
      </c>
      <c r="C63" t="s">
        <v>37</v>
      </c>
      <c r="D63" s="55"/>
      <c r="E63" s="55"/>
      <c r="F63" s="55" t="s">
        <v>8</v>
      </c>
      <c r="G63" s="3"/>
      <c r="H63" s="3"/>
      <c r="I63" s="3"/>
      <c r="J63" s="56">
        <v>1</v>
      </c>
      <c r="K63" s="57">
        <v>457.69</v>
      </c>
      <c r="L63" s="57">
        <v>457.69</v>
      </c>
      <c r="M63" s="58">
        <v>0</v>
      </c>
      <c r="N63" s="59">
        <v>0</v>
      </c>
      <c r="O63" s="59">
        <v>0</v>
      </c>
      <c r="P63" s="60">
        <v>1</v>
      </c>
      <c r="Q63" s="61">
        <v>457.69</v>
      </c>
      <c r="R63" s="61">
        <v>457.69</v>
      </c>
    </row>
    <row r="64" spans="2:18" x14ac:dyDescent="0.3">
      <c r="B64" s="69">
        <v>11789849</v>
      </c>
      <c r="C64" t="s">
        <v>2140</v>
      </c>
      <c r="D64" s="55"/>
      <c r="E64" s="55"/>
      <c r="F64" s="55" t="s">
        <v>8</v>
      </c>
      <c r="G64" s="3"/>
      <c r="H64" s="3"/>
      <c r="I64" s="3"/>
      <c r="J64" s="56">
        <v>2</v>
      </c>
      <c r="K64" s="57">
        <v>606.20000000000005</v>
      </c>
      <c r="L64" s="57">
        <v>303.10000000000002</v>
      </c>
      <c r="M64" s="58">
        <v>0</v>
      </c>
      <c r="N64" s="59">
        <v>0</v>
      </c>
      <c r="O64" s="59">
        <v>0</v>
      </c>
      <c r="P64" s="60">
        <v>2</v>
      </c>
      <c r="Q64" s="61">
        <v>606.20000000000005</v>
      </c>
      <c r="R64" s="61">
        <v>303.10000000000002</v>
      </c>
    </row>
    <row r="65" spans="2:18" x14ac:dyDescent="0.3">
      <c r="B65" s="69">
        <v>11795150</v>
      </c>
      <c r="C65" t="s">
        <v>2087</v>
      </c>
      <c r="D65" s="55"/>
      <c r="E65" s="55"/>
      <c r="F65" s="55" t="s">
        <v>8</v>
      </c>
      <c r="G65" s="55"/>
      <c r="H65" s="55"/>
      <c r="I65" s="55"/>
      <c r="J65" s="56">
        <v>1</v>
      </c>
      <c r="K65" s="57">
        <v>395.9</v>
      </c>
      <c r="L65" s="57">
        <v>395.9</v>
      </c>
      <c r="M65" s="58">
        <v>1</v>
      </c>
      <c r="N65" s="59">
        <v>419.31</v>
      </c>
      <c r="O65" s="59">
        <v>419.31</v>
      </c>
      <c r="P65" s="60">
        <v>2</v>
      </c>
      <c r="Q65" s="61">
        <v>815.21</v>
      </c>
      <c r="R65" s="61">
        <v>407.60500000000002</v>
      </c>
    </row>
    <row r="66" spans="2:18" x14ac:dyDescent="0.3">
      <c r="B66" s="69">
        <v>11799152</v>
      </c>
      <c r="C66" t="s">
        <v>38</v>
      </c>
      <c r="D66" s="55"/>
      <c r="E66" s="55"/>
      <c r="F66" s="55" t="s">
        <v>8</v>
      </c>
      <c r="G66" s="3"/>
      <c r="H66" s="3"/>
      <c r="I66" s="3"/>
      <c r="J66" s="56">
        <v>4</v>
      </c>
      <c r="K66" s="57">
        <v>3792.58</v>
      </c>
      <c r="L66" s="57">
        <v>948.14499999999998</v>
      </c>
      <c r="M66" s="58">
        <v>3</v>
      </c>
      <c r="N66" s="59">
        <v>2882.51</v>
      </c>
      <c r="O66" s="59">
        <v>960.8366666666667</v>
      </c>
      <c r="P66" s="60">
        <v>7</v>
      </c>
      <c r="Q66" s="61">
        <v>6675.09</v>
      </c>
      <c r="R66" s="61">
        <v>953.58428571428578</v>
      </c>
    </row>
    <row r="67" spans="2:18" x14ac:dyDescent="0.3">
      <c r="B67" s="69">
        <v>11803608</v>
      </c>
      <c r="C67" t="s">
        <v>2141</v>
      </c>
      <c r="D67" s="55" t="s">
        <v>18</v>
      </c>
      <c r="E67" s="55"/>
      <c r="F67" s="55" t="s">
        <v>8</v>
      </c>
      <c r="G67" s="3"/>
      <c r="H67" s="3" t="s">
        <v>18</v>
      </c>
      <c r="I67" s="3"/>
      <c r="J67" s="56">
        <v>0</v>
      </c>
      <c r="K67" s="57">
        <v>0</v>
      </c>
      <c r="L67" s="57">
        <v>0</v>
      </c>
      <c r="M67" s="58">
        <v>1</v>
      </c>
      <c r="N67" s="59">
        <v>51</v>
      </c>
      <c r="O67" s="59">
        <v>51</v>
      </c>
      <c r="P67" s="60">
        <v>1</v>
      </c>
      <c r="Q67" s="61">
        <v>51</v>
      </c>
      <c r="R67" s="61">
        <v>51</v>
      </c>
    </row>
    <row r="68" spans="2:18" x14ac:dyDescent="0.3">
      <c r="B68" s="69">
        <v>11808060</v>
      </c>
      <c r="C68" t="s">
        <v>2142</v>
      </c>
      <c r="D68" s="55" t="s">
        <v>9</v>
      </c>
      <c r="E68" s="55"/>
      <c r="F68" s="55" t="s">
        <v>8</v>
      </c>
      <c r="G68" s="55"/>
      <c r="H68" s="55" t="s">
        <v>9</v>
      </c>
      <c r="I68" s="55"/>
      <c r="J68" s="56">
        <v>0</v>
      </c>
      <c r="K68" s="57">
        <v>0</v>
      </c>
      <c r="L68" s="57">
        <v>0</v>
      </c>
      <c r="M68" s="58">
        <v>2</v>
      </c>
      <c r="N68" s="59">
        <v>104.76</v>
      </c>
      <c r="O68" s="59">
        <v>52.38</v>
      </c>
      <c r="P68" s="60">
        <v>2</v>
      </c>
      <c r="Q68" s="61">
        <v>104.76</v>
      </c>
      <c r="R68" s="61">
        <v>52.38</v>
      </c>
    </row>
    <row r="69" spans="2:18" x14ac:dyDescent="0.3">
      <c r="B69" s="69">
        <v>11833605</v>
      </c>
      <c r="C69" t="s">
        <v>2143</v>
      </c>
      <c r="D69" s="55" t="s">
        <v>29</v>
      </c>
      <c r="E69" s="55"/>
      <c r="F69" s="55" t="s">
        <v>8</v>
      </c>
      <c r="G69" s="3"/>
      <c r="H69" s="3" t="s">
        <v>29</v>
      </c>
      <c r="I69" s="3"/>
      <c r="J69" s="56">
        <v>3</v>
      </c>
      <c r="K69" s="57">
        <v>208.39</v>
      </c>
      <c r="L69" s="57">
        <v>69.463333333333324</v>
      </c>
      <c r="M69" s="58">
        <v>0</v>
      </c>
      <c r="N69" s="59">
        <v>0</v>
      </c>
      <c r="O69" s="59">
        <v>0</v>
      </c>
      <c r="P69" s="60">
        <v>3</v>
      </c>
      <c r="Q69" s="61">
        <v>208.39</v>
      </c>
      <c r="R69" s="61">
        <v>69.463333333333324</v>
      </c>
    </row>
    <row r="70" spans="2:18" x14ac:dyDescent="0.3">
      <c r="B70" s="69">
        <v>11857570</v>
      </c>
      <c r="C70" t="s">
        <v>39</v>
      </c>
      <c r="D70" s="55"/>
      <c r="E70" s="55"/>
      <c r="F70" s="55" t="s">
        <v>8</v>
      </c>
      <c r="G70" s="55"/>
      <c r="H70" s="55"/>
      <c r="I70" s="55"/>
      <c r="J70" s="56">
        <v>3</v>
      </c>
      <c r="K70" s="57">
        <v>3554.6899999999996</v>
      </c>
      <c r="L70" s="57">
        <v>1184.8966666666665</v>
      </c>
      <c r="M70" s="58">
        <v>2</v>
      </c>
      <c r="N70" s="59">
        <v>2301.7399999999998</v>
      </c>
      <c r="O70" s="59">
        <v>1150.8699999999999</v>
      </c>
      <c r="P70" s="60">
        <v>5</v>
      </c>
      <c r="Q70" s="61">
        <v>5856.4299999999994</v>
      </c>
      <c r="R70" s="61">
        <v>1171.2859999999998</v>
      </c>
    </row>
    <row r="71" spans="2:18" x14ac:dyDescent="0.3">
      <c r="B71" s="69">
        <v>11857679</v>
      </c>
      <c r="C71" t="s">
        <v>1728</v>
      </c>
      <c r="D71" s="55"/>
      <c r="E71" s="55"/>
      <c r="F71" s="55" t="s">
        <v>8</v>
      </c>
      <c r="G71" s="3"/>
      <c r="H71" s="3"/>
      <c r="I71" s="3"/>
      <c r="J71" s="56">
        <v>2</v>
      </c>
      <c r="K71" s="57">
        <v>1567.0700000000002</v>
      </c>
      <c r="L71" s="57">
        <v>783.53500000000008</v>
      </c>
      <c r="M71" s="58">
        <v>0</v>
      </c>
      <c r="N71" s="59">
        <v>0</v>
      </c>
      <c r="O71" s="59">
        <v>0</v>
      </c>
      <c r="P71" s="60">
        <v>2</v>
      </c>
      <c r="Q71" s="61">
        <v>1567.0700000000002</v>
      </c>
      <c r="R71" s="61">
        <v>783.53500000000008</v>
      </c>
    </row>
    <row r="72" spans="2:18" x14ac:dyDescent="0.3">
      <c r="B72" s="69">
        <v>11858651</v>
      </c>
      <c r="C72" t="s">
        <v>1729</v>
      </c>
      <c r="D72" s="55"/>
      <c r="E72" s="55"/>
      <c r="F72" s="55" t="s">
        <v>8</v>
      </c>
      <c r="G72" s="3"/>
      <c r="H72" s="3"/>
      <c r="I72" s="3"/>
      <c r="J72" s="56">
        <v>2</v>
      </c>
      <c r="K72" s="57">
        <v>250.38</v>
      </c>
      <c r="L72" s="57">
        <v>125.19</v>
      </c>
      <c r="M72" s="58">
        <v>2</v>
      </c>
      <c r="N72" s="59">
        <v>250.38</v>
      </c>
      <c r="O72" s="59">
        <v>125.19</v>
      </c>
      <c r="P72" s="60">
        <v>4</v>
      </c>
      <c r="Q72" s="61">
        <v>500.76</v>
      </c>
      <c r="R72" s="61">
        <v>125.19</v>
      </c>
    </row>
    <row r="73" spans="2:18" x14ac:dyDescent="0.3">
      <c r="B73" s="69">
        <v>11870706</v>
      </c>
      <c r="C73" t="s">
        <v>2144</v>
      </c>
      <c r="D73" s="55"/>
      <c r="E73" s="55"/>
      <c r="F73" s="55" t="s">
        <v>8</v>
      </c>
      <c r="G73" s="3"/>
      <c r="H73" s="3"/>
      <c r="I73" s="3"/>
      <c r="J73" s="56">
        <v>0</v>
      </c>
      <c r="K73" s="57">
        <v>0</v>
      </c>
      <c r="L73" s="57">
        <v>0</v>
      </c>
      <c r="M73" s="58">
        <v>2</v>
      </c>
      <c r="N73" s="59">
        <v>118.66</v>
      </c>
      <c r="O73" s="59">
        <v>59.33</v>
      </c>
      <c r="P73" s="60">
        <v>2</v>
      </c>
      <c r="Q73" s="61">
        <v>118.66</v>
      </c>
      <c r="R73" s="61">
        <v>59.33</v>
      </c>
    </row>
    <row r="74" spans="2:18" x14ac:dyDescent="0.3">
      <c r="B74" s="69">
        <v>11881455</v>
      </c>
      <c r="C74" t="s">
        <v>2145</v>
      </c>
      <c r="D74" s="55" t="s">
        <v>2146</v>
      </c>
      <c r="E74" s="55"/>
      <c r="F74" s="55" t="s">
        <v>1652</v>
      </c>
      <c r="G74" s="3"/>
      <c r="H74" s="3" t="s">
        <v>2146</v>
      </c>
      <c r="I74" s="3"/>
      <c r="J74" s="56">
        <v>3</v>
      </c>
      <c r="K74" s="57">
        <v>959.79</v>
      </c>
      <c r="L74" s="57">
        <v>319.93</v>
      </c>
      <c r="M74" s="58">
        <v>0</v>
      </c>
      <c r="N74" s="59">
        <v>0</v>
      </c>
      <c r="O74" s="59">
        <v>0</v>
      </c>
      <c r="P74" s="60">
        <v>3</v>
      </c>
      <c r="Q74" s="61">
        <v>959.79</v>
      </c>
      <c r="R74" s="61">
        <v>319.93</v>
      </c>
    </row>
    <row r="75" spans="2:18" x14ac:dyDescent="0.3">
      <c r="B75" s="69">
        <v>11881471</v>
      </c>
      <c r="C75" t="s">
        <v>40</v>
      </c>
      <c r="D75" s="55"/>
      <c r="E75" s="55"/>
      <c r="F75" s="55" t="s">
        <v>8</v>
      </c>
      <c r="G75" s="3"/>
      <c r="H75" s="3"/>
      <c r="I75" s="3"/>
      <c r="J75" s="56">
        <v>4</v>
      </c>
      <c r="K75" s="57">
        <v>881.26</v>
      </c>
      <c r="L75" s="57">
        <v>220.315</v>
      </c>
      <c r="M75" s="58">
        <v>1</v>
      </c>
      <c r="N75" s="59">
        <v>251.63</v>
      </c>
      <c r="O75" s="59">
        <v>251.63</v>
      </c>
      <c r="P75" s="60">
        <v>5</v>
      </c>
      <c r="Q75" s="61">
        <v>1132.8899999999999</v>
      </c>
      <c r="R75" s="61">
        <v>226.57799999999997</v>
      </c>
    </row>
    <row r="76" spans="2:18" x14ac:dyDescent="0.3">
      <c r="B76" s="69">
        <v>11891173</v>
      </c>
      <c r="C76" t="s">
        <v>41</v>
      </c>
      <c r="D76" s="55"/>
      <c r="E76" s="55"/>
      <c r="F76" s="55" t="s">
        <v>8</v>
      </c>
      <c r="G76" s="3"/>
      <c r="H76" s="3"/>
      <c r="I76" s="3"/>
      <c r="J76" s="56">
        <v>6</v>
      </c>
      <c r="K76" s="57">
        <v>1522.4399999999998</v>
      </c>
      <c r="L76" s="57">
        <v>253.73999999999998</v>
      </c>
      <c r="M76" s="58">
        <v>3</v>
      </c>
      <c r="N76" s="59">
        <v>755.25</v>
      </c>
      <c r="O76" s="59">
        <v>251.75</v>
      </c>
      <c r="P76" s="60">
        <v>9</v>
      </c>
      <c r="Q76" s="61">
        <v>2277.6899999999996</v>
      </c>
      <c r="R76" s="61">
        <v>253.07666666666663</v>
      </c>
    </row>
    <row r="77" spans="2:18" x14ac:dyDescent="0.3">
      <c r="B77" s="69">
        <v>11901238</v>
      </c>
      <c r="C77" t="s">
        <v>42</v>
      </c>
      <c r="D77" s="55"/>
      <c r="E77" s="55"/>
      <c r="F77" s="55" t="s">
        <v>8</v>
      </c>
      <c r="G77" s="3"/>
      <c r="H77" s="3"/>
      <c r="I77" s="3"/>
      <c r="J77" s="56">
        <v>21</v>
      </c>
      <c r="K77" s="57">
        <v>16790.47</v>
      </c>
      <c r="L77" s="57">
        <v>799.54619047619053</v>
      </c>
      <c r="M77" s="58">
        <v>9</v>
      </c>
      <c r="N77" s="59">
        <v>7235.9400000000005</v>
      </c>
      <c r="O77" s="59">
        <v>803.99333333333334</v>
      </c>
      <c r="P77" s="60">
        <v>30</v>
      </c>
      <c r="Q77" s="61">
        <v>24026.410000000003</v>
      </c>
      <c r="R77" s="61">
        <v>800.8803333333334</v>
      </c>
    </row>
    <row r="78" spans="2:18" x14ac:dyDescent="0.3">
      <c r="B78" s="69">
        <v>11902178</v>
      </c>
      <c r="C78" t="s">
        <v>43</v>
      </c>
      <c r="D78" s="55"/>
      <c r="E78" s="55"/>
      <c r="F78" s="55" t="s">
        <v>8</v>
      </c>
      <c r="G78" s="3"/>
      <c r="H78" s="3"/>
      <c r="I78" s="3"/>
      <c r="J78" s="56">
        <v>2</v>
      </c>
      <c r="K78" s="57">
        <v>153.02000000000001</v>
      </c>
      <c r="L78" s="57">
        <v>76.510000000000005</v>
      </c>
      <c r="M78" s="58">
        <v>2</v>
      </c>
      <c r="N78" s="59">
        <v>153.02000000000001</v>
      </c>
      <c r="O78" s="59">
        <v>76.510000000000005</v>
      </c>
      <c r="P78" s="60">
        <v>4</v>
      </c>
      <c r="Q78" s="61">
        <v>306.04000000000002</v>
      </c>
      <c r="R78" s="61">
        <v>76.510000000000005</v>
      </c>
    </row>
    <row r="79" spans="2:18" x14ac:dyDescent="0.3">
      <c r="B79" s="69">
        <v>11902186</v>
      </c>
      <c r="C79" t="s">
        <v>44</v>
      </c>
      <c r="D79" s="55"/>
      <c r="E79" s="55"/>
      <c r="F79" s="55" t="s">
        <v>8</v>
      </c>
      <c r="G79" s="3"/>
      <c r="H79" s="3"/>
      <c r="I79" s="3"/>
      <c r="J79" s="56">
        <v>2</v>
      </c>
      <c r="K79" s="57">
        <v>175.26</v>
      </c>
      <c r="L79" s="57">
        <v>87.63</v>
      </c>
      <c r="M79" s="58">
        <v>1</v>
      </c>
      <c r="N79" s="59">
        <v>87.63</v>
      </c>
      <c r="O79" s="59">
        <v>87.63</v>
      </c>
      <c r="P79" s="60">
        <v>3</v>
      </c>
      <c r="Q79" s="61">
        <v>262.89</v>
      </c>
      <c r="R79" s="61">
        <v>87.63</v>
      </c>
    </row>
    <row r="80" spans="2:18" x14ac:dyDescent="0.3">
      <c r="B80" s="69">
        <v>11902756</v>
      </c>
      <c r="C80" t="s">
        <v>2088</v>
      </c>
      <c r="D80" s="55"/>
      <c r="E80" s="55"/>
      <c r="F80" s="55" t="s">
        <v>8</v>
      </c>
      <c r="G80" s="3"/>
      <c r="H80" s="3"/>
      <c r="I80" s="3"/>
      <c r="J80" s="56">
        <v>0</v>
      </c>
      <c r="K80" s="57">
        <v>0</v>
      </c>
      <c r="L80" s="57">
        <v>0</v>
      </c>
      <c r="M80" s="58">
        <v>3</v>
      </c>
      <c r="N80" s="59">
        <v>375.57</v>
      </c>
      <c r="O80" s="59">
        <v>125.19</v>
      </c>
      <c r="P80" s="60">
        <v>3</v>
      </c>
      <c r="Q80" s="61">
        <v>375.57</v>
      </c>
      <c r="R80" s="61">
        <v>125.19</v>
      </c>
    </row>
    <row r="81" spans="2:18" x14ac:dyDescent="0.3">
      <c r="B81" s="69">
        <v>11916236</v>
      </c>
      <c r="C81" t="s">
        <v>2424</v>
      </c>
      <c r="D81" s="55"/>
      <c r="E81" s="55"/>
      <c r="F81" s="55" t="s">
        <v>8</v>
      </c>
      <c r="G81" s="55"/>
      <c r="H81" s="55"/>
      <c r="I81" s="55"/>
      <c r="J81" s="56">
        <v>9</v>
      </c>
      <c r="K81" s="57">
        <v>9305.73</v>
      </c>
      <c r="L81" s="57">
        <v>1033.97</v>
      </c>
      <c r="M81" s="58">
        <v>20</v>
      </c>
      <c r="N81" s="59">
        <v>21774.400000000001</v>
      </c>
      <c r="O81" s="59">
        <v>1088.72</v>
      </c>
      <c r="P81" s="60">
        <v>29</v>
      </c>
      <c r="Q81" s="61">
        <v>31080.13</v>
      </c>
      <c r="R81" s="61">
        <v>1071.7286206896551</v>
      </c>
    </row>
    <row r="82" spans="2:18" x14ac:dyDescent="0.3">
      <c r="B82" s="69">
        <v>11920170</v>
      </c>
      <c r="C82" t="s">
        <v>2620</v>
      </c>
      <c r="D82" s="55"/>
      <c r="E82" s="55"/>
      <c r="F82" s="55" t="s">
        <v>8</v>
      </c>
      <c r="G82" s="55"/>
      <c r="H82" s="55"/>
      <c r="I82" s="55"/>
      <c r="J82" s="56">
        <v>1</v>
      </c>
      <c r="K82" s="57">
        <v>708.85</v>
      </c>
      <c r="L82" s="57">
        <v>708.85</v>
      </c>
      <c r="M82" s="58">
        <v>0</v>
      </c>
      <c r="N82" s="59">
        <v>0</v>
      </c>
      <c r="O82" s="59">
        <v>0</v>
      </c>
      <c r="P82" s="60">
        <v>1</v>
      </c>
      <c r="Q82" s="61">
        <v>708.85</v>
      </c>
      <c r="R82" s="61">
        <v>708.85</v>
      </c>
    </row>
    <row r="83" spans="2:18" x14ac:dyDescent="0.3">
      <c r="B83" s="69">
        <v>11925849</v>
      </c>
      <c r="C83" t="s">
        <v>2089</v>
      </c>
      <c r="D83" s="55" t="s">
        <v>1653</v>
      </c>
      <c r="E83" s="55"/>
      <c r="F83" s="55" t="s">
        <v>8</v>
      </c>
      <c r="G83" s="3"/>
      <c r="H83" s="3" t="s">
        <v>1653</v>
      </c>
      <c r="I83" s="3"/>
      <c r="J83" s="56">
        <v>2</v>
      </c>
      <c r="K83" s="57">
        <v>1025.8</v>
      </c>
      <c r="L83" s="57">
        <v>512.9</v>
      </c>
      <c r="M83" s="58">
        <v>0</v>
      </c>
      <c r="N83" s="59">
        <v>0</v>
      </c>
      <c r="O83" s="59">
        <v>0</v>
      </c>
      <c r="P83" s="60">
        <v>2</v>
      </c>
      <c r="Q83" s="61">
        <v>1025.8</v>
      </c>
      <c r="R83" s="61">
        <v>512.9</v>
      </c>
    </row>
    <row r="84" spans="2:18" x14ac:dyDescent="0.3">
      <c r="B84" s="69">
        <v>11928801</v>
      </c>
      <c r="C84" t="s">
        <v>2537</v>
      </c>
      <c r="D84" s="55"/>
      <c r="E84" s="55"/>
      <c r="F84" s="55" t="s">
        <v>8</v>
      </c>
      <c r="G84" s="55"/>
      <c r="H84" s="55"/>
      <c r="I84" s="55"/>
      <c r="J84" s="56">
        <v>0</v>
      </c>
      <c r="K84" s="57">
        <v>0</v>
      </c>
      <c r="L84" s="57">
        <v>0</v>
      </c>
      <c r="M84" s="58">
        <v>2</v>
      </c>
      <c r="N84" s="59">
        <v>78.040000000000006</v>
      </c>
      <c r="O84" s="59">
        <v>39.020000000000003</v>
      </c>
      <c r="P84" s="60">
        <v>2</v>
      </c>
      <c r="Q84" s="61">
        <v>78.040000000000006</v>
      </c>
      <c r="R84" s="61">
        <v>39.020000000000003</v>
      </c>
    </row>
    <row r="85" spans="2:18" x14ac:dyDescent="0.3">
      <c r="B85" s="69">
        <v>12036588</v>
      </c>
      <c r="C85" t="s">
        <v>2090</v>
      </c>
      <c r="D85" s="55"/>
      <c r="E85" s="55"/>
      <c r="F85" s="55" t="s">
        <v>8</v>
      </c>
      <c r="G85" s="55"/>
      <c r="H85" s="55"/>
      <c r="I85" s="55"/>
      <c r="J85" s="56">
        <v>2</v>
      </c>
      <c r="K85" s="57">
        <v>1284.6500000000001</v>
      </c>
      <c r="L85" s="57">
        <v>642.32500000000005</v>
      </c>
      <c r="M85" s="58">
        <v>0</v>
      </c>
      <c r="N85" s="59">
        <v>0</v>
      </c>
      <c r="O85" s="59">
        <v>0</v>
      </c>
      <c r="P85" s="60">
        <v>2</v>
      </c>
      <c r="Q85" s="61">
        <v>1284.6500000000001</v>
      </c>
      <c r="R85" s="61">
        <v>642.32500000000005</v>
      </c>
    </row>
    <row r="86" spans="2:18" x14ac:dyDescent="0.3">
      <c r="B86" s="69">
        <v>12114542</v>
      </c>
      <c r="C86" t="s">
        <v>1730</v>
      </c>
      <c r="D86" s="55" t="s">
        <v>1731</v>
      </c>
      <c r="E86" s="55"/>
      <c r="F86" s="55" t="s">
        <v>8</v>
      </c>
      <c r="G86" s="55"/>
      <c r="H86" s="55" t="s">
        <v>1731</v>
      </c>
      <c r="I86" s="55"/>
      <c r="J86" s="56">
        <v>0</v>
      </c>
      <c r="K86" s="57">
        <v>0</v>
      </c>
      <c r="L86" s="57">
        <v>0</v>
      </c>
      <c r="M86" s="58">
        <v>1</v>
      </c>
      <c r="N86" s="59">
        <v>1566.48</v>
      </c>
      <c r="O86" s="59">
        <v>1566.48</v>
      </c>
      <c r="P86" s="60">
        <v>1</v>
      </c>
      <c r="Q86" s="61">
        <v>1566.48</v>
      </c>
      <c r="R86" s="61">
        <v>1566.48</v>
      </c>
    </row>
    <row r="87" spans="2:18" x14ac:dyDescent="0.3">
      <c r="B87" s="69">
        <v>12159547</v>
      </c>
      <c r="C87" t="s">
        <v>2536</v>
      </c>
      <c r="D87" s="55"/>
      <c r="E87" s="55"/>
      <c r="F87" s="55" t="s">
        <v>8</v>
      </c>
      <c r="G87" s="55"/>
      <c r="H87" s="55"/>
      <c r="I87" s="55"/>
      <c r="J87" s="56">
        <v>1</v>
      </c>
      <c r="K87" s="57">
        <v>1329.1</v>
      </c>
      <c r="L87" s="57">
        <v>1329.1</v>
      </c>
      <c r="M87" s="58">
        <v>0</v>
      </c>
      <c r="N87" s="59">
        <v>0</v>
      </c>
      <c r="O87" s="59">
        <v>0</v>
      </c>
      <c r="P87" s="60">
        <v>1</v>
      </c>
      <c r="Q87" s="61">
        <v>1329.1</v>
      </c>
      <c r="R87" s="61">
        <v>1329.1</v>
      </c>
    </row>
    <row r="88" spans="2:18" x14ac:dyDescent="0.3">
      <c r="B88" s="69">
        <v>12163481</v>
      </c>
      <c r="C88" t="s">
        <v>1732</v>
      </c>
      <c r="D88" s="55"/>
      <c r="E88" s="55"/>
      <c r="F88" s="55" t="s">
        <v>8</v>
      </c>
      <c r="G88" s="3"/>
      <c r="H88" s="3"/>
      <c r="I88" s="3"/>
      <c r="J88" s="56">
        <v>1</v>
      </c>
      <c r="K88" s="57">
        <v>783.24</v>
      </c>
      <c r="L88" s="57">
        <v>783.24</v>
      </c>
      <c r="M88" s="58">
        <v>0</v>
      </c>
      <c r="N88" s="59">
        <v>0</v>
      </c>
      <c r="O88" s="59">
        <v>0</v>
      </c>
      <c r="P88" s="60">
        <v>1</v>
      </c>
      <c r="Q88" s="61">
        <v>783.24</v>
      </c>
      <c r="R88" s="61">
        <v>783.24</v>
      </c>
    </row>
    <row r="89" spans="2:18" x14ac:dyDescent="0.3">
      <c r="B89" s="69">
        <v>12163499</v>
      </c>
      <c r="C89" t="s">
        <v>1733</v>
      </c>
      <c r="D89" s="55"/>
      <c r="E89" s="55"/>
      <c r="F89" s="55" t="s">
        <v>8</v>
      </c>
      <c r="G89" s="3"/>
      <c r="H89" s="3"/>
      <c r="I89" s="3"/>
      <c r="J89" s="56">
        <v>1</v>
      </c>
      <c r="K89" s="57">
        <v>128.4</v>
      </c>
      <c r="L89" s="57">
        <v>128.4</v>
      </c>
      <c r="M89" s="58">
        <v>0</v>
      </c>
      <c r="N89" s="59">
        <v>0</v>
      </c>
      <c r="O89" s="59">
        <v>0</v>
      </c>
      <c r="P89" s="60">
        <v>1</v>
      </c>
      <c r="Q89" s="61">
        <v>128.4</v>
      </c>
      <c r="R89" s="61">
        <v>128.4</v>
      </c>
    </row>
    <row r="90" spans="2:18" x14ac:dyDescent="0.3">
      <c r="B90" s="69">
        <v>12167599</v>
      </c>
      <c r="C90" t="s">
        <v>2621</v>
      </c>
      <c r="D90" s="55"/>
      <c r="E90" s="55"/>
      <c r="F90" s="55" t="s">
        <v>8</v>
      </c>
      <c r="G90" s="3"/>
      <c r="H90" s="3"/>
      <c r="I90" s="3"/>
      <c r="J90" s="56">
        <v>1</v>
      </c>
      <c r="K90" s="57">
        <v>7609.84</v>
      </c>
      <c r="L90" s="57">
        <v>7609.84</v>
      </c>
      <c r="M90" s="58">
        <v>0</v>
      </c>
      <c r="N90" s="59">
        <v>0</v>
      </c>
      <c r="O90" s="59">
        <v>0</v>
      </c>
      <c r="P90" s="60">
        <v>1</v>
      </c>
      <c r="Q90" s="61">
        <v>7609.84</v>
      </c>
      <c r="R90" s="61">
        <v>7609.84</v>
      </c>
    </row>
    <row r="91" spans="2:18" x14ac:dyDescent="0.3">
      <c r="B91" s="69">
        <v>12186037</v>
      </c>
      <c r="C91" t="s">
        <v>45</v>
      </c>
      <c r="D91" s="55"/>
      <c r="E91" s="55"/>
      <c r="F91" s="55" t="s">
        <v>8</v>
      </c>
      <c r="G91" s="55"/>
      <c r="H91" s="55"/>
      <c r="I91" s="55"/>
      <c r="J91" s="56">
        <v>0</v>
      </c>
      <c r="K91" s="57">
        <v>0</v>
      </c>
      <c r="L91" s="57">
        <v>0</v>
      </c>
      <c r="M91" s="58">
        <v>2</v>
      </c>
      <c r="N91" s="59">
        <v>128.4</v>
      </c>
      <c r="O91" s="59">
        <v>64.2</v>
      </c>
      <c r="P91" s="60">
        <v>2</v>
      </c>
      <c r="Q91" s="61">
        <v>128.4</v>
      </c>
      <c r="R91" s="61">
        <v>64.2</v>
      </c>
    </row>
    <row r="92" spans="2:18" x14ac:dyDescent="0.3">
      <c r="B92" s="69">
        <v>12192670</v>
      </c>
      <c r="C92" t="s">
        <v>46</v>
      </c>
      <c r="D92" s="55" t="s">
        <v>29</v>
      </c>
      <c r="E92" s="55"/>
      <c r="F92" s="55" t="s">
        <v>8</v>
      </c>
      <c r="G92" s="3"/>
      <c r="H92" s="3" t="s">
        <v>29</v>
      </c>
      <c r="I92" s="3"/>
      <c r="J92" s="56">
        <v>1</v>
      </c>
      <c r="K92" s="57">
        <v>62.67</v>
      </c>
      <c r="L92" s="57">
        <v>62.67</v>
      </c>
      <c r="M92" s="58">
        <v>1</v>
      </c>
      <c r="N92" s="59">
        <v>62.67</v>
      </c>
      <c r="O92" s="59">
        <v>62.67</v>
      </c>
      <c r="P92" s="60">
        <v>2</v>
      </c>
      <c r="Q92" s="61">
        <v>125.34</v>
      </c>
      <c r="R92" s="61">
        <v>62.67</v>
      </c>
    </row>
    <row r="93" spans="2:18" x14ac:dyDescent="0.3">
      <c r="B93" s="69">
        <v>12240990</v>
      </c>
      <c r="C93" t="s">
        <v>2423</v>
      </c>
      <c r="D93" s="55" t="s">
        <v>15</v>
      </c>
      <c r="E93" s="55"/>
      <c r="F93" s="55" t="s">
        <v>8</v>
      </c>
      <c r="G93" s="3"/>
      <c r="H93" s="3" t="s">
        <v>15</v>
      </c>
      <c r="I93" s="3"/>
      <c r="J93" s="56">
        <v>1</v>
      </c>
      <c r="K93" s="57">
        <v>632.37</v>
      </c>
      <c r="L93" s="57">
        <v>632.37</v>
      </c>
      <c r="M93" s="58">
        <v>0</v>
      </c>
      <c r="N93" s="59">
        <v>0</v>
      </c>
      <c r="O93" s="59">
        <v>0</v>
      </c>
      <c r="P93" s="60">
        <v>1</v>
      </c>
      <c r="Q93" s="61">
        <v>632.37</v>
      </c>
      <c r="R93" s="61">
        <v>632.37</v>
      </c>
    </row>
    <row r="94" spans="2:18" x14ac:dyDescent="0.3">
      <c r="B94" s="69">
        <v>12241675</v>
      </c>
      <c r="C94" t="s">
        <v>2147</v>
      </c>
      <c r="D94" s="55"/>
      <c r="E94" s="55"/>
      <c r="F94" s="55" t="s">
        <v>8</v>
      </c>
      <c r="G94" s="3"/>
      <c r="H94" s="3"/>
      <c r="I94" s="3"/>
      <c r="J94" s="56">
        <v>1</v>
      </c>
      <c r="K94" s="57">
        <v>596.4</v>
      </c>
      <c r="L94" s="57">
        <v>596.4</v>
      </c>
      <c r="M94" s="58">
        <v>0</v>
      </c>
      <c r="N94" s="59">
        <v>0</v>
      </c>
      <c r="O94" s="59">
        <v>0</v>
      </c>
      <c r="P94" s="60">
        <v>1</v>
      </c>
      <c r="Q94" s="61">
        <v>596.4</v>
      </c>
      <c r="R94" s="61">
        <v>596.4</v>
      </c>
    </row>
    <row r="95" spans="2:18" x14ac:dyDescent="0.3">
      <c r="B95" s="69">
        <v>12247763</v>
      </c>
      <c r="C95" t="s">
        <v>1734</v>
      </c>
      <c r="D95" s="55"/>
      <c r="E95" s="55"/>
      <c r="F95" s="55" t="s">
        <v>8</v>
      </c>
      <c r="G95" s="55"/>
      <c r="H95" s="55"/>
      <c r="I95" s="55"/>
      <c r="J95" s="56">
        <v>1</v>
      </c>
      <c r="K95" s="57">
        <v>606.62</v>
      </c>
      <c r="L95" s="57">
        <v>606.62</v>
      </c>
      <c r="M95" s="58">
        <v>0</v>
      </c>
      <c r="N95" s="59">
        <v>0</v>
      </c>
      <c r="O95" s="59">
        <v>0</v>
      </c>
      <c r="P95" s="60">
        <v>1</v>
      </c>
      <c r="Q95" s="61">
        <v>606.62</v>
      </c>
      <c r="R95" s="61">
        <v>606.62</v>
      </c>
    </row>
    <row r="96" spans="2:18" x14ac:dyDescent="0.3">
      <c r="B96" s="69">
        <v>12257994</v>
      </c>
      <c r="C96" t="s">
        <v>47</v>
      </c>
      <c r="D96" s="55"/>
      <c r="E96" s="55"/>
      <c r="F96" s="55" t="s">
        <v>8</v>
      </c>
      <c r="G96" s="3"/>
      <c r="H96" s="3"/>
      <c r="I96" s="3"/>
      <c r="J96" s="56">
        <v>0</v>
      </c>
      <c r="K96" s="57">
        <v>0</v>
      </c>
      <c r="L96" s="57">
        <v>0</v>
      </c>
      <c r="M96" s="58">
        <v>1</v>
      </c>
      <c r="N96" s="59">
        <v>226.73</v>
      </c>
      <c r="O96" s="59">
        <v>226.73</v>
      </c>
      <c r="P96" s="60">
        <v>1</v>
      </c>
      <c r="Q96" s="61">
        <v>226.73</v>
      </c>
      <c r="R96" s="61">
        <v>226.73</v>
      </c>
    </row>
    <row r="97" spans="2:18" x14ac:dyDescent="0.3">
      <c r="B97" s="69">
        <v>12259206</v>
      </c>
      <c r="C97" t="s">
        <v>48</v>
      </c>
      <c r="D97" s="55"/>
      <c r="E97" s="55"/>
      <c r="F97" s="55" t="s">
        <v>8</v>
      </c>
      <c r="G97" s="3"/>
      <c r="H97" s="3"/>
      <c r="I97" s="3"/>
      <c r="J97" s="56">
        <v>0</v>
      </c>
      <c r="K97" s="57">
        <v>0</v>
      </c>
      <c r="L97" s="57">
        <v>0</v>
      </c>
      <c r="M97" s="58">
        <v>11</v>
      </c>
      <c r="N97" s="59">
        <v>1287.6599999999999</v>
      </c>
      <c r="O97" s="59">
        <v>117.05999999999999</v>
      </c>
      <c r="P97" s="60">
        <v>11</v>
      </c>
      <c r="Q97" s="61">
        <v>1287.6599999999999</v>
      </c>
      <c r="R97" s="61">
        <v>117.05999999999999</v>
      </c>
    </row>
    <row r="98" spans="2:18" x14ac:dyDescent="0.3">
      <c r="B98" s="69">
        <v>12260758</v>
      </c>
      <c r="C98" t="s">
        <v>2091</v>
      </c>
      <c r="D98" s="55"/>
      <c r="E98" s="55"/>
      <c r="F98" s="55" t="s">
        <v>8</v>
      </c>
      <c r="G98" s="3"/>
      <c r="H98" s="3"/>
      <c r="I98" s="3"/>
      <c r="J98" s="56">
        <v>2</v>
      </c>
      <c r="K98" s="57">
        <v>1548.16</v>
      </c>
      <c r="L98" s="57">
        <v>774.08</v>
      </c>
      <c r="M98" s="58">
        <v>0</v>
      </c>
      <c r="N98" s="59">
        <v>0</v>
      </c>
      <c r="O98" s="59">
        <v>0</v>
      </c>
      <c r="P98" s="60">
        <v>2</v>
      </c>
      <c r="Q98" s="61">
        <v>1548.16</v>
      </c>
      <c r="R98" s="61">
        <v>774.08</v>
      </c>
    </row>
    <row r="99" spans="2:18" x14ac:dyDescent="0.3">
      <c r="B99" s="69">
        <v>12261400</v>
      </c>
      <c r="C99" t="s">
        <v>2535</v>
      </c>
      <c r="D99" s="55"/>
      <c r="E99" s="55"/>
      <c r="F99" s="55" t="s">
        <v>8</v>
      </c>
      <c r="G99" s="3"/>
      <c r="H99" s="3"/>
      <c r="I99" s="3"/>
      <c r="J99" s="56">
        <v>0</v>
      </c>
      <c r="K99" s="57">
        <v>0</v>
      </c>
      <c r="L99" s="57">
        <v>0</v>
      </c>
      <c r="M99" s="58">
        <v>9</v>
      </c>
      <c r="N99" s="59">
        <v>474.65999999999991</v>
      </c>
      <c r="O99" s="59">
        <v>52.739999999999988</v>
      </c>
      <c r="P99" s="60">
        <v>9</v>
      </c>
      <c r="Q99" s="61">
        <v>474.65999999999991</v>
      </c>
      <c r="R99" s="61">
        <v>52.739999999999988</v>
      </c>
    </row>
    <row r="100" spans="2:18" x14ac:dyDescent="0.3">
      <c r="B100" s="69">
        <v>12267597</v>
      </c>
      <c r="C100" t="s">
        <v>49</v>
      </c>
      <c r="D100" s="55"/>
      <c r="E100" s="55"/>
      <c r="F100" s="55" t="s">
        <v>8</v>
      </c>
      <c r="G100" s="3"/>
      <c r="H100" s="3"/>
      <c r="I100" s="3"/>
      <c r="J100" s="56">
        <v>1</v>
      </c>
      <c r="K100" s="57">
        <v>811.09</v>
      </c>
      <c r="L100" s="57">
        <v>811.09</v>
      </c>
      <c r="M100" s="58">
        <v>0</v>
      </c>
      <c r="N100" s="59">
        <v>0</v>
      </c>
      <c r="O100" s="59">
        <v>0</v>
      </c>
      <c r="P100" s="60">
        <v>1</v>
      </c>
      <c r="Q100" s="61">
        <v>811.09</v>
      </c>
      <c r="R100" s="61">
        <v>811.09</v>
      </c>
    </row>
    <row r="101" spans="2:18" x14ac:dyDescent="0.3">
      <c r="B101" s="69">
        <v>12267787</v>
      </c>
      <c r="C101" t="s">
        <v>50</v>
      </c>
      <c r="D101" s="55" t="s">
        <v>51</v>
      </c>
      <c r="E101" s="55"/>
      <c r="F101" s="55" t="s">
        <v>8</v>
      </c>
      <c r="G101" s="3"/>
      <c r="H101" s="3" t="s">
        <v>51</v>
      </c>
      <c r="I101" s="3"/>
      <c r="J101" s="56">
        <v>2</v>
      </c>
      <c r="K101" s="57">
        <v>18083</v>
      </c>
      <c r="L101" s="57">
        <v>9041.5</v>
      </c>
      <c r="M101" s="58">
        <v>0</v>
      </c>
      <c r="N101" s="59">
        <v>0</v>
      </c>
      <c r="O101" s="59">
        <v>0</v>
      </c>
      <c r="P101" s="60">
        <v>2</v>
      </c>
      <c r="Q101" s="61">
        <v>18083</v>
      </c>
      <c r="R101" s="61">
        <v>9041.5</v>
      </c>
    </row>
    <row r="102" spans="2:18" x14ac:dyDescent="0.3">
      <c r="B102" s="69">
        <v>12287330</v>
      </c>
      <c r="C102" t="s">
        <v>52</v>
      </c>
      <c r="D102" s="55" t="s">
        <v>13</v>
      </c>
      <c r="E102" s="55"/>
      <c r="F102" s="55" t="s">
        <v>9</v>
      </c>
      <c r="G102" s="55"/>
      <c r="H102" s="55" t="s">
        <v>13</v>
      </c>
      <c r="I102" s="55"/>
      <c r="J102" s="56">
        <v>4</v>
      </c>
      <c r="K102" s="57">
        <v>617.92000000000007</v>
      </c>
      <c r="L102" s="57">
        <v>154.48000000000002</v>
      </c>
      <c r="M102" s="58">
        <v>0</v>
      </c>
      <c r="N102" s="59">
        <v>0</v>
      </c>
      <c r="O102" s="59">
        <v>0</v>
      </c>
      <c r="P102" s="60">
        <v>4</v>
      </c>
      <c r="Q102" s="61">
        <v>617.92000000000007</v>
      </c>
      <c r="R102" s="61">
        <v>154.48000000000002</v>
      </c>
    </row>
    <row r="103" spans="2:18" x14ac:dyDescent="0.3">
      <c r="B103" s="69">
        <v>12293387</v>
      </c>
      <c r="C103" t="s">
        <v>53</v>
      </c>
      <c r="D103" s="55"/>
      <c r="E103" s="55"/>
      <c r="F103" s="55" t="s">
        <v>8</v>
      </c>
      <c r="G103" s="3"/>
      <c r="H103" s="3"/>
      <c r="I103" s="3"/>
      <c r="J103" s="56">
        <v>2</v>
      </c>
      <c r="K103" s="57">
        <v>910.2</v>
      </c>
      <c r="L103" s="57">
        <v>455.1</v>
      </c>
      <c r="M103" s="58">
        <v>0</v>
      </c>
      <c r="N103" s="59">
        <v>0</v>
      </c>
      <c r="O103" s="59">
        <v>0</v>
      </c>
      <c r="P103" s="60">
        <v>2</v>
      </c>
      <c r="Q103" s="61">
        <v>910.2</v>
      </c>
      <c r="R103" s="61">
        <v>455.1</v>
      </c>
    </row>
    <row r="104" spans="2:18" x14ac:dyDescent="0.3">
      <c r="B104" s="69">
        <v>12355798</v>
      </c>
      <c r="C104" t="s">
        <v>2422</v>
      </c>
      <c r="D104" s="55" t="s">
        <v>13</v>
      </c>
      <c r="E104" s="55"/>
      <c r="F104" s="55" t="s">
        <v>8</v>
      </c>
      <c r="G104" s="3"/>
      <c r="H104" s="3" t="s">
        <v>13</v>
      </c>
      <c r="I104" s="3"/>
      <c r="J104" s="56">
        <v>2</v>
      </c>
      <c r="K104" s="57">
        <v>638.46</v>
      </c>
      <c r="L104" s="57">
        <v>319.23</v>
      </c>
      <c r="M104" s="58">
        <v>0</v>
      </c>
      <c r="N104" s="59">
        <v>0</v>
      </c>
      <c r="O104" s="59">
        <v>0</v>
      </c>
      <c r="P104" s="60">
        <v>2</v>
      </c>
      <c r="Q104" s="61">
        <v>638.46</v>
      </c>
      <c r="R104" s="61">
        <v>319.23</v>
      </c>
    </row>
    <row r="105" spans="2:18" x14ac:dyDescent="0.3">
      <c r="B105" s="69">
        <v>12355814</v>
      </c>
      <c r="C105" t="s">
        <v>2421</v>
      </c>
      <c r="D105" s="55"/>
      <c r="E105" s="55"/>
      <c r="F105" s="55" t="s">
        <v>8</v>
      </c>
      <c r="G105" s="3"/>
      <c r="H105" s="3"/>
      <c r="I105" s="3"/>
      <c r="J105" s="56">
        <v>2</v>
      </c>
      <c r="K105" s="57">
        <v>2474.1799999999998</v>
      </c>
      <c r="L105" s="57">
        <v>1237.0899999999999</v>
      </c>
      <c r="M105" s="58">
        <v>2</v>
      </c>
      <c r="N105" s="59">
        <v>2474.1799999999998</v>
      </c>
      <c r="O105" s="59">
        <v>1237.0899999999999</v>
      </c>
      <c r="P105" s="60">
        <v>4</v>
      </c>
      <c r="Q105" s="61">
        <v>4948.3599999999997</v>
      </c>
      <c r="R105" s="61">
        <v>1237.0899999999999</v>
      </c>
    </row>
    <row r="106" spans="2:18" x14ac:dyDescent="0.3">
      <c r="B106" s="69">
        <v>12375473</v>
      </c>
      <c r="C106" t="s">
        <v>2534</v>
      </c>
      <c r="D106" s="55" t="s">
        <v>15</v>
      </c>
      <c r="E106" s="55"/>
      <c r="F106" s="55" t="s">
        <v>8</v>
      </c>
      <c r="G106" s="3"/>
      <c r="H106" s="3" t="s">
        <v>15</v>
      </c>
      <c r="I106" s="3"/>
      <c r="J106" s="56">
        <v>2</v>
      </c>
      <c r="K106" s="57">
        <v>96.3</v>
      </c>
      <c r="L106" s="57">
        <v>48.15</v>
      </c>
      <c r="M106" s="58">
        <v>0</v>
      </c>
      <c r="N106" s="59">
        <v>0</v>
      </c>
      <c r="O106" s="59">
        <v>0</v>
      </c>
      <c r="P106" s="60">
        <v>2</v>
      </c>
      <c r="Q106" s="61">
        <v>96.3</v>
      </c>
      <c r="R106" s="61">
        <v>48.15</v>
      </c>
    </row>
    <row r="107" spans="2:18" x14ac:dyDescent="0.3">
      <c r="B107" s="69">
        <v>12379624</v>
      </c>
      <c r="C107" t="s">
        <v>2533</v>
      </c>
      <c r="D107" s="55" t="s">
        <v>15</v>
      </c>
      <c r="E107" s="55"/>
      <c r="F107" s="55" t="s">
        <v>8</v>
      </c>
      <c r="G107" s="3"/>
      <c r="H107" s="3" t="s">
        <v>15</v>
      </c>
      <c r="I107" s="3"/>
      <c r="J107" s="56">
        <v>1</v>
      </c>
      <c r="K107" s="57">
        <v>776.33</v>
      </c>
      <c r="L107" s="57">
        <v>776.33</v>
      </c>
      <c r="M107" s="58">
        <v>0</v>
      </c>
      <c r="N107" s="59">
        <v>0</v>
      </c>
      <c r="O107" s="59">
        <v>0</v>
      </c>
      <c r="P107" s="60">
        <v>1</v>
      </c>
      <c r="Q107" s="61">
        <v>776.33</v>
      </c>
      <c r="R107" s="61">
        <v>776.33</v>
      </c>
    </row>
    <row r="108" spans="2:18" x14ac:dyDescent="0.3">
      <c r="B108" s="69">
        <v>12415113</v>
      </c>
      <c r="C108" t="s">
        <v>2622</v>
      </c>
      <c r="D108" s="55" t="s">
        <v>18</v>
      </c>
      <c r="E108" s="55"/>
      <c r="F108" s="55" t="s">
        <v>8</v>
      </c>
      <c r="G108" s="3"/>
      <c r="H108" s="3" t="s">
        <v>18</v>
      </c>
      <c r="I108" s="3"/>
      <c r="J108" s="56">
        <v>1</v>
      </c>
      <c r="K108" s="57">
        <v>461.3</v>
      </c>
      <c r="L108" s="57">
        <v>461.3</v>
      </c>
      <c r="M108" s="58">
        <v>0</v>
      </c>
      <c r="N108" s="59">
        <v>0</v>
      </c>
      <c r="O108" s="59">
        <v>0</v>
      </c>
      <c r="P108" s="60">
        <v>1</v>
      </c>
      <c r="Q108" s="61">
        <v>461.3</v>
      </c>
      <c r="R108" s="61">
        <v>461.3</v>
      </c>
    </row>
    <row r="109" spans="2:18" x14ac:dyDescent="0.3">
      <c r="B109" s="69">
        <v>12415121</v>
      </c>
      <c r="C109" t="s">
        <v>2532</v>
      </c>
      <c r="D109" s="55" t="s">
        <v>18</v>
      </c>
      <c r="E109" s="55"/>
      <c r="F109" s="55" t="s">
        <v>8</v>
      </c>
      <c r="G109" s="3"/>
      <c r="H109" s="3" t="s">
        <v>18</v>
      </c>
      <c r="I109" s="3"/>
      <c r="J109" s="56">
        <v>1</v>
      </c>
      <c r="K109" s="57">
        <v>461.3</v>
      </c>
      <c r="L109" s="57">
        <v>461.3</v>
      </c>
      <c r="M109" s="58">
        <v>0</v>
      </c>
      <c r="N109" s="59">
        <v>0</v>
      </c>
      <c r="O109" s="59">
        <v>0</v>
      </c>
      <c r="P109" s="60">
        <v>1</v>
      </c>
      <c r="Q109" s="61">
        <v>461.3</v>
      </c>
      <c r="R109" s="61">
        <v>461.3</v>
      </c>
    </row>
    <row r="110" spans="2:18" x14ac:dyDescent="0.3">
      <c r="B110" s="69">
        <v>12424487</v>
      </c>
      <c r="C110" t="s">
        <v>2531</v>
      </c>
      <c r="D110" s="55"/>
      <c r="E110" s="55"/>
      <c r="F110" s="55" t="s">
        <v>8</v>
      </c>
      <c r="G110" s="55"/>
      <c r="H110" s="55"/>
      <c r="I110" s="55"/>
      <c r="J110" s="56">
        <v>4</v>
      </c>
      <c r="K110" s="57">
        <v>360.49999999999994</v>
      </c>
      <c r="L110" s="57">
        <v>90.124999999999986</v>
      </c>
      <c r="M110" s="58">
        <v>0</v>
      </c>
      <c r="N110" s="59">
        <v>0</v>
      </c>
      <c r="O110" s="59">
        <v>0</v>
      </c>
      <c r="P110" s="60">
        <v>4</v>
      </c>
      <c r="Q110" s="61">
        <v>360.49999999999994</v>
      </c>
      <c r="R110" s="61">
        <v>90.124999999999986</v>
      </c>
    </row>
    <row r="111" spans="2:18" x14ac:dyDescent="0.3">
      <c r="B111" s="69">
        <v>12434452</v>
      </c>
      <c r="C111" t="s">
        <v>2623</v>
      </c>
      <c r="D111" s="55" t="s">
        <v>18</v>
      </c>
      <c r="E111" s="55"/>
      <c r="F111" s="55" t="s">
        <v>8</v>
      </c>
      <c r="G111" s="55"/>
      <c r="H111" s="55" t="s">
        <v>18</v>
      </c>
      <c r="I111" s="55"/>
      <c r="J111" s="56">
        <v>1</v>
      </c>
      <c r="K111" s="57">
        <v>437.24</v>
      </c>
      <c r="L111" s="57">
        <v>437.24</v>
      </c>
      <c r="M111" s="58">
        <v>0</v>
      </c>
      <c r="N111" s="59">
        <v>0</v>
      </c>
      <c r="O111" s="59">
        <v>0</v>
      </c>
      <c r="P111" s="60">
        <v>1</v>
      </c>
      <c r="Q111" s="61">
        <v>437.24</v>
      </c>
      <c r="R111" s="61">
        <v>437.24</v>
      </c>
    </row>
    <row r="112" spans="2:18" x14ac:dyDescent="0.3">
      <c r="B112" s="69">
        <v>12434957</v>
      </c>
      <c r="C112" t="s">
        <v>2530</v>
      </c>
      <c r="D112" s="55"/>
      <c r="E112" s="55"/>
      <c r="F112" s="55" t="s">
        <v>8</v>
      </c>
      <c r="G112" s="3"/>
      <c r="H112" s="3"/>
      <c r="I112" s="3"/>
      <c r="J112" s="56">
        <v>0</v>
      </c>
      <c r="K112" s="57">
        <v>0</v>
      </c>
      <c r="L112" s="57">
        <v>0</v>
      </c>
      <c r="M112" s="58">
        <v>1</v>
      </c>
      <c r="N112" s="59">
        <v>421.23</v>
      </c>
      <c r="O112" s="59">
        <v>421.23</v>
      </c>
      <c r="P112" s="60">
        <v>1</v>
      </c>
      <c r="Q112" s="61">
        <v>421.23</v>
      </c>
      <c r="R112" s="61">
        <v>421.23</v>
      </c>
    </row>
    <row r="113" spans="2:18" x14ac:dyDescent="0.3">
      <c r="B113" s="69">
        <v>12446142</v>
      </c>
      <c r="C113" t="s">
        <v>2092</v>
      </c>
      <c r="D113" s="55"/>
      <c r="E113" s="55"/>
      <c r="F113" s="55" t="s">
        <v>8</v>
      </c>
      <c r="G113" s="55"/>
      <c r="H113" s="55"/>
      <c r="I113" s="55"/>
      <c r="J113" s="56">
        <v>2</v>
      </c>
      <c r="K113" s="57">
        <v>1210.52</v>
      </c>
      <c r="L113" s="57">
        <v>605.26</v>
      </c>
      <c r="M113" s="58">
        <v>0</v>
      </c>
      <c r="N113" s="59">
        <v>0</v>
      </c>
      <c r="O113" s="59">
        <v>0</v>
      </c>
      <c r="P113" s="60">
        <v>2</v>
      </c>
      <c r="Q113" s="61">
        <v>1210.52</v>
      </c>
      <c r="R113" s="61">
        <v>605.26</v>
      </c>
    </row>
    <row r="114" spans="2:18" x14ac:dyDescent="0.3">
      <c r="B114" s="69">
        <v>12446464</v>
      </c>
      <c r="C114" t="s">
        <v>2624</v>
      </c>
      <c r="D114" s="55" t="s">
        <v>15</v>
      </c>
      <c r="E114" s="55"/>
      <c r="F114" s="55" t="s">
        <v>8</v>
      </c>
      <c r="G114" s="3"/>
      <c r="H114" s="3" t="s">
        <v>15</v>
      </c>
      <c r="I114" s="3"/>
      <c r="J114" s="56">
        <v>2</v>
      </c>
      <c r="K114" s="57">
        <v>75.12</v>
      </c>
      <c r="L114" s="57">
        <v>37.56</v>
      </c>
      <c r="M114" s="58">
        <v>8</v>
      </c>
      <c r="N114" s="59">
        <v>300.48</v>
      </c>
      <c r="O114" s="59">
        <v>37.56</v>
      </c>
      <c r="P114" s="60">
        <v>10</v>
      </c>
      <c r="Q114" s="61">
        <v>375.6</v>
      </c>
      <c r="R114" s="61">
        <v>37.56</v>
      </c>
    </row>
    <row r="115" spans="2:18" x14ac:dyDescent="0.3">
      <c r="B115" s="69">
        <v>12477782</v>
      </c>
      <c r="C115" t="s">
        <v>2625</v>
      </c>
      <c r="D115" s="55"/>
      <c r="E115" s="55"/>
      <c r="F115" s="55" t="s">
        <v>8</v>
      </c>
      <c r="G115" s="3"/>
      <c r="H115" s="3"/>
      <c r="I115" s="3"/>
      <c r="J115" s="56">
        <v>0</v>
      </c>
      <c r="K115" s="57">
        <v>0</v>
      </c>
      <c r="L115" s="57">
        <v>0</v>
      </c>
      <c r="M115" s="58">
        <v>1</v>
      </c>
      <c r="N115" s="59">
        <v>139.1</v>
      </c>
      <c r="O115" s="59">
        <v>139.1</v>
      </c>
      <c r="P115" s="60">
        <v>1</v>
      </c>
      <c r="Q115" s="61">
        <v>139.1</v>
      </c>
      <c r="R115" s="61">
        <v>139.1</v>
      </c>
    </row>
    <row r="116" spans="2:18" x14ac:dyDescent="0.3">
      <c r="B116" s="69">
        <v>12496386</v>
      </c>
      <c r="C116" t="s">
        <v>1648</v>
      </c>
      <c r="D116" s="55" t="s">
        <v>1649</v>
      </c>
      <c r="E116" s="55"/>
      <c r="F116" s="55" t="s">
        <v>8</v>
      </c>
      <c r="G116" s="3"/>
      <c r="H116" s="3" t="s">
        <v>1649</v>
      </c>
      <c r="I116" s="3"/>
      <c r="J116" s="56">
        <v>1</v>
      </c>
      <c r="K116" s="57">
        <v>7245.03</v>
      </c>
      <c r="L116" s="57">
        <v>7245.03</v>
      </c>
      <c r="M116" s="58">
        <v>2</v>
      </c>
      <c r="N116" s="59">
        <v>12279.72</v>
      </c>
      <c r="O116" s="59">
        <v>6139.86</v>
      </c>
      <c r="P116" s="60">
        <v>3</v>
      </c>
      <c r="Q116" s="61">
        <v>19524.75</v>
      </c>
      <c r="R116" s="61">
        <v>6508.25</v>
      </c>
    </row>
    <row r="117" spans="2:18" x14ac:dyDescent="0.3">
      <c r="B117" s="69">
        <v>12546834</v>
      </c>
      <c r="C117" t="s">
        <v>2148</v>
      </c>
      <c r="D117" s="55"/>
      <c r="E117" s="55"/>
      <c r="F117" s="55" t="s">
        <v>8</v>
      </c>
      <c r="G117" s="3"/>
      <c r="H117" s="3"/>
      <c r="I117" s="3"/>
      <c r="J117" s="56">
        <v>2</v>
      </c>
      <c r="K117" s="57">
        <v>660.73</v>
      </c>
      <c r="L117" s="57">
        <v>330.36500000000001</v>
      </c>
      <c r="M117" s="58">
        <v>0</v>
      </c>
      <c r="N117" s="59">
        <v>0</v>
      </c>
      <c r="O117" s="59">
        <v>0</v>
      </c>
      <c r="P117" s="60">
        <v>2</v>
      </c>
      <c r="Q117" s="61">
        <v>660.73</v>
      </c>
      <c r="R117" s="61">
        <v>330.36500000000001</v>
      </c>
    </row>
    <row r="118" spans="2:18" x14ac:dyDescent="0.3">
      <c r="B118" s="69">
        <v>12553293</v>
      </c>
      <c r="C118" t="s">
        <v>2093</v>
      </c>
      <c r="D118" s="55"/>
      <c r="E118" s="55"/>
      <c r="F118" s="55" t="s">
        <v>8</v>
      </c>
      <c r="G118" s="3"/>
      <c r="H118" s="3"/>
      <c r="I118" s="3"/>
      <c r="J118" s="56">
        <v>1</v>
      </c>
      <c r="K118" s="57">
        <v>1110.99</v>
      </c>
      <c r="L118" s="57">
        <v>1110.99</v>
      </c>
      <c r="M118" s="58">
        <v>10</v>
      </c>
      <c r="N118" s="59">
        <v>11393.859999999999</v>
      </c>
      <c r="O118" s="59">
        <v>1139.386</v>
      </c>
      <c r="P118" s="60">
        <v>11</v>
      </c>
      <c r="Q118" s="61">
        <v>12504.849999999999</v>
      </c>
      <c r="R118" s="61">
        <v>1136.8045454545454</v>
      </c>
    </row>
    <row r="119" spans="2:18" x14ac:dyDescent="0.3">
      <c r="B119" s="69">
        <v>12572327</v>
      </c>
      <c r="C119" t="s">
        <v>72</v>
      </c>
      <c r="D119" s="55" t="s">
        <v>60</v>
      </c>
      <c r="E119" s="55"/>
      <c r="F119" s="55" t="s">
        <v>8</v>
      </c>
      <c r="G119" s="3"/>
      <c r="H119" s="3" t="s">
        <v>60</v>
      </c>
      <c r="I119" s="3"/>
      <c r="J119" s="56">
        <v>1</v>
      </c>
      <c r="K119" s="57">
        <v>1220.05</v>
      </c>
      <c r="L119" s="57">
        <v>1220.05</v>
      </c>
      <c r="M119" s="58">
        <v>0</v>
      </c>
      <c r="N119" s="59">
        <v>0</v>
      </c>
      <c r="O119" s="59">
        <v>0</v>
      </c>
      <c r="P119" s="60">
        <v>1</v>
      </c>
      <c r="Q119" s="61">
        <v>1220.05</v>
      </c>
      <c r="R119" s="61">
        <v>1220.05</v>
      </c>
    </row>
    <row r="120" spans="2:18" x14ac:dyDescent="0.3">
      <c r="B120" s="69">
        <v>12577490</v>
      </c>
      <c r="C120" t="s">
        <v>54</v>
      </c>
      <c r="D120" s="55"/>
      <c r="E120" s="55"/>
      <c r="F120" s="55" t="s">
        <v>8</v>
      </c>
      <c r="G120" s="55"/>
      <c r="H120" s="55"/>
      <c r="I120" s="55"/>
      <c r="J120" s="56">
        <v>3</v>
      </c>
      <c r="K120" s="57">
        <v>2615.0700000000002</v>
      </c>
      <c r="L120" s="57">
        <v>871.69</v>
      </c>
      <c r="M120" s="58">
        <v>0</v>
      </c>
      <c r="N120" s="59">
        <v>0</v>
      </c>
      <c r="O120" s="59">
        <v>0</v>
      </c>
      <c r="P120" s="60">
        <v>3</v>
      </c>
      <c r="Q120" s="61">
        <v>2615.0700000000002</v>
      </c>
      <c r="R120" s="61">
        <v>871.69</v>
      </c>
    </row>
    <row r="121" spans="2:18" x14ac:dyDescent="0.3">
      <c r="B121" s="69">
        <v>12577862</v>
      </c>
      <c r="C121" t="s">
        <v>2094</v>
      </c>
      <c r="D121" s="55"/>
      <c r="E121" s="55"/>
      <c r="F121" s="55" t="s">
        <v>8</v>
      </c>
      <c r="G121" s="55"/>
      <c r="H121" s="55"/>
      <c r="I121" s="55"/>
      <c r="J121" s="56">
        <v>1</v>
      </c>
      <c r="K121" s="57">
        <v>41.31</v>
      </c>
      <c r="L121" s="57">
        <v>41.31</v>
      </c>
      <c r="M121" s="58">
        <v>0</v>
      </c>
      <c r="N121" s="59">
        <v>0</v>
      </c>
      <c r="O121" s="59">
        <v>0</v>
      </c>
      <c r="P121" s="60">
        <v>1</v>
      </c>
      <c r="Q121" s="61">
        <v>41.31</v>
      </c>
      <c r="R121" s="61">
        <v>41.31</v>
      </c>
    </row>
    <row r="122" spans="2:18" x14ac:dyDescent="0.3">
      <c r="B122" s="69">
        <v>12613196</v>
      </c>
      <c r="C122" t="s">
        <v>2420</v>
      </c>
      <c r="D122" s="55"/>
      <c r="E122" s="55"/>
      <c r="F122" s="55" t="s">
        <v>8</v>
      </c>
      <c r="G122" s="3"/>
      <c r="H122" s="3"/>
      <c r="I122" s="3"/>
      <c r="J122" s="56">
        <v>1</v>
      </c>
      <c r="K122" s="57">
        <v>780.96</v>
      </c>
      <c r="L122" s="57">
        <v>780.96</v>
      </c>
      <c r="M122" s="58">
        <v>0</v>
      </c>
      <c r="N122" s="59">
        <v>0</v>
      </c>
      <c r="O122" s="59">
        <v>0</v>
      </c>
      <c r="P122" s="60">
        <v>1</v>
      </c>
      <c r="Q122" s="61">
        <v>780.96</v>
      </c>
      <c r="R122" s="61">
        <v>780.96</v>
      </c>
    </row>
    <row r="123" spans="2:18" x14ac:dyDescent="0.3">
      <c r="B123" s="69">
        <v>12617791</v>
      </c>
      <c r="C123" t="s">
        <v>2529</v>
      </c>
      <c r="D123" s="55"/>
      <c r="E123" s="55"/>
      <c r="F123" s="55" t="s">
        <v>8</v>
      </c>
      <c r="G123" s="55"/>
      <c r="H123" s="55"/>
      <c r="I123" s="55"/>
      <c r="J123" s="56">
        <v>0</v>
      </c>
      <c r="K123" s="57">
        <v>0</v>
      </c>
      <c r="L123" s="57">
        <v>0</v>
      </c>
      <c r="M123" s="58">
        <v>1</v>
      </c>
      <c r="N123" s="59">
        <v>319.93</v>
      </c>
      <c r="O123" s="59">
        <v>319.93</v>
      </c>
      <c r="P123" s="60">
        <v>1</v>
      </c>
      <c r="Q123" s="61">
        <v>319.93</v>
      </c>
      <c r="R123" s="61">
        <v>319.93</v>
      </c>
    </row>
    <row r="124" spans="2:18" x14ac:dyDescent="0.3">
      <c r="B124" s="69">
        <v>12630315</v>
      </c>
      <c r="C124" t="s">
        <v>55</v>
      </c>
      <c r="D124" s="55"/>
      <c r="E124" s="55"/>
      <c r="F124" s="55" t="s">
        <v>8</v>
      </c>
      <c r="G124" s="3"/>
      <c r="H124" s="3"/>
      <c r="I124" s="3"/>
      <c r="J124" s="56">
        <v>7</v>
      </c>
      <c r="K124" s="57">
        <v>904.16000000000008</v>
      </c>
      <c r="L124" s="57">
        <v>129.1657142857143</v>
      </c>
      <c r="M124" s="58">
        <v>17</v>
      </c>
      <c r="N124" s="59">
        <v>2122.5899999999992</v>
      </c>
      <c r="O124" s="59">
        <v>124.85823529411761</v>
      </c>
      <c r="P124" s="60">
        <v>24</v>
      </c>
      <c r="Q124" s="61">
        <v>3026.7499999999991</v>
      </c>
      <c r="R124" s="61">
        <v>126.1145833333333</v>
      </c>
    </row>
    <row r="125" spans="2:18" x14ac:dyDescent="0.3">
      <c r="B125" s="69">
        <v>12645107</v>
      </c>
      <c r="C125" t="s">
        <v>2149</v>
      </c>
      <c r="D125" s="55" t="s">
        <v>1651</v>
      </c>
      <c r="E125" s="55"/>
      <c r="F125" s="55" t="s">
        <v>8</v>
      </c>
      <c r="G125" s="3"/>
      <c r="H125" s="3" t="s">
        <v>1651</v>
      </c>
      <c r="I125" s="3"/>
      <c r="J125" s="56">
        <v>0</v>
      </c>
      <c r="K125" s="57">
        <v>0</v>
      </c>
      <c r="L125" s="57">
        <v>0</v>
      </c>
      <c r="M125" s="58">
        <v>1</v>
      </c>
      <c r="N125" s="59">
        <v>5531.9</v>
      </c>
      <c r="O125" s="59">
        <v>5531.9</v>
      </c>
      <c r="P125" s="60">
        <v>1</v>
      </c>
      <c r="Q125" s="61">
        <v>5531.9</v>
      </c>
      <c r="R125" s="61">
        <v>5531.9</v>
      </c>
    </row>
    <row r="126" spans="2:18" x14ac:dyDescent="0.3">
      <c r="B126" s="69">
        <v>12654844</v>
      </c>
      <c r="C126" t="s">
        <v>56</v>
      </c>
      <c r="D126" s="55"/>
      <c r="E126" s="55"/>
      <c r="F126" s="55" t="s">
        <v>8</v>
      </c>
      <c r="G126" s="55"/>
      <c r="H126" s="55"/>
      <c r="I126" s="55"/>
      <c r="J126" s="56">
        <v>0</v>
      </c>
      <c r="K126" s="57">
        <v>0</v>
      </c>
      <c r="L126" s="57">
        <v>0</v>
      </c>
      <c r="M126" s="58">
        <v>3</v>
      </c>
      <c r="N126" s="59">
        <v>385.2</v>
      </c>
      <c r="O126" s="59">
        <v>128.4</v>
      </c>
      <c r="P126" s="60">
        <v>3</v>
      </c>
      <c r="Q126" s="61">
        <v>385.2</v>
      </c>
      <c r="R126" s="61">
        <v>128.4</v>
      </c>
    </row>
    <row r="127" spans="2:18" x14ac:dyDescent="0.3">
      <c r="B127" s="69">
        <v>12682696</v>
      </c>
      <c r="C127" t="s">
        <v>2419</v>
      </c>
      <c r="D127" s="55" t="s">
        <v>15</v>
      </c>
      <c r="E127" s="55"/>
      <c r="F127" s="55" t="s">
        <v>8</v>
      </c>
      <c r="G127" s="55"/>
      <c r="H127" s="55" t="s">
        <v>15</v>
      </c>
      <c r="I127" s="55"/>
      <c r="J127" s="56">
        <v>1</v>
      </c>
      <c r="K127" s="57">
        <v>395.9</v>
      </c>
      <c r="L127" s="57">
        <v>395.9</v>
      </c>
      <c r="M127" s="58">
        <v>0</v>
      </c>
      <c r="N127" s="59">
        <v>0</v>
      </c>
      <c r="O127" s="59">
        <v>0</v>
      </c>
      <c r="P127" s="60">
        <v>1</v>
      </c>
      <c r="Q127" s="61">
        <v>395.9</v>
      </c>
      <c r="R127" s="61">
        <v>395.9</v>
      </c>
    </row>
    <row r="128" spans="2:18" x14ac:dyDescent="0.3">
      <c r="B128" s="69">
        <v>12698031</v>
      </c>
      <c r="C128" t="s">
        <v>2626</v>
      </c>
      <c r="D128" s="55"/>
      <c r="E128" s="55"/>
      <c r="F128" s="55" t="s">
        <v>8</v>
      </c>
      <c r="G128" s="3"/>
      <c r="H128" s="3"/>
      <c r="I128" s="3"/>
      <c r="J128" s="56">
        <v>1</v>
      </c>
      <c r="K128" s="57">
        <v>2172.1</v>
      </c>
      <c r="L128" s="57">
        <v>2172.1</v>
      </c>
      <c r="M128" s="58">
        <v>0</v>
      </c>
      <c r="N128" s="59">
        <v>0</v>
      </c>
      <c r="O128" s="59">
        <v>0</v>
      </c>
      <c r="P128" s="60">
        <v>1</v>
      </c>
      <c r="Q128" s="61">
        <v>2172.1</v>
      </c>
      <c r="R128" s="61">
        <v>2172.1</v>
      </c>
    </row>
    <row r="129" spans="2:18" x14ac:dyDescent="0.3">
      <c r="B129" s="69">
        <v>12794244</v>
      </c>
      <c r="C129" t="s">
        <v>2627</v>
      </c>
      <c r="D129" s="55"/>
      <c r="E129" s="55"/>
      <c r="F129" s="55" t="s">
        <v>8</v>
      </c>
      <c r="G129" s="3"/>
      <c r="H129" s="3"/>
      <c r="I129" s="3"/>
      <c r="J129" s="56">
        <v>0</v>
      </c>
      <c r="K129" s="57">
        <v>0</v>
      </c>
      <c r="L129" s="57">
        <v>0</v>
      </c>
      <c r="M129" s="58">
        <v>1</v>
      </c>
      <c r="N129" s="59">
        <v>943.39</v>
      </c>
      <c r="O129" s="59">
        <v>943.39</v>
      </c>
      <c r="P129" s="60">
        <v>1</v>
      </c>
      <c r="Q129" s="61">
        <v>943.39</v>
      </c>
      <c r="R129" s="61">
        <v>943.39</v>
      </c>
    </row>
    <row r="130" spans="2:18" x14ac:dyDescent="0.3">
      <c r="B130" s="69">
        <v>12797692</v>
      </c>
      <c r="C130" t="s">
        <v>1735</v>
      </c>
      <c r="D130" s="55" t="s">
        <v>22</v>
      </c>
      <c r="E130" s="55"/>
      <c r="F130" s="55" t="s">
        <v>8</v>
      </c>
      <c r="G130" s="3"/>
      <c r="H130" s="3" t="s">
        <v>22</v>
      </c>
      <c r="I130" s="3"/>
      <c r="J130" s="56">
        <v>1</v>
      </c>
      <c r="K130" s="57">
        <v>105.99</v>
      </c>
      <c r="L130" s="57">
        <v>105.99</v>
      </c>
      <c r="M130" s="58">
        <v>0</v>
      </c>
      <c r="N130" s="59">
        <v>0</v>
      </c>
      <c r="O130" s="59">
        <v>0</v>
      </c>
      <c r="P130" s="60">
        <v>1</v>
      </c>
      <c r="Q130" s="61">
        <v>105.99</v>
      </c>
      <c r="R130" s="61">
        <v>105.99</v>
      </c>
    </row>
    <row r="131" spans="2:18" x14ac:dyDescent="0.3">
      <c r="B131" s="69">
        <v>12800728</v>
      </c>
      <c r="C131" t="s">
        <v>2628</v>
      </c>
      <c r="D131" s="55" t="s">
        <v>15</v>
      </c>
      <c r="E131" s="55"/>
      <c r="F131" s="55" t="s">
        <v>8</v>
      </c>
      <c r="G131" s="3"/>
      <c r="H131" s="3" t="s">
        <v>15</v>
      </c>
      <c r="I131" s="3"/>
      <c r="J131" s="56">
        <v>2</v>
      </c>
      <c r="K131" s="57">
        <v>791.8</v>
      </c>
      <c r="L131" s="57">
        <v>395.9</v>
      </c>
      <c r="M131" s="58">
        <v>0</v>
      </c>
      <c r="N131" s="59">
        <v>0</v>
      </c>
      <c r="O131" s="59">
        <v>0</v>
      </c>
      <c r="P131" s="60">
        <v>2</v>
      </c>
      <c r="Q131" s="61">
        <v>791.8</v>
      </c>
      <c r="R131" s="61">
        <v>395.9</v>
      </c>
    </row>
    <row r="132" spans="2:18" x14ac:dyDescent="0.3">
      <c r="B132" s="69">
        <v>12809836</v>
      </c>
      <c r="C132" t="s">
        <v>58</v>
      </c>
      <c r="D132" s="55" t="s">
        <v>59</v>
      </c>
      <c r="E132" s="55"/>
      <c r="F132" s="55" t="s">
        <v>8</v>
      </c>
      <c r="G132" s="3"/>
      <c r="H132" s="3" t="s">
        <v>59</v>
      </c>
      <c r="I132" s="3"/>
      <c r="J132" s="56">
        <v>2</v>
      </c>
      <c r="K132" s="57">
        <v>2104.48</v>
      </c>
      <c r="L132" s="57">
        <v>1052.24</v>
      </c>
      <c r="M132" s="58">
        <v>0</v>
      </c>
      <c r="N132" s="59">
        <v>0</v>
      </c>
      <c r="O132" s="59">
        <v>0</v>
      </c>
      <c r="P132" s="60">
        <v>2</v>
      </c>
      <c r="Q132" s="61">
        <v>2104.48</v>
      </c>
      <c r="R132" s="61">
        <v>1052.24</v>
      </c>
    </row>
    <row r="133" spans="2:18" x14ac:dyDescent="0.3">
      <c r="B133" s="69">
        <v>12838009</v>
      </c>
      <c r="C133" t="s">
        <v>2150</v>
      </c>
      <c r="D133" s="55"/>
      <c r="E133" s="55"/>
      <c r="F133" s="55" t="s">
        <v>8</v>
      </c>
      <c r="G133" s="3"/>
      <c r="H133" s="3"/>
      <c r="I133" s="3"/>
      <c r="J133" s="56">
        <v>4</v>
      </c>
      <c r="K133" s="57">
        <v>7259</v>
      </c>
      <c r="L133" s="57">
        <v>1814.75</v>
      </c>
      <c r="M133" s="58">
        <v>1</v>
      </c>
      <c r="N133" s="59">
        <v>1814.75</v>
      </c>
      <c r="O133" s="59">
        <v>1814.75</v>
      </c>
      <c r="P133" s="60">
        <v>5</v>
      </c>
      <c r="Q133" s="61">
        <v>9073.75</v>
      </c>
      <c r="R133" s="61">
        <v>1814.75</v>
      </c>
    </row>
    <row r="134" spans="2:18" x14ac:dyDescent="0.3">
      <c r="B134" s="69">
        <v>12852968</v>
      </c>
      <c r="C134" t="s">
        <v>2629</v>
      </c>
      <c r="D134" s="55"/>
      <c r="E134" s="55"/>
      <c r="F134" s="55" t="s">
        <v>8</v>
      </c>
      <c r="G134" s="3"/>
      <c r="H134" s="3"/>
      <c r="I134" s="3"/>
      <c r="J134" s="56">
        <v>1</v>
      </c>
      <c r="K134" s="57">
        <v>681.59</v>
      </c>
      <c r="L134" s="57">
        <v>681.59</v>
      </c>
      <c r="M134" s="58">
        <v>0</v>
      </c>
      <c r="N134" s="59">
        <v>0</v>
      </c>
      <c r="O134" s="59">
        <v>0</v>
      </c>
      <c r="P134" s="60">
        <v>1</v>
      </c>
      <c r="Q134" s="61">
        <v>681.59</v>
      </c>
      <c r="R134" s="61">
        <v>681.59</v>
      </c>
    </row>
    <row r="135" spans="2:18" x14ac:dyDescent="0.3">
      <c r="B135" s="69">
        <v>12871497</v>
      </c>
      <c r="C135" t="s">
        <v>62</v>
      </c>
      <c r="D135" s="55"/>
      <c r="E135" s="55"/>
      <c r="F135" s="55" t="s">
        <v>8</v>
      </c>
      <c r="G135" s="3"/>
      <c r="H135" s="3"/>
      <c r="I135" s="3"/>
      <c r="J135" s="56">
        <v>1</v>
      </c>
      <c r="K135" s="57">
        <v>1861.8</v>
      </c>
      <c r="L135" s="57">
        <v>1861.8</v>
      </c>
      <c r="M135" s="58">
        <v>0</v>
      </c>
      <c r="N135" s="59">
        <v>0</v>
      </c>
      <c r="O135" s="59">
        <v>0</v>
      </c>
      <c r="P135" s="60">
        <v>1</v>
      </c>
      <c r="Q135" s="61">
        <v>1861.8</v>
      </c>
      <c r="R135" s="61">
        <v>1861.8</v>
      </c>
    </row>
    <row r="136" spans="2:18" x14ac:dyDescent="0.3">
      <c r="B136" s="69">
        <v>12872958</v>
      </c>
      <c r="C136" t="s">
        <v>63</v>
      </c>
      <c r="D136" s="55"/>
      <c r="E136" s="55"/>
      <c r="F136" s="55" t="s">
        <v>8</v>
      </c>
      <c r="G136" s="3"/>
      <c r="H136" s="3"/>
      <c r="I136" s="3"/>
      <c r="J136" s="56">
        <v>23</v>
      </c>
      <c r="K136" s="57">
        <v>14437.410000000003</v>
      </c>
      <c r="L136" s="57">
        <v>627.71347826086969</v>
      </c>
      <c r="M136" s="58">
        <v>41</v>
      </c>
      <c r="N136" s="59">
        <v>25738.470000000012</v>
      </c>
      <c r="O136" s="59">
        <v>627.76756097561008</v>
      </c>
      <c r="P136" s="60">
        <v>64</v>
      </c>
      <c r="Q136" s="61">
        <v>40175.880000000019</v>
      </c>
      <c r="R136" s="61">
        <v>627.7481250000003</v>
      </c>
    </row>
    <row r="137" spans="2:18" x14ac:dyDescent="0.3">
      <c r="B137" s="69">
        <v>12872966</v>
      </c>
      <c r="C137" t="s">
        <v>57</v>
      </c>
      <c r="D137" s="55"/>
      <c r="E137" s="55"/>
      <c r="F137" s="55" t="s">
        <v>8</v>
      </c>
      <c r="G137" s="3"/>
      <c r="H137" s="3"/>
      <c r="I137" s="3"/>
      <c r="J137" s="56">
        <v>11</v>
      </c>
      <c r="K137" s="57">
        <v>10631.670000000002</v>
      </c>
      <c r="L137" s="57">
        <v>966.51545454545476</v>
      </c>
      <c r="M137" s="58">
        <v>18</v>
      </c>
      <c r="N137" s="59">
        <v>17469.46</v>
      </c>
      <c r="O137" s="59">
        <v>970.52555555555546</v>
      </c>
      <c r="P137" s="60">
        <v>29</v>
      </c>
      <c r="Q137" s="61">
        <v>28101.13</v>
      </c>
      <c r="R137" s="61">
        <v>969.00448275862072</v>
      </c>
    </row>
    <row r="138" spans="2:18" x14ac:dyDescent="0.3">
      <c r="B138" s="69">
        <v>12874152</v>
      </c>
      <c r="C138" t="s">
        <v>2544</v>
      </c>
      <c r="D138" s="55" t="s">
        <v>15</v>
      </c>
      <c r="E138" s="55"/>
      <c r="F138" s="55" t="s">
        <v>8</v>
      </c>
      <c r="G138" s="3"/>
      <c r="H138" s="3" t="s">
        <v>15</v>
      </c>
      <c r="I138" s="3"/>
      <c r="J138" s="56">
        <v>2</v>
      </c>
      <c r="K138" s="57">
        <v>948.02</v>
      </c>
      <c r="L138" s="57">
        <v>474.01</v>
      </c>
      <c r="M138" s="58">
        <v>0</v>
      </c>
      <c r="N138" s="59">
        <v>0</v>
      </c>
      <c r="O138" s="59">
        <v>0</v>
      </c>
      <c r="P138" s="60">
        <v>2</v>
      </c>
      <c r="Q138" s="61">
        <v>948.02</v>
      </c>
      <c r="R138" s="61">
        <v>474.01</v>
      </c>
    </row>
    <row r="139" spans="2:18" x14ac:dyDescent="0.3">
      <c r="B139" s="69">
        <v>12887782</v>
      </c>
      <c r="C139" t="s">
        <v>2151</v>
      </c>
      <c r="D139" s="55" t="s">
        <v>9</v>
      </c>
      <c r="E139" s="55"/>
      <c r="F139" s="55" t="s">
        <v>8</v>
      </c>
      <c r="G139" s="3"/>
      <c r="H139" s="3" t="s">
        <v>9</v>
      </c>
      <c r="I139" s="3"/>
      <c r="J139" s="56">
        <v>0</v>
      </c>
      <c r="K139" s="57">
        <v>0</v>
      </c>
      <c r="L139" s="57">
        <v>0</v>
      </c>
      <c r="M139" s="58">
        <v>1</v>
      </c>
      <c r="N139" s="59">
        <v>2172.1</v>
      </c>
      <c r="O139" s="59">
        <v>2172.1</v>
      </c>
      <c r="P139" s="60">
        <v>1</v>
      </c>
      <c r="Q139" s="61">
        <v>2172.1</v>
      </c>
      <c r="R139" s="61">
        <v>2172.1</v>
      </c>
    </row>
    <row r="140" spans="2:18" x14ac:dyDescent="0.3">
      <c r="B140" s="69">
        <v>12887790</v>
      </c>
      <c r="C140" t="s">
        <v>64</v>
      </c>
      <c r="D140" s="55"/>
      <c r="E140" s="55"/>
      <c r="F140" s="55" t="s">
        <v>8</v>
      </c>
      <c r="G140" s="55"/>
      <c r="H140" s="55"/>
      <c r="I140" s="55"/>
      <c r="J140" s="56">
        <v>2</v>
      </c>
      <c r="K140" s="57">
        <v>4189.3</v>
      </c>
      <c r="L140" s="57">
        <v>2094.65</v>
      </c>
      <c r="M140" s="58">
        <v>2</v>
      </c>
      <c r="N140" s="59">
        <v>4344.2</v>
      </c>
      <c r="O140" s="59">
        <v>2172.1</v>
      </c>
      <c r="P140" s="60">
        <v>4</v>
      </c>
      <c r="Q140" s="61">
        <v>8533.5</v>
      </c>
      <c r="R140" s="61">
        <v>2133.375</v>
      </c>
    </row>
    <row r="141" spans="2:18" x14ac:dyDescent="0.3">
      <c r="B141" s="69">
        <v>12888798</v>
      </c>
      <c r="C141" t="s">
        <v>65</v>
      </c>
      <c r="D141" s="55"/>
      <c r="E141" s="55"/>
      <c r="F141" s="55" t="s">
        <v>8</v>
      </c>
      <c r="G141" s="55"/>
      <c r="H141" s="55"/>
      <c r="I141" s="55"/>
      <c r="J141" s="56">
        <v>4</v>
      </c>
      <c r="K141" s="57">
        <v>3816.24</v>
      </c>
      <c r="L141" s="57">
        <v>954.06</v>
      </c>
      <c r="M141" s="58">
        <v>4</v>
      </c>
      <c r="N141" s="59">
        <v>3762.12</v>
      </c>
      <c r="O141" s="59">
        <v>940.53</v>
      </c>
      <c r="P141" s="60">
        <v>8</v>
      </c>
      <c r="Q141" s="61">
        <v>7578.36</v>
      </c>
      <c r="R141" s="61">
        <v>947.29499999999996</v>
      </c>
    </row>
    <row r="142" spans="2:18" x14ac:dyDescent="0.3">
      <c r="B142" s="69">
        <v>12896791</v>
      </c>
      <c r="C142" t="s">
        <v>2095</v>
      </c>
      <c r="D142" s="55"/>
      <c r="E142" s="55"/>
      <c r="F142" s="55" t="s">
        <v>8</v>
      </c>
      <c r="G142" s="55"/>
      <c r="H142" s="55"/>
      <c r="I142" s="55"/>
      <c r="J142" s="56">
        <v>0</v>
      </c>
      <c r="K142" s="57">
        <v>0</v>
      </c>
      <c r="L142" s="57">
        <v>0</v>
      </c>
      <c r="M142" s="58">
        <v>1</v>
      </c>
      <c r="N142" s="59">
        <v>55.64</v>
      </c>
      <c r="O142" s="59">
        <v>55.64</v>
      </c>
      <c r="P142" s="60">
        <v>1</v>
      </c>
      <c r="Q142" s="61">
        <v>55.64</v>
      </c>
      <c r="R142" s="61">
        <v>55.64</v>
      </c>
    </row>
    <row r="143" spans="2:18" x14ac:dyDescent="0.3">
      <c r="B143" s="69">
        <v>12905600</v>
      </c>
      <c r="C143" t="s">
        <v>66</v>
      </c>
      <c r="D143" s="55"/>
      <c r="E143" s="55"/>
      <c r="F143" s="55" t="s">
        <v>8</v>
      </c>
      <c r="G143" s="3"/>
      <c r="H143" s="3"/>
      <c r="I143" s="3"/>
      <c r="J143" s="56">
        <v>16</v>
      </c>
      <c r="K143" s="57">
        <v>14372.320000000002</v>
      </c>
      <c r="L143" s="57">
        <v>898.2700000000001</v>
      </c>
      <c r="M143" s="58">
        <v>13</v>
      </c>
      <c r="N143" s="59">
        <v>11719.770000000002</v>
      </c>
      <c r="O143" s="59">
        <v>901.52076923076936</v>
      </c>
      <c r="P143" s="60">
        <v>29</v>
      </c>
      <c r="Q143" s="61">
        <v>26092.090000000004</v>
      </c>
      <c r="R143" s="61">
        <v>899.7272413793105</v>
      </c>
    </row>
    <row r="144" spans="2:18" x14ac:dyDescent="0.3">
      <c r="B144" s="69">
        <v>12912549</v>
      </c>
      <c r="C144" t="s">
        <v>67</v>
      </c>
      <c r="D144" s="55"/>
      <c r="E144" s="55"/>
      <c r="F144" s="55" t="s">
        <v>9</v>
      </c>
      <c r="G144" s="3"/>
      <c r="H144" s="3"/>
      <c r="I144" s="3"/>
      <c r="J144" s="56">
        <v>1</v>
      </c>
      <c r="K144" s="57">
        <v>1836.12</v>
      </c>
      <c r="L144" s="57">
        <v>1836.12</v>
      </c>
      <c r="M144" s="58">
        <v>1</v>
      </c>
      <c r="N144" s="59">
        <v>1836.12</v>
      </c>
      <c r="O144" s="59">
        <v>1836.12</v>
      </c>
      <c r="P144" s="60">
        <v>2</v>
      </c>
      <c r="Q144" s="61">
        <v>3672.24</v>
      </c>
      <c r="R144" s="61">
        <v>1836.12</v>
      </c>
    </row>
    <row r="145" spans="2:18" x14ac:dyDescent="0.3">
      <c r="B145" s="69">
        <v>12924106</v>
      </c>
      <c r="C145" t="s">
        <v>2152</v>
      </c>
      <c r="D145" s="55"/>
      <c r="E145" s="55"/>
      <c r="F145" s="55"/>
      <c r="G145" s="3"/>
      <c r="H145" s="3"/>
      <c r="I145" s="3"/>
      <c r="J145" s="56">
        <v>4</v>
      </c>
      <c r="K145" s="57">
        <v>639.34</v>
      </c>
      <c r="L145" s="57">
        <v>159.83500000000001</v>
      </c>
      <c r="M145" s="58">
        <v>3</v>
      </c>
      <c r="N145" s="59">
        <v>493.28</v>
      </c>
      <c r="O145" s="59">
        <v>164.42666666666665</v>
      </c>
      <c r="P145" s="60">
        <v>7</v>
      </c>
      <c r="Q145" s="61">
        <v>1132.6199999999999</v>
      </c>
      <c r="R145" s="61">
        <v>161.80285714285714</v>
      </c>
    </row>
    <row r="146" spans="2:18" x14ac:dyDescent="0.3">
      <c r="B146" s="69">
        <v>12924619</v>
      </c>
      <c r="C146" t="s">
        <v>2153</v>
      </c>
      <c r="D146" s="55" t="s">
        <v>9</v>
      </c>
      <c r="E146" s="55"/>
      <c r="F146" s="55" t="s">
        <v>8</v>
      </c>
      <c r="G146" s="3"/>
      <c r="H146" s="3" t="s">
        <v>9</v>
      </c>
      <c r="I146" s="3"/>
      <c r="J146" s="56">
        <v>7</v>
      </c>
      <c r="K146" s="57">
        <v>752.7</v>
      </c>
      <c r="L146" s="57">
        <v>107.52857142857144</v>
      </c>
      <c r="M146" s="58">
        <v>14</v>
      </c>
      <c r="N146" s="59">
        <v>1446.6999999999998</v>
      </c>
      <c r="O146" s="59">
        <v>103.33571428571427</v>
      </c>
      <c r="P146" s="60">
        <v>21</v>
      </c>
      <c r="Q146" s="61">
        <v>2199.3999999999996</v>
      </c>
      <c r="R146" s="61">
        <v>104.73333333333332</v>
      </c>
    </row>
    <row r="147" spans="2:18" x14ac:dyDescent="0.3">
      <c r="B147" s="69">
        <v>12949202</v>
      </c>
      <c r="C147" t="s">
        <v>68</v>
      </c>
      <c r="D147" s="55"/>
      <c r="E147" s="55"/>
      <c r="F147" s="55" t="s">
        <v>8</v>
      </c>
      <c r="G147" s="3"/>
      <c r="H147" s="3"/>
      <c r="I147" s="3"/>
      <c r="J147" s="56">
        <v>12</v>
      </c>
      <c r="K147" s="57">
        <v>5709.1699999999992</v>
      </c>
      <c r="L147" s="57">
        <v>475.7641666666666</v>
      </c>
      <c r="M147" s="58">
        <v>14</v>
      </c>
      <c r="N147" s="59">
        <v>6598.3299999999981</v>
      </c>
      <c r="O147" s="59">
        <v>471.30928571428558</v>
      </c>
      <c r="P147" s="60">
        <v>26</v>
      </c>
      <c r="Q147" s="61">
        <v>12307.499999999996</v>
      </c>
      <c r="R147" s="61">
        <v>473.36538461538447</v>
      </c>
    </row>
    <row r="148" spans="2:18" x14ac:dyDescent="0.3">
      <c r="B148" s="69">
        <v>12955530</v>
      </c>
      <c r="C148" t="s">
        <v>1736</v>
      </c>
      <c r="D148" s="55"/>
      <c r="E148" s="55"/>
      <c r="F148" s="55" t="s">
        <v>8</v>
      </c>
      <c r="G148" s="3"/>
      <c r="H148" s="3"/>
      <c r="I148" s="3"/>
      <c r="J148" s="56">
        <v>1</v>
      </c>
      <c r="K148" s="57">
        <v>2680.39</v>
      </c>
      <c r="L148" s="57">
        <v>2680.39</v>
      </c>
      <c r="M148" s="58">
        <v>0</v>
      </c>
      <c r="N148" s="59">
        <v>0</v>
      </c>
      <c r="O148" s="59">
        <v>0</v>
      </c>
      <c r="P148" s="60">
        <v>1</v>
      </c>
      <c r="Q148" s="61">
        <v>2680.39</v>
      </c>
      <c r="R148" s="61">
        <v>2680.39</v>
      </c>
    </row>
    <row r="149" spans="2:18" x14ac:dyDescent="0.3">
      <c r="B149" s="69">
        <v>12982864</v>
      </c>
      <c r="C149" t="s">
        <v>2418</v>
      </c>
      <c r="D149" s="55"/>
      <c r="E149" s="55"/>
      <c r="F149" s="55" t="s">
        <v>8</v>
      </c>
      <c r="G149" s="3"/>
      <c r="H149" s="3"/>
      <c r="I149" s="3"/>
      <c r="J149" s="56">
        <v>1</v>
      </c>
      <c r="K149" s="57">
        <v>4302.47</v>
      </c>
      <c r="L149" s="57">
        <v>4302.47</v>
      </c>
      <c r="M149" s="58">
        <v>0</v>
      </c>
      <c r="N149" s="59">
        <v>0</v>
      </c>
      <c r="O149" s="59">
        <v>0</v>
      </c>
      <c r="P149" s="60">
        <v>1</v>
      </c>
      <c r="Q149" s="61">
        <v>4302.47</v>
      </c>
      <c r="R149" s="61">
        <v>4302.47</v>
      </c>
    </row>
    <row r="150" spans="2:18" x14ac:dyDescent="0.3">
      <c r="B150" s="69">
        <v>12985131</v>
      </c>
      <c r="C150" t="s">
        <v>2545</v>
      </c>
      <c r="D150" s="55"/>
      <c r="E150" s="55"/>
      <c r="F150" s="55" t="s">
        <v>8</v>
      </c>
      <c r="G150" s="55"/>
      <c r="H150" s="55"/>
      <c r="I150" s="55"/>
      <c r="J150" s="56">
        <v>0</v>
      </c>
      <c r="K150" s="57">
        <v>0</v>
      </c>
      <c r="L150" s="57">
        <v>0</v>
      </c>
      <c r="M150" s="58">
        <v>5</v>
      </c>
      <c r="N150" s="59">
        <v>15170.350000000002</v>
      </c>
      <c r="O150" s="59">
        <v>3034.0700000000006</v>
      </c>
      <c r="P150" s="60">
        <v>5</v>
      </c>
      <c r="Q150" s="61">
        <v>15170.350000000002</v>
      </c>
      <c r="R150" s="61">
        <v>3034.0700000000006</v>
      </c>
    </row>
    <row r="151" spans="2:18" x14ac:dyDescent="0.3">
      <c r="B151" s="69">
        <v>13006580</v>
      </c>
      <c r="C151" t="s">
        <v>69</v>
      </c>
      <c r="D151" s="55"/>
      <c r="E151" s="55"/>
      <c r="F151" s="55" t="s">
        <v>8</v>
      </c>
      <c r="G151" s="55"/>
      <c r="H151" s="55"/>
      <c r="I151" s="55"/>
      <c r="J151" s="56">
        <v>8</v>
      </c>
      <c r="K151" s="57">
        <v>1031.28</v>
      </c>
      <c r="L151" s="57">
        <v>128.91</v>
      </c>
      <c r="M151" s="58">
        <v>2</v>
      </c>
      <c r="N151" s="59">
        <v>257.48</v>
      </c>
      <c r="O151" s="59">
        <v>128.74</v>
      </c>
      <c r="P151" s="60">
        <v>10</v>
      </c>
      <c r="Q151" s="61">
        <v>1288.76</v>
      </c>
      <c r="R151" s="61">
        <v>128.876</v>
      </c>
    </row>
    <row r="152" spans="2:18" x14ac:dyDescent="0.3">
      <c r="B152" s="69">
        <v>13077193</v>
      </c>
      <c r="C152" t="s">
        <v>2546</v>
      </c>
      <c r="D152" s="55" t="s">
        <v>15</v>
      </c>
      <c r="E152" s="55"/>
      <c r="F152" s="55" t="s">
        <v>8</v>
      </c>
      <c r="G152" s="55"/>
      <c r="H152" s="55" t="s">
        <v>15</v>
      </c>
      <c r="I152" s="55"/>
      <c r="J152" s="56">
        <v>4</v>
      </c>
      <c r="K152" s="57">
        <v>14124</v>
      </c>
      <c r="L152" s="57">
        <v>3531</v>
      </c>
      <c r="M152" s="58">
        <v>0</v>
      </c>
      <c r="N152" s="59">
        <v>0</v>
      </c>
      <c r="O152" s="59">
        <v>0</v>
      </c>
      <c r="P152" s="60">
        <v>4</v>
      </c>
      <c r="Q152" s="61">
        <v>14124</v>
      </c>
      <c r="R152" s="61">
        <v>3531</v>
      </c>
    </row>
    <row r="153" spans="2:18" x14ac:dyDescent="0.3">
      <c r="B153" s="69">
        <v>13088182</v>
      </c>
      <c r="C153" t="s">
        <v>2547</v>
      </c>
      <c r="D153" s="55" t="s">
        <v>15</v>
      </c>
      <c r="E153" s="55"/>
      <c r="F153" s="55" t="s">
        <v>8</v>
      </c>
      <c r="G153" s="3"/>
      <c r="H153" s="3" t="s">
        <v>15</v>
      </c>
      <c r="I153" s="3"/>
      <c r="J153" s="56">
        <v>2</v>
      </c>
      <c r="K153" s="57">
        <v>7704</v>
      </c>
      <c r="L153" s="57">
        <v>3852</v>
      </c>
      <c r="M153" s="58">
        <v>0</v>
      </c>
      <c r="N153" s="59">
        <v>0</v>
      </c>
      <c r="O153" s="59">
        <v>0</v>
      </c>
      <c r="P153" s="60">
        <v>2</v>
      </c>
      <c r="Q153" s="61">
        <v>7704</v>
      </c>
      <c r="R153" s="61">
        <v>3852</v>
      </c>
    </row>
    <row r="154" spans="2:18" x14ac:dyDescent="0.3">
      <c r="B154" s="69">
        <v>13116751</v>
      </c>
      <c r="C154" t="s">
        <v>2548</v>
      </c>
      <c r="D154" s="55" t="s">
        <v>15</v>
      </c>
      <c r="E154" s="55"/>
      <c r="F154" s="55" t="s">
        <v>8</v>
      </c>
      <c r="G154" s="3"/>
      <c r="H154" s="3" t="s">
        <v>15</v>
      </c>
      <c r="I154" s="3"/>
      <c r="J154" s="56">
        <v>2</v>
      </c>
      <c r="K154" s="57">
        <v>2044.78</v>
      </c>
      <c r="L154" s="57">
        <v>1022.39</v>
      </c>
      <c r="M154" s="58">
        <v>0</v>
      </c>
      <c r="N154" s="59">
        <v>0</v>
      </c>
      <c r="O154" s="59">
        <v>0</v>
      </c>
      <c r="P154" s="60">
        <v>2</v>
      </c>
      <c r="Q154" s="61">
        <v>2044.78</v>
      </c>
      <c r="R154" s="61">
        <v>1022.39</v>
      </c>
    </row>
    <row r="155" spans="2:18" x14ac:dyDescent="0.3">
      <c r="B155" s="69">
        <v>13126644</v>
      </c>
      <c r="C155" t="s">
        <v>2549</v>
      </c>
      <c r="D155" s="55" t="s">
        <v>15</v>
      </c>
      <c r="E155" s="55"/>
      <c r="F155" s="55" t="s">
        <v>8</v>
      </c>
      <c r="G155" s="3"/>
      <c r="H155" s="3" t="s">
        <v>15</v>
      </c>
      <c r="I155" s="3"/>
      <c r="J155" s="56">
        <v>14</v>
      </c>
      <c r="K155" s="57">
        <v>2921.1</v>
      </c>
      <c r="L155" s="57">
        <v>208.65</v>
      </c>
      <c r="M155" s="58">
        <v>0</v>
      </c>
      <c r="N155" s="59">
        <v>0</v>
      </c>
      <c r="O155" s="59">
        <v>0</v>
      </c>
      <c r="P155" s="60">
        <v>14</v>
      </c>
      <c r="Q155" s="61">
        <v>2921.1</v>
      </c>
      <c r="R155" s="61">
        <v>208.65</v>
      </c>
    </row>
    <row r="156" spans="2:18" x14ac:dyDescent="0.3">
      <c r="B156" s="69">
        <v>13237250</v>
      </c>
      <c r="C156" t="s">
        <v>2630</v>
      </c>
      <c r="D156" s="55"/>
      <c r="E156" s="55"/>
      <c r="F156" s="55" t="s">
        <v>8</v>
      </c>
      <c r="G156" s="3"/>
      <c r="H156" s="3"/>
      <c r="I156" s="3"/>
      <c r="J156" s="56">
        <v>1</v>
      </c>
      <c r="K156" s="57">
        <v>2521.13</v>
      </c>
      <c r="L156" s="57">
        <v>2521.13</v>
      </c>
      <c r="M156" s="58">
        <v>1</v>
      </c>
      <c r="N156" s="59">
        <v>3101.93</v>
      </c>
      <c r="O156" s="59">
        <v>3101.93</v>
      </c>
      <c r="P156" s="60">
        <v>2</v>
      </c>
      <c r="Q156" s="61">
        <v>5623.0599999999995</v>
      </c>
      <c r="R156" s="61">
        <v>2811.5299999999997</v>
      </c>
    </row>
    <row r="157" spans="2:18" x14ac:dyDescent="0.3">
      <c r="B157" s="69">
        <v>13473863</v>
      </c>
      <c r="C157" t="s">
        <v>2631</v>
      </c>
      <c r="D157" s="55" t="s">
        <v>9</v>
      </c>
      <c r="E157" s="55"/>
      <c r="F157" s="55" t="s">
        <v>8</v>
      </c>
      <c r="G157" s="55"/>
      <c r="H157" s="55" t="s">
        <v>9</v>
      </c>
      <c r="I157" s="55"/>
      <c r="J157" s="56">
        <v>1</v>
      </c>
      <c r="K157" s="57">
        <v>344.48</v>
      </c>
      <c r="L157" s="57">
        <v>344.48</v>
      </c>
      <c r="M157" s="58">
        <v>0</v>
      </c>
      <c r="N157" s="59">
        <v>0</v>
      </c>
      <c r="O157" s="59">
        <v>0</v>
      </c>
      <c r="P157" s="60">
        <v>1</v>
      </c>
      <c r="Q157" s="61">
        <v>344.48</v>
      </c>
      <c r="R157" s="61">
        <v>344.48</v>
      </c>
    </row>
    <row r="158" spans="2:18" x14ac:dyDescent="0.3">
      <c r="B158" s="69">
        <v>13515101</v>
      </c>
      <c r="C158" t="s">
        <v>2632</v>
      </c>
      <c r="D158" s="55"/>
      <c r="E158" s="55"/>
      <c r="F158" s="55" t="s">
        <v>8</v>
      </c>
      <c r="G158" s="3"/>
      <c r="H158" s="3"/>
      <c r="I158" s="3"/>
      <c r="J158" s="56">
        <v>18</v>
      </c>
      <c r="K158" s="57">
        <v>2956.130000000001</v>
      </c>
      <c r="L158" s="57">
        <v>164.22944444444451</v>
      </c>
      <c r="M158" s="58">
        <v>18</v>
      </c>
      <c r="N158" s="59">
        <v>2898.3400000000011</v>
      </c>
      <c r="O158" s="59">
        <v>161.01888888888894</v>
      </c>
      <c r="P158" s="60">
        <v>36</v>
      </c>
      <c r="Q158" s="61">
        <v>5854.4700000000021</v>
      </c>
      <c r="R158" s="61">
        <v>162.62416666666672</v>
      </c>
    </row>
    <row r="159" spans="2:18" x14ac:dyDescent="0.3">
      <c r="B159" s="69">
        <v>13629720</v>
      </c>
      <c r="C159" t="s">
        <v>70</v>
      </c>
      <c r="D159" s="55"/>
      <c r="E159" s="55"/>
      <c r="F159" s="55" t="s">
        <v>8</v>
      </c>
      <c r="G159" s="3"/>
      <c r="H159" s="3"/>
      <c r="I159" s="3"/>
      <c r="J159" s="56">
        <v>1</v>
      </c>
      <c r="K159" s="57">
        <v>312.98</v>
      </c>
      <c r="L159" s="57">
        <v>312.98</v>
      </c>
      <c r="M159" s="58">
        <v>0</v>
      </c>
      <c r="N159" s="59">
        <v>0</v>
      </c>
      <c r="O159" s="59">
        <v>0</v>
      </c>
      <c r="P159" s="60">
        <v>1</v>
      </c>
      <c r="Q159" s="61">
        <v>312.98</v>
      </c>
      <c r="R159" s="61">
        <v>312.98</v>
      </c>
    </row>
    <row r="160" spans="2:18" x14ac:dyDescent="0.3">
      <c r="B160" s="69">
        <v>13680541</v>
      </c>
      <c r="C160" t="s">
        <v>2154</v>
      </c>
      <c r="D160" s="55"/>
      <c r="E160" s="55"/>
      <c r="F160" s="55" t="s">
        <v>8</v>
      </c>
      <c r="G160" s="55"/>
      <c r="H160" s="55"/>
      <c r="I160" s="55"/>
      <c r="J160" s="56">
        <v>2</v>
      </c>
      <c r="K160" s="57">
        <v>1363.18</v>
      </c>
      <c r="L160" s="57">
        <v>681.59</v>
      </c>
      <c r="M160" s="58">
        <v>0</v>
      </c>
      <c r="N160" s="59">
        <v>0</v>
      </c>
      <c r="O160" s="59">
        <v>0</v>
      </c>
      <c r="P160" s="60">
        <v>2</v>
      </c>
      <c r="Q160" s="61">
        <v>1363.18</v>
      </c>
      <c r="R160" s="61">
        <v>681.59</v>
      </c>
    </row>
    <row r="161" spans="2:18" x14ac:dyDescent="0.3">
      <c r="B161" s="69">
        <v>13700653</v>
      </c>
      <c r="C161" t="s">
        <v>1737</v>
      </c>
      <c r="D161" s="55"/>
      <c r="E161" s="55"/>
      <c r="F161" s="55" t="s">
        <v>8</v>
      </c>
      <c r="G161" s="55"/>
      <c r="H161" s="55"/>
      <c r="I161" s="55"/>
      <c r="J161" s="56">
        <v>1</v>
      </c>
      <c r="K161" s="57">
        <v>104.33</v>
      </c>
      <c r="L161" s="57">
        <v>104.33</v>
      </c>
      <c r="M161" s="58">
        <v>13</v>
      </c>
      <c r="N161" s="59">
        <v>1349.33</v>
      </c>
      <c r="O161" s="59">
        <v>103.79461538461538</v>
      </c>
      <c r="P161" s="60">
        <v>14</v>
      </c>
      <c r="Q161" s="61">
        <v>1453.6599999999999</v>
      </c>
      <c r="R161" s="61">
        <v>103.83285714285714</v>
      </c>
    </row>
    <row r="162" spans="2:18" x14ac:dyDescent="0.3">
      <c r="B162" s="69">
        <v>13713516</v>
      </c>
      <c r="C162" t="s">
        <v>2633</v>
      </c>
      <c r="D162" s="55" t="s">
        <v>15</v>
      </c>
      <c r="E162" s="55"/>
      <c r="F162" s="55" t="s">
        <v>8</v>
      </c>
      <c r="G162" s="3"/>
      <c r="H162" s="3" t="s">
        <v>15</v>
      </c>
      <c r="I162" s="3"/>
      <c r="J162" s="56">
        <v>0</v>
      </c>
      <c r="K162" s="57">
        <v>0</v>
      </c>
      <c r="L162" s="57">
        <v>0</v>
      </c>
      <c r="M162" s="58">
        <v>1</v>
      </c>
      <c r="N162" s="59">
        <v>754.66</v>
      </c>
      <c r="O162" s="59">
        <v>754.66</v>
      </c>
      <c r="P162" s="60">
        <v>1</v>
      </c>
      <c r="Q162" s="61">
        <v>754.66</v>
      </c>
      <c r="R162" s="61">
        <v>754.66</v>
      </c>
    </row>
    <row r="163" spans="2:18" x14ac:dyDescent="0.3">
      <c r="B163" s="69">
        <v>13721873</v>
      </c>
      <c r="C163" t="s">
        <v>2634</v>
      </c>
      <c r="D163" s="55" t="s">
        <v>15</v>
      </c>
      <c r="E163" s="55"/>
      <c r="F163" s="55" t="s">
        <v>8</v>
      </c>
      <c r="G163" s="3"/>
      <c r="H163" s="3" t="s">
        <v>15</v>
      </c>
      <c r="I163" s="3"/>
      <c r="J163" s="56">
        <v>2</v>
      </c>
      <c r="K163" s="57">
        <v>1509.32</v>
      </c>
      <c r="L163" s="57">
        <v>754.66</v>
      </c>
      <c r="M163" s="58">
        <v>0</v>
      </c>
      <c r="N163" s="59">
        <v>0</v>
      </c>
      <c r="O163" s="59">
        <v>0</v>
      </c>
      <c r="P163" s="60">
        <v>2</v>
      </c>
      <c r="Q163" s="61">
        <v>1509.32</v>
      </c>
      <c r="R163" s="61">
        <v>754.66</v>
      </c>
    </row>
    <row r="164" spans="2:18" x14ac:dyDescent="0.3">
      <c r="B164" s="69">
        <v>13733365</v>
      </c>
      <c r="C164" t="s">
        <v>2635</v>
      </c>
      <c r="D164" s="55" t="s">
        <v>15</v>
      </c>
      <c r="E164" s="55"/>
      <c r="F164" s="55" t="s">
        <v>8</v>
      </c>
      <c r="G164" s="3"/>
      <c r="H164" s="3" t="s">
        <v>15</v>
      </c>
      <c r="I164" s="3"/>
      <c r="J164" s="56">
        <v>0</v>
      </c>
      <c r="K164" s="57">
        <v>0</v>
      </c>
      <c r="L164" s="57">
        <v>0</v>
      </c>
      <c r="M164" s="58">
        <v>0</v>
      </c>
      <c r="N164" s="59">
        <v>0</v>
      </c>
      <c r="O164" s="59">
        <v>0</v>
      </c>
      <c r="P164" s="60">
        <v>0</v>
      </c>
      <c r="Q164" s="61">
        <v>0</v>
      </c>
      <c r="R164" s="61">
        <v>0</v>
      </c>
    </row>
    <row r="165" spans="2:18" x14ac:dyDescent="0.3">
      <c r="B165" s="69">
        <v>13760228</v>
      </c>
      <c r="C165" t="s">
        <v>1738</v>
      </c>
      <c r="D165" s="55"/>
      <c r="E165" s="55"/>
      <c r="F165" s="55" t="s">
        <v>8</v>
      </c>
      <c r="G165" s="3"/>
      <c r="H165" s="3"/>
      <c r="I165" s="3"/>
      <c r="J165" s="56">
        <v>0</v>
      </c>
      <c r="K165" s="57">
        <v>0</v>
      </c>
      <c r="L165" s="57">
        <v>0</v>
      </c>
      <c r="M165" s="58">
        <v>3</v>
      </c>
      <c r="N165" s="59">
        <v>8414.25</v>
      </c>
      <c r="O165" s="59">
        <v>2804.75</v>
      </c>
      <c r="P165" s="60">
        <v>3</v>
      </c>
      <c r="Q165" s="61">
        <v>8414.25</v>
      </c>
      <c r="R165" s="61">
        <v>2804.75</v>
      </c>
    </row>
    <row r="166" spans="2:18" x14ac:dyDescent="0.3">
      <c r="B166" s="69">
        <v>13765268</v>
      </c>
      <c r="C166" t="s">
        <v>2636</v>
      </c>
      <c r="D166" s="55"/>
      <c r="E166" s="55"/>
      <c r="F166" s="55" t="s">
        <v>8</v>
      </c>
      <c r="G166" s="55"/>
      <c r="H166" s="55"/>
      <c r="I166" s="55"/>
      <c r="J166" s="56">
        <v>0</v>
      </c>
      <c r="K166" s="57">
        <v>0</v>
      </c>
      <c r="L166" s="57">
        <v>0</v>
      </c>
      <c r="M166" s="58">
        <v>1</v>
      </c>
      <c r="N166" s="59">
        <v>1861.8</v>
      </c>
      <c r="O166" s="59">
        <v>1861.8</v>
      </c>
      <c r="P166" s="60">
        <v>1</v>
      </c>
      <c r="Q166" s="61">
        <v>1861.8</v>
      </c>
      <c r="R166" s="61">
        <v>1861.8</v>
      </c>
    </row>
    <row r="167" spans="2:18" x14ac:dyDescent="0.3">
      <c r="B167" s="69">
        <v>13795075</v>
      </c>
      <c r="C167" t="s">
        <v>2417</v>
      </c>
      <c r="D167" s="55"/>
      <c r="E167" s="55"/>
      <c r="F167" s="55" t="s">
        <v>8</v>
      </c>
      <c r="G167" s="3"/>
      <c r="H167" s="3"/>
      <c r="I167" s="3"/>
      <c r="J167" s="56">
        <v>0</v>
      </c>
      <c r="K167" s="57">
        <v>0</v>
      </c>
      <c r="L167" s="57">
        <v>0</v>
      </c>
      <c r="M167" s="58">
        <v>1</v>
      </c>
      <c r="N167" s="59">
        <v>2641.36</v>
      </c>
      <c r="O167" s="59">
        <v>2641.36</v>
      </c>
      <c r="P167" s="60">
        <v>1</v>
      </c>
      <c r="Q167" s="61">
        <v>2641.36</v>
      </c>
      <c r="R167" s="61">
        <v>2641.36</v>
      </c>
    </row>
    <row r="168" spans="2:18" x14ac:dyDescent="0.3">
      <c r="B168" s="69">
        <v>13828470</v>
      </c>
      <c r="C168" t="s">
        <v>2637</v>
      </c>
      <c r="D168" s="55"/>
      <c r="E168" s="55"/>
      <c r="F168" s="55" t="s">
        <v>8</v>
      </c>
      <c r="G168" s="3"/>
      <c r="H168" s="3"/>
      <c r="I168" s="3"/>
      <c r="J168" s="56">
        <v>1</v>
      </c>
      <c r="K168" s="57">
        <v>863.37</v>
      </c>
      <c r="L168" s="57">
        <v>863.37</v>
      </c>
      <c r="M168" s="58">
        <v>0</v>
      </c>
      <c r="N168" s="59">
        <v>0</v>
      </c>
      <c r="O168" s="59">
        <v>0</v>
      </c>
      <c r="P168" s="60">
        <v>1</v>
      </c>
      <c r="Q168" s="61">
        <v>863.37</v>
      </c>
      <c r="R168" s="61">
        <v>863.37</v>
      </c>
    </row>
    <row r="169" spans="2:18" x14ac:dyDescent="0.3">
      <c r="B169" s="69">
        <v>13860259</v>
      </c>
      <c r="C169" t="s">
        <v>2528</v>
      </c>
      <c r="D169" s="55"/>
      <c r="E169" s="55"/>
      <c r="F169" s="55" t="s">
        <v>8</v>
      </c>
      <c r="G169" s="3"/>
      <c r="H169" s="3"/>
      <c r="I169" s="3"/>
      <c r="J169" s="56">
        <v>1</v>
      </c>
      <c r="K169" s="57">
        <v>3973.98</v>
      </c>
      <c r="L169" s="57">
        <v>3973.98</v>
      </c>
      <c r="M169" s="58">
        <v>0</v>
      </c>
      <c r="N169" s="59">
        <v>0</v>
      </c>
      <c r="O169" s="59">
        <v>0</v>
      </c>
      <c r="P169" s="60">
        <v>1</v>
      </c>
      <c r="Q169" s="61">
        <v>3973.98</v>
      </c>
      <c r="R169" s="61">
        <v>3973.98</v>
      </c>
    </row>
    <row r="170" spans="2:18" x14ac:dyDescent="0.3">
      <c r="B170" s="69">
        <v>13891874</v>
      </c>
      <c r="C170" t="s">
        <v>2527</v>
      </c>
      <c r="D170" s="55"/>
      <c r="E170" s="55"/>
      <c r="F170" s="55" t="s">
        <v>8</v>
      </c>
      <c r="G170" s="3"/>
      <c r="H170" s="3"/>
      <c r="I170" s="3"/>
      <c r="J170" s="56">
        <v>1</v>
      </c>
      <c r="K170" s="57">
        <v>581.13</v>
      </c>
      <c r="L170" s="57">
        <v>581.13</v>
      </c>
      <c r="M170" s="58">
        <v>0</v>
      </c>
      <c r="N170" s="59">
        <v>0</v>
      </c>
      <c r="O170" s="59">
        <v>0</v>
      </c>
      <c r="P170" s="60">
        <v>1</v>
      </c>
      <c r="Q170" s="61">
        <v>581.13</v>
      </c>
      <c r="R170" s="61">
        <v>581.13</v>
      </c>
    </row>
    <row r="171" spans="2:18" x14ac:dyDescent="0.3">
      <c r="B171" s="69">
        <v>13896022</v>
      </c>
      <c r="C171" t="s">
        <v>2638</v>
      </c>
      <c r="D171" s="55"/>
      <c r="E171" s="55"/>
      <c r="F171" s="55" t="s">
        <v>8</v>
      </c>
      <c r="G171" s="55"/>
      <c r="H171" s="55"/>
      <c r="I171" s="55"/>
      <c r="J171" s="56">
        <v>2</v>
      </c>
      <c r="K171" s="57">
        <v>128.19</v>
      </c>
      <c r="L171" s="57">
        <v>64.094999999999999</v>
      </c>
      <c r="M171" s="58">
        <v>0</v>
      </c>
      <c r="N171" s="59">
        <v>0</v>
      </c>
      <c r="O171" s="59">
        <v>0</v>
      </c>
      <c r="P171" s="60">
        <v>2</v>
      </c>
      <c r="Q171" s="61">
        <v>128.19</v>
      </c>
      <c r="R171" s="61">
        <v>64.094999999999999</v>
      </c>
    </row>
    <row r="172" spans="2:18" x14ac:dyDescent="0.3">
      <c r="B172" s="69">
        <v>13903158</v>
      </c>
      <c r="C172" t="s">
        <v>2639</v>
      </c>
      <c r="D172" s="55"/>
      <c r="E172" s="55"/>
      <c r="F172" s="55" t="s">
        <v>8</v>
      </c>
      <c r="G172" s="55"/>
      <c r="H172" s="55"/>
      <c r="I172" s="55"/>
      <c r="J172" s="56">
        <v>4</v>
      </c>
      <c r="K172" s="57">
        <v>12611.72</v>
      </c>
      <c r="L172" s="57">
        <v>3152.93</v>
      </c>
      <c r="M172" s="58">
        <v>5</v>
      </c>
      <c r="N172" s="59">
        <v>15713.65</v>
      </c>
      <c r="O172" s="59">
        <v>3142.73</v>
      </c>
      <c r="P172" s="60">
        <v>9</v>
      </c>
      <c r="Q172" s="61">
        <v>28325.37</v>
      </c>
      <c r="R172" s="61">
        <v>3147.2633333333333</v>
      </c>
    </row>
    <row r="173" spans="2:18" x14ac:dyDescent="0.3">
      <c r="B173" s="69">
        <v>13905526</v>
      </c>
      <c r="C173" t="s">
        <v>2640</v>
      </c>
      <c r="D173" s="55" t="s">
        <v>13</v>
      </c>
      <c r="E173" s="55"/>
      <c r="F173" s="55" t="s">
        <v>8</v>
      </c>
      <c r="G173" s="55"/>
      <c r="H173" s="55" t="s">
        <v>13</v>
      </c>
      <c r="I173" s="55"/>
      <c r="J173" s="56">
        <v>1</v>
      </c>
      <c r="K173" s="57">
        <v>1566.48</v>
      </c>
      <c r="L173" s="57">
        <v>1566.48</v>
      </c>
      <c r="M173" s="58">
        <v>0</v>
      </c>
      <c r="N173" s="59">
        <v>0</v>
      </c>
      <c r="O173" s="59">
        <v>0</v>
      </c>
      <c r="P173" s="60">
        <v>1</v>
      </c>
      <c r="Q173" s="61">
        <v>1566.48</v>
      </c>
      <c r="R173" s="61">
        <v>1566.48</v>
      </c>
    </row>
    <row r="174" spans="2:18" x14ac:dyDescent="0.3">
      <c r="B174" s="69">
        <v>13913603</v>
      </c>
      <c r="C174" t="s">
        <v>2641</v>
      </c>
      <c r="D174" s="55"/>
      <c r="E174" s="55"/>
      <c r="F174" s="55" t="s">
        <v>8</v>
      </c>
      <c r="G174" s="55"/>
      <c r="H174" s="55"/>
      <c r="I174" s="55"/>
      <c r="J174" s="56">
        <v>11</v>
      </c>
      <c r="K174" s="57">
        <v>4904.3099999999995</v>
      </c>
      <c r="L174" s="57">
        <v>445.84636363636361</v>
      </c>
      <c r="M174" s="58">
        <v>1</v>
      </c>
      <c r="N174" s="59">
        <v>443.03</v>
      </c>
      <c r="O174" s="59">
        <v>443.03</v>
      </c>
      <c r="P174" s="60">
        <v>12</v>
      </c>
      <c r="Q174" s="61">
        <v>5347.3399999999992</v>
      </c>
      <c r="R174" s="61">
        <v>445.61166666666662</v>
      </c>
    </row>
    <row r="175" spans="2:18" x14ac:dyDescent="0.3">
      <c r="B175" s="69">
        <v>14838007</v>
      </c>
      <c r="C175" t="s">
        <v>2642</v>
      </c>
      <c r="D175" s="55"/>
      <c r="E175" s="55"/>
      <c r="F175" s="55" t="s">
        <v>8</v>
      </c>
      <c r="G175" s="55"/>
      <c r="H175" s="55"/>
      <c r="I175" s="55"/>
      <c r="J175" s="56">
        <v>0</v>
      </c>
      <c r="K175" s="57">
        <v>0</v>
      </c>
      <c r="L175" s="57">
        <v>0</v>
      </c>
      <c r="M175" s="58">
        <v>1</v>
      </c>
      <c r="N175" s="59">
        <v>1468.9</v>
      </c>
      <c r="O175" s="59">
        <v>1468.9</v>
      </c>
      <c r="P175" s="60">
        <v>1</v>
      </c>
      <c r="Q175" s="61">
        <v>1468.9</v>
      </c>
      <c r="R175" s="61">
        <v>1468.9</v>
      </c>
    </row>
    <row r="176" spans="2:18" x14ac:dyDescent="0.3">
      <c r="B176" s="69">
        <v>14838064</v>
      </c>
      <c r="C176" t="s">
        <v>2643</v>
      </c>
      <c r="D176" s="55"/>
      <c r="E176" s="55"/>
      <c r="F176" s="55" t="s">
        <v>8</v>
      </c>
      <c r="G176" s="3"/>
      <c r="H176" s="3"/>
      <c r="I176" s="3"/>
      <c r="J176" s="56">
        <v>0</v>
      </c>
      <c r="K176" s="57">
        <v>0</v>
      </c>
      <c r="L176" s="57">
        <v>0</v>
      </c>
      <c r="M176" s="58">
        <v>2</v>
      </c>
      <c r="N176" s="59">
        <v>4273.16</v>
      </c>
      <c r="O176" s="59">
        <v>2136.58</v>
      </c>
      <c r="P176" s="60">
        <v>2</v>
      </c>
      <c r="Q176" s="61">
        <v>4273.16</v>
      </c>
      <c r="R176" s="61">
        <v>2136.58</v>
      </c>
    </row>
    <row r="177" spans="2:18" x14ac:dyDescent="0.3">
      <c r="B177" s="69">
        <v>14838072</v>
      </c>
      <c r="C177" t="s">
        <v>2644</v>
      </c>
      <c r="D177" s="55"/>
      <c r="E177" s="55"/>
      <c r="F177" s="55" t="s">
        <v>8</v>
      </c>
      <c r="G177" s="55"/>
      <c r="H177" s="55"/>
      <c r="I177" s="55"/>
      <c r="J177" s="56">
        <v>0</v>
      </c>
      <c r="K177" s="57">
        <v>0</v>
      </c>
      <c r="L177" s="57">
        <v>0</v>
      </c>
      <c r="M177" s="58">
        <v>1</v>
      </c>
      <c r="N177" s="59">
        <v>1802.74</v>
      </c>
      <c r="O177" s="59">
        <v>1802.74</v>
      </c>
      <c r="P177" s="60">
        <v>1</v>
      </c>
      <c r="Q177" s="61">
        <v>1802.74</v>
      </c>
      <c r="R177" s="61">
        <v>1802.74</v>
      </c>
    </row>
    <row r="178" spans="2:18" x14ac:dyDescent="0.3">
      <c r="B178" s="69">
        <v>14870828</v>
      </c>
      <c r="C178" t="s">
        <v>2526</v>
      </c>
      <c r="D178" s="55"/>
      <c r="E178" s="55"/>
      <c r="F178" s="55" t="s">
        <v>8</v>
      </c>
      <c r="G178" s="55"/>
      <c r="H178" s="55"/>
      <c r="I178" s="55"/>
      <c r="J178" s="56">
        <v>1</v>
      </c>
      <c r="K178" s="57">
        <v>1259.58</v>
      </c>
      <c r="L178" s="57">
        <v>1259.58</v>
      </c>
      <c r="M178" s="58">
        <v>0</v>
      </c>
      <c r="N178" s="59">
        <v>0</v>
      </c>
      <c r="O178" s="59">
        <v>0</v>
      </c>
      <c r="P178" s="60">
        <v>1</v>
      </c>
      <c r="Q178" s="61">
        <v>1259.58</v>
      </c>
      <c r="R178" s="61">
        <v>1259.58</v>
      </c>
    </row>
    <row r="179" spans="2:18" x14ac:dyDescent="0.3">
      <c r="B179" s="69">
        <v>14899900</v>
      </c>
      <c r="C179" t="s">
        <v>2645</v>
      </c>
      <c r="D179" s="55"/>
      <c r="E179" s="55"/>
      <c r="F179" s="55" t="s">
        <v>8</v>
      </c>
      <c r="G179" s="3"/>
      <c r="H179" s="3"/>
      <c r="I179" s="3"/>
      <c r="J179" s="56">
        <v>3</v>
      </c>
      <c r="K179" s="57">
        <v>460.54</v>
      </c>
      <c r="L179" s="57">
        <v>153.51333333333335</v>
      </c>
      <c r="M179" s="58">
        <v>1</v>
      </c>
      <c r="N179" s="59">
        <v>159.43</v>
      </c>
      <c r="O179" s="59">
        <v>159.43</v>
      </c>
      <c r="P179" s="60">
        <v>4</v>
      </c>
      <c r="Q179" s="61">
        <v>619.97</v>
      </c>
      <c r="R179" s="61">
        <v>154.99250000000001</v>
      </c>
    </row>
    <row r="180" spans="2:18" x14ac:dyDescent="0.3">
      <c r="B180" s="69">
        <v>14903074</v>
      </c>
      <c r="C180" t="s">
        <v>2525</v>
      </c>
      <c r="D180" s="55"/>
      <c r="E180" s="55"/>
      <c r="F180" s="55" t="s">
        <v>8</v>
      </c>
      <c r="G180" s="3"/>
      <c r="H180" s="3"/>
      <c r="I180" s="3"/>
      <c r="J180" s="56">
        <v>12</v>
      </c>
      <c r="K180" s="57">
        <v>22566.54</v>
      </c>
      <c r="L180" s="57">
        <v>1880.5450000000001</v>
      </c>
      <c r="M180" s="58">
        <v>38</v>
      </c>
      <c r="N180" s="59">
        <v>74224.61</v>
      </c>
      <c r="O180" s="59">
        <v>1953.2792105263159</v>
      </c>
      <c r="P180" s="60">
        <v>50</v>
      </c>
      <c r="Q180" s="61">
        <v>96791.15</v>
      </c>
      <c r="R180" s="61">
        <v>1935.8229999999999</v>
      </c>
    </row>
    <row r="181" spans="2:18" x14ac:dyDescent="0.3">
      <c r="B181" s="69">
        <v>15134380</v>
      </c>
      <c r="C181" t="s">
        <v>2524</v>
      </c>
      <c r="D181" s="55"/>
      <c r="E181" s="55"/>
      <c r="F181" s="55" t="s">
        <v>8</v>
      </c>
      <c r="G181" s="55"/>
      <c r="H181" s="55"/>
      <c r="I181" s="55"/>
      <c r="J181" s="56">
        <v>5</v>
      </c>
      <c r="K181" s="57">
        <v>718.37999999999988</v>
      </c>
      <c r="L181" s="57">
        <v>143.67599999999999</v>
      </c>
      <c r="M181" s="58">
        <v>3</v>
      </c>
      <c r="N181" s="59">
        <v>408.54</v>
      </c>
      <c r="O181" s="59">
        <v>136.18</v>
      </c>
      <c r="P181" s="60">
        <v>8</v>
      </c>
      <c r="Q181" s="61">
        <v>1126.9199999999998</v>
      </c>
      <c r="R181" s="61">
        <v>140.86499999999998</v>
      </c>
    </row>
    <row r="182" spans="2:18" x14ac:dyDescent="0.3">
      <c r="B182" s="69">
        <v>15144140</v>
      </c>
      <c r="C182" t="s">
        <v>2646</v>
      </c>
      <c r="D182" s="55"/>
      <c r="E182" s="55"/>
      <c r="F182" s="55" t="s">
        <v>8</v>
      </c>
      <c r="G182" s="55"/>
      <c r="H182" s="55"/>
      <c r="I182" s="55"/>
      <c r="J182" s="56">
        <v>1</v>
      </c>
      <c r="K182" s="57">
        <v>260.81</v>
      </c>
      <c r="L182" s="57">
        <v>260.81</v>
      </c>
      <c r="M182" s="58">
        <v>6</v>
      </c>
      <c r="N182" s="59">
        <v>1559.7799999999997</v>
      </c>
      <c r="O182" s="59">
        <v>259.96333333333331</v>
      </c>
      <c r="P182" s="60">
        <v>7</v>
      </c>
      <c r="Q182" s="61">
        <v>1820.5899999999997</v>
      </c>
      <c r="R182" s="61">
        <v>260.08428571428567</v>
      </c>
    </row>
    <row r="183" spans="2:18" x14ac:dyDescent="0.3">
      <c r="B183" s="69">
        <v>15555717</v>
      </c>
      <c r="C183" t="s">
        <v>2647</v>
      </c>
      <c r="D183" s="55" t="s">
        <v>2648</v>
      </c>
      <c r="E183" s="55"/>
      <c r="F183" s="55" t="s">
        <v>8</v>
      </c>
      <c r="G183" s="55"/>
      <c r="H183" s="55" t="s">
        <v>2648</v>
      </c>
      <c r="I183" s="55"/>
      <c r="J183" s="56">
        <v>0</v>
      </c>
      <c r="K183" s="57">
        <v>0</v>
      </c>
      <c r="L183" s="57">
        <v>0</v>
      </c>
      <c r="M183" s="58">
        <v>1</v>
      </c>
      <c r="N183" s="59">
        <v>20506.28</v>
      </c>
      <c r="O183" s="59">
        <v>20506.28</v>
      </c>
      <c r="P183" s="60">
        <v>1</v>
      </c>
      <c r="Q183" s="61">
        <v>20506.28</v>
      </c>
      <c r="R183" s="61">
        <v>20506.28</v>
      </c>
    </row>
    <row r="184" spans="2:18" x14ac:dyDescent="0.3">
      <c r="B184" s="69">
        <v>15641004</v>
      </c>
      <c r="C184" t="s">
        <v>2649</v>
      </c>
      <c r="D184" s="55" t="s">
        <v>15</v>
      </c>
      <c r="E184" s="55"/>
      <c r="F184" s="55" t="s">
        <v>8</v>
      </c>
      <c r="G184" s="3"/>
      <c r="H184" s="3" t="s">
        <v>15</v>
      </c>
      <c r="I184" s="3"/>
      <c r="J184" s="56">
        <v>1</v>
      </c>
      <c r="K184" s="57">
        <v>754.66</v>
      </c>
      <c r="L184" s="57">
        <v>754.66</v>
      </c>
      <c r="M184" s="58">
        <v>1</v>
      </c>
      <c r="N184" s="59">
        <v>754.66</v>
      </c>
      <c r="O184" s="59">
        <v>754.66</v>
      </c>
      <c r="P184" s="60">
        <v>2</v>
      </c>
      <c r="Q184" s="61">
        <v>1509.32</v>
      </c>
      <c r="R184" s="61">
        <v>754.66</v>
      </c>
    </row>
    <row r="185" spans="2:18" x14ac:dyDescent="0.3">
      <c r="B185" s="69">
        <v>15725096</v>
      </c>
      <c r="C185" t="s">
        <v>2650</v>
      </c>
      <c r="D185" s="55"/>
      <c r="E185" s="55"/>
      <c r="F185" s="55" t="s">
        <v>8</v>
      </c>
      <c r="G185" s="55"/>
      <c r="H185" s="55"/>
      <c r="I185" s="55"/>
      <c r="J185" s="56">
        <v>1</v>
      </c>
      <c r="K185" s="57">
        <v>163.03</v>
      </c>
      <c r="L185" s="57">
        <v>163.03</v>
      </c>
      <c r="M185" s="58">
        <v>2</v>
      </c>
      <c r="N185" s="59">
        <v>322.46000000000004</v>
      </c>
      <c r="O185" s="59">
        <v>161.23000000000002</v>
      </c>
      <c r="P185" s="60">
        <v>3</v>
      </c>
      <c r="Q185" s="61">
        <v>485.49</v>
      </c>
      <c r="R185" s="61">
        <v>161.83000000000001</v>
      </c>
    </row>
    <row r="186" spans="2:18" x14ac:dyDescent="0.3">
      <c r="B186" s="69">
        <v>16068694</v>
      </c>
      <c r="C186" t="s">
        <v>2651</v>
      </c>
      <c r="D186" s="55" t="s">
        <v>15</v>
      </c>
      <c r="E186" s="55"/>
      <c r="F186" s="55" t="s">
        <v>8</v>
      </c>
      <c r="G186" s="3"/>
      <c r="H186" s="3" t="s">
        <v>15</v>
      </c>
      <c r="I186" s="3"/>
      <c r="J186" s="56">
        <v>1</v>
      </c>
      <c r="K186" s="57">
        <v>1566.48</v>
      </c>
      <c r="L186" s="57">
        <v>1566.48</v>
      </c>
      <c r="M186" s="58">
        <v>0</v>
      </c>
      <c r="N186" s="59">
        <v>0</v>
      </c>
      <c r="O186" s="59">
        <v>0</v>
      </c>
      <c r="P186" s="60">
        <v>1</v>
      </c>
      <c r="Q186" s="61">
        <v>1566.48</v>
      </c>
      <c r="R186" s="61">
        <v>1566.48</v>
      </c>
    </row>
    <row r="187" spans="2:18" x14ac:dyDescent="0.3">
      <c r="B187" s="69">
        <v>16469835</v>
      </c>
      <c r="C187" t="s">
        <v>2652</v>
      </c>
      <c r="D187" s="55"/>
      <c r="E187" s="55"/>
      <c r="F187" s="55" t="s">
        <v>8</v>
      </c>
      <c r="G187" s="3"/>
      <c r="H187" s="3"/>
      <c r="I187" s="3"/>
      <c r="J187" s="56">
        <v>1</v>
      </c>
      <c r="K187" s="57">
        <v>132.15</v>
      </c>
      <c r="L187" s="57">
        <v>132.15</v>
      </c>
      <c r="M187" s="58">
        <v>0</v>
      </c>
      <c r="N187" s="59">
        <v>0</v>
      </c>
      <c r="O187" s="59">
        <v>0</v>
      </c>
      <c r="P187" s="60">
        <v>1</v>
      </c>
      <c r="Q187" s="61">
        <v>132.15</v>
      </c>
      <c r="R187" s="61">
        <v>132.15</v>
      </c>
    </row>
    <row r="188" spans="2:18" x14ac:dyDescent="0.3">
      <c r="B188" s="69">
        <v>16925018</v>
      </c>
      <c r="C188" t="s">
        <v>2653</v>
      </c>
      <c r="D188" s="55"/>
      <c r="E188" s="55"/>
      <c r="F188" s="55" t="s">
        <v>8</v>
      </c>
      <c r="G188" s="55"/>
      <c r="H188" s="55"/>
      <c r="I188" s="55"/>
      <c r="J188" s="56">
        <v>25</v>
      </c>
      <c r="K188" s="57">
        <v>4255.1500000000005</v>
      </c>
      <c r="L188" s="57">
        <v>170.20600000000002</v>
      </c>
      <c r="M188" s="58">
        <v>21</v>
      </c>
      <c r="N188" s="59">
        <v>3509.670000000001</v>
      </c>
      <c r="O188" s="59">
        <v>167.1271428571429</v>
      </c>
      <c r="P188" s="60">
        <v>46</v>
      </c>
      <c r="Q188" s="61">
        <v>7764.8200000000015</v>
      </c>
      <c r="R188" s="61">
        <v>168.80043478260873</v>
      </c>
    </row>
    <row r="189" spans="2:18" x14ac:dyDescent="0.3">
      <c r="B189" s="69">
        <v>16947749</v>
      </c>
      <c r="C189" t="s">
        <v>2654</v>
      </c>
      <c r="D189" s="55" t="s">
        <v>15</v>
      </c>
      <c r="E189" s="55"/>
      <c r="F189" s="55" t="s">
        <v>8</v>
      </c>
      <c r="G189" s="3"/>
      <c r="H189" s="3" t="s">
        <v>15</v>
      </c>
      <c r="I189" s="3"/>
      <c r="J189" s="56">
        <v>4</v>
      </c>
      <c r="K189" s="57">
        <v>2013.16</v>
      </c>
      <c r="L189" s="57">
        <v>503.29</v>
      </c>
      <c r="M189" s="58">
        <v>1</v>
      </c>
      <c r="N189" s="59">
        <v>503.29</v>
      </c>
      <c r="O189" s="59">
        <v>503.29</v>
      </c>
      <c r="P189" s="60">
        <v>5</v>
      </c>
      <c r="Q189" s="61">
        <v>2516.4500000000003</v>
      </c>
      <c r="R189" s="61">
        <v>503.29000000000008</v>
      </c>
    </row>
    <row r="190" spans="2:18" x14ac:dyDescent="0.3">
      <c r="B190" s="69">
        <v>17435777</v>
      </c>
      <c r="C190" t="s">
        <v>2523</v>
      </c>
      <c r="D190" s="55"/>
      <c r="E190" s="55"/>
      <c r="F190" s="55" t="s">
        <v>8</v>
      </c>
      <c r="G190" s="3"/>
      <c r="H190" s="3"/>
      <c r="I190" s="3"/>
      <c r="J190" s="56">
        <v>14</v>
      </c>
      <c r="K190" s="57">
        <v>1362.08</v>
      </c>
      <c r="L190" s="57">
        <v>97.291428571428568</v>
      </c>
      <c r="M190" s="58">
        <v>27</v>
      </c>
      <c r="N190" s="59">
        <v>3154.6499999999996</v>
      </c>
      <c r="O190" s="59">
        <v>116.83888888888887</v>
      </c>
      <c r="P190" s="60">
        <v>41</v>
      </c>
      <c r="Q190" s="61">
        <v>4516.7299999999996</v>
      </c>
      <c r="R190" s="61">
        <v>110.16414634146341</v>
      </c>
    </row>
    <row r="191" spans="2:18" x14ac:dyDescent="0.3">
      <c r="B191" s="69">
        <v>17445743</v>
      </c>
      <c r="C191" t="s">
        <v>2655</v>
      </c>
      <c r="D191" s="55"/>
      <c r="E191" s="55"/>
      <c r="F191" s="55" t="s">
        <v>8</v>
      </c>
      <c r="G191" s="3"/>
      <c r="H191" s="3"/>
      <c r="I191" s="3"/>
      <c r="J191" s="56">
        <v>2</v>
      </c>
      <c r="K191" s="57">
        <v>985.2</v>
      </c>
      <c r="L191" s="57">
        <v>492.6</v>
      </c>
      <c r="M191" s="58">
        <v>0</v>
      </c>
      <c r="N191" s="59">
        <v>0</v>
      </c>
      <c r="O191" s="59">
        <v>0</v>
      </c>
      <c r="P191" s="60">
        <v>2</v>
      </c>
      <c r="Q191" s="61">
        <v>985.2</v>
      </c>
      <c r="R191" s="61">
        <v>492.6</v>
      </c>
    </row>
    <row r="192" spans="2:18" x14ac:dyDescent="0.3">
      <c r="B192" s="69">
        <v>17451980</v>
      </c>
      <c r="C192" t="s">
        <v>2522</v>
      </c>
      <c r="D192" s="55"/>
      <c r="E192" s="55"/>
      <c r="F192" s="55" t="s">
        <v>8</v>
      </c>
      <c r="G192" s="55"/>
      <c r="H192" s="55"/>
      <c r="I192" s="55"/>
      <c r="J192" s="56">
        <v>0</v>
      </c>
      <c r="K192" s="57">
        <v>0</v>
      </c>
      <c r="L192" s="57">
        <v>0</v>
      </c>
      <c r="M192" s="58">
        <v>1</v>
      </c>
      <c r="N192" s="59">
        <v>1146.8499999999999</v>
      </c>
      <c r="O192" s="59">
        <v>1146.8499999999999</v>
      </c>
      <c r="P192" s="60">
        <v>1</v>
      </c>
      <c r="Q192" s="61">
        <v>1146.8499999999999</v>
      </c>
      <c r="R192" s="61">
        <v>1146.8499999999999</v>
      </c>
    </row>
    <row r="193" spans="2:18" x14ac:dyDescent="0.3">
      <c r="B193" s="69">
        <v>22992291</v>
      </c>
      <c r="C193" t="s">
        <v>1739</v>
      </c>
      <c r="D193" s="55"/>
      <c r="E193" s="55"/>
      <c r="F193" s="55" t="s">
        <v>8</v>
      </c>
      <c r="G193" s="55"/>
      <c r="H193" s="55"/>
      <c r="I193" s="55"/>
      <c r="J193" s="56">
        <v>0</v>
      </c>
      <c r="K193" s="57">
        <v>0</v>
      </c>
      <c r="L193" s="57">
        <v>0</v>
      </c>
      <c r="M193" s="58">
        <v>1</v>
      </c>
      <c r="N193" s="59">
        <v>2731.92</v>
      </c>
      <c r="O193" s="59">
        <v>2731.92</v>
      </c>
      <c r="P193" s="60">
        <v>1</v>
      </c>
      <c r="Q193" s="61">
        <v>2731.92</v>
      </c>
      <c r="R193" s="61">
        <v>2731.92</v>
      </c>
    </row>
    <row r="194" spans="2:18" x14ac:dyDescent="0.3">
      <c r="B194" s="69">
        <v>39700026</v>
      </c>
      <c r="C194" t="s">
        <v>74</v>
      </c>
      <c r="D194" s="55">
        <v>94762</v>
      </c>
      <c r="E194" s="55"/>
      <c r="F194" s="55">
        <v>94762</v>
      </c>
      <c r="G194" s="55"/>
      <c r="H194" s="55">
        <v>94762</v>
      </c>
      <c r="I194" s="55"/>
      <c r="J194" s="56">
        <v>7284</v>
      </c>
      <c r="K194" s="57">
        <v>480744</v>
      </c>
      <c r="L194" s="57">
        <v>66</v>
      </c>
      <c r="M194" s="58">
        <v>317</v>
      </c>
      <c r="N194" s="59">
        <v>20922</v>
      </c>
      <c r="O194" s="59">
        <v>66</v>
      </c>
      <c r="P194" s="60">
        <v>7601</v>
      </c>
      <c r="Q194" s="61">
        <v>501666</v>
      </c>
      <c r="R194" s="61">
        <v>66</v>
      </c>
    </row>
    <row r="195" spans="2:18" x14ac:dyDescent="0.3">
      <c r="B195" s="69">
        <v>39700034</v>
      </c>
      <c r="C195" t="s">
        <v>75</v>
      </c>
      <c r="D195" s="55">
        <v>94762</v>
      </c>
      <c r="E195" s="55"/>
      <c r="F195" s="55">
        <v>94762</v>
      </c>
      <c r="G195" s="55"/>
      <c r="H195" s="55">
        <v>94762</v>
      </c>
      <c r="I195" s="55"/>
      <c r="J195" s="56">
        <v>56548</v>
      </c>
      <c r="K195" s="57">
        <v>3731376</v>
      </c>
      <c r="L195" s="57">
        <v>65.98599419961802</v>
      </c>
      <c r="M195" s="58">
        <v>0</v>
      </c>
      <c r="N195" s="59">
        <v>0</v>
      </c>
      <c r="O195" s="59">
        <v>0</v>
      </c>
      <c r="P195" s="60">
        <v>56548</v>
      </c>
      <c r="Q195" s="61">
        <v>3731376</v>
      </c>
      <c r="R195" s="61">
        <v>65.98599419961802</v>
      </c>
    </row>
    <row r="196" spans="2:18" x14ac:dyDescent="0.3">
      <c r="B196" s="69">
        <v>39700067</v>
      </c>
      <c r="C196" t="s">
        <v>76</v>
      </c>
      <c r="D196" s="55">
        <v>94760</v>
      </c>
      <c r="E196" s="55"/>
      <c r="F196" s="55">
        <v>94760</v>
      </c>
      <c r="G196" s="55"/>
      <c r="H196" s="55">
        <v>94760</v>
      </c>
      <c r="I196" s="55"/>
      <c r="J196" s="56">
        <v>1</v>
      </c>
      <c r="K196" s="57">
        <v>253</v>
      </c>
      <c r="L196" s="57">
        <v>253</v>
      </c>
      <c r="M196" s="58">
        <v>0</v>
      </c>
      <c r="N196" s="59">
        <v>0</v>
      </c>
      <c r="O196" s="59">
        <v>0</v>
      </c>
      <c r="P196" s="60">
        <v>1</v>
      </c>
      <c r="Q196" s="61">
        <v>253</v>
      </c>
      <c r="R196" s="61">
        <v>253</v>
      </c>
    </row>
    <row r="197" spans="2:18" x14ac:dyDescent="0.3">
      <c r="B197" s="69">
        <v>39700158</v>
      </c>
      <c r="C197" t="s">
        <v>77</v>
      </c>
      <c r="D197" s="55">
        <v>36489</v>
      </c>
      <c r="E197" s="55"/>
      <c r="F197" s="55">
        <v>36489</v>
      </c>
      <c r="G197" s="55"/>
      <c r="H197" s="55">
        <v>36489</v>
      </c>
      <c r="I197" s="55"/>
      <c r="J197" s="56">
        <v>26</v>
      </c>
      <c r="K197" s="57">
        <v>16874</v>
      </c>
      <c r="L197" s="57">
        <v>649</v>
      </c>
      <c r="M197" s="58">
        <v>0</v>
      </c>
      <c r="N197" s="59">
        <v>0</v>
      </c>
      <c r="O197" s="59">
        <v>0</v>
      </c>
      <c r="P197" s="60">
        <v>26</v>
      </c>
      <c r="Q197" s="61">
        <v>16874</v>
      </c>
      <c r="R197" s="61">
        <v>649</v>
      </c>
    </row>
    <row r="198" spans="2:18" x14ac:dyDescent="0.3">
      <c r="B198" s="69">
        <v>39800511</v>
      </c>
      <c r="C198" t="s">
        <v>79</v>
      </c>
      <c r="D198" s="55">
        <v>99218</v>
      </c>
      <c r="E198" s="55"/>
      <c r="F198" s="55" t="s">
        <v>80</v>
      </c>
      <c r="G198" s="3"/>
      <c r="H198" s="3">
        <v>99218</v>
      </c>
      <c r="I198" s="3"/>
      <c r="J198" s="56">
        <v>0</v>
      </c>
      <c r="K198" s="57">
        <v>0</v>
      </c>
      <c r="L198" s="57">
        <v>0</v>
      </c>
      <c r="M198" s="58">
        <v>8</v>
      </c>
      <c r="N198" s="59">
        <v>2832</v>
      </c>
      <c r="O198" s="59">
        <v>354</v>
      </c>
      <c r="P198" s="60">
        <v>8</v>
      </c>
      <c r="Q198" s="61">
        <v>2832</v>
      </c>
      <c r="R198" s="61">
        <v>354</v>
      </c>
    </row>
    <row r="199" spans="2:18" x14ac:dyDescent="0.3">
      <c r="B199" s="69">
        <v>39800529</v>
      </c>
      <c r="C199" t="s">
        <v>81</v>
      </c>
      <c r="D199" s="55">
        <v>99218</v>
      </c>
      <c r="E199" s="55"/>
      <c r="F199" s="55">
        <v>99218</v>
      </c>
      <c r="G199" s="55"/>
      <c r="H199" s="55">
        <v>99218</v>
      </c>
      <c r="I199" s="55"/>
      <c r="J199" s="56">
        <v>0</v>
      </c>
      <c r="K199" s="57">
        <v>0</v>
      </c>
      <c r="L199" s="57">
        <v>0</v>
      </c>
      <c r="M199" s="58">
        <v>14</v>
      </c>
      <c r="N199" s="59">
        <v>8274</v>
      </c>
      <c r="O199" s="59">
        <v>591</v>
      </c>
      <c r="P199" s="60">
        <v>14</v>
      </c>
      <c r="Q199" s="61">
        <v>8274</v>
      </c>
      <c r="R199" s="61">
        <v>591</v>
      </c>
    </row>
    <row r="200" spans="2:18" x14ac:dyDescent="0.3">
      <c r="B200" s="69">
        <v>39800537</v>
      </c>
      <c r="C200" t="s">
        <v>82</v>
      </c>
      <c r="D200" s="55"/>
      <c r="E200" s="55"/>
      <c r="F200" s="55">
        <v>99218</v>
      </c>
      <c r="G200" s="3"/>
      <c r="H200" s="3"/>
      <c r="I200" s="3"/>
      <c r="J200" s="56">
        <v>2</v>
      </c>
      <c r="K200" s="57">
        <v>1842</v>
      </c>
      <c r="L200" s="57">
        <v>921</v>
      </c>
      <c r="M200" s="58">
        <v>23</v>
      </c>
      <c r="N200" s="59">
        <v>21183</v>
      </c>
      <c r="O200" s="59">
        <v>921</v>
      </c>
      <c r="P200" s="60">
        <v>25</v>
      </c>
      <c r="Q200" s="61">
        <v>23025</v>
      </c>
      <c r="R200" s="61">
        <v>921</v>
      </c>
    </row>
    <row r="201" spans="2:18" x14ac:dyDescent="0.3">
      <c r="B201" s="69">
        <v>39800545</v>
      </c>
      <c r="C201" t="s">
        <v>83</v>
      </c>
      <c r="D201" s="55">
        <v>99218</v>
      </c>
      <c r="E201" s="55"/>
      <c r="F201" s="55">
        <v>99218</v>
      </c>
      <c r="G201" s="55"/>
      <c r="H201" s="55">
        <v>99218</v>
      </c>
      <c r="I201" s="55"/>
      <c r="J201" s="56">
        <v>0</v>
      </c>
      <c r="K201" s="57">
        <v>0</v>
      </c>
      <c r="L201" s="57">
        <v>0</v>
      </c>
      <c r="M201" s="58">
        <v>38</v>
      </c>
      <c r="N201" s="59">
        <v>45372</v>
      </c>
      <c r="O201" s="59">
        <v>1194</v>
      </c>
      <c r="P201" s="60">
        <v>38</v>
      </c>
      <c r="Q201" s="61">
        <v>45372</v>
      </c>
      <c r="R201" s="61">
        <v>1194</v>
      </c>
    </row>
    <row r="202" spans="2:18" x14ac:dyDescent="0.3">
      <c r="B202" s="69">
        <v>39800552</v>
      </c>
      <c r="C202" t="s">
        <v>84</v>
      </c>
      <c r="D202" s="55">
        <v>99218</v>
      </c>
      <c r="E202" s="55"/>
      <c r="F202" s="55">
        <v>99218</v>
      </c>
      <c r="G202" s="55"/>
      <c r="H202" s="55">
        <v>99218</v>
      </c>
      <c r="I202" s="55"/>
      <c r="J202" s="56">
        <v>0</v>
      </c>
      <c r="K202" s="57">
        <v>0</v>
      </c>
      <c r="L202" s="57">
        <v>0</v>
      </c>
      <c r="M202" s="58">
        <v>55</v>
      </c>
      <c r="N202" s="59">
        <v>81675</v>
      </c>
      <c r="O202" s="59">
        <v>1485</v>
      </c>
      <c r="P202" s="60">
        <v>55</v>
      </c>
      <c r="Q202" s="61">
        <v>81675</v>
      </c>
      <c r="R202" s="61">
        <v>1485</v>
      </c>
    </row>
    <row r="203" spans="2:18" x14ac:dyDescent="0.3">
      <c r="B203" s="69">
        <v>39800560</v>
      </c>
      <c r="C203" t="s">
        <v>85</v>
      </c>
      <c r="D203" s="55">
        <v>99218</v>
      </c>
      <c r="E203" s="55"/>
      <c r="F203" s="55">
        <v>99218</v>
      </c>
      <c r="G203" s="55"/>
      <c r="H203" s="55">
        <v>99218</v>
      </c>
      <c r="I203" s="55"/>
      <c r="J203" s="56">
        <v>0</v>
      </c>
      <c r="K203" s="57">
        <v>0</v>
      </c>
      <c r="L203" s="57">
        <v>0</v>
      </c>
      <c r="M203" s="58">
        <v>139</v>
      </c>
      <c r="N203" s="59">
        <v>241999</v>
      </c>
      <c r="O203" s="59">
        <v>1741</v>
      </c>
      <c r="P203" s="60">
        <v>139</v>
      </c>
      <c r="Q203" s="61">
        <v>241999</v>
      </c>
      <c r="R203" s="61">
        <v>1741</v>
      </c>
    </row>
    <row r="204" spans="2:18" x14ac:dyDescent="0.3">
      <c r="B204" s="69">
        <v>39900188</v>
      </c>
      <c r="C204" t="s">
        <v>5</v>
      </c>
      <c r="D204" s="55"/>
      <c r="E204" s="55"/>
      <c r="F204" s="55" t="s">
        <v>86</v>
      </c>
      <c r="G204" s="55"/>
      <c r="H204" s="55"/>
      <c r="I204" s="55"/>
      <c r="J204" s="56">
        <v>1</v>
      </c>
      <c r="K204" s="57">
        <v>665</v>
      </c>
      <c r="L204" s="57">
        <v>665</v>
      </c>
      <c r="M204" s="58">
        <v>0</v>
      </c>
      <c r="N204" s="59">
        <v>0</v>
      </c>
      <c r="O204" s="59">
        <v>0</v>
      </c>
      <c r="P204" s="60">
        <v>1</v>
      </c>
      <c r="Q204" s="61">
        <v>665</v>
      </c>
      <c r="R204" s="61">
        <v>665</v>
      </c>
    </row>
    <row r="205" spans="2:18" x14ac:dyDescent="0.3">
      <c r="B205" s="69">
        <v>39950019</v>
      </c>
      <c r="C205" t="s">
        <v>87</v>
      </c>
      <c r="D205" s="55"/>
      <c r="E205" s="55"/>
      <c r="F205" s="55"/>
      <c r="G205" s="55"/>
      <c r="H205" s="55"/>
      <c r="I205" s="55"/>
      <c r="J205" s="56">
        <v>3026</v>
      </c>
      <c r="K205" s="57">
        <v>28747000</v>
      </c>
      <c r="L205" s="57">
        <v>9500</v>
      </c>
      <c r="M205" s="58">
        <v>5</v>
      </c>
      <c r="N205" s="59">
        <v>47500</v>
      </c>
      <c r="O205" s="59">
        <v>9500</v>
      </c>
      <c r="P205" s="60">
        <v>3031</v>
      </c>
      <c r="Q205" s="61">
        <v>28794500</v>
      </c>
      <c r="R205" s="61">
        <v>9500</v>
      </c>
    </row>
    <row r="206" spans="2:18" x14ac:dyDescent="0.3">
      <c r="B206" s="69">
        <v>39950027</v>
      </c>
      <c r="C206" t="s">
        <v>88</v>
      </c>
      <c r="D206" s="55"/>
      <c r="E206" s="55"/>
      <c r="F206" s="55"/>
      <c r="G206" s="3"/>
      <c r="H206" s="3"/>
      <c r="I206" s="3"/>
      <c r="J206" s="56">
        <v>9</v>
      </c>
      <c r="K206" s="57">
        <v>159876</v>
      </c>
      <c r="L206" s="57">
        <v>17764</v>
      </c>
      <c r="M206" s="58">
        <v>0</v>
      </c>
      <c r="N206" s="59">
        <v>0</v>
      </c>
      <c r="O206" s="59">
        <v>0</v>
      </c>
      <c r="P206" s="60">
        <v>9</v>
      </c>
      <c r="Q206" s="61">
        <v>159876</v>
      </c>
      <c r="R206" s="61">
        <v>17764</v>
      </c>
    </row>
    <row r="207" spans="2:18" x14ac:dyDescent="0.3">
      <c r="B207" s="69">
        <v>39950043</v>
      </c>
      <c r="C207" t="s">
        <v>89</v>
      </c>
      <c r="D207" s="55"/>
      <c r="E207" s="55"/>
      <c r="F207" s="55"/>
      <c r="G207" s="55"/>
      <c r="H207" s="55"/>
      <c r="I207" s="55"/>
      <c r="J207" s="56">
        <v>34</v>
      </c>
      <c r="K207" s="57">
        <v>716516</v>
      </c>
      <c r="L207" s="57">
        <v>21074</v>
      </c>
      <c r="M207" s="58">
        <v>0</v>
      </c>
      <c r="N207" s="59">
        <v>0</v>
      </c>
      <c r="O207" s="59">
        <v>0</v>
      </c>
      <c r="P207" s="60">
        <v>34</v>
      </c>
      <c r="Q207" s="61">
        <v>716516</v>
      </c>
      <c r="R207" s="61">
        <v>21074</v>
      </c>
    </row>
    <row r="208" spans="2:18" x14ac:dyDescent="0.3">
      <c r="B208" s="69">
        <v>39960059</v>
      </c>
      <c r="C208" t="s">
        <v>90</v>
      </c>
      <c r="D208" s="55"/>
      <c r="E208" s="55"/>
      <c r="F208" s="55"/>
      <c r="G208" s="3"/>
      <c r="H208" s="3"/>
      <c r="I208" s="3"/>
      <c r="J208" s="56">
        <v>188</v>
      </c>
      <c r="K208" s="57">
        <v>3339632</v>
      </c>
      <c r="L208" s="57">
        <v>17764</v>
      </c>
      <c r="M208" s="58">
        <v>0</v>
      </c>
      <c r="N208" s="59">
        <v>0</v>
      </c>
      <c r="O208" s="59">
        <v>0</v>
      </c>
      <c r="P208" s="60">
        <v>188</v>
      </c>
      <c r="Q208" s="61">
        <v>3339632</v>
      </c>
      <c r="R208" s="61">
        <v>17764</v>
      </c>
    </row>
    <row r="209" spans="2:18" x14ac:dyDescent="0.3">
      <c r="B209" s="69">
        <v>39960067</v>
      </c>
      <c r="C209" t="s">
        <v>90</v>
      </c>
      <c r="D209" s="55"/>
      <c r="E209" s="55"/>
      <c r="F209" s="55"/>
      <c r="G209" s="3"/>
      <c r="H209" s="3"/>
      <c r="I209" s="3"/>
      <c r="J209" s="56">
        <v>88</v>
      </c>
      <c r="K209" s="57">
        <v>1563232</v>
      </c>
      <c r="L209" s="57">
        <v>17764</v>
      </c>
      <c r="M209" s="58">
        <v>0</v>
      </c>
      <c r="N209" s="59">
        <v>0</v>
      </c>
      <c r="O209" s="59">
        <v>0</v>
      </c>
      <c r="P209" s="60">
        <v>88</v>
      </c>
      <c r="Q209" s="61">
        <v>1563232</v>
      </c>
      <c r="R209" s="61">
        <v>17764</v>
      </c>
    </row>
    <row r="210" spans="2:18" x14ac:dyDescent="0.3">
      <c r="B210" s="69">
        <v>39960075</v>
      </c>
      <c r="C210" t="s">
        <v>87</v>
      </c>
      <c r="D210" s="55"/>
      <c r="E210" s="55"/>
      <c r="F210" s="55"/>
      <c r="G210" s="3"/>
      <c r="H210" s="3"/>
      <c r="I210" s="3"/>
      <c r="J210" s="56">
        <v>33</v>
      </c>
      <c r="K210" s="57">
        <v>313500</v>
      </c>
      <c r="L210" s="57">
        <v>9500</v>
      </c>
      <c r="M210" s="58">
        <v>0</v>
      </c>
      <c r="N210" s="59">
        <v>0</v>
      </c>
      <c r="O210" s="59">
        <v>0</v>
      </c>
      <c r="P210" s="60">
        <v>33</v>
      </c>
      <c r="Q210" s="61">
        <v>313500</v>
      </c>
      <c r="R210" s="61">
        <v>9500</v>
      </c>
    </row>
    <row r="211" spans="2:18" x14ac:dyDescent="0.3">
      <c r="B211" s="69">
        <v>39960083</v>
      </c>
      <c r="C211" t="s">
        <v>89</v>
      </c>
      <c r="D211" s="55"/>
      <c r="E211" s="55"/>
      <c r="F211" s="55"/>
      <c r="G211" s="3"/>
      <c r="H211" s="3"/>
      <c r="I211" s="3"/>
      <c r="J211" s="56">
        <v>105</v>
      </c>
      <c r="K211" s="57">
        <v>2212770</v>
      </c>
      <c r="L211" s="57">
        <v>21074</v>
      </c>
      <c r="M211" s="58">
        <v>0</v>
      </c>
      <c r="N211" s="59">
        <v>0</v>
      </c>
      <c r="O211" s="59">
        <v>0</v>
      </c>
      <c r="P211" s="60">
        <v>105</v>
      </c>
      <c r="Q211" s="61">
        <v>2212770</v>
      </c>
      <c r="R211" s="61">
        <v>21074</v>
      </c>
    </row>
    <row r="212" spans="2:18" x14ac:dyDescent="0.3">
      <c r="B212" s="69">
        <v>39970108</v>
      </c>
      <c r="C212" t="s">
        <v>91</v>
      </c>
      <c r="D212" s="55"/>
      <c r="E212" s="55"/>
      <c r="F212" s="55"/>
      <c r="G212" s="3"/>
      <c r="H212" s="3"/>
      <c r="I212" s="3"/>
      <c r="J212" s="56">
        <v>838</v>
      </c>
      <c r="K212" s="57">
        <v>13906610</v>
      </c>
      <c r="L212" s="57">
        <v>16595</v>
      </c>
      <c r="M212" s="58">
        <v>0</v>
      </c>
      <c r="N212" s="59">
        <v>0</v>
      </c>
      <c r="O212" s="59">
        <v>0</v>
      </c>
      <c r="P212" s="60">
        <v>838</v>
      </c>
      <c r="Q212" s="61">
        <v>13906610</v>
      </c>
      <c r="R212" s="61">
        <v>16595</v>
      </c>
    </row>
    <row r="213" spans="2:18" x14ac:dyDescent="0.3">
      <c r="B213" s="69">
        <v>39970116</v>
      </c>
      <c r="C213" t="s">
        <v>91</v>
      </c>
      <c r="D213" s="55"/>
      <c r="E213" s="55"/>
      <c r="F213" s="55"/>
      <c r="G213" s="3"/>
      <c r="H213" s="3"/>
      <c r="I213" s="3"/>
      <c r="J213" s="56">
        <v>31</v>
      </c>
      <c r="K213" s="57">
        <v>514445</v>
      </c>
      <c r="L213" s="57">
        <v>16595</v>
      </c>
      <c r="M213" s="58">
        <v>0</v>
      </c>
      <c r="N213" s="59">
        <v>0</v>
      </c>
      <c r="O213" s="59">
        <v>0</v>
      </c>
      <c r="P213" s="60">
        <v>31</v>
      </c>
      <c r="Q213" s="61">
        <v>514445</v>
      </c>
      <c r="R213" s="61">
        <v>16595</v>
      </c>
    </row>
    <row r="214" spans="2:18" x14ac:dyDescent="0.3">
      <c r="B214" s="69">
        <v>39970124</v>
      </c>
      <c r="C214" t="s">
        <v>92</v>
      </c>
      <c r="D214" s="55"/>
      <c r="E214" s="55"/>
      <c r="F214" s="55"/>
      <c r="G214" s="3"/>
      <c r="H214" s="3"/>
      <c r="I214" s="3"/>
      <c r="J214" s="56">
        <v>1438</v>
      </c>
      <c r="K214" s="57">
        <v>22560782</v>
      </c>
      <c r="L214" s="57">
        <v>15689</v>
      </c>
      <c r="M214" s="58">
        <v>0</v>
      </c>
      <c r="N214" s="59">
        <v>0</v>
      </c>
      <c r="O214" s="59">
        <v>0</v>
      </c>
      <c r="P214" s="60">
        <v>1438</v>
      </c>
      <c r="Q214" s="61">
        <v>22560782</v>
      </c>
      <c r="R214" s="61">
        <v>15689</v>
      </c>
    </row>
    <row r="215" spans="2:18" x14ac:dyDescent="0.3">
      <c r="B215" s="69">
        <v>39970132</v>
      </c>
      <c r="C215" t="s">
        <v>93</v>
      </c>
      <c r="D215" s="55"/>
      <c r="E215" s="55"/>
      <c r="F215" s="55"/>
      <c r="G215" s="3"/>
      <c r="H215" s="3"/>
      <c r="I215" s="3"/>
      <c r="J215" s="56">
        <v>119</v>
      </c>
      <c r="K215" s="57">
        <v>1344581</v>
      </c>
      <c r="L215" s="57">
        <v>11299</v>
      </c>
      <c r="M215" s="58">
        <v>0</v>
      </c>
      <c r="N215" s="59">
        <v>0</v>
      </c>
      <c r="O215" s="59">
        <v>0</v>
      </c>
      <c r="P215" s="60">
        <v>119</v>
      </c>
      <c r="Q215" s="61">
        <v>1344581</v>
      </c>
      <c r="R215" s="61">
        <v>11299</v>
      </c>
    </row>
    <row r="216" spans="2:18" x14ac:dyDescent="0.3">
      <c r="B216" s="69">
        <v>40200008</v>
      </c>
      <c r="C216" t="s">
        <v>2512</v>
      </c>
      <c r="D216" s="55"/>
      <c r="E216" s="55"/>
      <c r="F216" s="55"/>
      <c r="G216" s="3"/>
      <c r="H216" s="3"/>
      <c r="I216" s="3"/>
      <c r="J216" s="56">
        <v>676</v>
      </c>
      <c r="K216" s="57">
        <v>0</v>
      </c>
      <c r="L216" s="57">
        <v>0</v>
      </c>
      <c r="M216" s="58">
        <v>7238</v>
      </c>
      <c r="N216" s="59">
        <v>0</v>
      </c>
      <c r="O216" s="59">
        <v>0</v>
      </c>
      <c r="P216" s="60">
        <v>7914</v>
      </c>
      <c r="Q216" s="61">
        <v>0</v>
      </c>
      <c r="R216" s="61">
        <v>0</v>
      </c>
    </row>
    <row r="217" spans="2:18" x14ac:dyDescent="0.3">
      <c r="B217" s="69">
        <v>40200685</v>
      </c>
      <c r="C217" t="s">
        <v>2155</v>
      </c>
      <c r="D217" s="55"/>
      <c r="E217" s="55"/>
      <c r="F217" s="55" t="s">
        <v>1464</v>
      </c>
      <c r="G217" s="3"/>
      <c r="H217" s="3"/>
      <c r="I217" s="3"/>
      <c r="J217" s="56">
        <v>5</v>
      </c>
      <c r="K217" s="57">
        <v>60385</v>
      </c>
      <c r="L217" s="57">
        <v>12077</v>
      </c>
      <c r="M217" s="58">
        <v>6</v>
      </c>
      <c r="N217" s="59">
        <v>72462</v>
      </c>
      <c r="O217" s="59">
        <v>12077</v>
      </c>
      <c r="P217" s="60">
        <v>11</v>
      </c>
      <c r="Q217" s="61">
        <v>132847</v>
      </c>
      <c r="R217" s="61">
        <v>12077</v>
      </c>
    </row>
    <row r="218" spans="2:18" x14ac:dyDescent="0.3">
      <c r="B218" s="69">
        <v>40200693</v>
      </c>
      <c r="C218" t="s">
        <v>95</v>
      </c>
      <c r="D218" s="55"/>
      <c r="E218" s="55"/>
      <c r="F218" s="55"/>
      <c r="G218" s="3"/>
      <c r="H218" s="3"/>
      <c r="I218" s="3"/>
      <c r="J218" s="56">
        <v>13</v>
      </c>
      <c r="K218" s="57">
        <v>235417</v>
      </c>
      <c r="L218" s="57">
        <v>18109</v>
      </c>
      <c r="M218" s="58">
        <v>78</v>
      </c>
      <c r="N218" s="59">
        <v>1412502</v>
      </c>
      <c r="O218" s="59">
        <v>18109</v>
      </c>
      <c r="P218" s="60">
        <v>91</v>
      </c>
      <c r="Q218" s="61">
        <v>1647919</v>
      </c>
      <c r="R218" s="61">
        <v>18109</v>
      </c>
    </row>
    <row r="219" spans="2:18" x14ac:dyDescent="0.3">
      <c r="B219" s="69">
        <v>40200701</v>
      </c>
      <c r="C219" t="s">
        <v>96</v>
      </c>
      <c r="D219" s="55"/>
      <c r="E219" s="55"/>
      <c r="F219" s="55" t="s">
        <v>1464</v>
      </c>
      <c r="G219" s="3"/>
      <c r="H219" s="3"/>
      <c r="I219" s="3"/>
      <c r="J219" s="56">
        <v>4</v>
      </c>
      <c r="K219" s="57">
        <v>101360</v>
      </c>
      <c r="L219" s="57">
        <v>25340</v>
      </c>
      <c r="M219" s="58">
        <v>4</v>
      </c>
      <c r="N219" s="59">
        <v>101360</v>
      </c>
      <c r="O219" s="59">
        <v>25340</v>
      </c>
      <c r="P219" s="60">
        <v>8</v>
      </c>
      <c r="Q219" s="61">
        <v>202720</v>
      </c>
      <c r="R219" s="61">
        <v>25340</v>
      </c>
    </row>
    <row r="220" spans="2:18" x14ac:dyDescent="0.3">
      <c r="B220" s="69">
        <v>40200719</v>
      </c>
      <c r="C220" t="s">
        <v>97</v>
      </c>
      <c r="D220" s="55"/>
      <c r="E220" s="55"/>
      <c r="F220" s="55" t="s">
        <v>1464</v>
      </c>
      <c r="G220" s="3"/>
      <c r="H220" s="3"/>
      <c r="I220" s="3"/>
      <c r="J220" s="56">
        <v>0</v>
      </c>
      <c r="K220" s="57">
        <v>0</v>
      </c>
      <c r="L220" s="57">
        <v>0</v>
      </c>
      <c r="M220" s="58">
        <v>3</v>
      </c>
      <c r="N220" s="59">
        <v>87456</v>
      </c>
      <c r="O220" s="59">
        <v>29152</v>
      </c>
      <c r="P220" s="60">
        <v>3</v>
      </c>
      <c r="Q220" s="61">
        <v>87456</v>
      </c>
      <c r="R220" s="61">
        <v>29152</v>
      </c>
    </row>
    <row r="221" spans="2:18" x14ac:dyDescent="0.3">
      <c r="B221" s="69">
        <v>40200727</v>
      </c>
      <c r="C221" t="s">
        <v>98</v>
      </c>
      <c r="D221" s="55"/>
      <c r="E221" s="55"/>
      <c r="F221" s="55" t="s">
        <v>1464</v>
      </c>
      <c r="G221" s="3"/>
      <c r="H221" s="3"/>
      <c r="I221" s="3"/>
      <c r="J221" s="56">
        <v>2</v>
      </c>
      <c r="K221" s="57">
        <v>79190</v>
      </c>
      <c r="L221" s="57">
        <v>39595</v>
      </c>
      <c r="M221" s="58">
        <v>2</v>
      </c>
      <c r="N221" s="59">
        <v>79190</v>
      </c>
      <c r="O221" s="59">
        <v>39595</v>
      </c>
      <c r="P221" s="60">
        <v>4</v>
      </c>
      <c r="Q221" s="61">
        <v>158380</v>
      </c>
      <c r="R221" s="61">
        <v>39595</v>
      </c>
    </row>
    <row r="222" spans="2:18" x14ac:dyDescent="0.3">
      <c r="B222" s="69">
        <v>40200750</v>
      </c>
      <c r="C222" t="s">
        <v>99</v>
      </c>
      <c r="D222" s="55"/>
      <c r="E222" s="55"/>
      <c r="F222" s="55" t="s">
        <v>1464</v>
      </c>
      <c r="G222" s="55"/>
      <c r="H222" s="55"/>
      <c r="I222" s="55"/>
      <c r="J222" s="56">
        <v>1</v>
      </c>
      <c r="K222" s="57">
        <v>21788</v>
      </c>
      <c r="L222" s="57">
        <v>21788</v>
      </c>
      <c r="M222" s="58">
        <v>0</v>
      </c>
      <c r="N222" s="59">
        <v>0</v>
      </c>
      <c r="O222" s="59">
        <v>0</v>
      </c>
      <c r="P222" s="60">
        <v>1</v>
      </c>
      <c r="Q222" s="61">
        <v>21788</v>
      </c>
      <c r="R222" s="61">
        <v>21788</v>
      </c>
    </row>
    <row r="223" spans="2:18" x14ac:dyDescent="0.3">
      <c r="B223" s="69">
        <v>40200768</v>
      </c>
      <c r="C223" t="s">
        <v>100</v>
      </c>
      <c r="D223" s="55"/>
      <c r="E223" s="55"/>
      <c r="F223" s="55" t="s">
        <v>1464</v>
      </c>
      <c r="G223" s="3"/>
      <c r="H223" s="3"/>
      <c r="I223" s="3"/>
      <c r="J223" s="56">
        <v>2</v>
      </c>
      <c r="K223" s="57">
        <v>61382</v>
      </c>
      <c r="L223" s="57">
        <v>30691</v>
      </c>
      <c r="M223" s="58">
        <v>0</v>
      </c>
      <c r="N223" s="59">
        <v>0</v>
      </c>
      <c r="O223" s="59">
        <v>0</v>
      </c>
      <c r="P223" s="60">
        <v>2</v>
      </c>
      <c r="Q223" s="61">
        <v>61382</v>
      </c>
      <c r="R223" s="61">
        <v>30691</v>
      </c>
    </row>
    <row r="224" spans="2:18" x14ac:dyDescent="0.3">
      <c r="B224" s="69">
        <v>40200800</v>
      </c>
      <c r="C224" t="s">
        <v>101</v>
      </c>
      <c r="D224" s="55"/>
      <c r="E224" s="55"/>
      <c r="F224" s="55" t="s">
        <v>1464</v>
      </c>
      <c r="G224" s="55"/>
      <c r="H224" s="55"/>
      <c r="I224" s="55"/>
      <c r="J224" s="56">
        <v>1</v>
      </c>
      <c r="K224" s="57">
        <v>12701</v>
      </c>
      <c r="L224" s="57">
        <v>12701</v>
      </c>
      <c r="M224" s="58">
        <v>0</v>
      </c>
      <c r="N224" s="59">
        <v>0</v>
      </c>
      <c r="O224" s="59">
        <v>0</v>
      </c>
      <c r="P224" s="60">
        <v>1</v>
      </c>
      <c r="Q224" s="61">
        <v>12701</v>
      </c>
      <c r="R224" s="61">
        <v>12701</v>
      </c>
    </row>
    <row r="225" spans="2:18" x14ac:dyDescent="0.3">
      <c r="B225" s="69">
        <v>40200818</v>
      </c>
      <c r="C225" t="s">
        <v>102</v>
      </c>
      <c r="D225" s="55"/>
      <c r="E225" s="55"/>
      <c r="F225" s="55" t="s">
        <v>1464</v>
      </c>
      <c r="G225" s="55"/>
      <c r="H225" s="55"/>
      <c r="I225" s="55"/>
      <c r="J225" s="56">
        <v>10</v>
      </c>
      <c r="K225" s="57">
        <v>190510</v>
      </c>
      <c r="L225" s="57">
        <v>19051</v>
      </c>
      <c r="M225" s="58">
        <v>45</v>
      </c>
      <c r="N225" s="59">
        <v>857295</v>
      </c>
      <c r="O225" s="59">
        <v>19051</v>
      </c>
      <c r="P225" s="60">
        <v>55</v>
      </c>
      <c r="Q225" s="61">
        <v>1047805</v>
      </c>
      <c r="R225" s="61">
        <v>19051</v>
      </c>
    </row>
    <row r="226" spans="2:18" x14ac:dyDescent="0.3">
      <c r="B226" s="69">
        <v>40200826</v>
      </c>
      <c r="C226" t="s">
        <v>103</v>
      </c>
      <c r="D226" s="55"/>
      <c r="E226" s="55"/>
      <c r="F226" s="55" t="s">
        <v>1464</v>
      </c>
      <c r="G226" s="55"/>
      <c r="H226" s="55"/>
      <c r="I226" s="55"/>
      <c r="J226" s="56">
        <v>44</v>
      </c>
      <c r="K226" s="57">
        <v>1174096</v>
      </c>
      <c r="L226" s="57">
        <v>26684</v>
      </c>
      <c r="M226" s="58">
        <v>68</v>
      </c>
      <c r="N226" s="59">
        <v>1814512</v>
      </c>
      <c r="O226" s="59">
        <v>26684</v>
      </c>
      <c r="P226" s="60">
        <v>112</v>
      </c>
      <c r="Q226" s="61">
        <v>2988608</v>
      </c>
      <c r="R226" s="61">
        <v>26684</v>
      </c>
    </row>
    <row r="227" spans="2:18" x14ac:dyDescent="0.3">
      <c r="B227" s="69">
        <v>40200834</v>
      </c>
      <c r="C227" t="s">
        <v>104</v>
      </c>
      <c r="D227" s="55"/>
      <c r="E227" s="55"/>
      <c r="F227" s="55" t="s">
        <v>1464</v>
      </c>
      <c r="G227" s="55"/>
      <c r="H227" s="55"/>
      <c r="I227" s="55"/>
      <c r="J227" s="56">
        <v>1</v>
      </c>
      <c r="K227" s="57">
        <v>33336</v>
      </c>
      <c r="L227" s="57">
        <v>33336</v>
      </c>
      <c r="M227" s="58">
        <v>0</v>
      </c>
      <c r="N227" s="59">
        <v>0</v>
      </c>
      <c r="O227" s="59">
        <v>0</v>
      </c>
      <c r="P227" s="60">
        <v>1</v>
      </c>
      <c r="Q227" s="61">
        <v>33336</v>
      </c>
      <c r="R227" s="61">
        <v>33336</v>
      </c>
    </row>
    <row r="228" spans="2:18" x14ac:dyDescent="0.3">
      <c r="B228" s="69">
        <v>40200859</v>
      </c>
      <c r="C228" t="s">
        <v>105</v>
      </c>
      <c r="D228" s="55"/>
      <c r="E228" s="55"/>
      <c r="F228" s="55" t="s">
        <v>1464</v>
      </c>
      <c r="G228" s="55"/>
      <c r="H228" s="55"/>
      <c r="I228" s="55"/>
      <c r="J228" s="56">
        <v>0</v>
      </c>
      <c r="K228" s="57">
        <v>0</v>
      </c>
      <c r="L228" s="57">
        <v>0</v>
      </c>
      <c r="M228" s="58">
        <v>2</v>
      </c>
      <c r="N228" s="59">
        <v>100020</v>
      </c>
      <c r="O228" s="59">
        <v>50010</v>
      </c>
      <c r="P228" s="60">
        <v>2</v>
      </c>
      <c r="Q228" s="61">
        <v>100020</v>
      </c>
      <c r="R228" s="61">
        <v>50010</v>
      </c>
    </row>
    <row r="229" spans="2:18" x14ac:dyDescent="0.3">
      <c r="B229" s="69">
        <v>40200867</v>
      </c>
      <c r="C229" t="s">
        <v>106</v>
      </c>
      <c r="D229" s="55"/>
      <c r="E229" s="55"/>
      <c r="F229" s="55" t="s">
        <v>1464</v>
      </c>
      <c r="G229" s="3"/>
      <c r="H229" s="3"/>
      <c r="I229" s="3"/>
      <c r="J229" s="56">
        <v>8</v>
      </c>
      <c r="K229" s="57">
        <v>109792</v>
      </c>
      <c r="L229" s="57">
        <v>13724</v>
      </c>
      <c r="M229" s="58">
        <v>25</v>
      </c>
      <c r="N229" s="59">
        <v>343100</v>
      </c>
      <c r="O229" s="59">
        <v>13724</v>
      </c>
      <c r="P229" s="60">
        <v>33</v>
      </c>
      <c r="Q229" s="61">
        <v>452892</v>
      </c>
      <c r="R229" s="61">
        <v>13724</v>
      </c>
    </row>
    <row r="230" spans="2:18" x14ac:dyDescent="0.3">
      <c r="B230" s="69">
        <v>40200875</v>
      </c>
      <c r="C230" t="s">
        <v>107</v>
      </c>
      <c r="D230" s="55"/>
      <c r="E230" s="55"/>
      <c r="F230" s="55" t="s">
        <v>1464</v>
      </c>
      <c r="G230" s="3"/>
      <c r="H230" s="3"/>
      <c r="I230" s="3"/>
      <c r="J230" s="56">
        <v>3</v>
      </c>
      <c r="K230" s="57">
        <v>61728</v>
      </c>
      <c r="L230" s="57">
        <v>20576</v>
      </c>
      <c r="M230" s="58">
        <v>6</v>
      </c>
      <c r="N230" s="59">
        <v>123456</v>
      </c>
      <c r="O230" s="59">
        <v>20576</v>
      </c>
      <c r="P230" s="60">
        <v>9</v>
      </c>
      <c r="Q230" s="61">
        <v>185184</v>
      </c>
      <c r="R230" s="61">
        <v>20576</v>
      </c>
    </row>
    <row r="231" spans="2:18" x14ac:dyDescent="0.3">
      <c r="B231" s="69">
        <v>40200883</v>
      </c>
      <c r="C231" t="s">
        <v>108</v>
      </c>
      <c r="D231" s="55"/>
      <c r="E231" s="55"/>
      <c r="F231" s="55" t="s">
        <v>1464</v>
      </c>
      <c r="G231" s="55"/>
      <c r="H231" s="55"/>
      <c r="I231" s="55"/>
      <c r="J231" s="56">
        <v>12</v>
      </c>
      <c r="K231" s="57">
        <v>345636</v>
      </c>
      <c r="L231" s="57">
        <v>28803</v>
      </c>
      <c r="M231" s="58">
        <v>19</v>
      </c>
      <c r="N231" s="59">
        <v>547257</v>
      </c>
      <c r="O231" s="59">
        <v>28803</v>
      </c>
      <c r="P231" s="60">
        <v>31</v>
      </c>
      <c r="Q231" s="61">
        <v>892893</v>
      </c>
      <c r="R231" s="61">
        <v>28803</v>
      </c>
    </row>
    <row r="232" spans="2:18" x14ac:dyDescent="0.3">
      <c r="B232" s="69">
        <v>40200891</v>
      </c>
      <c r="C232" t="s">
        <v>109</v>
      </c>
      <c r="D232" s="55"/>
      <c r="E232" s="55"/>
      <c r="F232" s="55" t="s">
        <v>1464</v>
      </c>
      <c r="G232" s="3"/>
      <c r="H232" s="3"/>
      <c r="I232" s="3"/>
      <c r="J232" s="56">
        <v>2</v>
      </c>
      <c r="K232" s="57">
        <v>72046</v>
      </c>
      <c r="L232" s="57">
        <v>36023</v>
      </c>
      <c r="M232" s="58">
        <v>0</v>
      </c>
      <c r="N232" s="59">
        <v>0</v>
      </c>
      <c r="O232" s="59">
        <v>0</v>
      </c>
      <c r="P232" s="60">
        <v>2</v>
      </c>
      <c r="Q232" s="61">
        <v>72046</v>
      </c>
      <c r="R232" s="61">
        <v>36023</v>
      </c>
    </row>
    <row r="233" spans="2:18" x14ac:dyDescent="0.3">
      <c r="B233" s="69">
        <v>40200909</v>
      </c>
      <c r="C233" t="s">
        <v>110</v>
      </c>
      <c r="D233" s="55"/>
      <c r="E233" s="55"/>
      <c r="F233" s="55" t="s">
        <v>1464</v>
      </c>
      <c r="G233" s="3"/>
      <c r="H233" s="3"/>
      <c r="I233" s="3"/>
      <c r="J233" s="56">
        <v>1</v>
      </c>
      <c r="K233" s="57">
        <v>45008</v>
      </c>
      <c r="L233" s="57">
        <v>45008</v>
      </c>
      <c r="M233" s="58">
        <v>0</v>
      </c>
      <c r="N233" s="59">
        <v>0</v>
      </c>
      <c r="O233" s="59">
        <v>0</v>
      </c>
      <c r="P233" s="60">
        <v>1</v>
      </c>
      <c r="Q233" s="61">
        <v>45008</v>
      </c>
      <c r="R233" s="61">
        <v>45008</v>
      </c>
    </row>
    <row r="234" spans="2:18" x14ac:dyDescent="0.3">
      <c r="B234" s="69">
        <v>40200982</v>
      </c>
      <c r="C234" t="s">
        <v>111</v>
      </c>
      <c r="D234" s="55"/>
      <c r="E234" s="55"/>
      <c r="F234" s="55" t="s">
        <v>1464</v>
      </c>
      <c r="G234" s="3"/>
      <c r="H234" s="3"/>
      <c r="I234" s="3"/>
      <c r="J234" s="56">
        <v>575</v>
      </c>
      <c r="K234" s="57">
        <v>74750</v>
      </c>
      <c r="L234" s="57">
        <v>130</v>
      </c>
      <c r="M234" s="58">
        <v>916</v>
      </c>
      <c r="N234" s="59">
        <v>119080</v>
      </c>
      <c r="O234" s="59">
        <v>130</v>
      </c>
      <c r="P234" s="60">
        <v>1491</v>
      </c>
      <c r="Q234" s="61">
        <v>193830</v>
      </c>
      <c r="R234" s="61">
        <v>130</v>
      </c>
    </row>
    <row r="235" spans="2:18" x14ac:dyDescent="0.3">
      <c r="B235" s="69">
        <v>40200990</v>
      </c>
      <c r="C235" t="s">
        <v>2156</v>
      </c>
      <c r="D235" s="55"/>
      <c r="E235" s="55"/>
      <c r="F235" s="55" t="s">
        <v>1464</v>
      </c>
      <c r="G235" s="55"/>
      <c r="H235" s="55"/>
      <c r="I235" s="55"/>
      <c r="J235" s="56">
        <v>803</v>
      </c>
      <c r="K235" s="57">
        <v>114829</v>
      </c>
      <c r="L235" s="57">
        <v>143</v>
      </c>
      <c r="M235" s="58">
        <v>3610</v>
      </c>
      <c r="N235" s="59">
        <v>516230</v>
      </c>
      <c r="O235" s="59">
        <v>143</v>
      </c>
      <c r="P235" s="60">
        <v>4413</v>
      </c>
      <c r="Q235" s="61">
        <v>631059</v>
      </c>
      <c r="R235" s="61">
        <v>143</v>
      </c>
    </row>
    <row r="236" spans="2:18" x14ac:dyDescent="0.3">
      <c r="B236" s="69">
        <v>40201006</v>
      </c>
      <c r="C236" t="s">
        <v>112</v>
      </c>
      <c r="D236" s="55"/>
      <c r="E236" s="55"/>
      <c r="F236" s="55" t="s">
        <v>1464</v>
      </c>
      <c r="G236" s="55"/>
      <c r="H236" s="55"/>
      <c r="I236" s="55"/>
      <c r="J236" s="56">
        <v>3348</v>
      </c>
      <c r="K236" s="57">
        <v>532332</v>
      </c>
      <c r="L236" s="57">
        <v>159</v>
      </c>
      <c r="M236" s="58">
        <v>3777</v>
      </c>
      <c r="N236" s="59">
        <v>600543</v>
      </c>
      <c r="O236" s="59">
        <v>159</v>
      </c>
      <c r="P236" s="60">
        <v>7125</v>
      </c>
      <c r="Q236" s="61">
        <v>1132875</v>
      </c>
      <c r="R236" s="61">
        <v>159</v>
      </c>
    </row>
    <row r="237" spans="2:18" x14ac:dyDescent="0.3">
      <c r="B237" s="69">
        <v>40201014</v>
      </c>
      <c r="C237" t="s">
        <v>2157</v>
      </c>
      <c r="D237" s="55"/>
      <c r="E237" s="55"/>
      <c r="F237" s="55" t="s">
        <v>1464</v>
      </c>
      <c r="G237" s="3"/>
      <c r="H237" s="3"/>
      <c r="I237" s="3"/>
      <c r="J237" s="56">
        <v>322</v>
      </c>
      <c r="K237" s="57">
        <v>56994</v>
      </c>
      <c r="L237" s="57">
        <v>177</v>
      </c>
      <c r="M237" s="58">
        <v>157</v>
      </c>
      <c r="N237" s="59">
        <v>27789</v>
      </c>
      <c r="O237" s="59">
        <v>177</v>
      </c>
      <c r="P237" s="60">
        <v>479</v>
      </c>
      <c r="Q237" s="61">
        <v>84783</v>
      </c>
      <c r="R237" s="61">
        <v>177</v>
      </c>
    </row>
    <row r="238" spans="2:18" x14ac:dyDescent="0.3">
      <c r="B238" s="69">
        <v>40201022</v>
      </c>
      <c r="C238" t="s">
        <v>113</v>
      </c>
      <c r="D238" s="55"/>
      <c r="E238" s="55"/>
      <c r="F238" s="55" t="s">
        <v>1464</v>
      </c>
      <c r="G238" s="55"/>
      <c r="H238" s="55"/>
      <c r="I238" s="55"/>
      <c r="J238" s="56">
        <v>453</v>
      </c>
      <c r="K238" s="57">
        <v>88335</v>
      </c>
      <c r="L238" s="57">
        <v>195</v>
      </c>
      <c r="M238" s="58">
        <v>158</v>
      </c>
      <c r="N238" s="59">
        <v>30810</v>
      </c>
      <c r="O238" s="59">
        <v>195</v>
      </c>
      <c r="P238" s="60">
        <v>611</v>
      </c>
      <c r="Q238" s="61">
        <v>119145</v>
      </c>
      <c r="R238" s="61">
        <v>195</v>
      </c>
    </row>
    <row r="239" spans="2:18" x14ac:dyDescent="0.3">
      <c r="B239" s="69">
        <v>40201030</v>
      </c>
      <c r="C239" t="s">
        <v>114</v>
      </c>
      <c r="D239" s="55"/>
      <c r="E239" s="55"/>
      <c r="F239" s="55"/>
      <c r="G239" s="3"/>
      <c r="H239" s="3"/>
      <c r="I239" s="3"/>
      <c r="J239" s="56">
        <v>0</v>
      </c>
      <c r="K239" s="57">
        <v>0</v>
      </c>
      <c r="L239" s="57">
        <v>0</v>
      </c>
      <c r="M239" s="58">
        <v>311</v>
      </c>
      <c r="N239" s="59">
        <v>66554</v>
      </c>
      <c r="O239" s="59">
        <v>214</v>
      </c>
      <c r="P239" s="60">
        <v>311</v>
      </c>
      <c r="Q239" s="61">
        <v>66554</v>
      </c>
      <c r="R239" s="61">
        <v>214</v>
      </c>
    </row>
    <row r="240" spans="2:18" x14ac:dyDescent="0.3">
      <c r="B240" s="69">
        <v>40204554</v>
      </c>
      <c r="C240" t="s">
        <v>2521</v>
      </c>
      <c r="D240" s="55"/>
      <c r="E240" s="55"/>
      <c r="F240" s="55" t="s">
        <v>8</v>
      </c>
      <c r="G240" s="55"/>
      <c r="H240" s="55"/>
      <c r="I240" s="55"/>
      <c r="J240" s="56">
        <v>3</v>
      </c>
      <c r="K240" s="57">
        <v>717</v>
      </c>
      <c r="L240" s="57">
        <v>239</v>
      </c>
      <c r="M240" s="58">
        <v>2</v>
      </c>
      <c r="N240" s="59">
        <v>520</v>
      </c>
      <c r="O240" s="59">
        <v>260</v>
      </c>
      <c r="P240" s="60">
        <v>5</v>
      </c>
      <c r="Q240" s="61">
        <v>1237</v>
      </c>
      <c r="R240" s="61">
        <v>247.4</v>
      </c>
    </row>
    <row r="241" spans="2:18" x14ac:dyDescent="0.3">
      <c r="B241" s="69">
        <v>40204836</v>
      </c>
      <c r="C241" t="s">
        <v>2158</v>
      </c>
      <c r="D241" s="55" t="s">
        <v>9</v>
      </c>
      <c r="E241" s="55"/>
      <c r="F241" s="55" t="s">
        <v>8</v>
      </c>
      <c r="G241" s="3"/>
      <c r="H241" s="3" t="s">
        <v>9</v>
      </c>
      <c r="I241" s="3"/>
      <c r="J241" s="56">
        <v>0</v>
      </c>
      <c r="K241" s="57">
        <v>0</v>
      </c>
      <c r="L241" s="57">
        <v>0</v>
      </c>
      <c r="M241" s="58">
        <v>1</v>
      </c>
      <c r="N241" s="59">
        <v>2601</v>
      </c>
      <c r="O241" s="59">
        <v>2601</v>
      </c>
      <c r="P241" s="60">
        <v>1</v>
      </c>
      <c r="Q241" s="61">
        <v>2601</v>
      </c>
      <c r="R241" s="61">
        <v>2601</v>
      </c>
    </row>
    <row r="242" spans="2:18" x14ac:dyDescent="0.3">
      <c r="B242" s="69">
        <v>40205221</v>
      </c>
      <c r="C242" t="s">
        <v>2550</v>
      </c>
      <c r="D242" s="55" t="s">
        <v>9</v>
      </c>
      <c r="E242" s="55"/>
      <c r="F242" s="55" t="s">
        <v>8</v>
      </c>
      <c r="G242" s="3"/>
      <c r="H242" s="3" t="s">
        <v>9</v>
      </c>
      <c r="I242" s="3"/>
      <c r="J242" s="56">
        <v>0</v>
      </c>
      <c r="K242" s="57">
        <v>0</v>
      </c>
      <c r="L242" s="57">
        <v>0</v>
      </c>
      <c r="M242" s="58">
        <v>1</v>
      </c>
      <c r="N242" s="59">
        <v>417.3</v>
      </c>
      <c r="O242" s="59">
        <v>417.3</v>
      </c>
      <c r="P242" s="60">
        <v>1</v>
      </c>
      <c r="Q242" s="61">
        <v>417.3</v>
      </c>
      <c r="R242" s="61">
        <v>417.3</v>
      </c>
    </row>
    <row r="243" spans="2:18" x14ac:dyDescent="0.3">
      <c r="B243" s="69">
        <v>40205577</v>
      </c>
      <c r="C243" t="s">
        <v>2159</v>
      </c>
      <c r="D243" s="55"/>
      <c r="E243" s="55"/>
      <c r="F243" s="55" t="s">
        <v>8</v>
      </c>
      <c r="G243" s="55"/>
      <c r="H243" s="55"/>
      <c r="I243" s="55"/>
      <c r="J243" s="56">
        <v>0</v>
      </c>
      <c r="K243" s="57">
        <v>0</v>
      </c>
      <c r="L243" s="57">
        <v>0</v>
      </c>
      <c r="M243" s="58">
        <v>3</v>
      </c>
      <c r="N243" s="59">
        <v>1064.6100000000001</v>
      </c>
      <c r="O243" s="59">
        <v>354.87000000000006</v>
      </c>
      <c r="P243" s="60">
        <v>3</v>
      </c>
      <c r="Q243" s="61">
        <v>1064.6100000000001</v>
      </c>
      <c r="R243" s="61">
        <v>354.87000000000006</v>
      </c>
    </row>
    <row r="244" spans="2:18" x14ac:dyDescent="0.3">
      <c r="B244" s="69">
        <v>40205585</v>
      </c>
      <c r="C244" t="s">
        <v>2160</v>
      </c>
      <c r="D244" s="55"/>
      <c r="E244" s="55"/>
      <c r="F244" s="55" t="s">
        <v>8</v>
      </c>
      <c r="G244" s="3"/>
      <c r="H244" s="3"/>
      <c r="I244" s="3"/>
      <c r="J244" s="56">
        <v>0</v>
      </c>
      <c r="K244" s="57">
        <v>0</v>
      </c>
      <c r="L244" s="57">
        <v>0</v>
      </c>
      <c r="M244" s="58">
        <v>1</v>
      </c>
      <c r="N244" s="59">
        <v>354.87</v>
      </c>
      <c r="O244" s="59">
        <v>354.87</v>
      </c>
      <c r="P244" s="60">
        <v>1</v>
      </c>
      <c r="Q244" s="61">
        <v>354.87</v>
      </c>
      <c r="R244" s="61">
        <v>354.87</v>
      </c>
    </row>
    <row r="245" spans="2:18" x14ac:dyDescent="0.3">
      <c r="B245" s="69">
        <v>40205908</v>
      </c>
      <c r="C245" t="s">
        <v>2161</v>
      </c>
      <c r="D245" s="55"/>
      <c r="E245" s="55"/>
      <c r="F245" s="55" t="s">
        <v>8</v>
      </c>
      <c r="G245" s="55"/>
      <c r="H245" s="55"/>
      <c r="I245" s="55"/>
      <c r="J245" s="56">
        <v>2</v>
      </c>
      <c r="K245" s="57">
        <v>123.7</v>
      </c>
      <c r="L245" s="57">
        <v>61.85</v>
      </c>
      <c r="M245" s="58">
        <v>0</v>
      </c>
      <c r="N245" s="59">
        <v>0</v>
      </c>
      <c r="O245" s="59">
        <v>0</v>
      </c>
      <c r="P245" s="60">
        <v>2</v>
      </c>
      <c r="Q245" s="61">
        <v>123.7</v>
      </c>
      <c r="R245" s="61">
        <v>61.85</v>
      </c>
    </row>
    <row r="246" spans="2:18" x14ac:dyDescent="0.3">
      <c r="B246" s="69">
        <v>40206211</v>
      </c>
      <c r="C246" t="s">
        <v>2656</v>
      </c>
      <c r="D246" s="55">
        <v>99153</v>
      </c>
      <c r="E246" s="55"/>
      <c r="F246" s="55">
        <v>99153</v>
      </c>
      <c r="G246" s="3"/>
      <c r="H246" s="3">
        <v>99153</v>
      </c>
      <c r="I246" s="3"/>
      <c r="J246" s="56">
        <v>0</v>
      </c>
      <c r="K246" s="57">
        <v>0</v>
      </c>
      <c r="L246" s="57">
        <v>0</v>
      </c>
      <c r="M246" s="58">
        <v>1</v>
      </c>
      <c r="N246" s="59">
        <v>243</v>
      </c>
      <c r="O246" s="59">
        <v>243</v>
      </c>
      <c r="P246" s="60">
        <v>1</v>
      </c>
      <c r="Q246" s="61">
        <v>243</v>
      </c>
      <c r="R246" s="61">
        <v>243</v>
      </c>
    </row>
    <row r="247" spans="2:18" x14ac:dyDescent="0.3">
      <c r="B247" s="69">
        <v>40206880</v>
      </c>
      <c r="C247" t="s">
        <v>2162</v>
      </c>
      <c r="D247" s="55" t="s">
        <v>1647</v>
      </c>
      <c r="E247" s="55"/>
      <c r="F247" s="55" t="s">
        <v>8</v>
      </c>
      <c r="G247" s="3"/>
      <c r="H247" s="3" t="s">
        <v>1647</v>
      </c>
      <c r="I247" s="3"/>
      <c r="J247" s="56">
        <v>0</v>
      </c>
      <c r="K247" s="57">
        <v>0</v>
      </c>
      <c r="L247" s="57">
        <v>0</v>
      </c>
      <c r="M247" s="58">
        <v>5</v>
      </c>
      <c r="N247" s="59">
        <v>25850</v>
      </c>
      <c r="O247" s="59">
        <v>5170</v>
      </c>
      <c r="P247" s="60">
        <v>5</v>
      </c>
      <c r="Q247" s="61">
        <v>25850</v>
      </c>
      <c r="R247" s="61">
        <v>5170</v>
      </c>
    </row>
    <row r="248" spans="2:18" x14ac:dyDescent="0.3">
      <c r="B248" s="69">
        <v>40207201</v>
      </c>
      <c r="C248" t="s">
        <v>2520</v>
      </c>
      <c r="D248" s="55" t="s">
        <v>15</v>
      </c>
      <c r="E248" s="55"/>
      <c r="F248" s="55" t="s">
        <v>8</v>
      </c>
      <c r="G248" s="3"/>
      <c r="H248" s="3" t="s">
        <v>15</v>
      </c>
      <c r="I248" s="3"/>
      <c r="J248" s="56">
        <v>1</v>
      </c>
      <c r="K248" s="57">
        <v>4791.28</v>
      </c>
      <c r="L248" s="57">
        <v>4791.28</v>
      </c>
      <c r="M248" s="58">
        <v>0</v>
      </c>
      <c r="N248" s="59">
        <v>0</v>
      </c>
      <c r="O248" s="59">
        <v>0</v>
      </c>
      <c r="P248" s="60">
        <v>1</v>
      </c>
      <c r="Q248" s="61">
        <v>4791.28</v>
      </c>
      <c r="R248" s="61">
        <v>4791.28</v>
      </c>
    </row>
    <row r="249" spans="2:18" x14ac:dyDescent="0.3">
      <c r="B249" s="69">
        <v>40207755</v>
      </c>
      <c r="C249" t="s">
        <v>2163</v>
      </c>
      <c r="D249" s="55" t="s">
        <v>2164</v>
      </c>
      <c r="E249" s="55"/>
      <c r="F249" s="55" t="s">
        <v>8</v>
      </c>
      <c r="G249" s="3"/>
      <c r="H249" s="3" t="s">
        <v>2164</v>
      </c>
      <c r="I249" s="3"/>
      <c r="J249" s="56">
        <v>6</v>
      </c>
      <c r="K249" s="57">
        <v>1434</v>
      </c>
      <c r="L249" s="57">
        <v>239</v>
      </c>
      <c r="M249" s="58">
        <v>0</v>
      </c>
      <c r="N249" s="59">
        <v>0</v>
      </c>
      <c r="O249" s="59">
        <v>0</v>
      </c>
      <c r="P249" s="60">
        <v>6</v>
      </c>
      <c r="Q249" s="61">
        <v>1434</v>
      </c>
      <c r="R249" s="61">
        <v>239</v>
      </c>
    </row>
    <row r="250" spans="2:18" x14ac:dyDescent="0.3">
      <c r="B250" s="69">
        <v>40209165</v>
      </c>
      <c r="C250" t="s">
        <v>2165</v>
      </c>
      <c r="D250" s="55"/>
      <c r="E250" s="55"/>
      <c r="F250" s="55" t="s">
        <v>8</v>
      </c>
      <c r="G250" s="55"/>
      <c r="H250" s="55"/>
      <c r="I250" s="55"/>
      <c r="J250" s="56">
        <v>1</v>
      </c>
      <c r="K250" s="57">
        <v>647.19000000000005</v>
      </c>
      <c r="L250" s="57">
        <v>647.19000000000005</v>
      </c>
      <c r="M250" s="58">
        <v>0</v>
      </c>
      <c r="N250" s="59">
        <v>0</v>
      </c>
      <c r="O250" s="59">
        <v>0</v>
      </c>
      <c r="P250" s="60">
        <v>1</v>
      </c>
      <c r="Q250" s="61">
        <v>647.19000000000005</v>
      </c>
      <c r="R250" s="61">
        <v>647.19000000000005</v>
      </c>
    </row>
    <row r="251" spans="2:18" x14ac:dyDescent="0.3">
      <c r="B251" s="69">
        <v>40211534</v>
      </c>
      <c r="C251" t="s">
        <v>2657</v>
      </c>
      <c r="D251" s="55"/>
      <c r="E251" s="55"/>
      <c r="F251" s="55" t="s">
        <v>8</v>
      </c>
      <c r="G251" s="3"/>
      <c r="H251" s="3"/>
      <c r="I251" s="3"/>
      <c r="J251" s="56">
        <v>0</v>
      </c>
      <c r="K251" s="57">
        <v>0</v>
      </c>
      <c r="L251" s="57">
        <v>0</v>
      </c>
      <c r="M251" s="58">
        <v>1</v>
      </c>
      <c r="N251" s="59">
        <v>1684.8</v>
      </c>
      <c r="O251" s="59">
        <v>1684.8</v>
      </c>
      <c r="P251" s="60">
        <v>1</v>
      </c>
      <c r="Q251" s="61">
        <v>1684.8</v>
      </c>
      <c r="R251" s="61">
        <v>1684.8</v>
      </c>
    </row>
    <row r="252" spans="2:18" x14ac:dyDescent="0.3">
      <c r="B252" s="69">
        <v>40211724</v>
      </c>
      <c r="C252" t="s">
        <v>2166</v>
      </c>
      <c r="D252" s="55"/>
      <c r="E252" s="55"/>
      <c r="F252" s="55" t="s">
        <v>8</v>
      </c>
      <c r="G252" s="3"/>
      <c r="H252" s="3"/>
      <c r="I252" s="3"/>
      <c r="J252" s="56">
        <v>2</v>
      </c>
      <c r="K252" s="57">
        <v>3249.42</v>
      </c>
      <c r="L252" s="57">
        <v>1624.71</v>
      </c>
      <c r="M252" s="58">
        <v>0</v>
      </c>
      <c r="N252" s="59">
        <v>0</v>
      </c>
      <c r="O252" s="59">
        <v>0</v>
      </c>
      <c r="P252" s="60">
        <v>2</v>
      </c>
      <c r="Q252" s="61">
        <v>3249.42</v>
      </c>
      <c r="R252" s="61">
        <v>1624.71</v>
      </c>
    </row>
    <row r="253" spans="2:18" x14ac:dyDescent="0.3">
      <c r="B253" s="69">
        <v>40212037</v>
      </c>
      <c r="C253" t="s">
        <v>2416</v>
      </c>
      <c r="D253" s="55"/>
      <c r="E253" s="55"/>
      <c r="F253" s="55" t="s">
        <v>8</v>
      </c>
      <c r="G253" s="3"/>
      <c r="H253" s="3"/>
      <c r="I253" s="3"/>
      <c r="J253" s="56">
        <v>3</v>
      </c>
      <c r="K253" s="57">
        <v>403.65000000000003</v>
      </c>
      <c r="L253" s="57">
        <v>134.55000000000001</v>
      </c>
      <c r="M253" s="58">
        <v>2</v>
      </c>
      <c r="N253" s="59">
        <v>269.10000000000002</v>
      </c>
      <c r="O253" s="59">
        <v>134.55000000000001</v>
      </c>
      <c r="P253" s="60">
        <v>5</v>
      </c>
      <c r="Q253" s="61">
        <v>672.75</v>
      </c>
      <c r="R253" s="61">
        <v>134.55000000000001</v>
      </c>
    </row>
    <row r="254" spans="2:18" x14ac:dyDescent="0.3">
      <c r="B254" s="69">
        <v>40213928</v>
      </c>
      <c r="C254" t="s">
        <v>2167</v>
      </c>
      <c r="D254" s="55"/>
      <c r="E254" s="55"/>
      <c r="F254" s="55" t="s">
        <v>8</v>
      </c>
      <c r="G254" s="55"/>
      <c r="H254" s="55"/>
      <c r="I254" s="55"/>
      <c r="J254" s="56">
        <v>3</v>
      </c>
      <c r="K254" s="57">
        <v>394.89</v>
      </c>
      <c r="L254" s="57">
        <v>131.63</v>
      </c>
      <c r="M254" s="58">
        <v>2</v>
      </c>
      <c r="N254" s="59">
        <v>263.26</v>
      </c>
      <c r="O254" s="59">
        <v>131.63</v>
      </c>
      <c r="P254" s="60">
        <v>5</v>
      </c>
      <c r="Q254" s="61">
        <v>658.15</v>
      </c>
      <c r="R254" s="61">
        <v>131.63</v>
      </c>
    </row>
    <row r="255" spans="2:18" x14ac:dyDescent="0.3">
      <c r="B255" s="69">
        <v>40214470</v>
      </c>
      <c r="C255" t="s">
        <v>2519</v>
      </c>
      <c r="D255" s="55"/>
      <c r="E255" s="55"/>
      <c r="F255" s="55" t="s">
        <v>8</v>
      </c>
      <c r="G255" s="3"/>
      <c r="H255" s="3"/>
      <c r="I255" s="3"/>
      <c r="J255" s="56">
        <v>2</v>
      </c>
      <c r="K255" s="57">
        <v>585</v>
      </c>
      <c r="L255" s="57">
        <v>292.5</v>
      </c>
      <c r="M255" s="58">
        <v>0</v>
      </c>
      <c r="N255" s="59">
        <v>0</v>
      </c>
      <c r="O255" s="59">
        <v>0</v>
      </c>
      <c r="P255" s="60">
        <v>2</v>
      </c>
      <c r="Q255" s="61">
        <v>585</v>
      </c>
      <c r="R255" s="61">
        <v>292.5</v>
      </c>
    </row>
    <row r="256" spans="2:18" x14ac:dyDescent="0.3">
      <c r="B256" s="69">
        <v>40215196</v>
      </c>
      <c r="C256" t="s">
        <v>2658</v>
      </c>
      <c r="D256" s="55"/>
      <c r="E256" s="55"/>
      <c r="F256" s="55" t="s">
        <v>8</v>
      </c>
      <c r="G256" s="3"/>
      <c r="H256" s="3"/>
      <c r="I256" s="3"/>
      <c r="J256" s="56">
        <v>3</v>
      </c>
      <c r="K256" s="57">
        <v>4089.92</v>
      </c>
      <c r="L256" s="57">
        <v>1363.3066666666666</v>
      </c>
      <c r="M256" s="58">
        <v>2</v>
      </c>
      <c r="N256" s="59">
        <v>2928</v>
      </c>
      <c r="O256" s="59">
        <v>1464</v>
      </c>
      <c r="P256" s="60">
        <v>5</v>
      </c>
      <c r="Q256" s="61">
        <v>7017.92</v>
      </c>
      <c r="R256" s="61">
        <v>1403.5840000000001</v>
      </c>
    </row>
    <row r="257" spans="2:18" x14ac:dyDescent="0.3">
      <c r="B257" s="69">
        <v>40217416</v>
      </c>
      <c r="C257" t="s">
        <v>2518</v>
      </c>
      <c r="D257" s="55" t="s">
        <v>15</v>
      </c>
      <c r="E257" s="55"/>
      <c r="F257" s="55" t="s">
        <v>8</v>
      </c>
      <c r="G257" s="3"/>
      <c r="H257" s="3" t="s">
        <v>15</v>
      </c>
      <c r="I257" s="3"/>
      <c r="J257" s="56">
        <v>2</v>
      </c>
      <c r="K257" s="57">
        <v>19941.8</v>
      </c>
      <c r="L257" s="57">
        <v>9970.9</v>
      </c>
      <c r="M257" s="58">
        <v>0</v>
      </c>
      <c r="N257" s="59">
        <v>0</v>
      </c>
      <c r="O257" s="59">
        <v>0</v>
      </c>
      <c r="P257" s="60">
        <v>2</v>
      </c>
      <c r="Q257" s="61">
        <v>19941.8</v>
      </c>
      <c r="R257" s="61">
        <v>9970.9</v>
      </c>
    </row>
    <row r="258" spans="2:18" x14ac:dyDescent="0.3">
      <c r="B258" s="69">
        <v>40220022</v>
      </c>
      <c r="C258" t="s">
        <v>115</v>
      </c>
      <c r="D258" s="55"/>
      <c r="E258" s="55"/>
      <c r="F258" s="55" t="s">
        <v>94</v>
      </c>
      <c r="G258" s="55"/>
      <c r="H258" s="55"/>
      <c r="I258" s="55"/>
      <c r="J258" s="56">
        <v>122</v>
      </c>
      <c r="K258" s="57">
        <v>59170</v>
      </c>
      <c r="L258" s="57">
        <v>485</v>
      </c>
      <c r="M258" s="58">
        <v>372</v>
      </c>
      <c r="N258" s="59">
        <v>180420</v>
      </c>
      <c r="O258" s="59">
        <v>485</v>
      </c>
      <c r="P258" s="60">
        <v>494</v>
      </c>
      <c r="Q258" s="61">
        <v>239590</v>
      </c>
      <c r="R258" s="61">
        <v>485</v>
      </c>
    </row>
    <row r="259" spans="2:18" x14ac:dyDescent="0.3">
      <c r="B259" s="69">
        <v>40220030</v>
      </c>
      <c r="C259" t="s">
        <v>116</v>
      </c>
      <c r="D259" s="55"/>
      <c r="E259" s="55"/>
      <c r="F259" s="55" t="s">
        <v>94</v>
      </c>
      <c r="G259" s="55"/>
      <c r="H259" s="55"/>
      <c r="I259" s="55"/>
      <c r="J259" s="56">
        <v>273</v>
      </c>
      <c r="K259" s="57">
        <v>11466</v>
      </c>
      <c r="L259" s="57">
        <v>42</v>
      </c>
      <c r="M259" s="58">
        <v>378</v>
      </c>
      <c r="N259" s="59">
        <v>15876</v>
      </c>
      <c r="O259" s="59">
        <v>42</v>
      </c>
      <c r="P259" s="60">
        <v>651</v>
      </c>
      <c r="Q259" s="61">
        <v>27342</v>
      </c>
      <c r="R259" s="61">
        <v>42</v>
      </c>
    </row>
    <row r="260" spans="2:18" x14ac:dyDescent="0.3">
      <c r="B260" s="69">
        <v>40220048</v>
      </c>
      <c r="C260" t="s">
        <v>117</v>
      </c>
      <c r="D260" s="55"/>
      <c r="E260" s="55"/>
      <c r="F260" s="55" t="s">
        <v>94</v>
      </c>
      <c r="G260" s="3"/>
      <c r="H260" s="3"/>
      <c r="I260" s="3"/>
      <c r="J260" s="56">
        <v>4087</v>
      </c>
      <c r="K260" s="57">
        <v>155306</v>
      </c>
      <c r="L260" s="57">
        <v>38</v>
      </c>
      <c r="M260" s="58">
        <v>14698</v>
      </c>
      <c r="N260" s="59">
        <v>558524</v>
      </c>
      <c r="O260" s="59">
        <v>38</v>
      </c>
      <c r="P260" s="60">
        <v>18785</v>
      </c>
      <c r="Q260" s="61">
        <v>713830</v>
      </c>
      <c r="R260" s="61">
        <v>38</v>
      </c>
    </row>
    <row r="261" spans="2:18" x14ac:dyDescent="0.3">
      <c r="B261" s="69">
        <v>40220055</v>
      </c>
      <c r="C261" t="s">
        <v>118</v>
      </c>
      <c r="D261" s="55"/>
      <c r="E261" s="55"/>
      <c r="F261" s="55" t="s">
        <v>94</v>
      </c>
      <c r="G261" s="3"/>
      <c r="H261" s="3"/>
      <c r="I261" s="3"/>
      <c r="J261" s="56">
        <v>597</v>
      </c>
      <c r="K261" s="57">
        <v>13134</v>
      </c>
      <c r="L261" s="57">
        <v>22</v>
      </c>
      <c r="M261" s="58">
        <v>1205</v>
      </c>
      <c r="N261" s="59">
        <v>26510</v>
      </c>
      <c r="O261" s="59">
        <v>22</v>
      </c>
      <c r="P261" s="60">
        <v>1802</v>
      </c>
      <c r="Q261" s="61">
        <v>39644</v>
      </c>
      <c r="R261" s="61">
        <v>22</v>
      </c>
    </row>
    <row r="262" spans="2:18" x14ac:dyDescent="0.3">
      <c r="B262" s="69">
        <v>40220105</v>
      </c>
      <c r="C262" t="s">
        <v>115</v>
      </c>
      <c r="D262" s="55"/>
      <c r="E262" s="55"/>
      <c r="F262" s="55" t="s">
        <v>94</v>
      </c>
      <c r="G262" s="3"/>
      <c r="H262" s="3"/>
      <c r="I262" s="3"/>
      <c r="J262" s="56">
        <v>0</v>
      </c>
      <c r="K262" s="57">
        <v>0</v>
      </c>
      <c r="L262" s="57">
        <v>0</v>
      </c>
      <c r="M262" s="58">
        <v>1</v>
      </c>
      <c r="N262" s="59">
        <v>485</v>
      </c>
      <c r="O262" s="59">
        <v>485</v>
      </c>
      <c r="P262" s="60">
        <v>1</v>
      </c>
      <c r="Q262" s="61">
        <v>485</v>
      </c>
      <c r="R262" s="61">
        <v>485</v>
      </c>
    </row>
    <row r="263" spans="2:18" x14ac:dyDescent="0.3">
      <c r="B263" s="69">
        <v>40220113</v>
      </c>
      <c r="C263" t="s">
        <v>116</v>
      </c>
      <c r="D263" s="55"/>
      <c r="E263" s="55"/>
      <c r="F263" s="55" t="s">
        <v>94</v>
      </c>
      <c r="G263" s="3"/>
      <c r="H263" s="3"/>
      <c r="I263" s="3"/>
      <c r="J263" s="56">
        <v>0</v>
      </c>
      <c r="K263" s="57">
        <v>0</v>
      </c>
      <c r="L263" s="57">
        <v>0</v>
      </c>
      <c r="M263" s="58">
        <v>8</v>
      </c>
      <c r="N263" s="59">
        <v>336</v>
      </c>
      <c r="O263" s="59">
        <v>42</v>
      </c>
      <c r="P263" s="60">
        <v>8</v>
      </c>
      <c r="Q263" s="61">
        <v>336</v>
      </c>
      <c r="R263" s="61">
        <v>42</v>
      </c>
    </row>
    <row r="264" spans="2:18" x14ac:dyDescent="0.3">
      <c r="B264" s="69">
        <v>40220121</v>
      </c>
      <c r="C264" t="s">
        <v>117</v>
      </c>
      <c r="D264" s="55"/>
      <c r="E264" s="55"/>
      <c r="F264" s="55" t="s">
        <v>94</v>
      </c>
      <c r="G264" s="3"/>
      <c r="H264" s="3"/>
      <c r="I264" s="3"/>
      <c r="J264" s="56">
        <v>0</v>
      </c>
      <c r="K264" s="57">
        <v>0</v>
      </c>
      <c r="L264" s="57">
        <v>0</v>
      </c>
      <c r="M264" s="58">
        <v>45</v>
      </c>
      <c r="N264" s="59">
        <v>1710</v>
      </c>
      <c r="O264" s="59">
        <v>38</v>
      </c>
      <c r="P264" s="60">
        <v>45</v>
      </c>
      <c r="Q264" s="61">
        <v>1710</v>
      </c>
      <c r="R264" s="61">
        <v>38</v>
      </c>
    </row>
    <row r="265" spans="2:18" x14ac:dyDescent="0.3">
      <c r="B265" s="69">
        <v>40220139</v>
      </c>
      <c r="C265" t="s">
        <v>118</v>
      </c>
      <c r="D265" s="55"/>
      <c r="E265" s="55"/>
      <c r="F265" s="55" t="s">
        <v>94</v>
      </c>
      <c r="G265" s="3"/>
      <c r="H265" s="3"/>
      <c r="I265" s="3"/>
      <c r="J265" s="56">
        <v>0</v>
      </c>
      <c r="K265" s="57">
        <v>0</v>
      </c>
      <c r="L265" s="57">
        <v>0</v>
      </c>
      <c r="M265" s="58">
        <v>44</v>
      </c>
      <c r="N265" s="59">
        <v>968</v>
      </c>
      <c r="O265" s="59">
        <v>22</v>
      </c>
      <c r="P265" s="60">
        <v>44</v>
      </c>
      <c r="Q265" s="61">
        <v>968</v>
      </c>
      <c r="R265" s="61">
        <v>22</v>
      </c>
    </row>
    <row r="266" spans="2:18" x14ac:dyDescent="0.3">
      <c r="B266" s="69">
        <v>40220253</v>
      </c>
      <c r="C266" t="s">
        <v>2517</v>
      </c>
      <c r="D266" s="55" t="s">
        <v>7</v>
      </c>
      <c r="E266" s="55"/>
      <c r="F266" s="55" t="s">
        <v>7</v>
      </c>
      <c r="G266" s="3"/>
      <c r="H266" s="3" t="s">
        <v>7</v>
      </c>
      <c r="I266" s="3"/>
      <c r="J266" s="56">
        <v>6</v>
      </c>
      <c r="K266" s="57">
        <v>475.08000000000004</v>
      </c>
      <c r="L266" s="57">
        <v>79.180000000000007</v>
      </c>
      <c r="M266" s="58">
        <v>7</v>
      </c>
      <c r="N266" s="59">
        <v>523.37</v>
      </c>
      <c r="O266" s="59">
        <v>74.767142857142858</v>
      </c>
      <c r="P266" s="60">
        <v>13</v>
      </c>
      <c r="Q266" s="61">
        <v>998.45</v>
      </c>
      <c r="R266" s="61">
        <v>76.803846153846152</v>
      </c>
    </row>
    <row r="267" spans="2:18" x14ac:dyDescent="0.3">
      <c r="B267" s="69">
        <v>40220337</v>
      </c>
      <c r="C267" t="s">
        <v>2415</v>
      </c>
      <c r="D267" s="55"/>
      <c r="E267" s="55"/>
      <c r="F267" s="55" t="s">
        <v>8</v>
      </c>
      <c r="G267" s="3"/>
      <c r="H267" s="3"/>
      <c r="I267" s="3"/>
      <c r="J267" s="56">
        <v>2</v>
      </c>
      <c r="K267" s="57">
        <v>2737.58</v>
      </c>
      <c r="L267" s="57">
        <v>1368.79</v>
      </c>
      <c r="M267" s="58">
        <v>28</v>
      </c>
      <c r="N267" s="59">
        <v>36993.18</v>
      </c>
      <c r="O267" s="59">
        <v>1321.1849999999999</v>
      </c>
      <c r="P267" s="60">
        <v>30</v>
      </c>
      <c r="Q267" s="61">
        <v>39730.76</v>
      </c>
      <c r="R267" s="61">
        <v>1324.3586666666667</v>
      </c>
    </row>
    <row r="268" spans="2:18" x14ac:dyDescent="0.3">
      <c r="B268" s="69">
        <v>40220527</v>
      </c>
      <c r="C268" t="s">
        <v>2659</v>
      </c>
      <c r="D268" s="55" t="s">
        <v>15</v>
      </c>
      <c r="E268" s="55"/>
      <c r="F268" s="55" t="s">
        <v>8</v>
      </c>
      <c r="G268" s="55"/>
      <c r="H268" s="55" t="s">
        <v>15</v>
      </c>
      <c r="I268" s="55"/>
      <c r="J268" s="56">
        <v>0</v>
      </c>
      <c r="K268" s="57">
        <v>0</v>
      </c>
      <c r="L268" s="57">
        <v>0</v>
      </c>
      <c r="M268" s="58">
        <v>1</v>
      </c>
      <c r="N268" s="59">
        <v>193.83</v>
      </c>
      <c r="O268" s="59">
        <v>193.83</v>
      </c>
      <c r="P268" s="60">
        <v>1</v>
      </c>
      <c r="Q268" s="61">
        <v>193.83</v>
      </c>
      <c r="R268" s="61">
        <v>193.83</v>
      </c>
    </row>
    <row r="269" spans="2:18" x14ac:dyDescent="0.3">
      <c r="B269" s="69">
        <v>40223455</v>
      </c>
      <c r="C269" t="s">
        <v>2660</v>
      </c>
      <c r="D269" s="55" t="s">
        <v>15</v>
      </c>
      <c r="E269" s="55"/>
      <c r="F269" s="55" t="s">
        <v>8</v>
      </c>
      <c r="G269" s="3"/>
      <c r="H269" s="3" t="s">
        <v>15</v>
      </c>
      <c r="I269" s="3"/>
      <c r="J269" s="56">
        <v>4</v>
      </c>
      <c r="K269" s="57">
        <v>1911.24</v>
      </c>
      <c r="L269" s="57">
        <v>477.81</v>
      </c>
      <c r="M269" s="58">
        <v>0</v>
      </c>
      <c r="N269" s="59">
        <v>0</v>
      </c>
      <c r="O269" s="59">
        <v>0</v>
      </c>
      <c r="P269" s="60">
        <v>4</v>
      </c>
      <c r="Q269" s="61">
        <v>1911.24</v>
      </c>
      <c r="R269" s="61">
        <v>477.81</v>
      </c>
    </row>
    <row r="270" spans="2:18" x14ac:dyDescent="0.3">
      <c r="B270" s="69">
        <v>40223463</v>
      </c>
      <c r="C270" t="s">
        <v>2617</v>
      </c>
      <c r="D270" s="55"/>
      <c r="E270" s="55"/>
      <c r="F270" s="55" t="s">
        <v>8</v>
      </c>
      <c r="G270" s="3"/>
      <c r="H270" s="3"/>
      <c r="I270" s="3"/>
      <c r="J270" s="56">
        <v>1</v>
      </c>
      <c r="K270" s="57">
        <v>567.17999999999995</v>
      </c>
      <c r="L270" s="57">
        <v>567.17999999999995</v>
      </c>
      <c r="M270" s="58">
        <v>0</v>
      </c>
      <c r="N270" s="59">
        <v>0</v>
      </c>
      <c r="O270" s="59">
        <v>0</v>
      </c>
      <c r="P270" s="60">
        <v>1</v>
      </c>
      <c r="Q270" s="61">
        <v>567.17999999999995</v>
      </c>
      <c r="R270" s="61">
        <v>567.17999999999995</v>
      </c>
    </row>
    <row r="271" spans="2:18" x14ac:dyDescent="0.3">
      <c r="B271" s="69">
        <v>40224727</v>
      </c>
      <c r="C271" t="s">
        <v>2516</v>
      </c>
      <c r="D271" s="55"/>
      <c r="E271" s="55"/>
      <c r="F271" s="55" t="s">
        <v>8</v>
      </c>
      <c r="G271" s="3"/>
      <c r="H271" s="3"/>
      <c r="I271" s="3"/>
      <c r="J271" s="56">
        <v>1</v>
      </c>
      <c r="K271" s="57">
        <v>7402.18</v>
      </c>
      <c r="L271" s="57">
        <v>7402.18</v>
      </c>
      <c r="M271" s="58">
        <v>0</v>
      </c>
      <c r="N271" s="59">
        <v>0</v>
      </c>
      <c r="O271" s="59">
        <v>0</v>
      </c>
      <c r="P271" s="60">
        <v>1</v>
      </c>
      <c r="Q271" s="61">
        <v>7402.18</v>
      </c>
      <c r="R271" s="61">
        <v>7402.18</v>
      </c>
    </row>
    <row r="272" spans="2:18" x14ac:dyDescent="0.3">
      <c r="B272" s="69">
        <v>40226656</v>
      </c>
      <c r="C272" t="s">
        <v>2661</v>
      </c>
      <c r="D272" s="55"/>
      <c r="E272" s="55"/>
      <c r="F272" s="55" t="s">
        <v>8</v>
      </c>
      <c r="G272" s="55"/>
      <c r="H272" s="55"/>
      <c r="I272" s="55"/>
      <c r="J272" s="56">
        <v>1</v>
      </c>
      <c r="K272" s="57">
        <v>3593.88</v>
      </c>
      <c r="L272" s="57">
        <v>3593.88</v>
      </c>
      <c r="M272" s="58">
        <v>0</v>
      </c>
      <c r="N272" s="59">
        <v>0</v>
      </c>
      <c r="O272" s="59">
        <v>0</v>
      </c>
      <c r="P272" s="60">
        <v>1</v>
      </c>
      <c r="Q272" s="61">
        <v>3593.88</v>
      </c>
      <c r="R272" s="61">
        <v>3593.88</v>
      </c>
    </row>
    <row r="273" spans="2:18" x14ac:dyDescent="0.3">
      <c r="B273" s="69">
        <v>40230583</v>
      </c>
      <c r="C273" t="s">
        <v>2515</v>
      </c>
      <c r="D273" s="55"/>
      <c r="E273" s="55"/>
      <c r="F273" s="55"/>
      <c r="G273" s="55"/>
      <c r="H273" s="55"/>
      <c r="I273" s="55"/>
      <c r="J273" s="56">
        <v>1</v>
      </c>
      <c r="K273" s="57">
        <v>0</v>
      </c>
      <c r="L273" s="57">
        <v>0</v>
      </c>
      <c r="M273" s="58">
        <v>0</v>
      </c>
      <c r="N273" s="59">
        <v>0</v>
      </c>
      <c r="O273" s="59">
        <v>0</v>
      </c>
      <c r="P273" s="60">
        <v>1</v>
      </c>
      <c r="Q273" s="61">
        <v>0</v>
      </c>
      <c r="R273" s="61">
        <v>0</v>
      </c>
    </row>
    <row r="274" spans="2:18" x14ac:dyDescent="0.3">
      <c r="B274" s="69">
        <v>40230898</v>
      </c>
      <c r="C274" t="s">
        <v>2514</v>
      </c>
      <c r="D274" s="55"/>
      <c r="E274" s="55"/>
      <c r="F274" s="55"/>
      <c r="G274" s="3"/>
      <c r="H274" s="3"/>
      <c r="I274" s="3"/>
      <c r="J274" s="56">
        <v>0</v>
      </c>
      <c r="K274" s="57">
        <v>0</v>
      </c>
      <c r="L274" s="57">
        <v>0</v>
      </c>
      <c r="M274" s="58">
        <v>2</v>
      </c>
      <c r="N274" s="59">
        <v>0</v>
      </c>
      <c r="O274" s="59">
        <v>0</v>
      </c>
      <c r="P274" s="60">
        <v>2</v>
      </c>
      <c r="Q274" s="61">
        <v>0</v>
      </c>
      <c r="R274" s="61">
        <v>0</v>
      </c>
    </row>
    <row r="275" spans="2:18" x14ac:dyDescent="0.3">
      <c r="B275" s="69">
        <v>40230922</v>
      </c>
      <c r="C275" t="s">
        <v>2513</v>
      </c>
      <c r="D275" s="55"/>
      <c r="E275" s="55"/>
      <c r="F275" s="55"/>
      <c r="G275" s="3"/>
      <c r="H275" s="3"/>
      <c r="I275" s="3"/>
      <c r="J275" s="56">
        <v>0</v>
      </c>
      <c r="K275" s="57">
        <v>0</v>
      </c>
      <c r="L275" s="57">
        <v>0</v>
      </c>
      <c r="M275" s="58">
        <v>2</v>
      </c>
      <c r="N275" s="59">
        <v>0</v>
      </c>
      <c r="O275" s="59">
        <v>0</v>
      </c>
      <c r="P275" s="60">
        <v>2</v>
      </c>
      <c r="Q275" s="61">
        <v>0</v>
      </c>
      <c r="R275" s="61">
        <v>0</v>
      </c>
    </row>
    <row r="276" spans="2:18" x14ac:dyDescent="0.3">
      <c r="B276" s="69">
        <v>40231359</v>
      </c>
      <c r="C276" t="s">
        <v>2662</v>
      </c>
      <c r="D276" s="55" t="s">
        <v>2663</v>
      </c>
      <c r="E276" s="55"/>
      <c r="F276" s="55" t="s">
        <v>8</v>
      </c>
      <c r="G276" s="3"/>
      <c r="H276" s="3" t="s">
        <v>2663</v>
      </c>
      <c r="I276" s="3"/>
      <c r="J276" s="56">
        <v>0</v>
      </c>
      <c r="K276" s="57">
        <v>0</v>
      </c>
      <c r="L276" s="57">
        <v>0</v>
      </c>
      <c r="M276" s="58">
        <v>2</v>
      </c>
      <c r="N276" s="59">
        <v>0.02</v>
      </c>
      <c r="O276" s="59">
        <v>0.01</v>
      </c>
      <c r="P276" s="60">
        <v>2</v>
      </c>
      <c r="Q276" s="61">
        <v>0.02</v>
      </c>
      <c r="R276" s="61">
        <v>0.01</v>
      </c>
    </row>
    <row r="277" spans="2:18" x14ac:dyDescent="0.3">
      <c r="B277" s="69">
        <v>40610016</v>
      </c>
      <c r="C277" t="s">
        <v>120</v>
      </c>
      <c r="D277" s="55">
        <v>85347</v>
      </c>
      <c r="E277" s="55" t="s">
        <v>2000</v>
      </c>
      <c r="F277" s="55" t="s">
        <v>121</v>
      </c>
      <c r="G277" s="3"/>
      <c r="H277" s="3">
        <v>85347</v>
      </c>
      <c r="I277" s="3" t="s">
        <v>2000</v>
      </c>
      <c r="J277" s="56">
        <v>14</v>
      </c>
      <c r="K277" s="57">
        <v>1694</v>
      </c>
      <c r="L277" s="57">
        <v>121</v>
      </c>
      <c r="M277" s="58">
        <v>1</v>
      </c>
      <c r="N277" s="59">
        <v>121</v>
      </c>
      <c r="O277" s="59">
        <v>121</v>
      </c>
      <c r="P277" s="60">
        <v>15</v>
      </c>
      <c r="Q277" s="61">
        <v>1815</v>
      </c>
      <c r="R277" s="61">
        <v>121</v>
      </c>
    </row>
    <row r="278" spans="2:18" x14ac:dyDescent="0.3">
      <c r="B278" s="69">
        <v>40610206</v>
      </c>
      <c r="C278" t="s">
        <v>122</v>
      </c>
      <c r="D278" s="55">
        <v>85025</v>
      </c>
      <c r="E278" s="55" t="s">
        <v>2000</v>
      </c>
      <c r="F278" s="55" t="s">
        <v>123</v>
      </c>
      <c r="G278" s="3"/>
      <c r="H278" s="3">
        <v>85025</v>
      </c>
      <c r="I278" s="3" t="s">
        <v>2000</v>
      </c>
      <c r="J278" s="56">
        <v>482</v>
      </c>
      <c r="K278" s="57">
        <v>140744</v>
      </c>
      <c r="L278" s="57">
        <v>292</v>
      </c>
      <c r="M278" s="58">
        <v>1766</v>
      </c>
      <c r="N278" s="59">
        <v>515672</v>
      </c>
      <c r="O278" s="59">
        <v>292</v>
      </c>
      <c r="P278" s="60">
        <v>2248</v>
      </c>
      <c r="Q278" s="61">
        <v>656416</v>
      </c>
      <c r="R278" s="61">
        <v>292</v>
      </c>
    </row>
    <row r="279" spans="2:18" x14ac:dyDescent="0.3">
      <c r="B279" s="69">
        <v>40610263</v>
      </c>
      <c r="C279" t="s">
        <v>2551</v>
      </c>
      <c r="D279" s="55">
        <v>85007</v>
      </c>
      <c r="E279" s="55" t="s">
        <v>2000</v>
      </c>
      <c r="F279" s="55" t="s">
        <v>124</v>
      </c>
      <c r="G279" s="55"/>
      <c r="H279" s="55">
        <v>85007</v>
      </c>
      <c r="I279" s="55" t="s">
        <v>2000</v>
      </c>
      <c r="J279" s="56">
        <v>826</v>
      </c>
      <c r="K279" s="57">
        <v>118118</v>
      </c>
      <c r="L279" s="57">
        <v>143</v>
      </c>
      <c r="M279" s="58">
        <v>103</v>
      </c>
      <c r="N279" s="59">
        <v>14729</v>
      </c>
      <c r="O279" s="59">
        <v>143</v>
      </c>
      <c r="P279" s="60">
        <v>929</v>
      </c>
      <c r="Q279" s="61">
        <v>132847</v>
      </c>
      <c r="R279" s="61">
        <v>143</v>
      </c>
    </row>
    <row r="280" spans="2:18" x14ac:dyDescent="0.3">
      <c r="B280" s="69">
        <v>40610305</v>
      </c>
      <c r="C280" t="s">
        <v>125</v>
      </c>
      <c r="D280" s="55">
        <v>89051</v>
      </c>
      <c r="E280" s="55" t="s">
        <v>2000</v>
      </c>
      <c r="F280" s="55" t="s">
        <v>126</v>
      </c>
      <c r="G280" s="55"/>
      <c r="H280" s="55">
        <v>89051</v>
      </c>
      <c r="I280" s="55" t="s">
        <v>2000</v>
      </c>
      <c r="J280" s="56">
        <v>41</v>
      </c>
      <c r="K280" s="57">
        <v>9184</v>
      </c>
      <c r="L280" s="57">
        <v>224</v>
      </c>
      <c r="M280" s="58">
        <v>10</v>
      </c>
      <c r="N280" s="59">
        <v>2240</v>
      </c>
      <c r="O280" s="59">
        <v>224</v>
      </c>
      <c r="P280" s="60">
        <v>51</v>
      </c>
      <c r="Q280" s="61">
        <v>11424</v>
      </c>
      <c r="R280" s="61">
        <v>224</v>
      </c>
    </row>
    <row r="281" spans="2:18" x14ac:dyDescent="0.3">
      <c r="B281" s="69">
        <v>40610503</v>
      </c>
      <c r="C281" t="s">
        <v>2511</v>
      </c>
      <c r="D281" s="55">
        <v>8030790</v>
      </c>
      <c r="E281" s="55">
        <v>90</v>
      </c>
      <c r="F281" s="55">
        <v>8030790</v>
      </c>
      <c r="G281" s="3"/>
      <c r="H281" s="3">
        <v>8030790</v>
      </c>
      <c r="I281" s="3">
        <v>90</v>
      </c>
      <c r="J281" s="56">
        <v>13</v>
      </c>
      <c r="K281" s="57">
        <v>1152.95</v>
      </c>
      <c r="L281" s="57">
        <v>88.688461538461539</v>
      </c>
      <c r="M281" s="58">
        <v>0</v>
      </c>
      <c r="N281" s="59">
        <v>0</v>
      </c>
      <c r="O281" s="59">
        <v>0</v>
      </c>
      <c r="P281" s="60">
        <v>13</v>
      </c>
      <c r="Q281" s="61">
        <v>1152.95</v>
      </c>
      <c r="R281" s="61">
        <v>88.688461538461539</v>
      </c>
    </row>
    <row r="282" spans="2:18" x14ac:dyDescent="0.3">
      <c r="B282" s="69">
        <v>40610909</v>
      </c>
      <c r="C282" t="s">
        <v>129</v>
      </c>
      <c r="D282" s="55">
        <v>85384</v>
      </c>
      <c r="E282" s="55" t="s">
        <v>2000</v>
      </c>
      <c r="F282" s="55" t="s">
        <v>130</v>
      </c>
      <c r="G282" s="55"/>
      <c r="H282" s="55">
        <v>85384</v>
      </c>
      <c r="I282" s="55" t="s">
        <v>2000</v>
      </c>
      <c r="J282" s="56">
        <v>44</v>
      </c>
      <c r="K282" s="57">
        <v>15180</v>
      </c>
      <c r="L282" s="57">
        <v>345</v>
      </c>
      <c r="M282" s="58">
        <v>19</v>
      </c>
      <c r="N282" s="59">
        <v>6555</v>
      </c>
      <c r="O282" s="59">
        <v>345</v>
      </c>
      <c r="P282" s="60">
        <v>63</v>
      </c>
      <c r="Q282" s="61">
        <v>21735</v>
      </c>
      <c r="R282" s="61">
        <v>345</v>
      </c>
    </row>
    <row r="283" spans="2:18" x14ac:dyDescent="0.3">
      <c r="B283" s="69">
        <v>40611113</v>
      </c>
      <c r="C283" t="s">
        <v>131</v>
      </c>
      <c r="D283" s="55">
        <v>85018</v>
      </c>
      <c r="E283" s="55" t="s">
        <v>2000</v>
      </c>
      <c r="F283" s="55" t="s">
        <v>132</v>
      </c>
      <c r="G283" s="3"/>
      <c r="H283" s="3">
        <v>85018</v>
      </c>
      <c r="I283" s="3" t="s">
        <v>2000</v>
      </c>
      <c r="J283" s="56">
        <v>27</v>
      </c>
      <c r="K283" s="57">
        <v>3618</v>
      </c>
      <c r="L283" s="57">
        <v>134</v>
      </c>
      <c r="M283" s="58">
        <v>4</v>
      </c>
      <c r="N283" s="59">
        <v>536</v>
      </c>
      <c r="O283" s="59">
        <v>134</v>
      </c>
      <c r="P283" s="60">
        <v>31</v>
      </c>
      <c r="Q283" s="61">
        <v>4154</v>
      </c>
      <c r="R283" s="61">
        <v>134</v>
      </c>
    </row>
    <row r="284" spans="2:18" x14ac:dyDescent="0.3">
      <c r="B284" s="69">
        <v>40611790</v>
      </c>
      <c r="C284" t="s">
        <v>2816</v>
      </c>
      <c r="D284" s="55">
        <v>8137690</v>
      </c>
      <c r="E284" s="55">
        <v>90</v>
      </c>
      <c r="F284" s="55">
        <v>8137690</v>
      </c>
      <c r="G284" s="55"/>
      <c r="H284" s="55">
        <v>8137690</v>
      </c>
      <c r="I284" s="55">
        <v>90</v>
      </c>
      <c r="J284" s="56">
        <v>0</v>
      </c>
      <c r="K284" s="57">
        <v>0</v>
      </c>
      <c r="L284" s="57">
        <v>0</v>
      </c>
      <c r="M284" s="58">
        <v>2</v>
      </c>
      <c r="N284" s="59">
        <v>147.5</v>
      </c>
      <c r="O284" s="59">
        <v>73.75</v>
      </c>
      <c r="P284" s="60">
        <v>2</v>
      </c>
      <c r="Q284" s="61">
        <v>147.5</v>
      </c>
      <c r="R284" s="61">
        <v>73.75</v>
      </c>
    </row>
    <row r="285" spans="2:18" x14ac:dyDescent="0.3">
      <c r="B285" s="69">
        <v>40611824</v>
      </c>
      <c r="C285" t="s">
        <v>2816</v>
      </c>
      <c r="D285" s="55">
        <v>8137690</v>
      </c>
      <c r="E285" s="55">
        <v>90</v>
      </c>
      <c r="F285" s="55">
        <v>8138290</v>
      </c>
      <c r="G285" s="55"/>
      <c r="H285" s="55">
        <v>8137690</v>
      </c>
      <c r="I285" s="55">
        <v>90</v>
      </c>
      <c r="J285" s="56">
        <v>0</v>
      </c>
      <c r="K285" s="57">
        <v>0</v>
      </c>
      <c r="L285" s="57">
        <v>0</v>
      </c>
      <c r="M285" s="58">
        <v>2</v>
      </c>
      <c r="N285" s="59">
        <v>147.5</v>
      </c>
      <c r="O285" s="59">
        <v>73.75</v>
      </c>
      <c r="P285" s="60">
        <v>2</v>
      </c>
      <c r="Q285" s="61">
        <v>147.5</v>
      </c>
      <c r="R285" s="61">
        <v>73.75</v>
      </c>
    </row>
    <row r="286" spans="2:18" x14ac:dyDescent="0.3">
      <c r="B286" s="69">
        <v>40611907</v>
      </c>
      <c r="C286" t="s">
        <v>135</v>
      </c>
      <c r="D286" s="55">
        <v>85049</v>
      </c>
      <c r="E286" s="55" t="s">
        <v>2000</v>
      </c>
      <c r="F286" s="55" t="s">
        <v>136</v>
      </c>
      <c r="G286" s="3"/>
      <c r="H286" s="3">
        <v>85049</v>
      </c>
      <c r="I286" s="3" t="s">
        <v>2000</v>
      </c>
      <c r="J286" s="56">
        <v>2</v>
      </c>
      <c r="K286" s="57">
        <v>284</v>
      </c>
      <c r="L286" s="57">
        <v>142</v>
      </c>
      <c r="M286" s="58">
        <v>0</v>
      </c>
      <c r="N286" s="59">
        <v>0</v>
      </c>
      <c r="O286" s="59">
        <v>0</v>
      </c>
      <c r="P286" s="60">
        <v>2</v>
      </c>
      <c r="Q286" s="61">
        <v>284</v>
      </c>
      <c r="R286" s="61">
        <v>142</v>
      </c>
    </row>
    <row r="287" spans="2:18" x14ac:dyDescent="0.3">
      <c r="B287" s="69">
        <v>40612103</v>
      </c>
      <c r="C287" t="s">
        <v>137</v>
      </c>
      <c r="D287" s="55">
        <v>85610</v>
      </c>
      <c r="E287" s="55" t="s">
        <v>2000</v>
      </c>
      <c r="F287" s="55" t="s">
        <v>138</v>
      </c>
      <c r="G287" s="55"/>
      <c r="H287" s="55">
        <v>85610</v>
      </c>
      <c r="I287" s="55" t="s">
        <v>2000</v>
      </c>
      <c r="J287" s="56">
        <v>109</v>
      </c>
      <c r="K287" s="57">
        <v>27577</v>
      </c>
      <c r="L287" s="57">
        <v>253</v>
      </c>
      <c r="M287" s="58">
        <v>119</v>
      </c>
      <c r="N287" s="59">
        <v>30107</v>
      </c>
      <c r="O287" s="59">
        <v>253</v>
      </c>
      <c r="P287" s="60">
        <v>228</v>
      </c>
      <c r="Q287" s="61">
        <v>57684</v>
      </c>
      <c r="R287" s="61">
        <v>253</v>
      </c>
    </row>
    <row r="288" spans="2:18" x14ac:dyDescent="0.3">
      <c r="B288" s="69">
        <v>40612269</v>
      </c>
      <c r="C288" t="s">
        <v>1740</v>
      </c>
      <c r="D288" s="55">
        <v>82040</v>
      </c>
      <c r="E288" s="55">
        <v>90</v>
      </c>
      <c r="F288" s="55">
        <v>8204090</v>
      </c>
      <c r="G288" s="55"/>
      <c r="H288" s="55">
        <v>82040</v>
      </c>
      <c r="I288" s="55">
        <v>90</v>
      </c>
      <c r="J288" s="56">
        <v>1</v>
      </c>
      <c r="K288" s="57">
        <v>5.6</v>
      </c>
      <c r="L288" s="57">
        <v>5.6</v>
      </c>
      <c r="M288" s="58">
        <v>0</v>
      </c>
      <c r="N288" s="59">
        <v>0</v>
      </c>
      <c r="O288" s="59">
        <v>0</v>
      </c>
      <c r="P288" s="60">
        <v>1</v>
      </c>
      <c r="Q288" s="61">
        <v>5.6</v>
      </c>
      <c r="R288" s="61">
        <v>5.6</v>
      </c>
    </row>
    <row r="289" spans="2:18" x14ac:dyDescent="0.3">
      <c r="B289" s="69">
        <v>40612301</v>
      </c>
      <c r="C289" t="s">
        <v>139</v>
      </c>
      <c r="D289" s="55">
        <v>85730</v>
      </c>
      <c r="E289" s="55" t="s">
        <v>2000</v>
      </c>
      <c r="F289" s="55" t="s">
        <v>140</v>
      </c>
      <c r="G289" s="3"/>
      <c r="H289" s="3">
        <v>85730</v>
      </c>
      <c r="I289" s="3" t="s">
        <v>2000</v>
      </c>
      <c r="J289" s="56">
        <v>81</v>
      </c>
      <c r="K289" s="57">
        <v>25029</v>
      </c>
      <c r="L289" s="57">
        <v>309</v>
      </c>
      <c r="M289" s="58">
        <v>61</v>
      </c>
      <c r="N289" s="59">
        <v>18849</v>
      </c>
      <c r="O289" s="59">
        <v>309</v>
      </c>
      <c r="P289" s="60">
        <v>142</v>
      </c>
      <c r="Q289" s="61">
        <v>43878</v>
      </c>
      <c r="R289" s="61">
        <v>309</v>
      </c>
    </row>
    <row r="290" spans="2:18" x14ac:dyDescent="0.3">
      <c r="B290" s="69">
        <v>40612335</v>
      </c>
      <c r="C290" t="s">
        <v>2817</v>
      </c>
      <c r="D290" s="55">
        <v>82042</v>
      </c>
      <c r="E290" s="55">
        <v>90</v>
      </c>
      <c r="F290" s="55">
        <v>8204290</v>
      </c>
      <c r="G290" s="55"/>
      <c r="H290" s="55">
        <v>82042</v>
      </c>
      <c r="I290" s="55">
        <v>90</v>
      </c>
      <c r="J290" s="56">
        <v>1</v>
      </c>
      <c r="K290" s="57">
        <v>5.6</v>
      </c>
      <c r="L290" s="57">
        <v>5.6</v>
      </c>
      <c r="M290" s="58">
        <v>0</v>
      </c>
      <c r="N290" s="59">
        <v>0</v>
      </c>
      <c r="O290" s="59">
        <v>0</v>
      </c>
      <c r="P290" s="60">
        <v>1</v>
      </c>
      <c r="Q290" s="61">
        <v>5.6</v>
      </c>
      <c r="R290" s="61">
        <v>5.6</v>
      </c>
    </row>
    <row r="291" spans="2:18" x14ac:dyDescent="0.3">
      <c r="B291" s="69">
        <v>40612350</v>
      </c>
      <c r="C291" t="s">
        <v>141</v>
      </c>
      <c r="D291" s="55">
        <v>85730</v>
      </c>
      <c r="E291" s="55" t="s">
        <v>2000</v>
      </c>
      <c r="F291" s="55" t="s">
        <v>140</v>
      </c>
      <c r="G291" s="3"/>
      <c r="H291" s="3">
        <v>85730</v>
      </c>
      <c r="I291" s="3" t="s">
        <v>2000</v>
      </c>
      <c r="J291" s="56">
        <v>12</v>
      </c>
      <c r="K291" s="57">
        <v>4188</v>
      </c>
      <c r="L291" s="57">
        <v>349</v>
      </c>
      <c r="M291" s="58">
        <v>43</v>
      </c>
      <c r="N291" s="59">
        <v>15007</v>
      </c>
      <c r="O291" s="59">
        <v>349</v>
      </c>
      <c r="P291" s="60">
        <v>55</v>
      </c>
      <c r="Q291" s="61">
        <v>19195</v>
      </c>
      <c r="R291" s="61">
        <v>349</v>
      </c>
    </row>
    <row r="292" spans="2:18" x14ac:dyDescent="0.3">
      <c r="B292" s="69">
        <v>40612509</v>
      </c>
      <c r="C292" t="s">
        <v>143</v>
      </c>
      <c r="D292" s="55">
        <v>85045</v>
      </c>
      <c r="E292" s="55" t="s">
        <v>2000</v>
      </c>
      <c r="F292" s="55" t="s">
        <v>144</v>
      </c>
      <c r="G292" s="55"/>
      <c r="H292" s="55">
        <v>85045</v>
      </c>
      <c r="I292" s="55" t="s">
        <v>2000</v>
      </c>
      <c r="J292" s="56">
        <v>66</v>
      </c>
      <c r="K292" s="57">
        <v>7326</v>
      </c>
      <c r="L292" s="57">
        <v>111</v>
      </c>
      <c r="M292" s="58">
        <v>18</v>
      </c>
      <c r="N292" s="59">
        <v>1998</v>
      </c>
      <c r="O292" s="59">
        <v>111</v>
      </c>
      <c r="P292" s="60">
        <v>84</v>
      </c>
      <c r="Q292" s="61">
        <v>9324</v>
      </c>
      <c r="R292" s="61">
        <v>111</v>
      </c>
    </row>
    <row r="293" spans="2:18" x14ac:dyDescent="0.3">
      <c r="B293" s="69">
        <v>40612608</v>
      </c>
      <c r="C293" t="s">
        <v>145</v>
      </c>
      <c r="D293" s="55">
        <v>85652</v>
      </c>
      <c r="E293" s="55" t="s">
        <v>2000</v>
      </c>
      <c r="F293" s="55" t="s">
        <v>146</v>
      </c>
      <c r="G293" s="3"/>
      <c r="H293" s="3">
        <v>85652</v>
      </c>
      <c r="I293" s="3" t="s">
        <v>2000</v>
      </c>
      <c r="J293" s="56">
        <v>86</v>
      </c>
      <c r="K293" s="57">
        <v>13674</v>
      </c>
      <c r="L293" s="57">
        <v>159</v>
      </c>
      <c r="M293" s="58">
        <v>119</v>
      </c>
      <c r="N293" s="59">
        <v>18921</v>
      </c>
      <c r="O293" s="59">
        <v>159</v>
      </c>
      <c r="P293" s="60">
        <v>205</v>
      </c>
      <c r="Q293" s="61">
        <v>32595</v>
      </c>
      <c r="R293" s="61">
        <v>159</v>
      </c>
    </row>
    <row r="294" spans="2:18" x14ac:dyDescent="0.3">
      <c r="B294" s="69">
        <v>40613218</v>
      </c>
      <c r="C294" t="s">
        <v>2552</v>
      </c>
      <c r="D294" s="55">
        <v>85027</v>
      </c>
      <c r="E294" s="55" t="s">
        <v>2000</v>
      </c>
      <c r="F294" s="55" t="s">
        <v>147</v>
      </c>
      <c r="G294" s="3"/>
      <c r="H294" s="3">
        <v>85027</v>
      </c>
      <c r="I294" s="3" t="s">
        <v>2000</v>
      </c>
      <c r="J294" s="56">
        <v>908</v>
      </c>
      <c r="K294" s="57">
        <v>155268</v>
      </c>
      <c r="L294" s="57">
        <v>171</v>
      </c>
      <c r="M294" s="58">
        <v>208</v>
      </c>
      <c r="N294" s="59">
        <v>35568</v>
      </c>
      <c r="O294" s="59">
        <v>171</v>
      </c>
      <c r="P294" s="60">
        <v>1116</v>
      </c>
      <c r="Q294" s="61">
        <v>190836</v>
      </c>
      <c r="R294" s="61">
        <v>171</v>
      </c>
    </row>
    <row r="295" spans="2:18" x14ac:dyDescent="0.3">
      <c r="B295" s="69">
        <v>40613291</v>
      </c>
      <c r="C295" t="s">
        <v>2818</v>
      </c>
      <c r="D295" s="55">
        <v>8124490</v>
      </c>
      <c r="E295" s="55">
        <v>90</v>
      </c>
      <c r="F295" s="55">
        <v>8124490</v>
      </c>
      <c r="G295" s="55"/>
      <c r="H295" s="55">
        <v>8124490</v>
      </c>
      <c r="I295" s="55">
        <v>90</v>
      </c>
      <c r="J295" s="56">
        <v>1</v>
      </c>
      <c r="K295" s="57">
        <v>373.5</v>
      </c>
      <c r="L295" s="57">
        <v>373.5</v>
      </c>
      <c r="M295" s="58">
        <v>0</v>
      </c>
      <c r="N295" s="59">
        <v>0</v>
      </c>
      <c r="O295" s="59">
        <v>0</v>
      </c>
      <c r="P295" s="60">
        <v>1</v>
      </c>
      <c r="Q295" s="61">
        <v>373.5</v>
      </c>
      <c r="R295" s="61">
        <v>373.5</v>
      </c>
    </row>
    <row r="296" spans="2:18" x14ac:dyDescent="0.3">
      <c r="B296" s="69">
        <v>40613341</v>
      </c>
      <c r="C296" t="s">
        <v>148</v>
      </c>
      <c r="D296" s="55">
        <v>87147</v>
      </c>
      <c r="E296" s="55" t="s">
        <v>2000</v>
      </c>
      <c r="F296" s="55" t="s">
        <v>149</v>
      </c>
      <c r="G296" s="3"/>
      <c r="H296" s="3">
        <v>87147</v>
      </c>
      <c r="I296" s="3" t="s">
        <v>2000</v>
      </c>
      <c r="J296" s="56">
        <v>62</v>
      </c>
      <c r="K296" s="57">
        <v>4216</v>
      </c>
      <c r="L296" s="57">
        <v>68</v>
      </c>
      <c r="M296" s="58">
        <v>68</v>
      </c>
      <c r="N296" s="59">
        <v>4624</v>
      </c>
      <c r="O296" s="59">
        <v>68</v>
      </c>
      <c r="P296" s="60">
        <v>130</v>
      </c>
      <c r="Q296" s="61">
        <v>8840</v>
      </c>
      <c r="R296" s="61">
        <v>68</v>
      </c>
    </row>
    <row r="297" spans="2:18" x14ac:dyDescent="0.3">
      <c r="B297" s="69">
        <v>40614059</v>
      </c>
      <c r="C297" t="s">
        <v>1742</v>
      </c>
      <c r="D297" s="55">
        <v>8352090</v>
      </c>
      <c r="E297" s="55">
        <v>90</v>
      </c>
      <c r="F297" s="55">
        <v>8352090</v>
      </c>
      <c r="G297" s="55"/>
      <c r="H297" s="55">
        <v>8352090</v>
      </c>
      <c r="I297" s="55">
        <v>90</v>
      </c>
      <c r="J297" s="56">
        <v>2</v>
      </c>
      <c r="K297" s="57">
        <v>40</v>
      </c>
      <c r="L297" s="57">
        <v>20</v>
      </c>
      <c r="M297" s="58">
        <v>0</v>
      </c>
      <c r="N297" s="59">
        <v>0</v>
      </c>
      <c r="O297" s="59">
        <v>0</v>
      </c>
      <c r="P297" s="60">
        <v>2</v>
      </c>
      <c r="Q297" s="61">
        <v>40</v>
      </c>
      <c r="R297" s="61">
        <v>20</v>
      </c>
    </row>
    <row r="298" spans="2:18" x14ac:dyDescent="0.3">
      <c r="B298" s="69">
        <v>40614075</v>
      </c>
      <c r="C298" t="s">
        <v>1743</v>
      </c>
      <c r="D298" s="55">
        <v>8352090</v>
      </c>
      <c r="E298" s="55">
        <v>90</v>
      </c>
      <c r="F298" s="55">
        <v>8352090</v>
      </c>
      <c r="G298" s="55"/>
      <c r="H298" s="55">
        <v>8352090</v>
      </c>
      <c r="I298" s="55">
        <v>90</v>
      </c>
      <c r="J298" s="56">
        <v>2</v>
      </c>
      <c r="K298" s="57">
        <v>40</v>
      </c>
      <c r="L298" s="57">
        <v>20</v>
      </c>
      <c r="M298" s="58">
        <v>0</v>
      </c>
      <c r="N298" s="59">
        <v>0</v>
      </c>
      <c r="O298" s="59">
        <v>0</v>
      </c>
      <c r="P298" s="60">
        <v>2</v>
      </c>
      <c r="Q298" s="61">
        <v>40</v>
      </c>
      <c r="R298" s="61">
        <v>20</v>
      </c>
    </row>
    <row r="299" spans="2:18" x14ac:dyDescent="0.3">
      <c r="B299" s="69">
        <v>40614083</v>
      </c>
      <c r="C299" t="s">
        <v>1744</v>
      </c>
      <c r="D299" s="55">
        <v>8352090</v>
      </c>
      <c r="E299" s="55">
        <v>90</v>
      </c>
      <c r="F299" s="55">
        <v>8352090</v>
      </c>
      <c r="G299" s="55"/>
      <c r="H299" s="55">
        <v>8352090</v>
      </c>
      <c r="I299" s="55">
        <v>90</v>
      </c>
      <c r="J299" s="56">
        <v>2</v>
      </c>
      <c r="K299" s="57">
        <v>40</v>
      </c>
      <c r="L299" s="57">
        <v>20</v>
      </c>
      <c r="M299" s="58">
        <v>0</v>
      </c>
      <c r="N299" s="59">
        <v>0</v>
      </c>
      <c r="O299" s="59">
        <v>0</v>
      </c>
      <c r="P299" s="60">
        <v>2</v>
      </c>
      <c r="Q299" s="61">
        <v>40</v>
      </c>
      <c r="R299" s="61">
        <v>20</v>
      </c>
    </row>
    <row r="300" spans="2:18" x14ac:dyDescent="0.3">
      <c r="B300" s="69">
        <v>40614091</v>
      </c>
      <c r="C300" t="s">
        <v>1745</v>
      </c>
      <c r="D300" s="55">
        <v>8352090</v>
      </c>
      <c r="E300" s="55">
        <v>90</v>
      </c>
      <c r="F300" s="55">
        <v>8352090</v>
      </c>
      <c r="G300" s="55"/>
      <c r="H300" s="55">
        <v>8352090</v>
      </c>
      <c r="I300" s="55">
        <v>90</v>
      </c>
      <c r="J300" s="56">
        <v>2</v>
      </c>
      <c r="K300" s="57">
        <v>36</v>
      </c>
      <c r="L300" s="57">
        <v>18</v>
      </c>
      <c r="M300" s="58">
        <v>0</v>
      </c>
      <c r="N300" s="59">
        <v>0</v>
      </c>
      <c r="O300" s="59">
        <v>0</v>
      </c>
      <c r="P300" s="60">
        <v>2</v>
      </c>
      <c r="Q300" s="61">
        <v>36</v>
      </c>
      <c r="R300" s="61">
        <v>18</v>
      </c>
    </row>
    <row r="301" spans="2:18" x14ac:dyDescent="0.3">
      <c r="B301" s="69">
        <v>40614109</v>
      </c>
      <c r="C301" t="s">
        <v>1746</v>
      </c>
      <c r="D301" s="55">
        <v>8352090</v>
      </c>
      <c r="E301" s="55">
        <v>90</v>
      </c>
      <c r="F301" s="55">
        <v>8352090</v>
      </c>
      <c r="G301" s="3"/>
      <c r="H301" s="3">
        <v>8352090</v>
      </c>
      <c r="I301" s="3">
        <v>90</v>
      </c>
      <c r="J301" s="56">
        <v>2</v>
      </c>
      <c r="K301" s="57">
        <v>36</v>
      </c>
      <c r="L301" s="57">
        <v>18</v>
      </c>
      <c r="M301" s="58">
        <v>0</v>
      </c>
      <c r="N301" s="59">
        <v>0</v>
      </c>
      <c r="O301" s="59">
        <v>0</v>
      </c>
      <c r="P301" s="60">
        <v>2</v>
      </c>
      <c r="Q301" s="61">
        <v>36</v>
      </c>
      <c r="R301" s="61">
        <v>18</v>
      </c>
    </row>
    <row r="302" spans="2:18" x14ac:dyDescent="0.3">
      <c r="B302" s="69">
        <v>40614117</v>
      </c>
      <c r="C302" t="s">
        <v>1747</v>
      </c>
      <c r="D302" s="55">
        <v>8352090</v>
      </c>
      <c r="E302" s="55">
        <v>90</v>
      </c>
      <c r="F302" s="55">
        <v>8352090</v>
      </c>
      <c r="G302" s="3"/>
      <c r="H302" s="3">
        <v>8352090</v>
      </c>
      <c r="I302" s="3">
        <v>90</v>
      </c>
      <c r="J302" s="56">
        <v>2</v>
      </c>
      <c r="K302" s="57">
        <v>36</v>
      </c>
      <c r="L302" s="57">
        <v>18</v>
      </c>
      <c r="M302" s="58">
        <v>0</v>
      </c>
      <c r="N302" s="59">
        <v>0</v>
      </c>
      <c r="O302" s="59">
        <v>0</v>
      </c>
      <c r="P302" s="60">
        <v>2</v>
      </c>
      <c r="Q302" s="61">
        <v>36</v>
      </c>
      <c r="R302" s="61">
        <v>18</v>
      </c>
    </row>
    <row r="303" spans="2:18" x14ac:dyDescent="0.3">
      <c r="B303" s="69">
        <v>40614125</v>
      </c>
      <c r="C303" t="s">
        <v>1748</v>
      </c>
      <c r="D303" s="55">
        <v>8239790</v>
      </c>
      <c r="E303" s="55">
        <v>90</v>
      </c>
      <c r="F303" s="55">
        <v>8239790</v>
      </c>
      <c r="G303" s="55"/>
      <c r="H303" s="55">
        <v>8239790</v>
      </c>
      <c r="I303" s="55">
        <v>90</v>
      </c>
      <c r="J303" s="56">
        <v>2</v>
      </c>
      <c r="K303" s="57">
        <v>176</v>
      </c>
      <c r="L303" s="57">
        <v>88</v>
      </c>
      <c r="M303" s="58">
        <v>0</v>
      </c>
      <c r="N303" s="59">
        <v>0</v>
      </c>
      <c r="O303" s="59">
        <v>0</v>
      </c>
      <c r="P303" s="60">
        <v>2</v>
      </c>
      <c r="Q303" s="61">
        <v>176</v>
      </c>
      <c r="R303" s="61">
        <v>88</v>
      </c>
    </row>
    <row r="304" spans="2:18" x14ac:dyDescent="0.3">
      <c r="B304" s="69">
        <v>40614133</v>
      </c>
      <c r="C304" t="s">
        <v>1749</v>
      </c>
      <c r="D304" s="55">
        <v>8239790</v>
      </c>
      <c r="E304" s="55">
        <v>90</v>
      </c>
      <c r="F304" s="55">
        <v>8239790</v>
      </c>
      <c r="G304" s="3"/>
      <c r="H304" s="3">
        <v>8239790</v>
      </c>
      <c r="I304" s="3">
        <v>90</v>
      </c>
      <c r="J304" s="56">
        <v>2</v>
      </c>
      <c r="K304" s="57">
        <v>176</v>
      </c>
      <c r="L304" s="57">
        <v>88</v>
      </c>
      <c r="M304" s="58">
        <v>0</v>
      </c>
      <c r="N304" s="59">
        <v>0</v>
      </c>
      <c r="O304" s="59">
        <v>0</v>
      </c>
      <c r="P304" s="60">
        <v>2</v>
      </c>
      <c r="Q304" s="61">
        <v>176</v>
      </c>
      <c r="R304" s="61">
        <v>88</v>
      </c>
    </row>
    <row r="305" spans="2:18" x14ac:dyDescent="0.3">
      <c r="B305" s="69">
        <v>40614141</v>
      </c>
      <c r="C305" t="s">
        <v>1750</v>
      </c>
      <c r="D305" s="55">
        <v>8239790</v>
      </c>
      <c r="E305" s="55">
        <v>90</v>
      </c>
      <c r="F305" s="55">
        <v>8239790</v>
      </c>
      <c r="G305" s="3"/>
      <c r="H305" s="3">
        <v>8239790</v>
      </c>
      <c r="I305" s="3">
        <v>90</v>
      </c>
      <c r="J305" s="56">
        <v>2</v>
      </c>
      <c r="K305" s="57">
        <v>176</v>
      </c>
      <c r="L305" s="57">
        <v>88</v>
      </c>
      <c r="M305" s="58">
        <v>0</v>
      </c>
      <c r="N305" s="59">
        <v>0</v>
      </c>
      <c r="O305" s="59">
        <v>0</v>
      </c>
      <c r="P305" s="60">
        <v>2</v>
      </c>
      <c r="Q305" s="61">
        <v>176</v>
      </c>
      <c r="R305" s="61">
        <v>88</v>
      </c>
    </row>
    <row r="306" spans="2:18" x14ac:dyDescent="0.3">
      <c r="B306" s="69">
        <v>40614158</v>
      </c>
      <c r="C306" t="s">
        <v>1751</v>
      </c>
      <c r="D306" s="55">
        <v>86140</v>
      </c>
      <c r="E306" s="55">
        <v>90</v>
      </c>
      <c r="F306" s="55">
        <v>8614090</v>
      </c>
      <c r="G306" s="3"/>
      <c r="H306" s="3">
        <v>86140</v>
      </c>
      <c r="I306" s="3">
        <v>90</v>
      </c>
      <c r="J306" s="56">
        <v>2</v>
      </c>
      <c r="K306" s="57">
        <v>24</v>
      </c>
      <c r="L306" s="57">
        <v>12</v>
      </c>
      <c r="M306" s="58">
        <v>0</v>
      </c>
      <c r="N306" s="59">
        <v>0</v>
      </c>
      <c r="O306" s="59">
        <v>0</v>
      </c>
      <c r="P306" s="60">
        <v>2</v>
      </c>
      <c r="Q306" s="61">
        <v>24</v>
      </c>
      <c r="R306" s="61">
        <v>12</v>
      </c>
    </row>
    <row r="307" spans="2:18" x14ac:dyDescent="0.3">
      <c r="B307" s="69">
        <v>40614166</v>
      </c>
      <c r="C307" t="s">
        <v>1752</v>
      </c>
      <c r="D307" s="55">
        <v>8834690</v>
      </c>
      <c r="E307" s="55">
        <v>90</v>
      </c>
      <c r="F307" s="55">
        <v>8834690</v>
      </c>
      <c r="G307" s="3"/>
      <c r="H307" s="3">
        <v>8834690</v>
      </c>
      <c r="I307" s="3">
        <v>90</v>
      </c>
      <c r="J307" s="56">
        <v>2</v>
      </c>
      <c r="K307" s="57">
        <v>72</v>
      </c>
      <c r="L307" s="57">
        <v>36</v>
      </c>
      <c r="M307" s="58">
        <v>0</v>
      </c>
      <c r="N307" s="59">
        <v>0</v>
      </c>
      <c r="O307" s="59">
        <v>0</v>
      </c>
      <c r="P307" s="60">
        <v>2</v>
      </c>
      <c r="Q307" s="61">
        <v>72</v>
      </c>
      <c r="R307" s="61">
        <v>36</v>
      </c>
    </row>
    <row r="308" spans="2:18" x14ac:dyDescent="0.3">
      <c r="B308" s="69">
        <v>40614174</v>
      </c>
      <c r="C308" t="s">
        <v>1753</v>
      </c>
      <c r="D308" s="55">
        <v>8835090</v>
      </c>
      <c r="E308" s="55">
        <v>90</v>
      </c>
      <c r="F308" s="55">
        <v>8835090</v>
      </c>
      <c r="G308" s="3"/>
      <c r="H308" s="3">
        <v>8835090</v>
      </c>
      <c r="I308" s="3">
        <v>90</v>
      </c>
      <c r="J308" s="56">
        <v>2</v>
      </c>
      <c r="K308" s="57">
        <v>72</v>
      </c>
      <c r="L308" s="57">
        <v>36</v>
      </c>
      <c r="M308" s="58">
        <v>0</v>
      </c>
      <c r="N308" s="59">
        <v>0</v>
      </c>
      <c r="O308" s="59">
        <v>0</v>
      </c>
      <c r="P308" s="60">
        <v>2</v>
      </c>
      <c r="Q308" s="61">
        <v>72</v>
      </c>
      <c r="R308" s="61">
        <v>36</v>
      </c>
    </row>
    <row r="309" spans="2:18" x14ac:dyDescent="0.3">
      <c r="B309" s="69">
        <v>40614182</v>
      </c>
      <c r="C309" t="s">
        <v>1754</v>
      </c>
      <c r="D309" s="55">
        <v>8147990</v>
      </c>
      <c r="E309" s="55">
        <v>90</v>
      </c>
      <c r="F309" s="55">
        <v>8147990</v>
      </c>
      <c r="G309" s="3"/>
      <c r="H309" s="3">
        <v>8147990</v>
      </c>
      <c r="I309" s="3">
        <v>90</v>
      </c>
      <c r="J309" s="56">
        <v>2</v>
      </c>
      <c r="K309" s="57">
        <v>47</v>
      </c>
      <c r="L309" s="57">
        <v>23.5</v>
      </c>
      <c r="M309" s="58">
        <v>0</v>
      </c>
      <c r="N309" s="59">
        <v>0</v>
      </c>
      <c r="O309" s="59">
        <v>0</v>
      </c>
      <c r="P309" s="60">
        <v>2</v>
      </c>
      <c r="Q309" s="61">
        <v>47</v>
      </c>
      <c r="R309" s="61">
        <v>23.5</v>
      </c>
    </row>
    <row r="310" spans="2:18" x14ac:dyDescent="0.3">
      <c r="B310" s="69">
        <v>40614976</v>
      </c>
      <c r="C310" t="s">
        <v>2169</v>
      </c>
      <c r="D310" s="55">
        <v>82550</v>
      </c>
      <c r="E310" s="55">
        <v>90</v>
      </c>
      <c r="F310" s="55">
        <v>8255090</v>
      </c>
      <c r="G310" s="55"/>
      <c r="H310" s="55">
        <v>82550</v>
      </c>
      <c r="I310" s="55">
        <v>90</v>
      </c>
      <c r="J310" s="56">
        <v>1</v>
      </c>
      <c r="K310" s="57">
        <v>8.06</v>
      </c>
      <c r="L310" s="57">
        <v>8.06</v>
      </c>
      <c r="M310" s="58">
        <v>0</v>
      </c>
      <c r="N310" s="59">
        <v>0</v>
      </c>
      <c r="O310" s="59">
        <v>0</v>
      </c>
      <c r="P310" s="60">
        <v>1</v>
      </c>
      <c r="Q310" s="61">
        <v>8.06</v>
      </c>
      <c r="R310" s="61">
        <v>8.06</v>
      </c>
    </row>
    <row r="311" spans="2:18" x14ac:dyDescent="0.3">
      <c r="B311" s="69">
        <v>40614984</v>
      </c>
      <c r="C311" t="s">
        <v>2170</v>
      </c>
      <c r="D311" s="55">
        <v>82552</v>
      </c>
      <c r="E311" s="55">
        <v>90</v>
      </c>
      <c r="F311" s="55">
        <v>8255290</v>
      </c>
      <c r="G311" s="3"/>
      <c r="H311" s="3">
        <v>82552</v>
      </c>
      <c r="I311" s="3">
        <v>90</v>
      </c>
      <c r="J311" s="56">
        <v>1</v>
      </c>
      <c r="K311" s="57">
        <v>8.06</v>
      </c>
      <c r="L311" s="57">
        <v>8.06</v>
      </c>
      <c r="M311" s="58">
        <v>0</v>
      </c>
      <c r="N311" s="59">
        <v>0</v>
      </c>
      <c r="O311" s="59">
        <v>0</v>
      </c>
      <c r="P311" s="60">
        <v>1</v>
      </c>
      <c r="Q311" s="61">
        <v>8.06</v>
      </c>
      <c r="R311" s="61">
        <v>8.06</v>
      </c>
    </row>
    <row r="312" spans="2:18" x14ac:dyDescent="0.3">
      <c r="B312" s="69">
        <v>40615072</v>
      </c>
      <c r="C312" t="s">
        <v>1755</v>
      </c>
      <c r="D312" s="55">
        <v>8257090</v>
      </c>
      <c r="E312" s="55">
        <v>90</v>
      </c>
      <c r="F312" s="55">
        <v>8257090</v>
      </c>
      <c r="G312" s="55"/>
      <c r="H312" s="55">
        <v>8257090</v>
      </c>
      <c r="I312" s="55">
        <v>90</v>
      </c>
      <c r="J312" s="56">
        <v>1</v>
      </c>
      <c r="K312" s="57">
        <v>11.11</v>
      </c>
      <c r="L312" s="57">
        <v>11.11</v>
      </c>
      <c r="M312" s="58">
        <v>1</v>
      </c>
      <c r="N312" s="59">
        <v>11.11</v>
      </c>
      <c r="O312" s="59">
        <v>11.11</v>
      </c>
      <c r="P312" s="60">
        <v>2</v>
      </c>
      <c r="Q312" s="61">
        <v>22.22</v>
      </c>
      <c r="R312" s="61">
        <v>11.11</v>
      </c>
    </row>
    <row r="313" spans="2:18" x14ac:dyDescent="0.3">
      <c r="B313" s="69">
        <v>40615130</v>
      </c>
      <c r="C313" t="s">
        <v>1755</v>
      </c>
      <c r="D313" s="55">
        <v>8257090</v>
      </c>
      <c r="E313" s="55">
        <v>90</v>
      </c>
      <c r="F313" s="55">
        <v>8257090</v>
      </c>
      <c r="G313" s="3"/>
      <c r="H313" s="3">
        <v>8257090</v>
      </c>
      <c r="I313" s="3">
        <v>90</v>
      </c>
      <c r="J313" s="56">
        <v>1</v>
      </c>
      <c r="K313" s="57">
        <v>13</v>
      </c>
      <c r="L313" s="57">
        <v>13</v>
      </c>
      <c r="M313" s="58">
        <v>1</v>
      </c>
      <c r="N313" s="59">
        <v>13</v>
      </c>
      <c r="O313" s="59">
        <v>13</v>
      </c>
      <c r="P313" s="60">
        <v>2</v>
      </c>
      <c r="Q313" s="61">
        <v>26</v>
      </c>
      <c r="R313" s="61">
        <v>13</v>
      </c>
    </row>
    <row r="314" spans="2:18" x14ac:dyDescent="0.3">
      <c r="B314" s="69">
        <v>40615536</v>
      </c>
      <c r="C314" t="s">
        <v>1755</v>
      </c>
      <c r="D314" s="55">
        <v>8257090</v>
      </c>
      <c r="E314" s="55">
        <v>90</v>
      </c>
      <c r="F314" s="55">
        <v>8257090</v>
      </c>
      <c r="G314" s="55"/>
      <c r="H314" s="55">
        <v>8257090</v>
      </c>
      <c r="I314" s="55">
        <v>90</v>
      </c>
      <c r="J314" s="56">
        <v>3</v>
      </c>
      <c r="K314" s="57">
        <v>148.5</v>
      </c>
      <c r="L314" s="57">
        <v>49.5</v>
      </c>
      <c r="M314" s="58">
        <v>0</v>
      </c>
      <c r="N314" s="59">
        <v>0</v>
      </c>
      <c r="O314" s="59">
        <v>0</v>
      </c>
      <c r="P314" s="60">
        <v>3</v>
      </c>
      <c r="Q314" s="61">
        <v>148.5</v>
      </c>
      <c r="R314" s="61">
        <v>49.5</v>
      </c>
    </row>
    <row r="315" spans="2:18" x14ac:dyDescent="0.3">
      <c r="B315" s="69">
        <v>40615569</v>
      </c>
      <c r="C315" t="s">
        <v>1755</v>
      </c>
      <c r="D315" s="55">
        <v>8257090</v>
      </c>
      <c r="E315" s="55">
        <v>90</v>
      </c>
      <c r="F315" s="55">
        <v>8257090</v>
      </c>
      <c r="G315" s="55"/>
      <c r="H315" s="55">
        <v>8257090</v>
      </c>
      <c r="I315" s="55">
        <v>90</v>
      </c>
      <c r="J315" s="56">
        <v>5</v>
      </c>
      <c r="K315" s="57">
        <v>398.5</v>
      </c>
      <c r="L315" s="57">
        <v>79.7</v>
      </c>
      <c r="M315" s="58">
        <v>0</v>
      </c>
      <c r="N315" s="59">
        <v>0</v>
      </c>
      <c r="O315" s="59">
        <v>0</v>
      </c>
      <c r="P315" s="60">
        <v>5</v>
      </c>
      <c r="Q315" s="61">
        <v>398.5</v>
      </c>
      <c r="R315" s="61">
        <v>79.7</v>
      </c>
    </row>
    <row r="316" spans="2:18" x14ac:dyDescent="0.3">
      <c r="B316" s="69">
        <v>40616617</v>
      </c>
      <c r="C316" t="s">
        <v>2819</v>
      </c>
      <c r="D316" s="55">
        <v>8278490</v>
      </c>
      <c r="E316" s="55">
        <v>90</v>
      </c>
      <c r="F316" s="55">
        <v>8278490</v>
      </c>
      <c r="G316" s="55"/>
      <c r="H316" s="55">
        <v>8278490</v>
      </c>
      <c r="I316" s="55">
        <v>90</v>
      </c>
      <c r="J316" s="56">
        <v>0</v>
      </c>
      <c r="K316" s="57">
        <v>0</v>
      </c>
      <c r="L316" s="57">
        <v>0</v>
      </c>
      <c r="M316" s="58">
        <v>1</v>
      </c>
      <c r="N316" s="59">
        <v>12.81</v>
      </c>
      <c r="O316" s="59">
        <v>12.81</v>
      </c>
      <c r="P316" s="60">
        <v>1</v>
      </c>
      <c r="Q316" s="61">
        <v>12.81</v>
      </c>
      <c r="R316" s="61">
        <v>12.81</v>
      </c>
    </row>
    <row r="317" spans="2:18" x14ac:dyDescent="0.3">
      <c r="B317" s="69">
        <v>40616625</v>
      </c>
      <c r="C317" t="s">
        <v>1757</v>
      </c>
      <c r="D317" s="55">
        <v>8278490</v>
      </c>
      <c r="E317" s="55">
        <v>90</v>
      </c>
      <c r="F317" s="55">
        <v>8278490</v>
      </c>
      <c r="G317" s="3"/>
      <c r="H317" s="3">
        <v>8278490</v>
      </c>
      <c r="I317" s="3">
        <v>90</v>
      </c>
      <c r="J317" s="56">
        <v>1</v>
      </c>
      <c r="K317" s="57">
        <v>5.49</v>
      </c>
      <c r="L317" s="57">
        <v>5.49</v>
      </c>
      <c r="M317" s="58">
        <v>0</v>
      </c>
      <c r="N317" s="59">
        <v>0</v>
      </c>
      <c r="O317" s="59">
        <v>0</v>
      </c>
      <c r="P317" s="60">
        <v>1</v>
      </c>
      <c r="Q317" s="61">
        <v>5.49</v>
      </c>
      <c r="R317" s="61">
        <v>5.49</v>
      </c>
    </row>
    <row r="318" spans="2:18" x14ac:dyDescent="0.3">
      <c r="B318" s="69">
        <v>40616773</v>
      </c>
      <c r="C318" t="s">
        <v>2414</v>
      </c>
      <c r="D318" s="55">
        <v>82784</v>
      </c>
      <c r="E318" s="55">
        <v>90</v>
      </c>
      <c r="F318" s="55">
        <v>8278490</v>
      </c>
      <c r="G318" s="3"/>
      <c r="H318" s="3">
        <v>82784</v>
      </c>
      <c r="I318" s="3">
        <v>90</v>
      </c>
      <c r="J318" s="56">
        <v>1</v>
      </c>
      <c r="K318" s="57">
        <v>11.2</v>
      </c>
      <c r="L318" s="57">
        <v>11.2</v>
      </c>
      <c r="M318" s="58">
        <v>0</v>
      </c>
      <c r="N318" s="59">
        <v>0</v>
      </c>
      <c r="O318" s="59">
        <v>0</v>
      </c>
      <c r="P318" s="60">
        <v>1</v>
      </c>
      <c r="Q318" s="61">
        <v>11.2</v>
      </c>
      <c r="R318" s="61">
        <v>11.2</v>
      </c>
    </row>
    <row r="319" spans="2:18" x14ac:dyDescent="0.3">
      <c r="B319" s="69">
        <v>40616930</v>
      </c>
      <c r="C319" t="s">
        <v>1758</v>
      </c>
      <c r="D319" s="55">
        <v>8278590</v>
      </c>
      <c r="E319" s="55">
        <v>90</v>
      </c>
      <c r="F319" s="55">
        <v>8278590</v>
      </c>
      <c r="G319" s="3"/>
      <c r="H319" s="3">
        <v>8278590</v>
      </c>
      <c r="I319" s="3">
        <v>90</v>
      </c>
      <c r="J319" s="56">
        <v>0</v>
      </c>
      <c r="K319" s="57">
        <v>0</v>
      </c>
      <c r="L319" s="57">
        <v>0</v>
      </c>
      <c r="M319" s="58">
        <v>2</v>
      </c>
      <c r="N319" s="59">
        <v>7.56</v>
      </c>
      <c r="O319" s="59">
        <v>3.78</v>
      </c>
      <c r="P319" s="60">
        <v>2</v>
      </c>
      <c r="Q319" s="61">
        <v>7.56</v>
      </c>
      <c r="R319" s="61">
        <v>3.78</v>
      </c>
    </row>
    <row r="320" spans="2:18" x14ac:dyDescent="0.3">
      <c r="B320" s="69">
        <v>40616963</v>
      </c>
      <c r="C320" t="s">
        <v>1758</v>
      </c>
      <c r="D320" s="55">
        <v>8278590</v>
      </c>
      <c r="E320" s="55">
        <v>90</v>
      </c>
      <c r="F320" s="55">
        <v>8278590</v>
      </c>
      <c r="G320" s="3"/>
      <c r="H320" s="3">
        <v>8278590</v>
      </c>
      <c r="I320" s="3">
        <v>90</v>
      </c>
      <c r="J320" s="56">
        <v>1</v>
      </c>
      <c r="K320" s="57">
        <v>5.38</v>
      </c>
      <c r="L320" s="57">
        <v>5.38</v>
      </c>
      <c r="M320" s="58">
        <v>1</v>
      </c>
      <c r="N320" s="59">
        <v>3.38</v>
      </c>
      <c r="O320" s="59">
        <v>3.38</v>
      </c>
      <c r="P320" s="60">
        <v>2</v>
      </c>
      <c r="Q320" s="61">
        <v>8.76</v>
      </c>
      <c r="R320" s="61">
        <v>4.38</v>
      </c>
    </row>
    <row r="321" spans="2:18" x14ac:dyDescent="0.3">
      <c r="B321" s="69">
        <v>40617037</v>
      </c>
      <c r="C321" t="s">
        <v>1759</v>
      </c>
      <c r="D321" s="55">
        <v>8278790</v>
      </c>
      <c r="E321" s="55">
        <v>90</v>
      </c>
      <c r="F321" s="55">
        <v>8278790</v>
      </c>
      <c r="G321" s="55"/>
      <c r="H321" s="55">
        <v>8278790</v>
      </c>
      <c r="I321" s="55">
        <v>90</v>
      </c>
      <c r="J321" s="56">
        <v>1</v>
      </c>
      <c r="K321" s="57">
        <v>21.96</v>
      </c>
      <c r="L321" s="57">
        <v>21.96</v>
      </c>
      <c r="M321" s="58">
        <v>0</v>
      </c>
      <c r="N321" s="59">
        <v>0</v>
      </c>
      <c r="O321" s="59">
        <v>0</v>
      </c>
      <c r="P321" s="60">
        <v>1</v>
      </c>
      <c r="Q321" s="61">
        <v>21.96</v>
      </c>
      <c r="R321" s="61">
        <v>21.96</v>
      </c>
    </row>
    <row r="322" spans="2:18" x14ac:dyDescent="0.3">
      <c r="B322" s="69">
        <v>40617458</v>
      </c>
      <c r="C322" t="s">
        <v>1760</v>
      </c>
      <c r="D322" s="55">
        <v>8315090</v>
      </c>
      <c r="E322" s="55">
        <v>90</v>
      </c>
      <c r="F322" s="55">
        <v>8315090</v>
      </c>
      <c r="G322" s="3"/>
      <c r="H322" s="3">
        <v>8315090</v>
      </c>
      <c r="I322" s="3">
        <v>90</v>
      </c>
      <c r="J322" s="56">
        <v>1</v>
      </c>
      <c r="K322" s="57">
        <v>13</v>
      </c>
      <c r="L322" s="57">
        <v>13</v>
      </c>
      <c r="M322" s="58">
        <v>1</v>
      </c>
      <c r="N322" s="59">
        <v>13</v>
      </c>
      <c r="O322" s="59">
        <v>13</v>
      </c>
      <c r="P322" s="60">
        <v>2</v>
      </c>
      <c r="Q322" s="61">
        <v>26</v>
      </c>
      <c r="R322" s="61">
        <v>13</v>
      </c>
    </row>
    <row r="323" spans="2:18" x14ac:dyDescent="0.3">
      <c r="B323" s="69">
        <v>40617698</v>
      </c>
      <c r="C323" t="s">
        <v>1762</v>
      </c>
      <c r="D323" s="55">
        <v>8351690</v>
      </c>
      <c r="E323" s="55">
        <v>90</v>
      </c>
      <c r="F323" s="55">
        <v>8351690</v>
      </c>
      <c r="G323" s="3"/>
      <c r="H323" s="3">
        <v>8351690</v>
      </c>
      <c r="I323" s="3">
        <v>90</v>
      </c>
      <c r="J323" s="56">
        <v>1</v>
      </c>
      <c r="K323" s="57">
        <v>201</v>
      </c>
      <c r="L323" s="57">
        <v>201</v>
      </c>
      <c r="M323" s="58">
        <v>0</v>
      </c>
      <c r="N323" s="59">
        <v>0</v>
      </c>
      <c r="O323" s="59">
        <v>0</v>
      </c>
      <c r="P323" s="60">
        <v>1</v>
      </c>
      <c r="Q323" s="61">
        <v>201</v>
      </c>
      <c r="R323" s="61">
        <v>201</v>
      </c>
    </row>
    <row r="324" spans="2:18" x14ac:dyDescent="0.3">
      <c r="B324" s="69">
        <v>40618258</v>
      </c>
      <c r="C324" t="s">
        <v>1763</v>
      </c>
      <c r="D324" s="55">
        <v>83615</v>
      </c>
      <c r="E324" s="55">
        <v>90</v>
      </c>
      <c r="F324" s="55">
        <v>8361590</v>
      </c>
      <c r="G324" s="55"/>
      <c r="H324" s="55">
        <v>83615</v>
      </c>
      <c r="I324" s="55">
        <v>90</v>
      </c>
      <c r="J324" s="56">
        <v>2</v>
      </c>
      <c r="K324" s="57">
        <v>9.76</v>
      </c>
      <c r="L324" s="57">
        <v>4.88</v>
      </c>
      <c r="M324" s="58">
        <v>0</v>
      </c>
      <c r="N324" s="59">
        <v>0</v>
      </c>
      <c r="O324" s="59">
        <v>0</v>
      </c>
      <c r="P324" s="60">
        <v>2</v>
      </c>
      <c r="Q324" s="61">
        <v>9.76</v>
      </c>
      <c r="R324" s="61">
        <v>4.88</v>
      </c>
    </row>
    <row r="325" spans="2:18" x14ac:dyDescent="0.3">
      <c r="B325" s="69">
        <v>40618266</v>
      </c>
      <c r="C325" t="s">
        <v>1764</v>
      </c>
      <c r="D325" s="55">
        <v>83625</v>
      </c>
      <c r="E325" s="55">
        <v>90</v>
      </c>
      <c r="F325" s="55">
        <v>8362590</v>
      </c>
      <c r="G325" s="3"/>
      <c r="H325" s="3">
        <v>83625</v>
      </c>
      <c r="I325" s="3">
        <v>90</v>
      </c>
      <c r="J325" s="56">
        <v>2</v>
      </c>
      <c r="K325" s="57">
        <v>9.76</v>
      </c>
      <c r="L325" s="57">
        <v>4.88</v>
      </c>
      <c r="M325" s="58">
        <v>0</v>
      </c>
      <c r="N325" s="59">
        <v>0</v>
      </c>
      <c r="O325" s="59">
        <v>0</v>
      </c>
      <c r="P325" s="60">
        <v>2</v>
      </c>
      <c r="Q325" s="61">
        <v>9.76</v>
      </c>
      <c r="R325" s="61">
        <v>4.88</v>
      </c>
    </row>
    <row r="326" spans="2:18" x14ac:dyDescent="0.3">
      <c r="B326" s="69">
        <v>40618803</v>
      </c>
      <c r="C326" t="s">
        <v>1765</v>
      </c>
      <c r="D326" s="55">
        <v>8391890</v>
      </c>
      <c r="E326" s="55">
        <v>90</v>
      </c>
      <c r="F326" s="55">
        <v>8391890</v>
      </c>
      <c r="G326" s="55"/>
      <c r="H326" s="55">
        <v>8391890</v>
      </c>
      <c r="I326" s="55">
        <v>90</v>
      </c>
      <c r="J326" s="56">
        <v>5</v>
      </c>
      <c r="K326" s="57">
        <v>398.5</v>
      </c>
      <c r="L326" s="57">
        <v>79.7</v>
      </c>
      <c r="M326" s="58">
        <v>0</v>
      </c>
      <c r="N326" s="59">
        <v>0</v>
      </c>
      <c r="O326" s="59">
        <v>0</v>
      </c>
      <c r="P326" s="60">
        <v>5</v>
      </c>
      <c r="Q326" s="61">
        <v>398.5</v>
      </c>
      <c r="R326" s="61">
        <v>79.7</v>
      </c>
    </row>
    <row r="327" spans="2:18" x14ac:dyDescent="0.3">
      <c r="B327" s="69">
        <v>40618829</v>
      </c>
      <c r="C327" t="s">
        <v>1766</v>
      </c>
      <c r="D327" s="55">
        <v>83919</v>
      </c>
      <c r="E327" s="55">
        <v>90</v>
      </c>
      <c r="F327" s="55">
        <v>8391990</v>
      </c>
      <c r="G327" s="55"/>
      <c r="H327" s="55">
        <v>83919</v>
      </c>
      <c r="I327" s="55">
        <v>90</v>
      </c>
      <c r="J327" s="56">
        <v>3</v>
      </c>
      <c r="K327" s="57">
        <v>148.5</v>
      </c>
      <c r="L327" s="57">
        <v>49.5</v>
      </c>
      <c r="M327" s="58">
        <v>0</v>
      </c>
      <c r="N327" s="59">
        <v>0</v>
      </c>
      <c r="O327" s="59">
        <v>0</v>
      </c>
      <c r="P327" s="60">
        <v>3</v>
      </c>
      <c r="Q327" s="61">
        <v>148.5</v>
      </c>
      <c r="R327" s="61">
        <v>49.5</v>
      </c>
    </row>
    <row r="328" spans="2:18" x14ac:dyDescent="0.3">
      <c r="B328" s="69">
        <v>40620072</v>
      </c>
      <c r="C328" t="s">
        <v>151</v>
      </c>
      <c r="D328" s="55">
        <v>87075</v>
      </c>
      <c r="E328" s="55" t="s">
        <v>2000</v>
      </c>
      <c r="F328" s="55" t="s">
        <v>152</v>
      </c>
      <c r="G328" s="55"/>
      <c r="H328" s="55">
        <v>87075</v>
      </c>
      <c r="I328" s="55" t="s">
        <v>2000</v>
      </c>
      <c r="J328" s="56">
        <v>42</v>
      </c>
      <c r="K328" s="57">
        <v>7602</v>
      </c>
      <c r="L328" s="57">
        <v>181</v>
      </c>
      <c r="M328" s="58">
        <v>27</v>
      </c>
      <c r="N328" s="59">
        <v>4887</v>
      </c>
      <c r="O328" s="59">
        <v>181</v>
      </c>
      <c r="P328" s="60">
        <v>69</v>
      </c>
      <c r="Q328" s="61">
        <v>12489</v>
      </c>
      <c r="R328" s="61">
        <v>181</v>
      </c>
    </row>
    <row r="329" spans="2:18" x14ac:dyDescent="0.3">
      <c r="B329" s="69">
        <v>40620197</v>
      </c>
      <c r="C329" t="s">
        <v>154</v>
      </c>
      <c r="D329" s="55">
        <v>87493</v>
      </c>
      <c r="E329" s="55" t="s">
        <v>2000</v>
      </c>
      <c r="F329" s="55" t="s">
        <v>155</v>
      </c>
      <c r="G329" s="3"/>
      <c r="H329" s="3">
        <v>87493</v>
      </c>
      <c r="I329" s="3" t="s">
        <v>2000</v>
      </c>
      <c r="J329" s="56">
        <v>10</v>
      </c>
      <c r="K329" s="57">
        <v>9090</v>
      </c>
      <c r="L329" s="57">
        <v>909</v>
      </c>
      <c r="M329" s="58">
        <v>16</v>
      </c>
      <c r="N329" s="59">
        <v>14544</v>
      </c>
      <c r="O329" s="59">
        <v>909</v>
      </c>
      <c r="P329" s="60">
        <v>26</v>
      </c>
      <c r="Q329" s="61">
        <v>23634</v>
      </c>
      <c r="R329" s="61">
        <v>909</v>
      </c>
    </row>
    <row r="330" spans="2:18" x14ac:dyDescent="0.3">
      <c r="B330" s="69">
        <v>40620205</v>
      </c>
      <c r="C330" t="s">
        <v>156</v>
      </c>
      <c r="D330" s="55">
        <v>87040</v>
      </c>
      <c r="E330" s="55" t="s">
        <v>2000</v>
      </c>
      <c r="F330" s="55" t="s">
        <v>157</v>
      </c>
      <c r="G330" s="55"/>
      <c r="H330" s="55">
        <v>87040</v>
      </c>
      <c r="I330" s="55" t="s">
        <v>2000</v>
      </c>
      <c r="J330" s="56">
        <v>343</v>
      </c>
      <c r="K330" s="57">
        <v>151606</v>
      </c>
      <c r="L330" s="57">
        <v>442</v>
      </c>
      <c r="M330" s="58">
        <v>210</v>
      </c>
      <c r="N330" s="59">
        <v>92820</v>
      </c>
      <c r="O330" s="59">
        <v>442</v>
      </c>
      <c r="P330" s="60">
        <v>553</v>
      </c>
      <c r="Q330" s="61">
        <v>244426</v>
      </c>
      <c r="R330" s="61">
        <v>442</v>
      </c>
    </row>
    <row r="331" spans="2:18" x14ac:dyDescent="0.3">
      <c r="B331" s="69">
        <v>40620320</v>
      </c>
      <c r="C331" t="s">
        <v>159</v>
      </c>
      <c r="D331" s="55">
        <v>87102</v>
      </c>
      <c r="E331" s="55" t="s">
        <v>2000</v>
      </c>
      <c r="F331" s="55" t="s">
        <v>158</v>
      </c>
      <c r="G331" s="55"/>
      <c r="H331" s="55">
        <v>87102</v>
      </c>
      <c r="I331" s="55" t="s">
        <v>2000</v>
      </c>
      <c r="J331" s="56">
        <v>13</v>
      </c>
      <c r="K331" s="57">
        <v>4901</v>
      </c>
      <c r="L331" s="57">
        <v>377</v>
      </c>
      <c r="M331" s="58">
        <v>11</v>
      </c>
      <c r="N331" s="59">
        <v>4147</v>
      </c>
      <c r="O331" s="59">
        <v>377</v>
      </c>
      <c r="P331" s="60">
        <v>24</v>
      </c>
      <c r="Q331" s="61">
        <v>9048</v>
      </c>
      <c r="R331" s="61">
        <v>377</v>
      </c>
    </row>
    <row r="332" spans="2:18" x14ac:dyDescent="0.3">
      <c r="B332" s="69">
        <v>40620403</v>
      </c>
      <c r="C332" t="s">
        <v>161</v>
      </c>
      <c r="D332" s="55">
        <v>87205</v>
      </c>
      <c r="E332" s="55" t="s">
        <v>2000</v>
      </c>
      <c r="F332" s="55" t="s">
        <v>162</v>
      </c>
      <c r="G332" s="3"/>
      <c r="H332" s="3">
        <v>87205</v>
      </c>
      <c r="I332" s="3" t="s">
        <v>2000</v>
      </c>
      <c r="J332" s="56">
        <v>131</v>
      </c>
      <c r="K332" s="57">
        <v>18602</v>
      </c>
      <c r="L332" s="57">
        <v>142</v>
      </c>
      <c r="M332" s="58">
        <v>72</v>
      </c>
      <c r="N332" s="59">
        <v>10224</v>
      </c>
      <c r="O332" s="59">
        <v>142</v>
      </c>
      <c r="P332" s="60">
        <v>203</v>
      </c>
      <c r="Q332" s="61">
        <v>28826</v>
      </c>
      <c r="R332" s="61">
        <v>142</v>
      </c>
    </row>
    <row r="333" spans="2:18" x14ac:dyDescent="0.3">
      <c r="B333" s="69">
        <v>40620635</v>
      </c>
      <c r="C333" t="s">
        <v>1767</v>
      </c>
      <c r="D333" s="55">
        <v>8440290</v>
      </c>
      <c r="E333" s="55">
        <v>90</v>
      </c>
      <c r="F333" s="55">
        <v>8440290</v>
      </c>
      <c r="G333" s="3"/>
      <c r="H333" s="3">
        <v>8440290</v>
      </c>
      <c r="I333" s="3">
        <v>90</v>
      </c>
      <c r="J333" s="56">
        <v>0</v>
      </c>
      <c r="K333" s="57">
        <v>0</v>
      </c>
      <c r="L333" s="57">
        <v>0</v>
      </c>
      <c r="M333" s="58">
        <v>1</v>
      </c>
      <c r="N333" s="59">
        <v>6.5</v>
      </c>
      <c r="O333" s="59">
        <v>6.5</v>
      </c>
      <c r="P333" s="60">
        <v>1</v>
      </c>
      <c r="Q333" s="61">
        <v>6.5</v>
      </c>
      <c r="R333" s="61">
        <v>6.5</v>
      </c>
    </row>
    <row r="334" spans="2:18" x14ac:dyDescent="0.3">
      <c r="B334" s="69">
        <v>40620650</v>
      </c>
      <c r="C334" t="s">
        <v>164</v>
      </c>
      <c r="D334" s="55">
        <v>87328</v>
      </c>
      <c r="E334" s="55" t="s">
        <v>2000</v>
      </c>
      <c r="F334" s="55" t="s">
        <v>165</v>
      </c>
      <c r="G334" s="3"/>
      <c r="H334" s="3">
        <v>87328</v>
      </c>
      <c r="I334" s="3" t="s">
        <v>2000</v>
      </c>
      <c r="J334" s="56">
        <v>2</v>
      </c>
      <c r="K334" s="57">
        <v>458</v>
      </c>
      <c r="L334" s="57">
        <v>229</v>
      </c>
      <c r="M334" s="58">
        <v>1</v>
      </c>
      <c r="N334" s="59">
        <v>229</v>
      </c>
      <c r="O334" s="59">
        <v>229</v>
      </c>
      <c r="P334" s="60">
        <v>3</v>
      </c>
      <c r="Q334" s="61">
        <v>687</v>
      </c>
      <c r="R334" s="61">
        <v>229</v>
      </c>
    </row>
    <row r="335" spans="2:18" x14ac:dyDescent="0.3">
      <c r="B335" s="69">
        <v>40620684</v>
      </c>
      <c r="C335" t="s">
        <v>166</v>
      </c>
      <c r="D335" s="55">
        <v>87329</v>
      </c>
      <c r="E335" s="55" t="s">
        <v>2000</v>
      </c>
      <c r="F335" s="55" t="s">
        <v>167</v>
      </c>
      <c r="G335" s="3"/>
      <c r="H335" s="3">
        <v>87329</v>
      </c>
      <c r="I335" s="3" t="s">
        <v>2000</v>
      </c>
      <c r="J335" s="56">
        <v>6</v>
      </c>
      <c r="K335" s="57">
        <v>1374</v>
      </c>
      <c r="L335" s="57">
        <v>229</v>
      </c>
      <c r="M335" s="58">
        <v>18</v>
      </c>
      <c r="N335" s="59">
        <v>4122</v>
      </c>
      <c r="O335" s="59">
        <v>229</v>
      </c>
      <c r="P335" s="60">
        <v>24</v>
      </c>
      <c r="Q335" s="61">
        <v>5496</v>
      </c>
      <c r="R335" s="61">
        <v>229</v>
      </c>
    </row>
    <row r="336" spans="2:18" x14ac:dyDescent="0.3">
      <c r="B336" s="69">
        <v>40620742</v>
      </c>
      <c r="C336" t="s">
        <v>1768</v>
      </c>
      <c r="D336" s="55">
        <v>8440290</v>
      </c>
      <c r="E336" s="55">
        <v>90</v>
      </c>
      <c r="F336" s="55">
        <v>8440290</v>
      </c>
      <c r="G336" s="3"/>
      <c r="H336" s="3">
        <v>8440290</v>
      </c>
      <c r="I336" s="3">
        <v>90</v>
      </c>
      <c r="J336" s="56">
        <v>0</v>
      </c>
      <c r="K336" s="57">
        <v>0</v>
      </c>
      <c r="L336" s="57">
        <v>0</v>
      </c>
      <c r="M336" s="58">
        <v>1</v>
      </c>
      <c r="N336" s="59">
        <v>6.5</v>
      </c>
      <c r="O336" s="59">
        <v>6.5</v>
      </c>
      <c r="P336" s="60">
        <v>1</v>
      </c>
      <c r="Q336" s="61">
        <v>6.5</v>
      </c>
      <c r="R336" s="61">
        <v>6.5</v>
      </c>
    </row>
    <row r="337" spans="2:18" x14ac:dyDescent="0.3">
      <c r="B337" s="69">
        <v>40620957</v>
      </c>
      <c r="C337" t="s">
        <v>169</v>
      </c>
      <c r="D337" s="55">
        <v>87425</v>
      </c>
      <c r="E337" s="55" t="s">
        <v>2000</v>
      </c>
      <c r="F337" s="55" t="s">
        <v>170</v>
      </c>
      <c r="G337" s="3"/>
      <c r="H337" s="3">
        <v>87425</v>
      </c>
      <c r="I337" s="3" t="s">
        <v>2000</v>
      </c>
      <c r="J337" s="56">
        <v>10</v>
      </c>
      <c r="K337" s="57">
        <v>2160</v>
      </c>
      <c r="L337" s="57">
        <v>216</v>
      </c>
      <c r="M337" s="58">
        <v>25</v>
      </c>
      <c r="N337" s="59">
        <v>5400</v>
      </c>
      <c r="O337" s="59">
        <v>216</v>
      </c>
      <c r="P337" s="60">
        <v>35</v>
      </c>
      <c r="Q337" s="61">
        <v>7560</v>
      </c>
      <c r="R337" s="61">
        <v>216</v>
      </c>
    </row>
    <row r="338" spans="2:18" x14ac:dyDescent="0.3">
      <c r="B338" s="69">
        <v>40621005</v>
      </c>
      <c r="C338" t="s">
        <v>171</v>
      </c>
      <c r="D338" s="55">
        <v>87045</v>
      </c>
      <c r="E338" s="55" t="s">
        <v>2000</v>
      </c>
      <c r="F338" s="55" t="s">
        <v>172</v>
      </c>
      <c r="G338" s="3"/>
      <c r="H338" s="3">
        <v>87045</v>
      </c>
      <c r="I338" s="3" t="s">
        <v>2000</v>
      </c>
      <c r="J338" s="56">
        <v>27</v>
      </c>
      <c r="K338" s="57">
        <v>6372</v>
      </c>
      <c r="L338" s="57">
        <v>236</v>
      </c>
      <c r="M338" s="58">
        <v>39</v>
      </c>
      <c r="N338" s="59">
        <v>9204</v>
      </c>
      <c r="O338" s="59">
        <v>236</v>
      </c>
      <c r="P338" s="60">
        <v>66</v>
      </c>
      <c r="Q338" s="61">
        <v>15576</v>
      </c>
      <c r="R338" s="61">
        <v>236</v>
      </c>
    </row>
    <row r="339" spans="2:18" x14ac:dyDescent="0.3">
      <c r="B339" s="69">
        <v>40621013</v>
      </c>
      <c r="C339" t="s">
        <v>173</v>
      </c>
      <c r="D339" s="55">
        <v>87046</v>
      </c>
      <c r="E339" s="55" t="s">
        <v>2000</v>
      </c>
      <c r="F339" s="55" t="s">
        <v>174</v>
      </c>
      <c r="G339" s="55"/>
      <c r="H339" s="55">
        <v>87046</v>
      </c>
      <c r="I339" s="55" t="s">
        <v>2000</v>
      </c>
      <c r="J339" s="56">
        <v>56</v>
      </c>
      <c r="K339" s="57">
        <v>2800</v>
      </c>
      <c r="L339" s="57">
        <v>50</v>
      </c>
      <c r="M339" s="58">
        <v>81</v>
      </c>
      <c r="N339" s="59">
        <v>4050</v>
      </c>
      <c r="O339" s="59">
        <v>50</v>
      </c>
      <c r="P339" s="60">
        <v>137</v>
      </c>
      <c r="Q339" s="61">
        <v>6850</v>
      </c>
      <c r="R339" s="61">
        <v>50</v>
      </c>
    </row>
    <row r="340" spans="2:18" x14ac:dyDescent="0.3">
      <c r="B340" s="69">
        <v>40621104</v>
      </c>
      <c r="C340" t="s">
        <v>175</v>
      </c>
      <c r="D340" s="55">
        <v>87116</v>
      </c>
      <c r="E340" s="55" t="s">
        <v>2000</v>
      </c>
      <c r="F340" s="55" t="s">
        <v>160</v>
      </c>
      <c r="G340" s="3"/>
      <c r="H340" s="3">
        <v>87116</v>
      </c>
      <c r="I340" s="3" t="s">
        <v>2000</v>
      </c>
      <c r="J340" s="56">
        <v>12</v>
      </c>
      <c r="K340" s="57">
        <v>5304</v>
      </c>
      <c r="L340" s="57">
        <v>442</v>
      </c>
      <c r="M340" s="58">
        <v>11</v>
      </c>
      <c r="N340" s="59">
        <v>4862</v>
      </c>
      <c r="O340" s="59">
        <v>442</v>
      </c>
      <c r="P340" s="60">
        <v>23</v>
      </c>
      <c r="Q340" s="61">
        <v>10166</v>
      </c>
      <c r="R340" s="61">
        <v>442</v>
      </c>
    </row>
    <row r="341" spans="2:18" x14ac:dyDescent="0.3">
      <c r="B341" s="69">
        <v>40621203</v>
      </c>
      <c r="C341" t="s">
        <v>177</v>
      </c>
      <c r="D341" s="55">
        <v>87206</v>
      </c>
      <c r="E341" s="55" t="s">
        <v>2000</v>
      </c>
      <c r="F341" s="55" t="s">
        <v>178</v>
      </c>
      <c r="G341" s="3"/>
      <c r="H341" s="3">
        <v>87206</v>
      </c>
      <c r="I341" s="3" t="s">
        <v>2000</v>
      </c>
      <c r="J341" s="56">
        <v>12</v>
      </c>
      <c r="K341" s="57">
        <v>2052</v>
      </c>
      <c r="L341" s="57">
        <v>171</v>
      </c>
      <c r="M341" s="58">
        <v>11</v>
      </c>
      <c r="N341" s="59">
        <v>1881</v>
      </c>
      <c r="O341" s="59">
        <v>171</v>
      </c>
      <c r="P341" s="60">
        <v>23</v>
      </c>
      <c r="Q341" s="61">
        <v>3933</v>
      </c>
      <c r="R341" s="61">
        <v>171</v>
      </c>
    </row>
    <row r="342" spans="2:18" x14ac:dyDescent="0.3">
      <c r="B342" s="69">
        <v>40621252</v>
      </c>
      <c r="C342" t="s">
        <v>179</v>
      </c>
      <c r="D342" s="55">
        <v>87210</v>
      </c>
      <c r="E342" s="55" t="s">
        <v>2000</v>
      </c>
      <c r="F342" s="55" t="s">
        <v>163</v>
      </c>
      <c r="G342" s="3"/>
      <c r="H342" s="3">
        <v>87210</v>
      </c>
      <c r="I342" s="3" t="s">
        <v>2000</v>
      </c>
      <c r="J342" s="56">
        <v>1</v>
      </c>
      <c r="K342" s="57">
        <v>142</v>
      </c>
      <c r="L342" s="57">
        <v>142</v>
      </c>
      <c r="M342" s="58">
        <v>3</v>
      </c>
      <c r="N342" s="59">
        <v>426</v>
      </c>
      <c r="O342" s="59">
        <v>142</v>
      </c>
      <c r="P342" s="60">
        <v>4</v>
      </c>
      <c r="Q342" s="61">
        <v>568</v>
      </c>
      <c r="R342" s="61">
        <v>142</v>
      </c>
    </row>
    <row r="343" spans="2:18" x14ac:dyDescent="0.3">
      <c r="B343" s="69">
        <v>40621302</v>
      </c>
      <c r="C343" t="s">
        <v>180</v>
      </c>
      <c r="D343" s="55">
        <v>87186</v>
      </c>
      <c r="E343" s="55" t="s">
        <v>2000</v>
      </c>
      <c r="F343" s="55" t="s">
        <v>181</v>
      </c>
      <c r="G343" s="3"/>
      <c r="H343" s="3">
        <v>87186</v>
      </c>
      <c r="I343" s="3" t="s">
        <v>2000</v>
      </c>
      <c r="J343" s="56">
        <v>2</v>
      </c>
      <c r="K343" s="57">
        <v>350</v>
      </c>
      <c r="L343" s="57">
        <v>175</v>
      </c>
      <c r="M343" s="58">
        <v>1</v>
      </c>
      <c r="N343" s="59">
        <v>175</v>
      </c>
      <c r="O343" s="59">
        <v>175</v>
      </c>
      <c r="P343" s="60">
        <v>3</v>
      </c>
      <c r="Q343" s="61">
        <v>525</v>
      </c>
      <c r="R343" s="61">
        <v>175</v>
      </c>
    </row>
    <row r="344" spans="2:18" x14ac:dyDescent="0.3">
      <c r="B344" s="69">
        <v>40621401</v>
      </c>
      <c r="C344" t="s">
        <v>182</v>
      </c>
      <c r="D344" s="55">
        <v>87181</v>
      </c>
      <c r="E344" s="55" t="s">
        <v>2000</v>
      </c>
      <c r="F344" s="55" t="s">
        <v>183</v>
      </c>
      <c r="G344" s="55"/>
      <c r="H344" s="55">
        <v>87181</v>
      </c>
      <c r="I344" s="55" t="s">
        <v>2000</v>
      </c>
      <c r="J344" s="56">
        <v>0</v>
      </c>
      <c r="K344" s="57">
        <v>0</v>
      </c>
      <c r="L344" s="57">
        <v>0</v>
      </c>
      <c r="M344" s="58">
        <v>1</v>
      </c>
      <c r="N344" s="59">
        <v>120</v>
      </c>
      <c r="O344" s="59">
        <v>120</v>
      </c>
      <c r="P344" s="60">
        <v>1</v>
      </c>
      <c r="Q344" s="61">
        <v>120</v>
      </c>
      <c r="R344" s="61">
        <v>120</v>
      </c>
    </row>
    <row r="345" spans="2:18" x14ac:dyDescent="0.3">
      <c r="B345" s="69">
        <v>40621427</v>
      </c>
      <c r="C345" t="s">
        <v>184</v>
      </c>
      <c r="D345" s="55">
        <v>87185</v>
      </c>
      <c r="E345" s="55" t="s">
        <v>2000</v>
      </c>
      <c r="F345" s="55" t="s">
        <v>185</v>
      </c>
      <c r="G345" s="55"/>
      <c r="H345" s="55">
        <v>87185</v>
      </c>
      <c r="I345" s="55" t="s">
        <v>2000</v>
      </c>
      <c r="J345" s="56">
        <v>1</v>
      </c>
      <c r="K345" s="57">
        <v>139</v>
      </c>
      <c r="L345" s="57">
        <v>139</v>
      </c>
      <c r="M345" s="58">
        <v>0</v>
      </c>
      <c r="N345" s="59">
        <v>0</v>
      </c>
      <c r="O345" s="59">
        <v>0</v>
      </c>
      <c r="P345" s="60">
        <v>1</v>
      </c>
      <c r="Q345" s="61">
        <v>139</v>
      </c>
      <c r="R345" s="61">
        <v>139</v>
      </c>
    </row>
    <row r="346" spans="2:18" x14ac:dyDescent="0.3">
      <c r="B346" s="69">
        <v>40621435</v>
      </c>
      <c r="C346" t="s">
        <v>186</v>
      </c>
      <c r="D346" s="55">
        <v>87176</v>
      </c>
      <c r="E346" s="55" t="s">
        <v>2000</v>
      </c>
      <c r="F346" s="55" t="s">
        <v>187</v>
      </c>
      <c r="G346" s="55"/>
      <c r="H346" s="55">
        <v>87176</v>
      </c>
      <c r="I346" s="55" t="s">
        <v>2000</v>
      </c>
      <c r="J346" s="56">
        <v>1</v>
      </c>
      <c r="K346" s="57">
        <v>142</v>
      </c>
      <c r="L346" s="57">
        <v>142</v>
      </c>
      <c r="M346" s="58">
        <v>1</v>
      </c>
      <c r="N346" s="59">
        <v>142</v>
      </c>
      <c r="O346" s="59">
        <v>142</v>
      </c>
      <c r="P346" s="60">
        <v>2</v>
      </c>
      <c r="Q346" s="61">
        <v>284</v>
      </c>
      <c r="R346" s="61">
        <v>142</v>
      </c>
    </row>
    <row r="347" spans="2:18" x14ac:dyDescent="0.3">
      <c r="B347" s="69">
        <v>40621468</v>
      </c>
      <c r="C347" t="s">
        <v>188</v>
      </c>
      <c r="D347" s="55">
        <v>87015</v>
      </c>
      <c r="E347" s="55" t="s">
        <v>2000</v>
      </c>
      <c r="F347" s="55" t="s">
        <v>176</v>
      </c>
      <c r="G347" s="55"/>
      <c r="H347" s="55">
        <v>87015</v>
      </c>
      <c r="I347" s="55" t="s">
        <v>2000</v>
      </c>
      <c r="J347" s="56">
        <v>41</v>
      </c>
      <c r="K347" s="57">
        <v>4961</v>
      </c>
      <c r="L347" s="57">
        <v>121</v>
      </c>
      <c r="M347" s="58">
        <v>11</v>
      </c>
      <c r="N347" s="59">
        <v>1331</v>
      </c>
      <c r="O347" s="59">
        <v>121</v>
      </c>
      <c r="P347" s="60">
        <v>52</v>
      </c>
      <c r="Q347" s="61">
        <v>6292</v>
      </c>
      <c r="R347" s="61">
        <v>121</v>
      </c>
    </row>
    <row r="348" spans="2:18" x14ac:dyDescent="0.3">
      <c r="B348" s="69">
        <v>40621500</v>
      </c>
      <c r="C348" t="s">
        <v>189</v>
      </c>
      <c r="D348" s="55">
        <v>87070</v>
      </c>
      <c r="E348" s="55" t="s">
        <v>2000</v>
      </c>
      <c r="F348" s="55" t="s">
        <v>168</v>
      </c>
      <c r="G348" s="3"/>
      <c r="H348" s="3">
        <v>87070</v>
      </c>
      <c r="I348" s="3" t="s">
        <v>2000</v>
      </c>
      <c r="J348" s="56">
        <v>4</v>
      </c>
      <c r="K348" s="57">
        <v>988</v>
      </c>
      <c r="L348" s="57">
        <v>247</v>
      </c>
      <c r="M348" s="58">
        <v>0</v>
      </c>
      <c r="N348" s="59">
        <v>0</v>
      </c>
      <c r="O348" s="59">
        <v>0</v>
      </c>
      <c r="P348" s="60">
        <v>4</v>
      </c>
      <c r="Q348" s="61">
        <v>988</v>
      </c>
      <c r="R348" s="61">
        <v>247</v>
      </c>
    </row>
    <row r="349" spans="2:18" x14ac:dyDescent="0.3">
      <c r="B349" s="69">
        <v>40621658</v>
      </c>
      <c r="C349" t="s">
        <v>190</v>
      </c>
      <c r="D349" s="55">
        <v>87070</v>
      </c>
      <c r="E349" s="55" t="s">
        <v>2000</v>
      </c>
      <c r="F349" s="55" t="s">
        <v>168</v>
      </c>
      <c r="G349" s="3"/>
      <c r="H349" s="3">
        <v>87070</v>
      </c>
      <c r="I349" s="3" t="s">
        <v>2000</v>
      </c>
      <c r="J349" s="56">
        <v>38</v>
      </c>
      <c r="K349" s="57">
        <v>9386</v>
      </c>
      <c r="L349" s="57">
        <v>247</v>
      </c>
      <c r="M349" s="58">
        <v>9</v>
      </c>
      <c r="N349" s="59">
        <v>2223</v>
      </c>
      <c r="O349" s="59">
        <v>247</v>
      </c>
      <c r="P349" s="60">
        <v>47</v>
      </c>
      <c r="Q349" s="61">
        <v>11609</v>
      </c>
      <c r="R349" s="61">
        <v>247</v>
      </c>
    </row>
    <row r="350" spans="2:18" x14ac:dyDescent="0.3">
      <c r="B350" s="69">
        <v>40621856</v>
      </c>
      <c r="C350" t="s">
        <v>191</v>
      </c>
      <c r="D350" s="55">
        <v>87070</v>
      </c>
      <c r="E350" s="55" t="s">
        <v>2000</v>
      </c>
      <c r="F350" s="55" t="s">
        <v>168</v>
      </c>
      <c r="G350" s="3"/>
      <c r="H350" s="3">
        <v>87070</v>
      </c>
      <c r="I350" s="3" t="s">
        <v>2000</v>
      </c>
      <c r="J350" s="56">
        <v>1</v>
      </c>
      <c r="K350" s="57">
        <v>247</v>
      </c>
      <c r="L350" s="57">
        <v>247</v>
      </c>
      <c r="M350" s="58">
        <v>1</v>
      </c>
      <c r="N350" s="59">
        <v>247</v>
      </c>
      <c r="O350" s="59">
        <v>247</v>
      </c>
      <c r="P350" s="60">
        <v>2</v>
      </c>
      <c r="Q350" s="61">
        <v>494</v>
      </c>
      <c r="R350" s="61">
        <v>247</v>
      </c>
    </row>
    <row r="351" spans="2:18" x14ac:dyDescent="0.3">
      <c r="B351" s="69">
        <v>40621955</v>
      </c>
      <c r="C351" t="s">
        <v>192</v>
      </c>
      <c r="D351" s="55">
        <v>87070</v>
      </c>
      <c r="E351" s="55" t="s">
        <v>2000</v>
      </c>
      <c r="F351" s="55" t="s">
        <v>168</v>
      </c>
      <c r="G351" s="3"/>
      <c r="H351" s="3">
        <v>87070</v>
      </c>
      <c r="I351" s="3" t="s">
        <v>2000</v>
      </c>
      <c r="J351" s="56">
        <v>5</v>
      </c>
      <c r="K351" s="57">
        <v>1235</v>
      </c>
      <c r="L351" s="57">
        <v>247</v>
      </c>
      <c r="M351" s="58">
        <v>0</v>
      </c>
      <c r="N351" s="59">
        <v>0</v>
      </c>
      <c r="O351" s="59">
        <v>0</v>
      </c>
      <c r="P351" s="60">
        <v>5</v>
      </c>
      <c r="Q351" s="61">
        <v>1235</v>
      </c>
      <c r="R351" s="61">
        <v>247</v>
      </c>
    </row>
    <row r="352" spans="2:18" x14ac:dyDescent="0.3">
      <c r="B352" s="69">
        <v>40622052</v>
      </c>
      <c r="C352" t="s">
        <v>193</v>
      </c>
      <c r="D352" s="55">
        <v>87070</v>
      </c>
      <c r="E352" s="55" t="s">
        <v>2000</v>
      </c>
      <c r="F352" s="55" t="s">
        <v>168</v>
      </c>
      <c r="G352" s="3"/>
      <c r="H352" s="3">
        <v>87070</v>
      </c>
      <c r="I352" s="3" t="s">
        <v>2000</v>
      </c>
      <c r="J352" s="56">
        <v>17</v>
      </c>
      <c r="K352" s="57">
        <v>4199</v>
      </c>
      <c r="L352" s="57">
        <v>247</v>
      </c>
      <c r="M352" s="58">
        <v>0</v>
      </c>
      <c r="N352" s="59">
        <v>0</v>
      </c>
      <c r="O352" s="59">
        <v>0</v>
      </c>
      <c r="P352" s="60">
        <v>17</v>
      </c>
      <c r="Q352" s="61">
        <v>4199</v>
      </c>
      <c r="R352" s="61">
        <v>247</v>
      </c>
    </row>
    <row r="353" spans="2:18" x14ac:dyDescent="0.3">
      <c r="B353" s="69">
        <v>40622136</v>
      </c>
      <c r="C353" t="s">
        <v>1770</v>
      </c>
      <c r="D353" s="55">
        <v>8524590</v>
      </c>
      <c r="E353" s="55">
        <v>90</v>
      </c>
      <c r="F353" s="55">
        <v>8524090</v>
      </c>
      <c r="G353" s="55"/>
      <c r="H353" s="55">
        <v>8524590</v>
      </c>
      <c r="I353" s="55">
        <v>90</v>
      </c>
      <c r="J353" s="56">
        <v>5</v>
      </c>
      <c r="K353" s="57">
        <v>132.80000000000001</v>
      </c>
      <c r="L353" s="57">
        <v>26.560000000000002</v>
      </c>
      <c r="M353" s="58">
        <v>3</v>
      </c>
      <c r="N353" s="59">
        <v>81.599999999999994</v>
      </c>
      <c r="O353" s="59">
        <v>27.2</v>
      </c>
      <c r="P353" s="60">
        <v>8</v>
      </c>
      <c r="Q353" s="61">
        <v>214.4</v>
      </c>
      <c r="R353" s="61">
        <v>26.8</v>
      </c>
    </row>
    <row r="354" spans="2:18" x14ac:dyDescent="0.3">
      <c r="B354" s="69">
        <v>40622151</v>
      </c>
      <c r="C354" t="s">
        <v>194</v>
      </c>
      <c r="D354" s="55">
        <v>87070</v>
      </c>
      <c r="E354" s="55" t="s">
        <v>2000</v>
      </c>
      <c r="F354" s="55" t="s">
        <v>168</v>
      </c>
      <c r="G354" s="3"/>
      <c r="H354" s="3">
        <v>87070</v>
      </c>
      <c r="I354" s="3" t="s">
        <v>2000</v>
      </c>
      <c r="J354" s="56">
        <v>22</v>
      </c>
      <c r="K354" s="57">
        <v>5434</v>
      </c>
      <c r="L354" s="57">
        <v>247</v>
      </c>
      <c r="M354" s="58">
        <v>4</v>
      </c>
      <c r="N354" s="59">
        <v>988</v>
      </c>
      <c r="O354" s="59">
        <v>247</v>
      </c>
      <c r="P354" s="60">
        <v>26</v>
      </c>
      <c r="Q354" s="61">
        <v>6422</v>
      </c>
      <c r="R354" s="61">
        <v>247</v>
      </c>
    </row>
    <row r="355" spans="2:18" x14ac:dyDescent="0.3">
      <c r="B355" s="69">
        <v>40622177</v>
      </c>
      <c r="C355" t="s">
        <v>1771</v>
      </c>
      <c r="D355" s="55">
        <v>8524590</v>
      </c>
      <c r="E355" s="55">
        <v>90</v>
      </c>
      <c r="F355" s="55">
        <v>8524090</v>
      </c>
      <c r="G355" s="3"/>
      <c r="H355" s="3">
        <v>8524590</v>
      </c>
      <c r="I355" s="3">
        <v>90</v>
      </c>
      <c r="J355" s="56">
        <v>5</v>
      </c>
      <c r="K355" s="57">
        <v>132.80000000000001</v>
      </c>
      <c r="L355" s="57">
        <v>26.560000000000002</v>
      </c>
      <c r="M355" s="58">
        <v>3</v>
      </c>
      <c r="N355" s="59">
        <v>81.599999999999994</v>
      </c>
      <c r="O355" s="59">
        <v>27.2</v>
      </c>
      <c r="P355" s="60">
        <v>8</v>
      </c>
      <c r="Q355" s="61">
        <v>214.4</v>
      </c>
      <c r="R355" s="61">
        <v>26.8</v>
      </c>
    </row>
    <row r="356" spans="2:18" x14ac:dyDescent="0.3">
      <c r="B356" s="69">
        <v>40622193</v>
      </c>
      <c r="C356" t="s">
        <v>1772</v>
      </c>
      <c r="D356" s="55">
        <v>8524690</v>
      </c>
      <c r="E356" s="55">
        <v>90</v>
      </c>
      <c r="F356" s="55">
        <v>8524690</v>
      </c>
      <c r="G356" s="55"/>
      <c r="H356" s="55">
        <v>8524690</v>
      </c>
      <c r="I356" s="55">
        <v>90</v>
      </c>
      <c r="J356" s="56">
        <v>5</v>
      </c>
      <c r="K356" s="57">
        <v>132.80000000000001</v>
      </c>
      <c r="L356" s="57">
        <v>26.560000000000002</v>
      </c>
      <c r="M356" s="58">
        <v>3</v>
      </c>
      <c r="N356" s="59">
        <v>81.599999999999994</v>
      </c>
      <c r="O356" s="59">
        <v>27.2</v>
      </c>
      <c r="P356" s="60">
        <v>8</v>
      </c>
      <c r="Q356" s="61">
        <v>214.4</v>
      </c>
      <c r="R356" s="61">
        <v>26.8</v>
      </c>
    </row>
    <row r="357" spans="2:18" x14ac:dyDescent="0.3">
      <c r="B357" s="69">
        <v>40622227</v>
      </c>
      <c r="C357" t="s">
        <v>1773</v>
      </c>
      <c r="D357" s="55">
        <v>8524790</v>
      </c>
      <c r="E357" s="55">
        <v>90</v>
      </c>
      <c r="F357" s="55">
        <v>8524790</v>
      </c>
      <c r="G357" s="3"/>
      <c r="H357" s="3">
        <v>8524790</v>
      </c>
      <c r="I357" s="3">
        <v>90</v>
      </c>
      <c r="J357" s="56">
        <v>5</v>
      </c>
      <c r="K357" s="57">
        <v>132.80000000000001</v>
      </c>
      <c r="L357" s="57">
        <v>26.560000000000002</v>
      </c>
      <c r="M357" s="58">
        <v>3</v>
      </c>
      <c r="N357" s="59">
        <v>81.599999999999994</v>
      </c>
      <c r="O357" s="59">
        <v>27.2</v>
      </c>
      <c r="P357" s="60">
        <v>8</v>
      </c>
      <c r="Q357" s="61">
        <v>214.4</v>
      </c>
      <c r="R357" s="61">
        <v>26.8</v>
      </c>
    </row>
    <row r="358" spans="2:18" x14ac:dyDescent="0.3">
      <c r="B358" s="69">
        <v>40622276</v>
      </c>
      <c r="C358" t="s">
        <v>1832</v>
      </c>
      <c r="D358" s="55">
        <v>85300</v>
      </c>
      <c r="E358" s="55">
        <v>90</v>
      </c>
      <c r="F358" s="55">
        <v>8530090</v>
      </c>
      <c r="G358" s="3"/>
      <c r="H358" s="3">
        <v>85300</v>
      </c>
      <c r="I358" s="3">
        <v>90</v>
      </c>
      <c r="J358" s="56">
        <v>1</v>
      </c>
      <c r="K358" s="57">
        <v>10.96</v>
      </c>
      <c r="L358" s="57">
        <v>10.96</v>
      </c>
      <c r="M358" s="58">
        <v>1</v>
      </c>
      <c r="N358" s="59">
        <v>17.75</v>
      </c>
      <c r="O358" s="59">
        <v>17.75</v>
      </c>
      <c r="P358" s="60">
        <v>2</v>
      </c>
      <c r="Q358" s="61">
        <v>28.71</v>
      </c>
      <c r="R358" s="61">
        <v>14.355</v>
      </c>
    </row>
    <row r="359" spans="2:18" x14ac:dyDescent="0.3">
      <c r="B359" s="69">
        <v>40622284</v>
      </c>
      <c r="C359" t="s">
        <v>2103</v>
      </c>
      <c r="D359" s="55">
        <v>85301</v>
      </c>
      <c r="E359" s="55">
        <v>90</v>
      </c>
      <c r="F359" s="55">
        <v>8530190</v>
      </c>
      <c r="G359" s="3"/>
      <c r="H359" s="3">
        <v>85301</v>
      </c>
      <c r="I359" s="3">
        <v>90</v>
      </c>
      <c r="J359" s="56">
        <v>1</v>
      </c>
      <c r="K359" s="57">
        <v>10.96</v>
      </c>
      <c r="L359" s="57">
        <v>10.96</v>
      </c>
      <c r="M359" s="58">
        <v>1</v>
      </c>
      <c r="N359" s="59">
        <v>17.75</v>
      </c>
      <c r="O359" s="59">
        <v>17.75</v>
      </c>
      <c r="P359" s="60">
        <v>2</v>
      </c>
      <c r="Q359" s="61">
        <v>28.71</v>
      </c>
      <c r="R359" s="61">
        <v>14.355</v>
      </c>
    </row>
    <row r="360" spans="2:18" x14ac:dyDescent="0.3">
      <c r="B360" s="69">
        <v>40622300</v>
      </c>
      <c r="C360" t="s">
        <v>195</v>
      </c>
      <c r="D360" s="55">
        <v>87070</v>
      </c>
      <c r="E360" s="55" t="s">
        <v>2000</v>
      </c>
      <c r="F360" s="55" t="s">
        <v>153</v>
      </c>
      <c r="G360" s="55"/>
      <c r="H360" s="55">
        <v>87070</v>
      </c>
      <c r="I360" s="55" t="s">
        <v>2000</v>
      </c>
      <c r="J360" s="56">
        <v>0</v>
      </c>
      <c r="K360" s="57">
        <v>0</v>
      </c>
      <c r="L360" s="57">
        <v>0</v>
      </c>
      <c r="M360" s="58">
        <v>1</v>
      </c>
      <c r="N360" s="59">
        <v>216</v>
      </c>
      <c r="O360" s="59">
        <v>216</v>
      </c>
      <c r="P360" s="60">
        <v>1</v>
      </c>
      <c r="Q360" s="61">
        <v>216</v>
      </c>
      <c r="R360" s="61">
        <v>216</v>
      </c>
    </row>
    <row r="361" spans="2:18" x14ac:dyDescent="0.3">
      <c r="B361" s="69">
        <v>40622359</v>
      </c>
      <c r="C361" t="s">
        <v>196</v>
      </c>
      <c r="D361" s="55">
        <v>87086</v>
      </c>
      <c r="E361" s="55" t="s">
        <v>2000</v>
      </c>
      <c r="F361" s="55" t="s">
        <v>197</v>
      </c>
      <c r="G361" s="3"/>
      <c r="H361" s="3">
        <v>87086</v>
      </c>
      <c r="I361" s="3" t="s">
        <v>2000</v>
      </c>
      <c r="J361" s="56">
        <v>152</v>
      </c>
      <c r="K361" s="57">
        <v>57304</v>
      </c>
      <c r="L361" s="57">
        <v>377</v>
      </c>
      <c r="M361" s="58">
        <v>665</v>
      </c>
      <c r="N361" s="59">
        <v>250705</v>
      </c>
      <c r="O361" s="59">
        <v>377</v>
      </c>
      <c r="P361" s="60">
        <v>817</v>
      </c>
      <c r="Q361" s="61">
        <v>308009</v>
      </c>
      <c r="R361" s="61">
        <v>377</v>
      </c>
    </row>
    <row r="362" spans="2:18" x14ac:dyDescent="0.3">
      <c r="B362" s="69">
        <v>40622409</v>
      </c>
      <c r="C362" t="s">
        <v>198</v>
      </c>
      <c r="D362" s="55">
        <v>87070</v>
      </c>
      <c r="E362" s="55" t="s">
        <v>2000</v>
      </c>
      <c r="F362" s="55" t="s">
        <v>168</v>
      </c>
      <c r="G362" s="3"/>
      <c r="H362" s="3">
        <v>87070</v>
      </c>
      <c r="I362" s="3" t="s">
        <v>2000</v>
      </c>
      <c r="J362" s="56">
        <v>16</v>
      </c>
      <c r="K362" s="57">
        <v>3952</v>
      </c>
      <c r="L362" s="57">
        <v>247</v>
      </c>
      <c r="M362" s="58">
        <v>23</v>
      </c>
      <c r="N362" s="59">
        <v>5681</v>
      </c>
      <c r="O362" s="59">
        <v>247</v>
      </c>
      <c r="P362" s="60">
        <v>39</v>
      </c>
      <c r="Q362" s="61">
        <v>9633</v>
      </c>
      <c r="R362" s="61">
        <v>247</v>
      </c>
    </row>
    <row r="363" spans="2:18" x14ac:dyDescent="0.3">
      <c r="B363" s="69">
        <v>40622433</v>
      </c>
      <c r="C363" t="s">
        <v>199</v>
      </c>
      <c r="D363" s="55">
        <v>87081</v>
      </c>
      <c r="E363" s="55" t="s">
        <v>2000</v>
      </c>
      <c r="F363" s="55" t="s">
        <v>153</v>
      </c>
      <c r="G363" s="55"/>
      <c r="H363" s="55">
        <v>87081</v>
      </c>
      <c r="I363" s="55" t="s">
        <v>2000</v>
      </c>
      <c r="J363" s="56">
        <v>429</v>
      </c>
      <c r="K363" s="57">
        <v>92664</v>
      </c>
      <c r="L363" s="57">
        <v>216</v>
      </c>
      <c r="M363" s="58">
        <v>41</v>
      </c>
      <c r="N363" s="59">
        <v>8856</v>
      </c>
      <c r="O363" s="59">
        <v>216</v>
      </c>
      <c r="P363" s="60">
        <v>470</v>
      </c>
      <c r="Q363" s="61">
        <v>101520</v>
      </c>
      <c r="R363" s="61">
        <v>216</v>
      </c>
    </row>
    <row r="364" spans="2:18" x14ac:dyDescent="0.3">
      <c r="B364" s="69">
        <v>40622649</v>
      </c>
      <c r="C364" t="s">
        <v>1774</v>
      </c>
      <c r="D364" s="55">
        <v>85613</v>
      </c>
      <c r="E364" s="55">
        <v>90</v>
      </c>
      <c r="F364" s="55">
        <v>8561390</v>
      </c>
      <c r="G364" s="55"/>
      <c r="H364" s="55">
        <v>85613</v>
      </c>
      <c r="I364" s="55">
        <v>90</v>
      </c>
      <c r="J364" s="56">
        <v>2</v>
      </c>
      <c r="K364" s="57">
        <v>21.27</v>
      </c>
      <c r="L364" s="57">
        <v>10.635</v>
      </c>
      <c r="M364" s="58">
        <v>1</v>
      </c>
      <c r="N364" s="59">
        <v>10</v>
      </c>
      <c r="O364" s="59">
        <v>10</v>
      </c>
      <c r="P364" s="60">
        <v>3</v>
      </c>
      <c r="Q364" s="61">
        <v>31.27</v>
      </c>
      <c r="R364" s="61">
        <v>10.423333333333334</v>
      </c>
    </row>
    <row r="365" spans="2:18" x14ac:dyDescent="0.3">
      <c r="B365" s="69">
        <v>40622698</v>
      </c>
      <c r="C365" t="s">
        <v>1775</v>
      </c>
      <c r="D365" s="55">
        <v>85730</v>
      </c>
      <c r="E365" s="55">
        <v>90</v>
      </c>
      <c r="F365" s="55">
        <v>8573090</v>
      </c>
      <c r="G365" s="3"/>
      <c r="H365" s="3">
        <v>85730</v>
      </c>
      <c r="I365" s="3">
        <v>90</v>
      </c>
      <c r="J365" s="56">
        <v>2</v>
      </c>
      <c r="K365" s="57">
        <v>21.28</v>
      </c>
      <c r="L365" s="57">
        <v>10.64</v>
      </c>
      <c r="M365" s="58">
        <v>1</v>
      </c>
      <c r="N365" s="59">
        <v>10</v>
      </c>
      <c r="O365" s="59">
        <v>10</v>
      </c>
      <c r="P365" s="60">
        <v>3</v>
      </c>
      <c r="Q365" s="61">
        <v>31.28</v>
      </c>
      <c r="R365" s="61">
        <v>10.426666666666668</v>
      </c>
    </row>
    <row r="366" spans="2:18" x14ac:dyDescent="0.3">
      <c r="B366" s="69">
        <v>40622730</v>
      </c>
      <c r="C366" t="s">
        <v>1775</v>
      </c>
      <c r="D366" s="55">
        <v>8573090</v>
      </c>
      <c r="E366" s="55">
        <v>90</v>
      </c>
      <c r="F366" s="55">
        <v>8573090</v>
      </c>
      <c r="G366" s="3"/>
      <c r="H366" s="3">
        <v>8573090</v>
      </c>
      <c r="I366" s="3">
        <v>90</v>
      </c>
      <c r="J366" s="56">
        <v>5</v>
      </c>
      <c r="K366" s="57">
        <v>132.80000000000001</v>
      </c>
      <c r="L366" s="57">
        <v>26.560000000000002</v>
      </c>
      <c r="M366" s="58">
        <v>3</v>
      </c>
      <c r="N366" s="59">
        <v>81.599999999999994</v>
      </c>
      <c r="O366" s="59">
        <v>27.2</v>
      </c>
      <c r="P366" s="60">
        <v>8</v>
      </c>
      <c r="Q366" s="61">
        <v>214.4</v>
      </c>
      <c r="R366" s="61">
        <v>26.8</v>
      </c>
    </row>
    <row r="367" spans="2:18" x14ac:dyDescent="0.3">
      <c r="B367" s="69">
        <v>40622995</v>
      </c>
      <c r="C367" t="s">
        <v>1776</v>
      </c>
      <c r="D367" s="55">
        <v>86003</v>
      </c>
      <c r="E367" s="55">
        <v>90</v>
      </c>
      <c r="F367" s="55">
        <v>8600390</v>
      </c>
      <c r="G367" s="3"/>
      <c r="H367" s="3">
        <v>86003</v>
      </c>
      <c r="I367" s="3">
        <v>90</v>
      </c>
      <c r="J367" s="56">
        <v>0</v>
      </c>
      <c r="K367" s="57">
        <v>0</v>
      </c>
      <c r="L367" s="57">
        <v>0</v>
      </c>
      <c r="M367" s="58">
        <v>2</v>
      </c>
      <c r="N367" s="59">
        <v>181.44</v>
      </c>
      <c r="O367" s="59">
        <v>90.72</v>
      </c>
      <c r="P367" s="60">
        <v>2</v>
      </c>
      <c r="Q367" s="61">
        <v>181.44</v>
      </c>
      <c r="R367" s="61">
        <v>90.72</v>
      </c>
    </row>
    <row r="368" spans="2:18" x14ac:dyDescent="0.3">
      <c r="B368" s="69">
        <v>40623027</v>
      </c>
      <c r="C368" t="s">
        <v>1776</v>
      </c>
      <c r="D368" s="55">
        <v>8600390</v>
      </c>
      <c r="E368" s="55">
        <v>90</v>
      </c>
      <c r="F368" s="55">
        <v>8600390</v>
      </c>
      <c r="G368" s="3"/>
      <c r="H368" s="3">
        <v>8600390</v>
      </c>
      <c r="I368" s="3">
        <v>90</v>
      </c>
      <c r="J368" s="56">
        <v>1</v>
      </c>
      <c r="K368" s="57">
        <v>80.62</v>
      </c>
      <c r="L368" s="57">
        <v>80.62</v>
      </c>
      <c r="M368" s="58">
        <v>1</v>
      </c>
      <c r="N368" s="59">
        <v>50.7</v>
      </c>
      <c r="O368" s="59">
        <v>50.7</v>
      </c>
      <c r="P368" s="60">
        <v>2</v>
      </c>
      <c r="Q368" s="61">
        <v>131.32</v>
      </c>
      <c r="R368" s="61">
        <v>65.66</v>
      </c>
    </row>
    <row r="369" spans="2:18" x14ac:dyDescent="0.3">
      <c r="B369" s="69">
        <v>40623068</v>
      </c>
      <c r="C369" t="s">
        <v>1776</v>
      </c>
      <c r="D369" s="55">
        <v>86003</v>
      </c>
      <c r="E369" s="55">
        <v>90</v>
      </c>
      <c r="F369" s="55">
        <v>8600390</v>
      </c>
      <c r="G369" s="3"/>
      <c r="H369" s="3">
        <v>86003</v>
      </c>
      <c r="I369" s="3">
        <v>90</v>
      </c>
      <c r="J369" s="56">
        <v>0</v>
      </c>
      <c r="K369" s="57">
        <v>0</v>
      </c>
      <c r="L369" s="57">
        <v>0</v>
      </c>
      <c r="M369" s="58">
        <v>2</v>
      </c>
      <c r="N369" s="59">
        <v>150</v>
      </c>
      <c r="O369" s="59">
        <v>75</v>
      </c>
      <c r="P369" s="60">
        <v>2</v>
      </c>
      <c r="Q369" s="61">
        <v>150</v>
      </c>
      <c r="R369" s="61">
        <v>75</v>
      </c>
    </row>
    <row r="370" spans="2:18" x14ac:dyDescent="0.3">
      <c r="B370" s="69">
        <v>40623449</v>
      </c>
      <c r="C370" t="s">
        <v>2413</v>
      </c>
      <c r="D370" s="55">
        <v>86146</v>
      </c>
      <c r="E370" s="55">
        <v>90</v>
      </c>
      <c r="F370" s="55">
        <v>8614690</v>
      </c>
      <c r="G370" s="3"/>
      <c r="H370" s="3">
        <v>86146</v>
      </c>
      <c r="I370" s="3">
        <v>90</v>
      </c>
      <c r="J370" s="56">
        <v>1</v>
      </c>
      <c r="K370" s="57">
        <v>30</v>
      </c>
      <c r="L370" s="57">
        <v>30</v>
      </c>
      <c r="M370" s="58">
        <v>0</v>
      </c>
      <c r="N370" s="59">
        <v>0</v>
      </c>
      <c r="O370" s="59">
        <v>0</v>
      </c>
      <c r="P370" s="60">
        <v>1</v>
      </c>
      <c r="Q370" s="61">
        <v>30</v>
      </c>
      <c r="R370" s="61">
        <v>30</v>
      </c>
    </row>
    <row r="371" spans="2:18" x14ac:dyDescent="0.3">
      <c r="B371" s="69">
        <v>40623456</v>
      </c>
      <c r="C371" t="s">
        <v>2173</v>
      </c>
      <c r="D371" s="55">
        <v>8614790</v>
      </c>
      <c r="E371" s="55">
        <v>90</v>
      </c>
      <c r="F371" s="55">
        <v>8614790</v>
      </c>
      <c r="G371" s="55"/>
      <c r="H371" s="55">
        <v>8614790</v>
      </c>
      <c r="I371" s="55">
        <v>90</v>
      </c>
      <c r="J371" s="56">
        <v>0</v>
      </c>
      <c r="K371" s="57">
        <v>0</v>
      </c>
      <c r="L371" s="57">
        <v>0</v>
      </c>
      <c r="M371" s="58">
        <v>1</v>
      </c>
      <c r="N371" s="59">
        <v>286</v>
      </c>
      <c r="O371" s="59">
        <v>286</v>
      </c>
      <c r="P371" s="60">
        <v>1</v>
      </c>
      <c r="Q371" s="61">
        <v>286</v>
      </c>
      <c r="R371" s="61">
        <v>286</v>
      </c>
    </row>
    <row r="372" spans="2:18" x14ac:dyDescent="0.3">
      <c r="B372" s="69">
        <v>40623613</v>
      </c>
      <c r="C372" t="s">
        <v>2553</v>
      </c>
      <c r="D372" s="55">
        <v>86160</v>
      </c>
      <c r="E372" s="55">
        <v>90</v>
      </c>
      <c r="F372" s="55">
        <v>8616090</v>
      </c>
      <c r="G372" s="3"/>
      <c r="H372" s="3">
        <v>86160</v>
      </c>
      <c r="I372" s="3">
        <v>90</v>
      </c>
      <c r="J372" s="56">
        <v>1</v>
      </c>
      <c r="K372" s="57">
        <v>10</v>
      </c>
      <c r="L372" s="57">
        <v>10</v>
      </c>
      <c r="M372" s="58">
        <v>2</v>
      </c>
      <c r="N372" s="59">
        <v>20</v>
      </c>
      <c r="O372" s="59">
        <v>10</v>
      </c>
      <c r="P372" s="60">
        <v>3</v>
      </c>
      <c r="Q372" s="61">
        <v>30</v>
      </c>
      <c r="R372" s="61">
        <v>10</v>
      </c>
    </row>
    <row r="373" spans="2:18" x14ac:dyDescent="0.3">
      <c r="B373" s="69">
        <v>40623712</v>
      </c>
      <c r="C373" t="s">
        <v>1777</v>
      </c>
      <c r="D373" s="55">
        <v>86160</v>
      </c>
      <c r="E373" s="55">
        <v>90</v>
      </c>
      <c r="F373" s="55">
        <v>8616090</v>
      </c>
      <c r="G373" s="3"/>
      <c r="H373" s="3">
        <v>86160</v>
      </c>
      <c r="I373" s="3">
        <v>90</v>
      </c>
      <c r="J373" s="56">
        <v>0</v>
      </c>
      <c r="K373" s="57">
        <v>0</v>
      </c>
      <c r="L373" s="57">
        <v>0</v>
      </c>
      <c r="M373" s="58">
        <v>1</v>
      </c>
      <c r="N373" s="59">
        <v>12.29</v>
      </c>
      <c r="O373" s="59">
        <v>12.29</v>
      </c>
      <c r="P373" s="60">
        <v>1</v>
      </c>
      <c r="Q373" s="61">
        <v>12.29</v>
      </c>
      <c r="R373" s="61">
        <v>12.29</v>
      </c>
    </row>
    <row r="374" spans="2:18" x14ac:dyDescent="0.3">
      <c r="B374" s="69">
        <v>40623779</v>
      </c>
      <c r="C374" t="s">
        <v>1778</v>
      </c>
      <c r="D374" s="55">
        <v>86162</v>
      </c>
      <c r="E374" s="55">
        <v>90</v>
      </c>
      <c r="F374" s="55">
        <v>8616290</v>
      </c>
      <c r="G374" s="55"/>
      <c r="H374" s="55">
        <v>86162</v>
      </c>
      <c r="I374" s="55">
        <v>90</v>
      </c>
      <c r="J374" s="56">
        <v>0</v>
      </c>
      <c r="K374" s="57">
        <v>0</v>
      </c>
      <c r="L374" s="57">
        <v>0</v>
      </c>
      <c r="M374" s="58">
        <v>1</v>
      </c>
      <c r="N374" s="59">
        <v>6.15</v>
      </c>
      <c r="O374" s="59">
        <v>6.15</v>
      </c>
      <c r="P374" s="60">
        <v>1</v>
      </c>
      <c r="Q374" s="61">
        <v>6.15</v>
      </c>
      <c r="R374" s="61">
        <v>6.15</v>
      </c>
    </row>
    <row r="375" spans="2:18" x14ac:dyDescent="0.3">
      <c r="B375" s="69">
        <v>40624231</v>
      </c>
      <c r="C375" t="s">
        <v>1779</v>
      </c>
      <c r="D375" s="55">
        <v>8631790</v>
      </c>
      <c r="E375" s="55">
        <v>90</v>
      </c>
      <c r="F375" s="55">
        <v>8631790</v>
      </c>
      <c r="G375" s="3"/>
      <c r="H375" s="3">
        <v>8631790</v>
      </c>
      <c r="I375" s="3">
        <v>90</v>
      </c>
      <c r="J375" s="56">
        <v>2</v>
      </c>
      <c r="K375" s="57">
        <v>99.19</v>
      </c>
      <c r="L375" s="57">
        <v>49.594999999999999</v>
      </c>
      <c r="M375" s="58">
        <v>0</v>
      </c>
      <c r="N375" s="59">
        <v>0</v>
      </c>
      <c r="O375" s="59">
        <v>0</v>
      </c>
      <c r="P375" s="60">
        <v>2</v>
      </c>
      <c r="Q375" s="61">
        <v>99.19</v>
      </c>
      <c r="R375" s="61">
        <v>49.594999999999999</v>
      </c>
    </row>
    <row r="376" spans="2:18" x14ac:dyDescent="0.3">
      <c r="B376" s="69">
        <v>40624934</v>
      </c>
      <c r="C376" t="s">
        <v>2096</v>
      </c>
      <c r="D376" s="55">
        <v>86355</v>
      </c>
      <c r="E376" s="55">
        <v>90</v>
      </c>
      <c r="F376" s="55">
        <v>8635590</v>
      </c>
      <c r="G376" s="55"/>
      <c r="H376" s="55">
        <v>86355</v>
      </c>
      <c r="I376" s="55">
        <v>90</v>
      </c>
      <c r="J376" s="56">
        <v>1</v>
      </c>
      <c r="K376" s="57">
        <v>14.5</v>
      </c>
      <c r="L376" s="57">
        <v>14.5</v>
      </c>
      <c r="M376" s="58">
        <v>0</v>
      </c>
      <c r="N376" s="59">
        <v>0</v>
      </c>
      <c r="O376" s="59">
        <v>0</v>
      </c>
      <c r="P376" s="60">
        <v>1</v>
      </c>
      <c r="Q376" s="61">
        <v>14.5</v>
      </c>
      <c r="R376" s="61">
        <v>14.5</v>
      </c>
    </row>
    <row r="377" spans="2:18" x14ac:dyDescent="0.3">
      <c r="B377" s="69">
        <v>40624967</v>
      </c>
      <c r="C377" t="s">
        <v>2104</v>
      </c>
      <c r="D377" s="55">
        <v>86357</v>
      </c>
      <c r="E377" s="55">
        <v>90</v>
      </c>
      <c r="F377" s="55">
        <v>8635790</v>
      </c>
      <c r="G377" s="3"/>
      <c r="H377" s="3">
        <v>86357</v>
      </c>
      <c r="I377" s="3">
        <v>90</v>
      </c>
      <c r="J377" s="56">
        <v>1</v>
      </c>
      <c r="K377" s="57">
        <v>14.5</v>
      </c>
      <c r="L377" s="57">
        <v>14.5</v>
      </c>
      <c r="M377" s="58">
        <v>0</v>
      </c>
      <c r="N377" s="59">
        <v>0</v>
      </c>
      <c r="O377" s="59">
        <v>0</v>
      </c>
      <c r="P377" s="60">
        <v>1</v>
      </c>
      <c r="Q377" s="61">
        <v>14.5</v>
      </c>
      <c r="R377" s="61">
        <v>14.5</v>
      </c>
    </row>
    <row r="378" spans="2:18" x14ac:dyDescent="0.3">
      <c r="B378" s="69">
        <v>40625212</v>
      </c>
      <c r="C378" t="s">
        <v>2097</v>
      </c>
      <c r="D378" s="55">
        <v>86359</v>
      </c>
      <c r="E378" s="55">
        <v>90</v>
      </c>
      <c r="F378" s="55">
        <v>8635990</v>
      </c>
      <c r="G378" s="3"/>
      <c r="H378" s="3">
        <v>86359</v>
      </c>
      <c r="I378" s="3">
        <v>90</v>
      </c>
      <c r="J378" s="56">
        <v>1</v>
      </c>
      <c r="K378" s="57">
        <v>14.5</v>
      </c>
      <c r="L378" s="57">
        <v>14.5</v>
      </c>
      <c r="M378" s="58">
        <v>0</v>
      </c>
      <c r="N378" s="59">
        <v>0</v>
      </c>
      <c r="O378" s="59">
        <v>0</v>
      </c>
      <c r="P378" s="60">
        <v>1</v>
      </c>
      <c r="Q378" s="61">
        <v>14.5</v>
      </c>
      <c r="R378" s="61">
        <v>14.5</v>
      </c>
    </row>
    <row r="379" spans="2:18" x14ac:dyDescent="0.3">
      <c r="B379" s="69">
        <v>40625246</v>
      </c>
      <c r="C379" t="s">
        <v>2098</v>
      </c>
      <c r="D379" s="55">
        <v>86360</v>
      </c>
      <c r="E379" s="55">
        <v>90</v>
      </c>
      <c r="F379" s="55">
        <v>8636090</v>
      </c>
      <c r="G379" s="3"/>
      <c r="H379" s="3">
        <v>86360</v>
      </c>
      <c r="I379" s="3">
        <v>90</v>
      </c>
      <c r="J379" s="56">
        <v>1</v>
      </c>
      <c r="K379" s="57">
        <v>14.5</v>
      </c>
      <c r="L379" s="57">
        <v>14.5</v>
      </c>
      <c r="M379" s="58">
        <v>0</v>
      </c>
      <c r="N379" s="59">
        <v>0</v>
      </c>
      <c r="O379" s="59">
        <v>0</v>
      </c>
      <c r="P379" s="60">
        <v>1</v>
      </c>
      <c r="Q379" s="61">
        <v>14.5</v>
      </c>
      <c r="R379" s="61">
        <v>14.5</v>
      </c>
    </row>
    <row r="380" spans="2:18" x14ac:dyDescent="0.3">
      <c r="B380" s="69">
        <v>40625311</v>
      </c>
      <c r="C380" t="s">
        <v>1836</v>
      </c>
      <c r="D380" s="55">
        <v>86376</v>
      </c>
      <c r="E380" s="55">
        <v>90</v>
      </c>
      <c r="F380" s="55">
        <v>8637690</v>
      </c>
      <c r="G380" s="3"/>
      <c r="H380" s="3">
        <v>86376</v>
      </c>
      <c r="I380" s="3">
        <v>90</v>
      </c>
      <c r="J380" s="56">
        <v>0</v>
      </c>
      <c r="K380" s="57">
        <v>0</v>
      </c>
      <c r="L380" s="57">
        <v>0</v>
      </c>
      <c r="M380" s="58">
        <v>2</v>
      </c>
      <c r="N380" s="59">
        <v>8.879999999999999</v>
      </c>
      <c r="O380" s="59">
        <v>4.4399999999999995</v>
      </c>
      <c r="P380" s="60">
        <v>2</v>
      </c>
      <c r="Q380" s="61">
        <v>8.879999999999999</v>
      </c>
      <c r="R380" s="61">
        <v>4.4399999999999995</v>
      </c>
    </row>
    <row r="381" spans="2:18" x14ac:dyDescent="0.3">
      <c r="B381" s="69">
        <v>40625618</v>
      </c>
      <c r="C381" t="s">
        <v>1780</v>
      </c>
      <c r="D381" s="55">
        <v>86611</v>
      </c>
      <c r="E381" s="55">
        <v>90</v>
      </c>
      <c r="F381" s="55">
        <v>8661190</v>
      </c>
      <c r="G381" s="3"/>
      <c r="H381" s="3">
        <v>86611</v>
      </c>
      <c r="I381" s="3">
        <v>90</v>
      </c>
      <c r="J381" s="56">
        <v>1</v>
      </c>
      <c r="K381" s="57">
        <v>14.96</v>
      </c>
      <c r="L381" s="57">
        <v>14.96</v>
      </c>
      <c r="M381" s="58">
        <v>2</v>
      </c>
      <c r="N381" s="59">
        <v>29.92</v>
      </c>
      <c r="O381" s="59">
        <v>14.96</v>
      </c>
      <c r="P381" s="60">
        <v>3</v>
      </c>
      <c r="Q381" s="61">
        <v>44.88</v>
      </c>
      <c r="R381" s="61">
        <v>14.96</v>
      </c>
    </row>
    <row r="382" spans="2:18" x14ac:dyDescent="0.3">
      <c r="B382" s="69">
        <v>40625857</v>
      </c>
      <c r="C382" t="s">
        <v>2174</v>
      </c>
      <c r="D382" s="55">
        <v>86631</v>
      </c>
      <c r="E382" s="55">
        <v>90</v>
      </c>
      <c r="F382" s="55">
        <v>8663190</v>
      </c>
      <c r="G382" s="3"/>
      <c r="H382" s="3">
        <v>86631</v>
      </c>
      <c r="I382" s="3">
        <v>90</v>
      </c>
      <c r="J382" s="56">
        <v>1</v>
      </c>
      <c r="K382" s="57">
        <v>8.8000000000000007</v>
      </c>
      <c r="L382" s="57">
        <v>8.8000000000000007</v>
      </c>
      <c r="M382" s="58">
        <v>0</v>
      </c>
      <c r="N382" s="59">
        <v>0</v>
      </c>
      <c r="O382" s="59">
        <v>0</v>
      </c>
      <c r="P382" s="60">
        <v>1</v>
      </c>
      <c r="Q382" s="61">
        <v>8.8000000000000007</v>
      </c>
      <c r="R382" s="61">
        <v>8.8000000000000007</v>
      </c>
    </row>
    <row r="383" spans="2:18" x14ac:dyDescent="0.3">
      <c r="B383" s="69">
        <v>40625931</v>
      </c>
      <c r="C383" t="s">
        <v>2175</v>
      </c>
      <c r="D383" s="55">
        <v>86632</v>
      </c>
      <c r="E383" s="55">
        <v>90</v>
      </c>
      <c r="F383" s="55">
        <v>8663290</v>
      </c>
      <c r="G383" s="3"/>
      <c r="H383" s="3">
        <v>86632</v>
      </c>
      <c r="I383" s="3">
        <v>90</v>
      </c>
      <c r="J383" s="56">
        <v>1</v>
      </c>
      <c r="K383" s="57">
        <v>4.4000000000000004</v>
      </c>
      <c r="L383" s="57">
        <v>4.4000000000000004</v>
      </c>
      <c r="M383" s="58">
        <v>0</v>
      </c>
      <c r="N383" s="59">
        <v>0</v>
      </c>
      <c r="O383" s="59">
        <v>0</v>
      </c>
      <c r="P383" s="60">
        <v>1</v>
      </c>
      <c r="Q383" s="61">
        <v>4.4000000000000004</v>
      </c>
      <c r="R383" s="61">
        <v>4.4000000000000004</v>
      </c>
    </row>
    <row r="384" spans="2:18" x14ac:dyDescent="0.3">
      <c r="B384" s="69">
        <v>40626095</v>
      </c>
      <c r="C384" t="s">
        <v>1781</v>
      </c>
      <c r="D384" s="55">
        <v>86644</v>
      </c>
      <c r="E384" s="55">
        <v>90</v>
      </c>
      <c r="F384" s="55">
        <v>8664490</v>
      </c>
      <c r="G384" s="3"/>
      <c r="H384" s="3">
        <v>86644</v>
      </c>
      <c r="I384" s="3">
        <v>90</v>
      </c>
      <c r="J384" s="56">
        <v>2</v>
      </c>
      <c r="K384" s="57">
        <v>12</v>
      </c>
      <c r="L384" s="57">
        <v>6</v>
      </c>
      <c r="M384" s="58">
        <v>0</v>
      </c>
      <c r="N384" s="59">
        <v>0</v>
      </c>
      <c r="O384" s="59">
        <v>0</v>
      </c>
      <c r="P384" s="60">
        <v>2</v>
      </c>
      <c r="Q384" s="61">
        <v>12</v>
      </c>
      <c r="R384" s="61">
        <v>6</v>
      </c>
    </row>
    <row r="385" spans="2:18" x14ac:dyDescent="0.3">
      <c r="B385" s="69">
        <v>40626210</v>
      </c>
      <c r="C385" t="s">
        <v>1782</v>
      </c>
      <c r="D385" s="55">
        <v>86645</v>
      </c>
      <c r="E385" s="55">
        <v>90</v>
      </c>
      <c r="F385" s="55">
        <v>8664590</v>
      </c>
      <c r="G385" s="3"/>
      <c r="H385" s="3">
        <v>86645</v>
      </c>
      <c r="I385" s="3">
        <v>90</v>
      </c>
      <c r="J385" s="56">
        <v>2</v>
      </c>
      <c r="K385" s="57">
        <v>17.36</v>
      </c>
      <c r="L385" s="57">
        <v>8.68</v>
      </c>
      <c r="M385" s="58">
        <v>0</v>
      </c>
      <c r="N385" s="59">
        <v>0</v>
      </c>
      <c r="O385" s="59">
        <v>0</v>
      </c>
      <c r="P385" s="60">
        <v>2</v>
      </c>
      <c r="Q385" s="61">
        <v>17.36</v>
      </c>
      <c r="R385" s="61">
        <v>8.68</v>
      </c>
    </row>
    <row r="386" spans="2:18" x14ac:dyDescent="0.3">
      <c r="B386" s="69">
        <v>40626228</v>
      </c>
      <c r="C386" t="s">
        <v>1782</v>
      </c>
      <c r="D386" s="55">
        <v>86645</v>
      </c>
      <c r="E386" s="55">
        <v>90</v>
      </c>
      <c r="F386" s="55">
        <v>8664590</v>
      </c>
      <c r="G386" s="3"/>
      <c r="H386" s="3">
        <v>86645</v>
      </c>
      <c r="I386" s="3">
        <v>90</v>
      </c>
      <c r="J386" s="56">
        <v>2</v>
      </c>
      <c r="K386" s="57">
        <v>12</v>
      </c>
      <c r="L386" s="57">
        <v>6</v>
      </c>
      <c r="M386" s="58">
        <v>0</v>
      </c>
      <c r="N386" s="59">
        <v>0</v>
      </c>
      <c r="O386" s="59">
        <v>0</v>
      </c>
      <c r="P386" s="60">
        <v>2</v>
      </c>
      <c r="Q386" s="61">
        <v>12</v>
      </c>
      <c r="R386" s="61">
        <v>6</v>
      </c>
    </row>
    <row r="387" spans="2:18" x14ac:dyDescent="0.3">
      <c r="B387" s="69">
        <v>40626277</v>
      </c>
      <c r="C387" t="s">
        <v>200</v>
      </c>
      <c r="D387" s="55">
        <v>87077</v>
      </c>
      <c r="E387" s="55" t="s">
        <v>2000</v>
      </c>
      <c r="F387" s="55" t="s">
        <v>201</v>
      </c>
      <c r="G387" s="3"/>
      <c r="H387" s="3">
        <v>87077</v>
      </c>
      <c r="I387" s="3" t="s">
        <v>2000</v>
      </c>
      <c r="J387" s="56">
        <v>74</v>
      </c>
      <c r="K387" s="57">
        <v>10582</v>
      </c>
      <c r="L387" s="57">
        <v>143</v>
      </c>
      <c r="M387" s="58">
        <v>113</v>
      </c>
      <c r="N387" s="59">
        <v>16159</v>
      </c>
      <c r="O387" s="59">
        <v>143</v>
      </c>
      <c r="P387" s="60">
        <v>187</v>
      </c>
      <c r="Q387" s="61">
        <v>26741</v>
      </c>
      <c r="R387" s="61">
        <v>143</v>
      </c>
    </row>
    <row r="388" spans="2:18" x14ac:dyDescent="0.3">
      <c r="B388" s="69">
        <v>40626285</v>
      </c>
      <c r="C388" t="s">
        <v>202</v>
      </c>
      <c r="D388" s="55">
        <v>87076</v>
      </c>
      <c r="E388" s="55" t="s">
        <v>2000</v>
      </c>
      <c r="F388" s="55" t="s">
        <v>203</v>
      </c>
      <c r="G388" s="3"/>
      <c r="H388" s="3">
        <v>87076</v>
      </c>
      <c r="I388" s="3" t="s">
        <v>2000</v>
      </c>
      <c r="J388" s="56">
        <v>2</v>
      </c>
      <c r="K388" s="57">
        <v>434</v>
      </c>
      <c r="L388" s="57">
        <v>217</v>
      </c>
      <c r="M388" s="58">
        <v>0</v>
      </c>
      <c r="N388" s="59">
        <v>0</v>
      </c>
      <c r="O388" s="59">
        <v>0</v>
      </c>
      <c r="P388" s="60">
        <v>2</v>
      </c>
      <c r="Q388" s="61">
        <v>434</v>
      </c>
      <c r="R388" s="61">
        <v>217</v>
      </c>
    </row>
    <row r="389" spans="2:18" x14ac:dyDescent="0.3">
      <c r="B389" s="69">
        <v>40626301</v>
      </c>
      <c r="C389" t="s">
        <v>204</v>
      </c>
      <c r="D389" s="55">
        <v>87106</v>
      </c>
      <c r="E389" s="55" t="s">
        <v>2000</v>
      </c>
      <c r="F389" s="55" t="s">
        <v>205</v>
      </c>
      <c r="G389" s="3"/>
      <c r="H389" s="3">
        <v>87106</v>
      </c>
      <c r="I389" s="3" t="s">
        <v>2000</v>
      </c>
      <c r="J389" s="56">
        <v>0</v>
      </c>
      <c r="K389" s="57">
        <v>0</v>
      </c>
      <c r="L389" s="57">
        <v>0</v>
      </c>
      <c r="M389" s="58">
        <v>1</v>
      </c>
      <c r="N389" s="59">
        <v>177</v>
      </c>
      <c r="O389" s="59">
        <v>177</v>
      </c>
      <c r="P389" s="60">
        <v>1</v>
      </c>
      <c r="Q389" s="61">
        <v>177</v>
      </c>
      <c r="R389" s="61">
        <v>177</v>
      </c>
    </row>
    <row r="390" spans="2:18" x14ac:dyDescent="0.3">
      <c r="B390" s="69">
        <v>40626319</v>
      </c>
      <c r="C390" t="s">
        <v>2412</v>
      </c>
      <c r="D390" s="55">
        <v>86648</v>
      </c>
      <c r="E390" s="55">
        <v>90</v>
      </c>
      <c r="F390" s="55">
        <v>8664890</v>
      </c>
      <c r="G390" s="55"/>
      <c r="H390" s="55">
        <v>86648</v>
      </c>
      <c r="I390" s="55">
        <v>90</v>
      </c>
      <c r="J390" s="56">
        <v>1</v>
      </c>
      <c r="K390" s="57">
        <v>13.9</v>
      </c>
      <c r="L390" s="57">
        <v>13.9</v>
      </c>
      <c r="M390" s="58">
        <v>0</v>
      </c>
      <c r="N390" s="59">
        <v>0</v>
      </c>
      <c r="O390" s="59">
        <v>0</v>
      </c>
      <c r="P390" s="60">
        <v>1</v>
      </c>
      <c r="Q390" s="61">
        <v>13.9</v>
      </c>
      <c r="R390" s="61">
        <v>13.9</v>
      </c>
    </row>
    <row r="391" spans="2:18" x14ac:dyDescent="0.3">
      <c r="B391" s="69">
        <v>40626392</v>
      </c>
      <c r="C391" t="s">
        <v>2098</v>
      </c>
      <c r="D391" s="55">
        <v>86651</v>
      </c>
      <c r="E391" s="55">
        <v>90</v>
      </c>
      <c r="F391" s="55">
        <v>8665190</v>
      </c>
      <c r="G391" s="3"/>
      <c r="H391" s="3">
        <v>86651</v>
      </c>
      <c r="I391" s="3">
        <v>90</v>
      </c>
      <c r="J391" s="56">
        <v>1</v>
      </c>
      <c r="K391" s="57">
        <v>50.74</v>
      </c>
      <c r="L391" s="57">
        <v>50.74</v>
      </c>
      <c r="M391" s="58">
        <v>0</v>
      </c>
      <c r="N391" s="59">
        <v>0</v>
      </c>
      <c r="O391" s="59">
        <v>0</v>
      </c>
      <c r="P391" s="60">
        <v>1</v>
      </c>
      <c r="Q391" s="61">
        <v>50.74</v>
      </c>
      <c r="R391" s="61">
        <v>50.74</v>
      </c>
    </row>
    <row r="392" spans="2:18" x14ac:dyDescent="0.3">
      <c r="B392" s="69">
        <v>40626467</v>
      </c>
      <c r="C392" t="s">
        <v>2176</v>
      </c>
      <c r="D392" s="55">
        <v>86652</v>
      </c>
      <c r="E392" s="55">
        <v>90</v>
      </c>
      <c r="F392" s="55">
        <v>8665290</v>
      </c>
      <c r="G392" s="3"/>
      <c r="H392" s="3">
        <v>86652</v>
      </c>
      <c r="I392" s="3">
        <v>90</v>
      </c>
      <c r="J392" s="56">
        <v>1</v>
      </c>
      <c r="K392" s="57">
        <v>50.74</v>
      </c>
      <c r="L392" s="57">
        <v>50.74</v>
      </c>
      <c r="M392" s="58">
        <v>0</v>
      </c>
      <c r="N392" s="59">
        <v>0</v>
      </c>
      <c r="O392" s="59">
        <v>0</v>
      </c>
      <c r="P392" s="60">
        <v>1</v>
      </c>
      <c r="Q392" s="61">
        <v>50.74</v>
      </c>
      <c r="R392" s="61">
        <v>50.74</v>
      </c>
    </row>
    <row r="393" spans="2:18" x14ac:dyDescent="0.3">
      <c r="B393" s="69">
        <v>40626541</v>
      </c>
      <c r="C393" t="s">
        <v>2177</v>
      </c>
      <c r="D393" s="55">
        <v>86653</v>
      </c>
      <c r="E393" s="55">
        <v>90</v>
      </c>
      <c r="F393" s="55">
        <v>8665390</v>
      </c>
      <c r="G393" s="3"/>
      <c r="H393" s="3">
        <v>86653</v>
      </c>
      <c r="I393" s="3">
        <v>90</v>
      </c>
      <c r="J393" s="56">
        <v>1</v>
      </c>
      <c r="K393" s="57">
        <v>50.74</v>
      </c>
      <c r="L393" s="57">
        <v>50.74</v>
      </c>
      <c r="M393" s="58">
        <v>0</v>
      </c>
      <c r="N393" s="59">
        <v>0</v>
      </c>
      <c r="O393" s="59">
        <v>0</v>
      </c>
      <c r="P393" s="60">
        <v>1</v>
      </c>
      <c r="Q393" s="61">
        <v>50.74</v>
      </c>
      <c r="R393" s="61">
        <v>50.74</v>
      </c>
    </row>
    <row r="394" spans="2:18" x14ac:dyDescent="0.3">
      <c r="B394" s="69">
        <v>40626624</v>
      </c>
      <c r="C394" t="s">
        <v>2178</v>
      </c>
      <c r="D394" s="55">
        <v>86654</v>
      </c>
      <c r="E394" s="55">
        <v>90</v>
      </c>
      <c r="F394" s="55">
        <v>8665490</v>
      </c>
      <c r="G394" s="3"/>
      <c r="H394" s="3">
        <v>86654</v>
      </c>
      <c r="I394" s="3">
        <v>90</v>
      </c>
      <c r="J394" s="56">
        <v>1</v>
      </c>
      <c r="K394" s="57">
        <v>50.74</v>
      </c>
      <c r="L394" s="57">
        <v>50.74</v>
      </c>
      <c r="M394" s="58">
        <v>0</v>
      </c>
      <c r="N394" s="59">
        <v>0</v>
      </c>
      <c r="O394" s="59">
        <v>0</v>
      </c>
      <c r="P394" s="60">
        <v>1</v>
      </c>
      <c r="Q394" s="61">
        <v>50.74</v>
      </c>
      <c r="R394" s="61">
        <v>50.74</v>
      </c>
    </row>
    <row r="395" spans="2:18" x14ac:dyDescent="0.3">
      <c r="B395" s="69">
        <v>40626749</v>
      </c>
      <c r="C395" t="s">
        <v>1783</v>
      </c>
      <c r="D395" s="55">
        <v>8666490</v>
      </c>
      <c r="E395" s="55">
        <v>90</v>
      </c>
      <c r="F395" s="55">
        <v>8666490</v>
      </c>
      <c r="G395" s="3"/>
      <c r="H395" s="3">
        <v>8666490</v>
      </c>
      <c r="I395" s="3">
        <v>90</v>
      </c>
      <c r="J395" s="56">
        <v>3</v>
      </c>
      <c r="K395" s="57">
        <v>24.06</v>
      </c>
      <c r="L395" s="57">
        <v>8.02</v>
      </c>
      <c r="M395" s="58">
        <v>4</v>
      </c>
      <c r="N395" s="59">
        <v>30.740000000000002</v>
      </c>
      <c r="O395" s="59">
        <v>7.6850000000000005</v>
      </c>
      <c r="P395" s="60">
        <v>7</v>
      </c>
      <c r="Q395" s="61">
        <v>54.8</v>
      </c>
      <c r="R395" s="61">
        <v>7.8285714285714283</v>
      </c>
    </row>
    <row r="396" spans="2:18" x14ac:dyDescent="0.3">
      <c r="B396" s="69">
        <v>40626764</v>
      </c>
      <c r="C396" t="s">
        <v>1784</v>
      </c>
      <c r="D396" s="55">
        <v>8666490</v>
      </c>
      <c r="E396" s="55">
        <v>90</v>
      </c>
      <c r="F396" s="55">
        <v>8666490</v>
      </c>
      <c r="G396" s="55"/>
      <c r="H396" s="55">
        <v>8666490</v>
      </c>
      <c r="I396" s="55">
        <v>90</v>
      </c>
      <c r="J396" s="56">
        <v>3</v>
      </c>
      <c r="K396" s="57">
        <v>48.06</v>
      </c>
      <c r="L396" s="57">
        <v>16.02</v>
      </c>
      <c r="M396" s="58">
        <v>4</v>
      </c>
      <c r="N396" s="59">
        <v>61.44</v>
      </c>
      <c r="O396" s="59">
        <v>15.36</v>
      </c>
      <c r="P396" s="60">
        <v>7</v>
      </c>
      <c r="Q396" s="61">
        <v>109.5</v>
      </c>
      <c r="R396" s="61">
        <v>15.642857142857142</v>
      </c>
    </row>
    <row r="397" spans="2:18" x14ac:dyDescent="0.3">
      <c r="B397" s="69">
        <v>40626905</v>
      </c>
      <c r="C397" t="s">
        <v>1785</v>
      </c>
      <c r="D397" s="55">
        <v>86695</v>
      </c>
      <c r="E397" s="55">
        <v>90</v>
      </c>
      <c r="F397" s="55">
        <v>8669590</v>
      </c>
      <c r="G397" s="55"/>
      <c r="H397" s="55">
        <v>86695</v>
      </c>
      <c r="I397" s="55">
        <v>90</v>
      </c>
      <c r="J397" s="56">
        <v>2</v>
      </c>
      <c r="K397" s="57">
        <v>17.36</v>
      </c>
      <c r="L397" s="57">
        <v>8.68</v>
      </c>
      <c r="M397" s="58">
        <v>0</v>
      </c>
      <c r="N397" s="59">
        <v>0</v>
      </c>
      <c r="O397" s="59">
        <v>0</v>
      </c>
      <c r="P397" s="60">
        <v>2</v>
      </c>
      <c r="Q397" s="61">
        <v>17.36</v>
      </c>
      <c r="R397" s="61">
        <v>8.68</v>
      </c>
    </row>
    <row r="398" spans="2:18" x14ac:dyDescent="0.3">
      <c r="B398" s="69">
        <v>40626921</v>
      </c>
      <c r="C398" t="s">
        <v>1785</v>
      </c>
      <c r="D398" s="55">
        <v>8669590</v>
      </c>
      <c r="E398" s="55">
        <v>90</v>
      </c>
      <c r="F398" s="55">
        <v>8669590</v>
      </c>
      <c r="G398" s="55"/>
      <c r="H398" s="55">
        <v>8669590</v>
      </c>
      <c r="I398" s="55">
        <v>90</v>
      </c>
      <c r="J398" s="56">
        <v>1</v>
      </c>
      <c r="K398" s="57">
        <v>12.5</v>
      </c>
      <c r="L398" s="57">
        <v>12.5</v>
      </c>
      <c r="M398" s="58">
        <v>0</v>
      </c>
      <c r="N398" s="59">
        <v>0</v>
      </c>
      <c r="O398" s="59">
        <v>0</v>
      </c>
      <c r="P398" s="60">
        <v>1</v>
      </c>
      <c r="Q398" s="61">
        <v>12.5</v>
      </c>
      <c r="R398" s="61">
        <v>12.5</v>
      </c>
    </row>
    <row r="399" spans="2:18" x14ac:dyDescent="0.3">
      <c r="B399" s="69">
        <v>40627010</v>
      </c>
      <c r="C399" t="s">
        <v>1785</v>
      </c>
      <c r="D399" s="55">
        <v>86695</v>
      </c>
      <c r="E399" s="55">
        <v>90</v>
      </c>
      <c r="F399" s="55">
        <v>8669590</v>
      </c>
      <c r="G399" s="3"/>
      <c r="H399" s="3">
        <v>86695</v>
      </c>
      <c r="I399" s="3">
        <v>90</v>
      </c>
      <c r="J399" s="56">
        <v>1</v>
      </c>
      <c r="K399" s="57">
        <v>50.74</v>
      </c>
      <c r="L399" s="57">
        <v>50.74</v>
      </c>
      <c r="M399" s="58">
        <v>0</v>
      </c>
      <c r="N399" s="59">
        <v>0</v>
      </c>
      <c r="O399" s="59">
        <v>0</v>
      </c>
      <c r="P399" s="60">
        <v>1</v>
      </c>
      <c r="Q399" s="61">
        <v>50.74</v>
      </c>
      <c r="R399" s="61">
        <v>50.74</v>
      </c>
    </row>
    <row r="400" spans="2:18" x14ac:dyDescent="0.3">
      <c r="B400" s="69">
        <v>40627036</v>
      </c>
      <c r="C400" t="s">
        <v>1786</v>
      </c>
      <c r="D400" s="55">
        <v>86696</v>
      </c>
      <c r="E400" s="55">
        <v>90</v>
      </c>
      <c r="F400" s="55">
        <v>8669690</v>
      </c>
      <c r="G400" s="3"/>
      <c r="H400" s="3">
        <v>86696</v>
      </c>
      <c r="I400" s="3">
        <v>90</v>
      </c>
      <c r="J400" s="56">
        <v>2</v>
      </c>
      <c r="K400" s="57">
        <v>17.36</v>
      </c>
      <c r="L400" s="57">
        <v>8.68</v>
      </c>
      <c r="M400" s="58">
        <v>0</v>
      </c>
      <c r="N400" s="59">
        <v>0</v>
      </c>
      <c r="O400" s="59">
        <v>0</v>
      </c>
      <c r="P400" s="60">
        <v>2</v>
      </c>
      <c r="Q400" s="61">
        <v>17.36</v>
      </c>
      <c r="R400" s="61">
        <v>8.68</v>
      </c>
    </row>
    <row r="401" spans="2:18" x14ac:dyDescent="0.3">
      <c r="B401" s="69">
        <v>40627051</v>
      </c>
      <c r="C401" t="s">
        <v>1786</v>
      </c>
      <c r="D401" s="55">
        <v>8669690</v>
      </c>
      <c r="E401" s="55">
        <v>90</v>
      </c>
      <c r="F401" s="55">
        <v>8669690</v>
      </c>
      <c r="G401" s="55"/>
      <c r="H401" s="55">
        <v>8669690</v>
      </c>
      <c r="I401" s="55">
        <v>90</v>
      </c>
      <c r="J401" s="56">
        <v>1</v>
      </c>
      <c r="K401" s="57">
        <v>12.5</v>
      </c>
      <c r="L401" s="57">
        <v>12.5</v>
      </c>
      <c r="M401" s="58">
        <v>0</v>
      </c>
      <c r="N401" s="59">
        <v>0</v>
      </c>
      <c r="O401" s="59">
        <v>0</v>
      </c>
      <c r="P401" s="60">
        <v>1</v>
      </c>
      <c r="Q401" s="61">
        <v>12.5</v>
      </c>
      <c r="R401" s="61">
        <v>12.5</v>
      </c>
    </row>
    <row r="402" spans="2:18" x14ac:dyDescent="0.3">
      <c r="B402" s="69">
        <v>40627143</v>
      </c>
      <c r="C402" t="s">
        <v>1786</v>
      </c>
      <c r="D402" s="55">
        <v>86696</v>
      </c>
      <c r="E402" s="55">
        <v>90</v>
      </c>
      <c r="F402" s="55">
        <v>8669690</v>
      </c>
      <c r="G402" s="3"/>
      <c r="H402" s="3">
        <v>86696</v>
      </c>
      <c r="I402" s="3">
        <v>90</v>
      </c>
      <c r="J402" s="56">
        <v>1</v>
      </c>
      <c r="K402" s="57">
        <v>50.74</v>
      </c>
      <c r="L402" s="57">
        <v>50.74</v>
      </c>
      <c r="M402" s="58">
        <v>0</v>
      </c>
      <c r="N402" s="59">
        <v>0</v>
      </c>
      <c r="O402" s="59">
        <v>0</v>
      </c>
      <c r="P402" s="60">
        <v>1</v>
      </c>
      <c r="Q402" s="61">
        <v>50.74</v>
      </c>
      <c r="R402" s="61">
        <v>50.74</v>
      </c>
    </row>
    <row r="403" spans="2:18" x14ac:dyDescent="0.3">
      <c r="B403" s="69">
        <v>40627481</v>
      </c>
      <c r="C403" t="s">
        <v>2179</v>
      </c>
      <c r="D403" s="55">
        <v>86727</v>
      </c>
      <c r="E403" s="55">
        <v>90</v>
      </c>
      <c r="F403" s="55">
        <v>8672790</v>
      </c>
      <c r="G403" s="55"/>
      <c r="H403" s="55">
        <v>86727</v>
      </c>
      <c r="I403" s="55">
        <v>90</v>
      </c>
      <c r="J403" s="56">
        <v>1</v>
      </c>
      <c r="K403" s="57">
        <v>50.74</v>
      </c>
      <c r="L403" s="57">
        <v>50.74</v>
      </c>
      <c r="M403" s="58">
        <v>0</v>
      </c>
      <c r="N403" s="59">
        <v>0</v>
      </c>
      <c r="O403" s="59">
        <v>0</v>
      </c>
      <c r="P403" s="60">
        <v>1</v>
      </c>
      <c r="Q403" s="61">
        <v>50.74</v>
      </c>
      <c r="R403" s="61">
        <v>50.74</v>
      </c>
    </row>
    <row r="404" spans="2:18" x14ac:dyDescent="0.3">
      <c r="B404" s="69">
        <v>40627515</v>
      </c>
      <c r="C404" t="s">
        <v>1787</v>
      </c>
      <c r="D404" s="55">
        <v>8673590</v>
      </c>
      <c r="E404" s="55">
        <v>90</v>
      </c>
      <c r="F404" s="55">
        <v>8673590</v>
      </c>
      <c r="G404" s="3"/>
      <c r="H404" s="3">
        <v>8673590</v>
      </c>
      <c r="I404" s="3">
        <v>90</v>
      </c>
      <c r="J404" s="56">
        <v>1</v>
      </c>
      <c r="K404" s="57">
        <v>12</v>
      </c>
      <c r="L404" s="57">
        <v>12</v>
      </c>
      <c r="M404" s="58">
        <v>0</v>
      </c>
      <c r="N404" s="59">
        <v>0</v>
      </c>
      <c r="O404" s="59">
        <v>0</v>
      </c>
      <c r="P404" s="60">
        <v>1</v>
      </c>
      <c r="Q404" s="61">
        <v>12</v>
      </c>
      <c r="R404" s="61">
        <v>12</v>
      </c>
    </row>
    <row r="405" spans="2:18" x14ac:dyDescent="0.3">
      <c r="B405" s="69">
        <v>40627549</v>
      </c>
      <c r="C405" t="s">
        <v>1787</v>
      </c>
      <c r="D405" s="55">
        <v>86735</v>
      </c>
      <c r="E405" s="55">
        <v>90</v>
      </c>
      <c r="F405" s="55">
        <v>8673590</v>
      </c>
      <c r="G405" s="3"/>
      <c r="H405" s="3">
        <v>86735</v>
      </c>
      <c r="I405" s="3">
        <v>90</v>
      </c>
      <c r="J405" s="56">
        <v>1</v>
      </c>
      <c r="K405" s="57">
        <v>50.74</v>
      </c>
      <c r="L405" s="57">
        <v>50.74</v>
      </c>
      <c r="M405" s="58">
        <v>0</v>
      </c>
      <c r="N405" s="59">
        <v>0</v>
      </c>
      <c r="O405" s="59">
        <v>0</v>
      </c>
      <c r="P405" s="60">
        <v>1</v>
      </c>
      <c r="Q405" s="61">
        <v>50.74</v>
      </c>
      <c r="R405" s="61">
        <v>50.74</v>
      </c>
    </row>
    <row r="406" spans="2:18" x14ac:dyDescent="0.3">
      <c r="B406" s="69">
        <v>40627598</v>
      </c>
      <c r="C406" t="s">
        <v>2099</v>
      </c>
      <c r="D406" s="55">
        <v>86757</v>
      </c>
      <c r="E406" s="55">
        <v>90</v>
      </c>
      <c r="F406" s="55">
        <v>8675790</v>
      </c>
      <c r="G406" s="55"/>
      <c r="H406" s="55">
        <v>86757</v>
      </c>
      <c r="I406" s="55">
        <v>90</v>
      </c>
      <c r="J406" s="56">
        <v>1</v>
      </c>
      <c r="K406" s="57">
        <v>34.24</v>
      </c>
      <c r="L406" s="57">
        <v>34.24</v>
      </c>
      <c r="M406" s="58">
        <v>0</v>
      </c>
      <c r="N406" s="59">
        <v>0</v>
      </c>
      <c r="O406" s="59">
        <v>0</v>
      </c>
      <c r="P406" s="60">
        <v>1</v>
      </c>
      <c r="Q406" s="61">
        <v>34.24</v>
      </c>
      <c r="R406" s="61">
        <v>34.24</v>
      </c>
    </row>
    <row r="407" spans="2:18" x14ac:dyDescent="0.3">
      <c r="B407" s="69">
        <v>40627622</v>
      </c>
      <c r="C407" t="s">
        <v>1789</v>
      </c>
      <c r="D407" s="55">
        <v>86757</v>
      </c>
      <c r="E407" s="55">
        <v>90</v>
      </c>
      <c r="F407" s="55">
        <v>8675790</v>
      </c>
      <c r="G407" s="3"/>
      <c r="H407" s="3">
        <v>86757</v>
      </c>
      <c r="I407" s="3">
        <v>90</v>
      </c>
      <c r="J407" s="56">
        <v>1</v>
      </c>
      <c r="K407" s="57">
        <v>62.92</v>
      </c>
      <c r="L407" s="57">
        <v>62.92</v>
      </c>
      <c r="M407" s="58">
        <v>0</v>
      </c>
      <c r="N407" s="59">
        <v>0</v>
      </c>
      <c r="O407" s="59">
        <v>0</v>
      </c>
      <c r="P407" s="60">
        <v>1</v>
      </c>
      <c r="Q407" s="61">
        <v>62.92</v>
      </c>
      <c r="R407" s="61">
        <v>62.92</v>
      </c>
    </row>
    <row r="408" spans="2:18" x14ac:dyDescent="0.3">
      <c r="B408" s="69">
        <v>40627671</v>
      </c>
      <c r="C408" t="s">
        <v>2411</v>
      </c>
      <c r="D408" s="55">
        <v>86762</v>
      </c>
      <c r="E408" s="55">
        <v>90</v>
      </c>
      <c r="F408" s="55">
        <v>8676290</v>
      </c>
      <c r="G408" s="55"/>
      <c r="H408" s="55">
        <v>86762</v>
      </c>
      <c r="I408" s="55">
        <v>90</v>
      </c>
      <c r="J408" s="56">
        <v>2</v>
      </c>
      <c r="K408" s="57">
        <v>17.36</v>
      </c>
      <c r="L408" s="57">
        <v>8.68</v>
      </c>
      <c r="M408" s="58">
        <v>0</v>
      </c>
      <c r="N408" s="59">
        <v>0</v>
      </c>
      <c r="O408" s="59">
        <v>0</v>
      </c>
      <c r="P408" s="60">
        <v>2</v>
      </c>
      <c r="Q408" s="61">
        <v>17.36</v>
      </c>
      <c r="R408" s="61">
        <v>8.68</v>
      </c>
    </row>
    <row r="409" spans="2:18" x14ac:dyDescent="0.3">
      <c r="B409" s="69">
        <v>40627796</v>
      </c>
      <c r="C409" t="s">
        <v>2410</v>
      </c>
      <c r="D409" s="55">
        <v>86774</v>
      </c>
      <c r="E409" s="55">
        <v>90</v>
      </c>
      <c r="F409" s="55">
        <v>8677490</v>
      </c>
      <c r="G409" s="3"/>
      <c r="H409" s="3">
        <v>86774</v>
      </c>
      <c r="I409" s="3">
        <v>90</v>
      </c>
      <c r="J409" s="56">
        <v>1</v>
      </c>
      <c r="K409" s="57">
        <v>13.9</v>
      </c>
      <c r="L409" s="57">
        <v>13.9</v>
      </c>
      <c r="M409" s="58">
        <v>0</v>
      </c>
      <c r="N409" s="59">
        <v>0</v>
      </c>
      <c r="O409" s="59">
        <v>0</v>
      </c>
      <c r="P409" s="60">
        <v>1</v>
      </c>
      <c r="Q409" s="61">
        <v>13.9</v>
      </c>
      <c r="R409" s="61">
        <v>13.9</v>
      </c>
    </row>
    <row r="410" spans="2:18" x14ac:dyDescent="0.3">
      <c r="B410" s="69">
        <v>40627838</v>
      </c>
      <c r="C410" t="s">
        <v>1790</v>
      </c>
      <c r="D410" s="55">
        <v>86777</v>
      </c>
      <c r="E410" s="55">
        <v>90</v>
      </c>
      <c r="F410" s="55">
        <v>8677790</v>
      </c>
      <c r="G410" s="55"/>
      <c r="H410" s="55">
        <v>86777</v>
      </c>
      <c r="I410" s="55">
        <v>90</v>
      </c>
      <c r="J410" s="56">
        <v>2</v>
      </c>
      <c r="K410" s="57">
        <v>17.36</v>
      </c>
      <c r="L410" s="57">
        <v>8.68</v>
      </c>
      <c r="M410" s="58">
        <v>0</v>
      </c>
      <c r="N410" s="59">
        <v>0</v>
      </c>
      <c r="O410" s="59">
        <v>0</v>
      </c>
      <c r="P410" s="60">
        <v>2</v>
      </c>
      <c r="Q410" s="61">
        <v>17.36</v>
      </c>
      <c r="R410" s="61">
        <v>8.68</v>
      </c>
    </row>
    <row r="411" spans="2:18" x14ac:dyDescent="0.3">
      <c r="B411" s="69">
        <v>40627846</v>
      </c>
      <c r="C411" t="s">
        <v>1790</v>
      </c>
      <c r="D411" s="55">
        <v>8677790</v>
      </c>
      <c r="E411" s="55">
        <v>90</v>
      </c>
      <c r="F411" s="55">
        <v>8677790</v>
      </c>
      <c r="G411" s="3"/>
      <c r="H411" s="3">
        <v>8677790</v>
      </c>
      <c r="I411" s="3">
        <v>90</v>
      </c>
      <c r="J411" s="56">
        <v>1</v>
      </c>
      <c r="K411" s="57">
        <v>12.97</v>
      </c>
      <c r="L411" s="57">
        <v>12.97</v>
      </c>
      <c r="M411" s="58">
        <v>0</v>
      </c>
      <c r="N411" s="59">
        <v>0</v>
      </c>
      <c r="O411" s="59">
        <v>0</v>
      </c>
      <c r="P411" s="60">
        <v>1</v>
      </c>
      <c r="Q411" s="61">
        <v>12.97</v>
      </c>
      <c r="R411" s="61">
        <v>12.97</v>
      </c>
    </row>
    <row r="412" spans="2:18" x14ac:dyDescent="0.3">
      <c r="B412" s="69">
        <v>40627887</v>
      </c>
      <c r="C412" t="s">
        <v>1791</v>
      </c>
      <c r="D412" s="55">
        <v>86778</v>
      </c>
      <c r="E412" s="55">
        <v>90</v>
      </c>
      <c r="F412" s="55">
        <v>8677890</v>
      </c>
      <c r="G412" s="3"/>
      <c r="H412" s="3">
        <v>86778</v>
      </c>
      <c r="I412" s="3">
        <v>90</v>
      </c>
      <c r="J412" s="56">
        <v>2</v>
      </c>
      <c r="K412" s="57">
        <v>17.36</v>
      </c>
      <c r="L412" s="57">
        <v>8.68</v>
      </c>
      <c r="M412" s="58">
        <v>0</v>
      </c>
      <c r="N412" s="59">
        <v>0</v>
      </c>
      <c r="O412" s="59">
        <v>0</v>
      </c>
      <c r="P412" s="60">
        <v>2</v>
      </c>
      <c r="Q412" s="61">
        <v>17.36</v>
      </c>
      <c r="R412" s="61">
        <v>8.68</v>
      </c>
    </row>
    <row r="413" spans="2:18" x14ac:dyDescent="0.3">
      <c r="B413" s="69">
        <v>40627895</v>
      </c>
      <c r="C413" t="s">
        <v>1791</v>
      </c>
      <c r="D413" s="55">
        <v>8677890</v>
      </c>
      <c r="E413" s="55">
        <v>90</v>
      </c>
      <c r="F413" s="55">
        <v>8677890</v>
      </c>
      <c r="G413" s="55"/>
      <c r="H413" s="55">
        <v>8677890</v>
      </c>
      <c r="I413" s="55">
        <v>90</v>
      </c>
      <c r="J413" s="56">
        <v>1</v>
      </c>
      <c r="K413" s="57">
        <v>12.98</v>
      </c>
      <c r="L413" s="57">
        <v>12.98</v>
      </c>
      <c r="M413" s="58">
        <v>0</v>
      </c>
      <c r="N413" s="59">
        <v>0</v>
      </c>
      <c r="O413" s="59">
        <v>0</v>
      </c>
      <c r="P413" s="60">
        <v>1</v>
      </c>
      <c r="Q413" s="61">
        <v>12.98</v>
      </c>
      <c r="R413" s="61">
        <v>12.98</v>
      </c>
    </row>
    <row r="414" spans="2:18" x14ac:dyDescent="0.3">
      <c r="B414" s="69">
        <v>40627945</v>
      </c>
      <c r="C414" t="s">
        <v>1839</v>
      </c>
      <c r="D414" s="55">
        <v>86787</v>
      </c>
      <c r="E414" s="55">
        <v>90</v>
      </c>
      <c r="F414" s="55">
        <v>8678790</v>
      </c>
      <c r="G414" s="3"/>
      <c r="H414" s="3">
        <v>86787</v>
      </c>
      <c r="I414" s="3">
        <v>90</v>
      </c>
      <c r="J414" s="56">
        <v>2</v>
      </c>
      <c r="K414" s="57">
        <v>32.25</v>
      </c>
      <c r="L414" s="57">
        <v>16.125</v>
      </c>
      <c r="M414" s="58">
        <v>0</v>
      </c>
      <c r="N414" s="59">
        <v>0</v>
      </c>
      <c r="O414" s="59">
        <v>0</v>
      </c>
      <c r="P414" s="60">
        <v>2</v>
      </c>
      <c r="Q414" s="61">
        <v>32.25</v>
      </c>
      <c r="R414" s="61">
        <v>16.125</v>
      </c>
    </row>
    <row r="415" spans="2:18" x14ac:dyDescent="0.3">
      <c r="B415" s="69">
        <v>40628018</v>
      </c>
      <c r="C415" t="s">
        <v>1792</v>
      </c>
      <c r="D415" s="55">
        <v>86788</v>
      </c>
      <c r="E415" s="55">
        <v>90</v>
      </c>
      <c r="F415" s="55">
        <v>8678890</v>
      </c>
      <c r="G415" s="3"/>
      <c r="H415" s="3">
        <v>86788</v>
      </c>
      <c r="I415" s="3">
        <v>90</v>
      </c>
      <c r="J415" s="56">
        <v>2</v>
      </c>
      <c r="K415" s="57">
        <v>43.75</v>
      </c>
      <c r="L415" s="57">
        <v>21.875</v>
      </c>
      <c r="M415" s="58">
        <v>0</v>
      </c>
      <c r="N415" s="59">
        <v>0</v>
      </c>
      <c r="O415" s="59">
        <v>0</v>
      </c>
      <c r="P415" s="60">
        <v>2</v>
      </c>
      <c r="Q415" s="61">
        <v>43.75</v>
      </c>
      <c r="R415" s="61">
        <v>21.875</v>
      </c>
    </row>
    <row r="416" spans="2:18" x14ac:dyDescent="0.3">
      <c r="B416" s="69">
        <v>40628141</v>
      </c>
      <c r="C416" t="s">
        <v>1792</v>
      </c>
      <c r="D416" s="55">
        <v>86788</v>
      </c>
      <c r="E416" s="55">
        <v>90</v>
      </c>
      <c r="F416" s="55">
        <v>8678890</v>
      </c>
      <c r="G416" s="55"/>
      <c r="H416" s="55">
        <v>86788</v>
      </c>
      <c r="I416" s="55">
        <v>90</v>
      </c>
      <c r="J416" s="56">
        <v>1</v>
      </c>
      <c r="K416" s="57">
        <v>25.37</v>
      </c>
      <c r="L416" s="57">
        <v>25.37</v>
      </c>
      <c r="M416" s="58">
        <v>0</v>
      </c>
      <c r="N416" s="59">
        <v>0</v>
      </c>
      <c r="O416" s="59">
        <v>0</v>
      </c>
      <c r="P416" s="60">
        <v>1</v>
      </c>
      <c r="Q416" s="61">
        <v>25.37</v>
      </c>
      <c r="R416" s="61">
        <v>25.37</v>
      </c>
    </row>
    <row r="417" spans="2:18" x14ac:dyDescent="0.3">
      <c r="B417" s="69">
        <v>40628208</v>
      </c>
      <c r="C417" t="s">
        <v>1793</v>
      </c>
      <c r="D417" s="55">
        <v>86789</v>
      </c>
      <c r="E417" s="55">
        <v>90</v>
      </c>
      <c r="F417" s="55">
        <v>8678990</v>
      </c>
      <c r="G417" s="3"/>
      <c r="H417" s="3">
        <v>86789</v>
      </c>
      <c r="I417" s="3">
        <v>90</v>
      </c>
      <c r="J417" s="56">
        <v>2</v>
      </c>
      <c r="K417" s="57">
        <v>43.75</v>
      </c>
      <c r="L417" s="57">
        <v>21.875</v>
      </c>
      <c r="M417" s="58">
        <v>0</v>
      </c>
      <c r="N417" s="59">
        <v>0</v>
      </c>
      <c r="O417" s="59">
        <v>0</v>
      </c>
      <c r="P417" s="60">
        <v>2</v>
      </c>
      <c r="Q417" s="61">
        <v>43.75</v>
      </c>
      <c r="R417" s="61">
        <v>21.875</v>
      </c>
    </row>
    <row r="418" spans="2:18" x14ac:dyDescent="0.3">
      <c r="B418" s="69">
        <v>40628232</v>
      </c>
      <c r="C418" t="s">
        <v>1793</v>
      </c>
      <c r="D418" s="55">
        <v>86789</v>
      </c>
      <c r="E418" s="55">
        <v>90</v>
      </c>
      <c r="F418" s="55">
        <v>8678990</v>
      </c>
      <c r="G418" s="3"/>
      <c r="H418" s="3">
        <v>86789</v>
      </c>
      <c r="I418" s="3">
        <v>90</v>
      </c>
      <c r="J418" s="56">
        <v>1</v>
      </c>
      <c r="K418" s="57">
        <v>25.37</v>
      </c>
      <c r="L418" s="57">
        <v>25.37</v>
      </c>
      <c r="M418" s="58">
        <v>0</v>
      </c>
      <c r="N418" s="59">
        <v>0</v>
      </c>
      <c r="O418" s="59">
        <v>0</v>
      </c>
      <c r="P418" s="60">
        <v>1</v>
      </c>
      <c r="Q418" s="61">
        <v>25.37</v>
      </c>
      <c r="R418" s="61">
        <v>25.37</v>
      </c>
    </row>
    <row r="419" spans="2:18" x14ac:dyDescent="0.3">
      <c r="B419" s="69">
        <v>40628497</v>
      </c>
      <c r="C419" t="s">
        <v>1840</v>
      </c>
      <c r="D419" s="55">
        <v>86800</v>
      </c>
      <c r="E419" s="55">
        <v>90</v>
      </c>
      <c r="F419" s="55">
        <v>8680090</v>
      </c>
      <c r="G419" s="55"/>
      <c r="H419" s="55">
        <v>86800</v>
      </c>
      <c r="I419" s="55">
        <v>90</v>
      </c>
      <c r="J419" s="56">
        <v>0</v>
      </c>
      <c r="K419" s="57">
        <v>0</v>
      </c>
      <c r="L419" s="57">
        <v>0</v>
      </c>
      <c r="M419" s="58">
        <v>2</v>
      </c>
      <c r="N419" s="59">
        <v>8.879999999999999</v>
      </c>
      <c r="O419" s="59">
        <v>4.4399999999999995</v>
      </c>
      <c r="P419" s="60">
        <v>2</v>
      </c>
      <c r="Q419" s="61">
        <v>8.879999999999999</v>
      </c>
      <c r="R419" s="61">
        <v>4.4399999999999995</v>
      </c>
    </row>
    <row r="420" spans="2:18" x14ac:dyDescent="0.3">
      <c r="B420" s="69">
        <v>40628869</v>
      </c>
      <c r="C420" t="s">
        <v>1794</v>
      </c>
      <c r="D420" s="55">
        <v>8717790</v>
      </c>
      <c r="E420" s="55">
        <v>90</v>
      </c>
      <c r="F420" s="55">
        <v>8717790</v>
      </c>
      <c r="G420" s="3"/>
      <c r="H420" s="3">
        <v>8717790</v>
      </c>
      <c r="I420" s="3">
        <v>90</v>
      </c>
      <c r="J420" s="56">
        <v>6</v>
      </c>
      <c r="K420" s="57">
        <v>24.75</v>
      </c>
      <c r="L420" s="57">
        <v>4.125</v>
      </c>
      <c r="M420" s="58">
        <v>19</v>
      </c>
      <c r="N420" s="59">
        <v>81</v>
      </c>
      <c r="O420" s="59">
        <v>4.2631578947368425</v>
      </c>
      <c r="P420" s="60">
        <v>25</v>
      </c>
      <c r="Q420" s="61">
        <v>105.75</v>
      </c>
      <c r="R420" s="61">
        <v>4.2300000000000004</v>
      </c>
    </row>
    <row r="421" spans="2:18" x14ac:dyDescent="0.3">
      <c r="B421" s="69">
        <v>40629362</v>
      </c>
      <c r="C421" t="s">
        <v>1795</v>
      </c>
      <c r="D421" s="55">
        <v>8720990</v>
      </c>
      <c r="E421" s="55">
        <v>90</v>
      </c>
      <c r="F421" s="55">
        <v>8720990</v>
      </c>
      <c r="G421" s="55"/>
      <c r="H421" s="55">
        <v>8720990</v>
      </c>
      <c r="I421" s="55">
        <v>90</v>
      </c>
      <c r="J421" s="56">
        <v>6</v>
      </c>
      <c r="K421" s="57">
        <v>24.75</v>
      </c>
      <c r="L421" s="57">
        <v>4.125</v>
      </c>
      <c r="M421" s="58">
        <v>19</v>
      </c>
      <c r="N421" s="59">
        <v>81</v>
      </c>
      <c r="O421" s="59">
        <v>4.2631578947368425</v>
      </c>
      <c r="P421" s="60">
        <v>25</v>
      </c>
      <c r="Q421" s="61">
        <v>105.75</v>
      </c>
      <c r="R421" s="61">
        <v>4.2300000000000004</v>
      </c>
    </row>
    <row r="422" spans="2:18" x14ac:dyDescent="0.3">
      <c r="B422" s="69">
        <v>40629420</v>
      </c>
      <c r="C422" t="s">
        <v>1796</v>
      </c>
      <c r="D422" s="55">
        <v>87252</v>
      </c>
      <c r="E422" s="55">
        <v>90</v>
      </c>
      <c r="F422" s="55">
        <v>8725290</v>
      </c>
      <c r="G422" s="3"/>
      <c r="H422" s="3">
        <v>87252</v>
      </c>
      <c r="I422" s="3">
        <v>90</v>
      </c>
      <c r="J422" s="56">
        <v>0</v>
      </c>
      <c r="K422" s="57">
        <v>0</v>
      </c>
      <c r="L422" s="57">
        <v>0</v>
      </c>
      <c r="M422" s="58">
        <v>0</v>
      </c>
      <c r="N422" s="59">
        <v>0</v>
      </c>
      <c r="O422" s="59">
        <v>0</v>
      </c>
      <c r="P422" s="60">
        <v>0</v>
      </c>
      <c r="Q422" s="61">
        <v>0</v>
      </c>
      <c r="R422" s="61">
        <v>0</v>
      </c>
    </row>
    <row r="423" spans="2:18" x14ac:dyDescent="0.3">
      <c r="B423" s="69">
        <v>40629511</v>
      </c>
      <c r="C423" t="s">
        <v>1797</v>
      </c>
      <c r="D423" s="55">
        <v>87254</v>
      </c>
      <c r="E423" s="55">
        <v>90</v>
      </c>
      <c r="F423" s="55">
        <v>8725490</v>
      </c>
      <c r="G423" s="55"/>
      <c r="H423" s="55">
        <v>87254</v>
      </c>
      <c r="I423" s="55">
        <v>90</v>
      </c>
      <c r="J423" s="56">
        <v>0</v>
      </c>
      <c r="K423" s="57">
        <v>0</v>
      </c>
      <c r="L423" s="57">
        <v>0</v>
      </c>
      <c r="M423" s="58">
        <v>0</v>
      </c>
      <c r="N423" s="59">
        <v>0</v>
      </c>
      <c r="O423" s="59">
        <v>0</v>
      </c>
      <c r="P423" s="60">
        <v>0</v>
      </c>
      <c r="Q423" s="61">
        <v>0</v>
      </c>
      <c r="R423" s="61">
        <v>0</v>
      </c>
    </row>
    <row r="424" spans="2:18" x14ac:dyDescent="0.3">
      <c r="B424" s="69">
        <v>40629867</v>
      </c>
      <c r="C424" t="s">
        <v>1798</v>
      </c>
      <c r="D424" s="55">
        <v>8749190</v>
      </c>
      <c r="E424" s="55">
        <v>90</v>
      </c>
      <c r="F424" s="55">
        <v>8749190</v>
      </c>
      <c r="G424" s="3"/>
      <c r="H424" s="3">
        <v>8749190</v>
      </c>
      <c r="I424" s="3">
        <v>90</v>
      </c>
      <c r="J424" s="56">
        <v>6</v>
      </c>
      <c r="K424" s="57">
        <v>75</v>
      </c>
      <c r="L424" s="57">
        <v>12.5</v>
      </c>
      <c r="M424" s="58">
        <v>11</v>
      </c>
      <c r="N424" s="59">
        <v>137.5</v>
      </c>
      <c r="O424" s="59">
        <v>12.5</v>
      </c>
      <c r="P424" s="60">
        <v>17</v>
      </c>
      <c r="Q424" s="61">
        <v>212.5</v>
      </c>
      <c r="R424" s="61">
        <v>12.5</v>
      </c>
    </row>
    <row r="425" spans="2:18" x14ac:dyDescent="0.3">
      <c r="B425" s="69">
        <v>40630139</v>
      </c>
      <c r="C425" t="s">
        <v>1799</v>
      </c>
      <c r="D425" s="55">
        <v>8752990</v>
      </c>
      <c r="E425" s="55">
        <v>90</v>
      </c>
      <c r="F425" s="55">
        <v>8752990</v>
      </c>
      <c r="G425" s="3"/>
      <c r="H425" s="3">
        <v>8752990</v>
      </c>
      <c r="I425" s="3">
        <v>90</v>
      </c>
      <c r="J425" s="56">
        <v>2</v>
      </c>
      <c r="K425" s="57">
        <v>135</v>
      </c>
      <c r="L425" s="57">
        <v>67.5</v>
      </c>
      <c r="M425" s="58">
        <v>0</v>
      </c>
      <c r="N425" s="59">
        <v>0</v>
      </c>
      <c r="O425" s="59">
        <v>0</v>
      </c>
      <c r="P425" s="60">
        <v>2</v>
      </c>
      <c r="Q425" s="61">
        <v>135</v>
      </c>
      <c r="R425" s="61">
        <v>67.5</v>
      </c>
    </row>
    <row r="426" spans="2:18" x14ac:dyDescent="0.3">
      <c r="B426" s="69">
        <v>40630261</v>
      </c>
      <c r="C426" t="s">
        <v>1800</v>
      </c>
      <c r="D426" s="55">
        <v>8759190</v>
      </c>
      <c r="E426" s="55">
        <v>90</v>
      </c>
      <c r="F426" s="55">
        <v>8759190</v>
      </c>
      <c r="G426" s="55"/>
      <c r="H426" s="55">
        <v>8759190</v>
      </c>
      <c r="I426" s="55">
        <v>90</v>
      </c>
      <c r="J426" s="56">
        <v>6</v>
      </c>
      <c r="K426" s="57">
        <v>75</v>
      </c>
      <c r="L426" s="57">
        <v>12.5</v>
      </c>
      <c r="M426" s="58">
        <v>11</v>
      </c>
      <c r="N426" s="59">
        <v>137.5</v>
      </c>
      <c r="O426" s="59">
        <v>12.5</v>
      </c>
      <c r="P426" s="60">
        <v>17</v>
      </c>
      <c r="Q426" s="61">
        <v>212.5</v>
      </c>
      <c r="R426" s="61">
        <v>12.5</v>
      </c>
    </row>
    <row r="427" spans="2:18" x14ac:dyDescent="0.3">
      <c r="B427" s="69">
        <v>40631202</v>
      </c>
      <c r="C427" t="s">
        <v>207</v>
      </c>
      <c r="D427" s="55">
        <v>82570</v>
      </c>
      <c r="E427" s="55" t="s">
        <v>2000</v>
      </c>
      <c r="F427" s="55" t="s">
        <v>208</v>
      </c>
      <c r="G427" s="3"/>
      <c r="H427" s="3">
        <v>82570</v>
      </c>
      <c r="I427" s="3" t="s">
        <v>2000</v>
      </c>
      <c r="J427" s="56">
        <v>4</v>
      </c>
      <c r="K427" s="57">
        <v>636</v>
      </c>
      <c r="L427" s="57">
        <v>159</v>
      </c>
      <c r="M427" s="58">
        <v>2</v>
      </c>
      <c r="N427" s="59">
        <v>318</v>
      </c>
      <c r="O427" s="59">
        <v>159</v>
      </c>
      <c r="P427" s="60">
        <v>6</v>
      </c>
      <c r="Q427" s="61">
        <v>954</v>
      </c>
      <c r="R427" s="61">
        <v>159</v>
      </c>
    </row>
    <row r="428" spans="2:18" x14ac:dyDescent="0.3">
      <c r="B428" s="69">
        <v>40632804</v>
      </c>
      <c r="C428" t="s">
        <v>211</v>
      </c>
      <c r="D428" s="55">
        <v>82270</v>
      </c>
      <c r="E428" s="55" t="s">
        <v>2000</v>
      </c>
      <c r="F428" s="55" t="s">
        <v>212</v>
      </c>
      <c r="G428" s="55"/>
      <c r="H428" s="55">
        <v>82270</v>
      </c>
      <c r="I428" s="55" t="s">
        <v>2000</v>
      </c>
      <c r="J428" s="56">
        <v>1</v>
      </c>
      <c r="K428" s="57">
        <v>121</v>
      </c>
      <c r="L428" s="57">
        <v>121</v>
      </c>
      <c r="M428" s="58">
        <v>0</v>
      </c>
      <c r="N428" s="59">
        <v>0</v>
      </c>
      <c r="O428" s="59">
        <v>0</v>
      </c>
      <c r="P428" s="60">
        <v>1</v>
      </c>
      <c r="Q428" s="61">
        <v>121</v>
      </c>
      <c r="R428" s="61">
        <v>121</v>
      </c>
    </row>
    <row r="429" spans="2:18" x14ac:dyDescent="0.3">
      <c r="B429" s="69">
        <v>40633505</v>
      </c>
      <c r="C429" t="s">
        <v>213</v>
      </c>
      <c r="D429" s="55">
        <v>84156</v>
      </c>
      <c r="E429" s="55" t="s">
        <v>2000</v>
      </c>
      <c r="F429" s="55" t="s">
        <v>214</v>
      </c>
      <c r="G429" s="55"/>
      <c r="H429" s="55">
        <v>84156</v>
      </c>
      <c r="I429" s="55" t="s">
        <v>2000</v>
      </c>
      <c r="J429" s="56">
        <v>4</v>
      </c>
      <c r="K429" s="57">
        <v>684</v>
      </c>
      <c r="L429" s="57">
        <v>171</v>
      </c>
      <c r="M429" s="58">
        <v>1</v>
      </c>
      <c r="N429" s="59">
        <v>171</v>
      </c>
      <c r="O429" s="59">
        <v>171</v>
      </c>
      <c r="P429" s="60">
        <v>5</v>
      </c>
      <c r="Q429" s="61">
        <v>855</v>
      </c>
      <c r="R429" s="61">
        <v>171</v>
      </c>
    </row>
    <row r="430" spans="2:18" x14ac:dyDescent="0.3">
      <c r="B430" s="69">
        <v>40633604</v>
      </c>
      <c r="C430" t="s">
        <v>2664</v>
      </c>
      <c r="D430" s="55" t="s">
        <v>2665</v>
      </c>
      <c r="E430" s="55" t="s">
        <v>2806</v>
      </c>
      <c r="F430" s="55" t="s">
        <v>2665</v>
      </c>
      <c r="G430" s="55"/>
      <c r="H430" s="55" t="s">
        <v>2665</v>
      </c>
      <c r="I430" s="55" t="s">
        <v>2806</v>
      </c>
      <c r="J430" s="56">
        <v>2144</v>
      </c>
      <c r="K430" s="57">
        <v>349472</v>
      </c>
      <c r="L430" s="57">
        <v>163</v>
      </c>
      <c r="M430" s="58">
        <v>872</v>
      </c>
      <c r="N430" s="59">
        <v>142136</v>
      </c>
      <c r="O430" s="59">
        <v>163</v>
      </c>
      <c r="P430" s="60">
        <v>3016</v>
      </c>
      <c r="Q430" s="61">
        <v>491608</v>
      </c>
      <c r="R430" s="61">
        <v>163</v>
      </c>
    </row>
    <row r="431" spans="2:18" x14ac:dyDescent="0.3">
      <c r="B431" s="69">
        <v>40633612</v>
      </c>
      <c r="C431" t="s">
        <v>215</v>
      </c>
      <c r="D431" s="55">
        <v>81001</v>
      </c>
      <c r="E431" s="55" t="s">
        <v>2000</v>
      </c>
      <c r="F431" s="55" t="s">
        <v>216</v>
      </c>
      <c r="G431" s="3"/>
      <c r="H431" s="3">
        <v>81001</v>
      </c>
      <c r="I431" s="3" t="s">
        <v>2000</v>
      </c>
      <c r="J431" s="56">
        <v>316</v>
      </c>
      <c r="K431" s="57">
        <v>60356</v>
      </c>
      <c r="L431" s="57">
        <v>191</v>
      </c>
      <c r="M431" s="58">
        <v>1038</v>
      </c>
      <c r="N431" s="59">
        <v>198258</v>
      </c>
      <c r="O431" s="59">
        <v>191</v>
      </c>
      <c r="P431" s="60">
        <v>1354</v>
      </c>
      <c r="Q431" s="61">
        <v>258614</v>
      </c>
      <c r="R431" s="61">
        <v>191</v>
      </c>
    </row>
    <row r="432" spans="2:18" x14ac:dyDescent="0.3">
      <c r="B432" s="69">
        <v>40633752</v>
      </c>
      <c r="C432" t="s">
        <v>1801</v>
      </c>
      <c r="D432" s="55">
        <v>99001</v>
      </c>
      <c r="E432" s="55"/>
      <c r="F432" s="55">
        <v>99001</v>
      </c>
      <c r="G432" s="3"/>
      <c r="H432" s="3">
        <v>99001</v>
      </c>
      <c r="I432" s="3"/>
      <c r="J432" s="56">
        <v>1</v>
      </c>
      <c r="K432" s="57">
        <v>201</v>
      </c>
      <c r="L432" s="57">
        <v>201</v>
      </c>
      <c r="M432" s="58">
        <v>0</v>
      </c>
      <c r="N432" s="59">
        <v>0</v>
      </c>
      <c r="O432" s="59">
        <v>0</v>
      </c>
      <c r="P432" s="60">
        <v>1</v>
      </c>
      <c r="Q432" s="61">
        <v>201</v>
      </c>
      <c r="R432" s="61">
        <v>201</v>
      </c>
    </row>
    <row r="433" spans="2:18" x14ac:dyDescent="0.3">
      <c r="B433" s="69">
        <v>40634313</v>
      </c>
      <c r="C433" t="s">
        <v>217</v>
      </c>
      <c r="D433" s="55">
        <v>84300</v>
      </c>
      <c r="E433" s="55" t="s">
        <v>2000</v>
      </c>
      <c r="F433" s="55" t="s">
        <v>218</v>
      </c>
      <c r="G433" s="3"/>
      <c r="H433" s="3">
        <v>84300</v>
      </c>
      <c r="I433" s="3" t="s">
        <v>2000</v>
      </c>
      <c r="J433" s="56">
        <v>2</v>
      </c>
      <c r="K433" s="57">
        <v>444</v>
      </c>
      <c r="L433" s="57">
        <v>222</v>
      </c>
      <c r="M433" s="58">
        <v>0</v>
      </c>
      <c r="N433" s="59">
        <v>0</v>
      </c>
      <c r="O433" s="59">
        <v>0</v>
      </c>
      <c r="P433" s="60">
        <v>2</v>
      </c>
      <c r="Q433" s="61">
        <v>444</v>
      </c>
      <c r="R433" s="61">
        <v>222</v>
      </c>
    </row>
    <row r="434" spans="2:18" x14ac:dyDescent="0.3">
      <c r="B434" s="69">
        <v>40634321</v>
      </c>
      <c r="C434" t="s">
        <v>219</v>
      </c>
      <c r="D434" s="55">
        <v>84133</v>
      </c>
      <c r="E434" s="55" t="s">
        <v>2000</v>
      </c>
      <c r="F434" s="55" t="s">
        <v>220</v>
      </c>
      <c r="G434" s="55"/>
      <c r="H434" s="55">
        <v>84133</v>
      </c>
      <c r="I434" s="55" t="s">
        <v>2000</v>
      </c>
      <c r="J434" s="56">
        <v>1</v>
      </c>
      <c r="K434" s="57">
        <v>154</v>
      </c>
      <c r="L434" s="57">
        <v>154</v>
      </c>
      <c r="M434" s="58">
        <v>1</v>
      </c>
      <c r="N434" s="59">
        <v>154</v>
      </c>
      <c r="O434" s="59">
        <v>154</v>
      </c>
      <c r="P434" s="60">
        <v>2</v>
      </c>
      <c r="Q434" s="61">
        <v>308</v>
      </c>
      <c r="R434" s="61">
        <v>154</v>
      </c>
    </row>
    <row r="435" spans="2:18" x14ac:dyDescent="0.3">
      <c r="B435" s="69">
        <v>40634347</v>
      </c>
      <c r="C435" t="s">
        <v>221</v>
      </c>
      <c r="D435" s="55">
        <v>82436</v>
      </c>
      <c r="E435" s="55" t="s">
        <v>2000</v>
      </c>
      <c r="F435" s="55" t="s">
        <v>222</v>
      </c>
      <c r="G435" s="3"/>
      <c r="H435" s="3">
        <v>82436</v>
      </c>
      <c r="I435" s="3" t="s">
        <v>2000</v>
      </c>
      <c r="J435" s="56">
        <v>1</v>
      </c>
      <c r="K435" s="57">
        <v>216</v>
      </c>
      <c r="L435" s="57">
        <v>216</v>
      </c>
      <c r="M435" s="58">
        <v>0</v>
      </c>
      <c r="N435" s="59">
        <v>0</v>
      </c>
      <c r="O435" s="59">
        <v>0</v>
      </c>
      <c r="P435" s="60">
        <v>1</v>
      </c>
      <c r="Q435" s="61">
        <v>216</v>
      </c>
      <c r="R435" s="61">
        <v>216</v>
      </c>
    </row>
    <row r="436" spans="2:18" x14ac:dyDescent="0.3">
      <c r="B436" s="69">
        <v>40635096</v>
      </c>
      <c r="C436" t="s">
        <v>2666</v>
      </c>
      <c r="D436" s="55">
        <v>80165</v>
      </c>
      <c r="E436" s="55">
        <v>90</v>
      </c>
      <c r="F436" s="55">
        <v>8016590</v>
      </c>
      <c r="G436" s="55"/>
      <c r="H436" s="55">
        <v>80165</v>
      </c>
      <c r="I436" s="55">
        <v>90</v>
      </c>
      <c r="J436" s="56">
        <v>1</v>
      </c>
      <c r="K436" s="57">
        <v>16.88</v>
      </c>
      <c r="L436" s="57">
        <v>16.88</v>
      </c>
      <c r="M436" s="58">
        <v>0</v>
      </c>
      <c r="N436" s="59">
        <v>0</v>
      </c>
      <c r="O436" s="59">
        <v>0</v>
      </c>
      <c r="P436" s="60">
        <v>1</v>
      </c>
      <c r="Q436" s="61">
        <v>16.88</v>
      </c>
      <c r="R436" s="61">
        <v>16.88</v>
      </c>
    </row>
    <row r="437" spans="2:18" x14ac:dyDescent="0.3">
      <c r="B437" s="69">
        <v>40635112</v>
      </c>
      <c r="C437" t="s">
        <v>2820</v>
      </c>
      <c r="D437" s="55">
        <v>8033990</v>
      </c>
      <c r="E437" s="55">
        <v>90</v>
      </c>
      <c r="F437" s="55">
        <v>8033990</v>
      </c>
      <c r="G437" s="55"/>
      <c r="H437" s="55">
        <v>8033990</v>
      </c>
      <c r="I437" s="55">
        <v>90</v>
      </c>
      <c r="J437" s="56">
        <v>6</v>
      </c>
      <c r="K437" s="57">
        <v>103.35</v>
      </c>
      <c r="L437" s="57">
        <v>17.224999999999998</v>
      </c>
      <c r="M437" s="58">
        <v>0</v>
      </c>
      <c r="N437" s="59">
        <v>0</v>
      </c>
      <c r="O437" s="59">
        <v>0</v>
      </c>
      <c r="P437" s="60">
        <v>6</v>
      </c>
      <c r="Q437" s="61">
        <v>103.35</v>
      </c>
      <c r="R437" s="61">
        <v>17.224999999999998</v>
      </c>
    </row>
    <row r="438" spans="2:18" x14ac:dyDescent="0.3">
      <c r="B438" s="69">
        <v>40635302</v>
      </c>
      <c r="C438" t="s">
        <v>1802</v>
      </c>
      <c r="D438" s="55">
        <v>8020190</v>
      </c>
      <c r="E438" s="55">
        <v>90</v>
      </c>
      <c r="F438" s="55">
        <v>8020190</v>
      </c>
      <c r="G438" s="55"/>
      <c r="H438" s="55">
        <v>8020190</v>
      </c>
      <c r="I438" s="55">
        <v>90</v>
      </c>
      <c r="J438" s="56">
        <v>8</v>
      </c>
      <c r="K438" s="57">
        <v>132.47999999999999</v>
      </c>
      <c r="L438" s="57">
        <v>16.559999999999999</v>
      </c>
      <c r="M438" s="58">
        <v>0</v>
      </c>
      <c r="N438" s="59">
        <v>0</v>
      </c>
      <c r="O438" s="59">
        <v>0</v>
      </c>
      <c r="P438" s="60">
        <v>8</v>
      </c>
      <c r="Q438" s="61">
        <v>132.47999999999999</v>
      </c>
      <c r="R438" s="61">
        <v>16.559999999999999</v>
      </c>
    </row>
    <row r="439" spans="2:18" x14ac:dyDescent="0.3">
      <c r="B439" s="69">
        <v>40635393</v>
      </c>
      <c r="C439" t="s">
        <v>2821</v>
      </c>
      <c r="D439" s="55">
        <v>8017790</v>
      </c>
      <c r="E439" s="55">
        <v>90</v>
      </c>
      <c r="F439" s="55">
        <v>8017790</v>
      </c>
      <c r="G439" s="3"/>
      <c r="H439" s="3">
        <v>8017790</v>
      </c>
      <c r="I439" s="3">
        <v>90</v>
      </c>
      <c r="J439" s="56">
        <v>2</v>
      </c>
      <c r="K439" s="57">
        <v>65</v>
      </c>
      <c r="L439" s="57">
        <v>32.5</v>
      </c>
      <c r="M439" s="58">
        <v>1</v>
      </c>
      <c r="N439" s="59">
        <v>11</v>
      </c>
      <c r="O439" s="59">
        <v>11</v>
      </c>
      <c r="P439" s="60">
        <v>3</v>
      </c>
      <c r="Q439" s="61">
        <v>76</v>
      </c>
      <c r="R439" s="61">
        <v>25.333333333333332</v>
      </c>
    </row>
    <row r="440" spans="2:18" x14ac:dyDescent="0.3">
      <c r="B440" s="69">
        <v>40635484</v>
      </c>
      <c r="C440" t="s">
        <v>2822</v>
      </c>
      <c r="D440" s="55">
        <v>8017590</v>
      </c>
      <c r="E440" s="55">
        <v>90</v>
      </c>
      <c r="F440" s="55">
        <v>8017590</v>
      </c>
      <c r="G440" s="3"/>
      <c r="H440" s="3">
        <v>8017590</v>
      </c>
      <c r="I440" s="3">
        <v>90</v>
      </c>
      <c r="J440" s="56">
        <v>8</v>
      </c>
      <c r="K440" s="57">
        <v>112</v>
      </c>
      <c r="L440" s="57">
        <v>14</v>
      </c>
      <c r="M440" s="58">
        <v>0</v>
      </c>
      <c r="N440" s="59">
        <v>0</v>
      </c>
      <c r="O440" s="59">
        <v>0</v>
      </c>
      <c r="P440" s="60">
        <v>8</v>
      </c>
      <c r="Q440" s="61">
        <v>112</v>
      </c>
      <c r="R440" s="61">
        <v>14</v>
      </c>
    </row>
    <row r="441" spans="2:18" x14ac:dyDescent="0.3">
      <c r="B441" s="69">
        <v>40635518</v>
      </c>
      <c r="C441" t="s">
        <v>2823</v>
      </c>
      <c r="D441" s="55">
        <v>8020390</v>
      </c>
      <c r="E441" s="55">
        <v>90</v>
      </c>
      <c r="F441" s="55">
        <v>8029990</v>
      </c>
      <c r="G441" s="3"/>
      <c r="H441" s="3">
        <v>8020390</v>
      </c>
      <c r="I441" s="3">
        <v>90</v>
      </c>
      <c r="J441" s="56">
        <v>12</v>
      </c>
      <c r="K441" s="57">
        <v>594</v>
      </c>
      <c r="L441" s="57">
        <v>49.5</v>
      </c>
      <c r="M441" s="58">
        <v>1</v>
      </c>
      <c r="N441" s="59">
        <v>49.5</v>
      </c>
      <c r="O441" s="59">
        <v>49.5</v>
      </c>
      <c r="P441" s="60">
        <v>13</v>
      </c>
      <c r="Q441" s="61">
        <v>643.5</v>
      </c>
      <c r="R441" s="61">
        <v>49.5</v>
      </c>
    </row>
    <row r="442" spans="2:18" x14ac:dyDescent="0.3">
      <c r="B442" s="69">
        <v>40636086</v>
      </c>
      <c r="C442" t="s">
        <v>2824</v>
      </c>
      <c r="D442" s="55">
        <v>81240</v>
      </c>
      <c r="E442" s="55">
        <v>90</v>
      </c>
      <c r="F442" s="55">
        <v>8124090</v>
      </c>
      <c r="G442" s="3"/>
      <c r="H442" s="3">
        <v>81240</v>
      </c>
      <c r="I442" s="3">
        <v>90</v>
      </c>
      <c r="J442" s="56">
        <v>1</v>
      </c>
      <c r="K442" s="57">
        <v>45</v>
      </c>
      <c r="L442" s="57">
        <v>45</v>
      </c>
      <c r="M442" s="58">
        <v>1</v>
      </c>
      <c r="N442" s="59">
        <v>500</v>
      </c>
      <c r="O442" s="59">
        <v>500</v>
      </c>
      <c r="P442" s="60">
        <v>2</v>
      </c>
      <c r="Q442" s="61">
        <v>545</v>
      </c>
      <c r="R442" s="61">
        <v>272.5</v>
      </c>
    </row>
    <row r="443" spans="2:18" x14ac:dyDescent="0.3">
      <c r="B443" s="69">
        <v>40636094</v>
      </c>
      <c r="C443" t="s">
        <v>2825</v>
      </c>
      <c r="D443" s="55">
        <v>81241</v>
      </c>
      <c r="E443" s="55">
        <v>90</v>
      </c>
      <c r="F443" s="55">
        <v>8124190</v>
      </c>
      <c r="G443" s="55"/>
      <c r="H443" s="55">
        <v>81241</v>
      </c>
      <c r="I443" s="55">
        <v>90</v>
      </c>
      <c r="J443" s="56">
        <v>1</v>
      </c>
      <c r="K443" s="57">
        <v>45</v>
      </c>
      <c r="L443" s="57">
        <v>45</v>
      </c>
      <c r="M443" s="58">
        <v>0</v>
      </c>
      <c r="N443" s="59">
        <v>0</v>
      </c>
      <c r="O443" s="59">
        <v>0</v>
      </c>
      <c r="P443" s="60">
        <v>1</v>
      </c>
      <c r="Q443" s="61">
        <v>45</v>
      </c>
      <c r="R443" s="61">
        <v>45</v>
      </c>
    </row>
    <row r="444" spans="2:18" x14ac:dyDescent="0.3">
      <c r="B444" s="69">
        <v>40636102</v>
      </c>
      <c r="C444" t="s">
        <v>2826</v>
      </c>
      <c r="D444" s="55">
        <v>81241</v>
      </c>
      <c r="E444" s="55">
        <v>90</v>
      </c>
      <c r="F444" s="55">
        <v>8124190</v>
      </c>
      <c r="G444" s="3"/>
      <c r="H444" s="3">
        <v>81241</v>
      </c>
      <c r="I444" s="3">
        <v>90</v>
      </c>
      <c r="J444" s="56">
        <v>0</v>
      </c>
      <c r="K444" s="57">
        <v>0</v>
      </c>
      <c r="L444" s="57">
        <v>0</v>
      </c>
      <c r="M444" s="58">
        <v>1</v>
      </c>
      <c r="N444" s="59">
        <v>50</v>
      </c>
      <c r="O444" s="59">
        <v>50</v>
      </c>
      <c r="P444" s="60">
        <v>1</v>
      </c>
      <c r="Q444" s="61">
        <v>50</v>
      </c>
      <c r="R444" s="61">
        <v>50</v>
      </c>
    </row>
    <row r="445" spans="2:18" x14ac:dyDescent="0.3">
      <c r="B445" s="69">
        <v>40637670</v>
      </c>
      <c r="C445" t="s">
        <v>1803</v>
      </c>
      <c r="D445" s="55">
        <v>82017</v>
      </c>
      <c r="E445" s="55">
        <v>90</v>
      </c>
      <c r="F445" s="55">
        <v>8201790</v>
      </c>
      <c r="G445" s="3"/>
      <c r="H445" s="3">
        <v>82017</v>
      </c>
      <c r="I445" s="3">
        <v>90</v>
      </c>
      <c r="J445" s="56">
        <v>7</v>
      </c>
      <c r="K445" s="57">
        <v>590</v>
      </c>
      <c r="L445" s="57">
        <v>84.285714285714292</v>
      </c>
      <c r="M445" s="58">
        <v>0</v>
      </c>
      <c r="N445" s="59">
        <v>0</v>
      </c>
      <c r="O445" s="59">
        <v>0</v>
      </c>
      <c r="P445" s="60">
        <v>7</v>
      </c>
      <c r="Q445" s="61">
        <v>590</v>
      </c>
      <c r="R445" s="61">
        <v>84.285714285714292</v>
      </c>
    </row>
    <row r="446" spans="2:18" x14ac:dyDescent="0.3">
      <c r="B446" s="69">
        <v>40637696</v>
      </c>
      <c r="C446" t="s">
        <v>2100</v>
      </c>
      <c r="D446" s="55">
        <v>82024</v>
      </c>
      <c r="E446" s="55">
        <v>90</v>
      </c>
      <c r="F446" s="55">
        <v>8202490</v>
      </c>
      <c r="G446" s="55"/>
      <c r="H446" s="55">
        <v>82024</v>
      </c>
      <c r="I446" s="55">
        <v>90</v>
      </c>
      <c r="J446" s="56">
        <v>1</v>
      </c>
      <c r="K446" s="57">
        <v>15.83</v>
      </c>
      <c r="L446" s="57">
        <v>15.83</v>
      </c>
      <c r="M446" s="58">
        <v>0</v>
      </c>
      <c r="N446" s="59">
        <v>0</v>
      </c>
      <c r="O446" s="59">
        <v>0</v>
      </c>
      <c r="P446" s="60">
        <v>1</v>
      </c>
      <c r="Q446" s="61">
        <v>15.83</v>
      </c>
      <c r="R446" s="61">
        <v>15.83</v>
      </c>
    </row>
    <row r="447" spans="2:18" x14ac:dyDescent="0.3">
      <c r="B447" s="69">
        <v>40637795</v>
      </c>
      <c r="C447" t="s">
        <v>1804</v>
      </c>
      <c r="D447" s="55">
        <v>82085</v>
      </c>
      <c r="E447" s="55">
        <v>90</v>
      </c>
      <c r="F447" s="55">
        <v>8208590</v>
      </c>
      <c r="G447" s="55"/>
      <c r="H447" s="55">
        <v>82085</v>
      </c>
      <c r="I447" s="55">
        <v>90</v>
      </c>
      <c r="J447" s="56">
        <v>0</v>
      </c>
      <c r="K447" s="57">
        <v>0</v>
      </c>
      <c r="L447" s="57">
        <v>0</v>
      </c>
      <c r="M447" s="58">
        <v>1</v>
      </c>
      <c r="N447" s="59">
        <v>4</v>
      </c>
      <c r="O447" s="59">
        <v>4</v>
      </c>
      <c r="P447" s="60">
        <v>1</v>
      </c>
      <c r="Q447" s="61">
        <v>4</v>
      </c>
      <c r="R447" s="61">
        <v>4</v>
      </c>
    </row>
    <row r="448" spans="2:18" x14ac:dyDescent="0.3">
      <c r="B448" s="69">
        <v>40637803</v>
      </c>
      <c r="C448" t="s">
        <v>2180</v>
      </c>
      <c r="D448" s="55">
        <v>82088</v>
      </c>
      <c r="E448" s="55">
        <v>90</v>
      </c>
      <c r="F448" s="55">
        <v>8208890</v>
      </c>
      <c r="G448" s="3"/>
      <c r="H448" s="3">
        <v>82088</v>
      </c>
      <c r="I448" s="3">
        <v>90</v>
      </c>
      <c r="J448" s="56">
        <v>1</v>
      </c>
      <c r="K448" s="57">
        <v>15</v>
      </c>
      <c r="L448" s="57">
        <v>15</v>
      </c>
      <c r="M448" s="58">
        <v>0</v>
      </c>
      <c r="N448" s="59">
        <v>0</v>
      </c>
      <c r="O448" s="59">
        <v>0</v>
      </c>
      <c r="P448" s="60">
        <v>1</v>
      </c>
      <c r="Q448" s="61">
        <v>15</v>
      </c>
      <c r="R448" s="61">
        <v>15</v>
      </c>
    </row>
    <row r="449" spans="2:18" x14ac:dyDescent="0.3">
      <c r="B449" s="69">
        <v>40637837</v>
      </c>
      <c r="C449" t="s">
        <v>1805</v>
      </c>
      <c r="D449" s="55">
        <v>82103</v>
      </c>
      <c r="E449" s="55">
        <v>90</v>
      </c>
      <c r="F449" s="55">
        <v>8210390</v>
      </c>
      <c r="G449" s="3"/>
      <c r="H449" s="3">
        <v>82103</v>
      </c>
      <c r="I449" s="3">
        <v>90</v>
      </c>
      <c r="J449" s="56">
        <v>3</v>
      </c>
      <c r="K449" s="57">
        <v>147.22</v>
      </c>
      <c r="L449" s="57">
        <v>49.073333333333331</v>
      </c>
      <c r="M449" s="58">
        <v>1</v>
      </c>
      <c r="N449" s="59">
        <v>40</v>
      </c>
      <c r="O449" s="59">
        <v>40</v>
      </c>
      <c r="P449" s="60">
        <v>4</v>
      </c>
      <c r="Q449" s="61">
        <v>187.22</v>
      </c>
      <c r="R449" s="61">
        <v>46.805</v>
      </c>
    </row>
    <row r="450" spans="2:18" x14ac:dyDescent="0.3">
      <c r="B450" s="69">
        <v>40637852</v>
      </c>
      <c r="C450" t="s">
        <v>2510</v>
      </c>
      <c r="D450" s="55">
        <v>82104</v>
      </c>
      <c r="E450" s="55">
        <v>90</v>
      </c>
      <c r="F450" s="55">
        <v>8210490</v>
      </c>
      <c r="G450" s="55"/>
      <c r="H450" s="55">
        <v>82104</v>
      </c>
      <c r="I450" s="55">
        <v>90</v>
      </c>
      <c r="J450" s="56">
        <v>1</v>
      </c>
      <c r="K450" s="57">
        <v>22</v>
      </c>
      <c r="L450" s="57">
        <v>22</v>
      </c>
      <c r="M450" s="58">
        <v>0</v>
      </c>
      <c r="N450" s="59">
        <v>0</v>
      </c>
      <c r="O450" s="59">
        <v>0</v>
      </c>
      <c r="P450" s="60">
        <v>1</v>
      </c>
      <c r="Q450" s="61">
        <v>22</v>
      </c>
      <c r="R450" s="61">
        <v>22</v>
      </c>
    </row>
    <row r="451" spans="2:18" x14ac:dyDescent="0.3">
      <c r="B451" s="69">
        <v>40638033</v>
      </c>
      <c r="C451" t="s">
        <v>1741</v>
      </c>
      <c r="D451" s="55">
        <v>82139</v>
      </c>
      <c r="E451" s="55">
        <v>90</v>
      </c>
      <c r="F451" s="55">
        <v>8213990</v>
      </c>
      <c r="G451" s="55"/>
      <c r="H451" s="55">
        <v>82139</v>
      </c>
      <c r="I451" s="55">
        <v>90</v>
      </c>
      <c r="J451" s="56">
        <v>7</v>
      </c>
      <c r="K451" s="57">
        <v>359.25</v>
      </c>
      <c r="L451" s="57">
        <v>51.321428571428569</v>
      </c>
      <c r="M451" s="58">
        <v>0</v>
      </c>
      <c r="N451" s="59">
        <v>0</v>
      </c>
      <c r="O451" s="59">
        <v>0</v>
      </c>
      <c r="P451" s="60">
        <v>7</v>
      </c>
      <c r="Q451" s="61">
        <v>359.25</v>
      </c>
      <c r="R451" s="61">
        <v>51.321428571428569</v>
      </c>
    </row>
    <row r="452" spans="2:18" x14ac:dyDescent="0.3">
      <c r="B452" s="69">
        <v>40638579</v>
      </c>
      <c r="C452" t="s">
        <v>2509</v>
      </c>
      <c r="D452" s="55">
        <v>82330</v>
      </c>
      <c r="E452" s="55">
        <v>90</v>
      </c>
      <c r="F452" s="55">
        <v>8233090</v>
      </c>
      <c r="G452" s="55"/>
      <c r="H452" s="55">
        <v>82330</v>
      </c>
      <c r="I452" s="55">
        <v>90</v>
      </c>
      <c r="J452" s="56">
        <v>0</v>
      </c>
      <c r="K452" s="57">
        <v>0</v>
      </c>
      <c r="L452" s="57">
        <v>0</v>
      </c>
      <c r="M452" s="58">
        <v>1</v>
      </c>
      <c r="N452" s="59">
        <v>10</v>
      </c>
      <c r="O452" s="59">
        <v>10</v>
      </c>
      <c r="P452" s="60">
        <v>1</v>
      </c>
      <c r="Q452" s="61">
        <v>10</v>
      </c>
      <c r="R452" s="61">
        <v>10</v>
      </c>
    </row>
    <row r="453" spans="2:18" x14ac:dyDescent="0.3">
      <c r="B453" s="69">
        <v>40638678</v>
      </c>
      <c r="C453" t="s">
        <v>1806</v>
      </c>
      <c r="D453" s="55">
        <v>82379</v>
      </c>
      <c r="E453" s="55">
        <v>90</v>
      </c>
      <c r="F453" s="55">
        <v>8237990</v>
      </c>
      <c r="G453" s="55"/>
      <c r="H453" s="55">
        <v>82379</v>
      </c>
      <c r="I453" s="55">
        <v>90</v>
      </c>
      <c r="J453" s="56">
        <v>17</v>
      </c>
      <c r="K453" s="57">
        <v>527</v>
      </c>
      <c r="L453" s="57">
        <v>31</v>
      </c>
      <c r="M453" s="58">
        <v>1</v>
      </c>
      <c r="N453" s="59">
        <v>31</v>
      </c>
      <c r="O453" s="59">
        <v>31</v>
      </c>
      <c r="P453" s="60">
        <v>18</v>
      </c>
      <c r="Q453" s="61">
        <v>558</v>
      </c>
      <c r="R453" s="61">
        <v>31</v>
      </c>
    </row>
    <row r="454" spans="2:18" x14ac:dyDescent="0.3">
      <c r="B454" s="69">
        <v>40638736</v>
      </c>
      <c r="C454" t="s">
        <v>1807</v>
      </c>
      <c r="D454" s="55">
        <v>82390</v>
      </c>
      <c r="E454" s="55">
        <v>90</v>
      </c>
      <c r="F454" s="55">
        <v>8239090</v>
      </c>
      <c r="G454" s="3"/>
      <c r="H454" s="3">
        <v>82390</v>
      </c>
      <c r="I454" s="3">
        <v>90</v>
      </c>
      <c r="J454" s="56">
        <v>1</v>
      </c>
      <c r="K454" s="57">
        <v>4</v>
      </c>
      <c r="L454" s="57">
        <v>4</v>
      </c>
      <c r="M454" s="58">
        <v>0</v>
      </c>
      <c r="N454" s="59">
        <v>0</v>
      </c>
      <c r="O454" s="59">
        <v>0</v>
      </c>
      <c r="P454" s="60">
        <v>1</v>
      </c>
      <c r="Q454" s="61">
        <v>4</v>
      </c>
      <c r="R454" s="61">
        <v>4</v>
      </c>
    </row>
    <row r="455" spans="2:18" x14ac:dyDescent="0.3">
      <c r="B455" s="69">
        <v>40638900</v>
      </c>
      <c r="C455" t="s">
        <v>1808</v>
      </c>
      <c r="D455" s="55">
        <v>82491</v>
      </c>
      <c r="E455" s="55">
        <v>90</v>
      </c>
      <c r="F455" s="55">
        <v>8254290</v>
      </c>
      <c r="G455" s="55"/>
      <c r="H455" s="55">
        <v>82491</v>
      </c>
      <c r="I455" s="55">
        <v>90</v>
      </c>
      <c r="J455" s="56">
        <v>0</v>
      </c>
      <c r="K455" s="57">
        <v>0</v>
      </c>
      <c r="L455" s="57">
        <v>0</v>
      </c>
      <c r="M455" s="58">
        <v>1</v>
      </c>
      <c r="N455" s="59">
        <v>56</v>
      </c>
      <c r="O455" s="59">
        <v>56</v>
      </c>
      <c r="P455" s="60">
        <v>1</v>
      </c>
      <c r="Q455" s="61">
        <v>56</v>
      </c>
      <c r="R455" s="61">
        <v>56</v>
      </c>
    </row>
    <row r="456" spans="2:18" x14ac:dyDescent="0.3">
      <c r="B456" s="69">
        <v>40639106</v>
      </c>
      <c r="C456" t="s">
        <v>2168</v>
      </c>
      <c r="D456" s="55">
        <v>82525</v>
      </c>
      <c r="E456" s="55">
        <v>90</v>
      </c>
      <c r="F456" s="55">
        <v>8252590</v>
      </c>
      <c r="G456" s="3"/>
      <c r="H456" s="3">
        <v>82525</v>
      </c>
      <c r="I456" s="3">
        <v>90</v>
      </c>
      <c r="J456" s="56">
        <v>3</v>
      </c>
      <c r="K456" s="57">
        <v>20.669999999999998</v>
      </c>
      <c r="L456" s="57">
        <v>6.89</v>
      </c>
      <c r="M456" s="58">
        <v>0</v>
      </c>
      <c r="N456" s="59">
        <v>0</v>
      </c>
      <c r="O456" s="59">
        <v>0</v>
      </c>
      <c r="P456" s="60">
        <v>3</v>
      </c>
      <c r="Q456" s="61">
        <v>20.669999999999998</v>
      </c>
      <c r="R456" s="61">
        <v>6.89</v>
      </c>
    </row>
    <row r="457" spans="2:18" x14ac:dyDescent="0.3">
      <c r="B457" s="69">
        <v>40639494</v>
      </c>
      <c r="C457" t="s">
        <v>1809</v>
      </c>
      <c r="D457" s="55">
        <v>82627</v>
      </c>
      <c r="E457" s="55">
        <v>90</v>
      </c>
      <c r="F457" s="55">
        <v>8262790</v>
      </c>
      <c r="G457" s="3"/>
      <c r="H457" s="3">
        <v>82627</v>
      </c>
      <c r="I457" s="3">
        <v>90</v>
      </c>
      <c r="J457" s="56">
        <v>0</v>
      </c>
      <c r="K457" s="57">
        <v>0</v>
      </c>
      <c r="L457" s="57">
        <v>0</v>
      </c>
      <c r="M457" s="58">
        <v>1</v>
      </c>
      <c r="N457" s="59">
        <v>5</v>
      </c>
      <c r="O457" s="59">
        <v>5</v>
      </c>
      <c r="P457" s="60">
        <v>1</v>
      </c>
      <c r="Q457" s="61">
        <v>5</v>
      </c>
      <c r="R457" s="61">
        <v>5</v>
      </c>
    </row>
    <row r="458" spans="2:18" x14ac:dyDescent="0.3">
      <c r="B458" s="69">
        <v>40639577</v>
      </c>
      <c r="C458" t="s">
        <v>1810</v>
      </c>
      <c r="D458" s="55">
        <v>8265290</v>
      </c>
      <c r="E458" s="55">
        <v>90</v>
      </c>
      <c r="F458" s="55">
        <v>8265290</v>
      </c>
      <c r="G458" s="55"/>
      <c r="H458" s="55">
        <v>8265290</v>
      </c>
      <c r="I458" s="55">
        <v>90</v>
      </c>
      <c r="J458" s="56">
        <v>0</v>
      </c>
      <c r="K458" s="57">
        <v>0</v>
      </c>
      <c r="L458" s="57">
        <v>0</v>
      </c>
      <c r="M458" s="58">
        <v>1</v>
      </c>
      <c r="N458" s="59">
        <v>16</v>
      </c>
      <c r="O458" s="59">
        <v>16</v>
      </c>
      <c r="P458" s="60">
        <v>1</v>
      </c>
      <c r="Q458" s="61">
        <v>16</v>
      </c>
      <c r="R458" s="61">
        <v>16</v>
      </c>
    </row>
    <row r="459" spans="2:18" x14ac:dyDescent="0.3">
      <c r="B459" s="69">
        <v>40639585</v>
      </c>
      <c r="C459" t="s">
        <v>1811</v>
      </c>
      <c r="D459" s="55">
        <v>82656</v>
      </c>
      <c r="E459" s="55">
        <v>90</v>
      </c>
      <c r="F459" s="55">
        <v>8265690</v>
      </c>
      <c r="G459" s="3"/>
      <c r="H459" s="3">
        <v>82656</v>
      </c>
      <c r="I459" s="3">
        <v>90</v>
      </c>
      <c r="J459" s="56">
        <v>3</v>
      </c>
      <c r="K459" s="57">
        <v>229.6</v>
      </c>
      <c r="L459" s="57">
        <v>76.533333333333331</v>
      </c>
      <c r="M459" s="58">
        <v>0</v>
      </c>
      <c r="N459" s="59">
        <v>0</v>
      </c>
      <c r="O459" s="59">
        <v>0</v>
      </c>
      <c r="P459" s="60">
        <v>3</v>
      </c>
      <c r="Q459" s="61">
        <v>229.6</v>
      </c>
      <c r="R459" s="61">
        <v>76.533333333333331</v>
      </c>
    </row>
    <row r="460" spans="2:18" x14ac:dyDescent="0.3">
      <c r="B460" s="69">
        <v>40639627</v>
      </c>
      <c r="C460" t="s">
        <v>1812</v>
      </c>
      <c r="D460" s="55">
        <v>82542</v>
      </c>
      <c r="E460" s="55">
        <v>90</v>
      </c>
      <c r="F460" s="55">
        <v>8267090</v>
      </c>
      <c r="G460" s="55"/>
      <c r="H460" s="55">
        <v>82542</v>
      </c>
      <c r="I460" s="55">
        <v>90</v>
      </c>
      <c r="J460" s="56">
        <v>0</v>
      </c>
      <c r="K460" s="57">
        <v>0</v>
      </c>
      <c r="L460" s="57">
        <v>0</v>
      </c>
      <c r="M460" s="58">
        <v>3</v>
      </c>
      <c r="N460" s="59">
        <v>31.9</v>
      </c>
      <c r="O460" s="59">
        <v>10.633333333333333</v>
      </c>
      <c r="P460" s="60">
        <v>3</v>
      </c>
      <c r="Q460" s="61">
        <v>31.9</v>
      </c>
      <c r="R460" s="61">
        <v>10.633333333333333</v>
      </c>
    </row>
    <row r="461" spans="2:18" x14ac:dyDescent="0.3">
      <c r="B461" s="69">
        <v>40639718</v>
      </c>
      <c r="C461" t="s">
        <v>1813</v>
      </c>
      <c r="D461" s="55">
        <v>82705</v>
      </c>
      <c r="E461" s="55">
        <v>90</v>
      </c>
      <c r="F461" s="55">
        <v>8270590</v>
      </c>
      <c r="G461" s="3"/>
      <c r="H461" s="3">
        <v>82705</v>
      </c>
      <c r="I461" s="3">
        <v>90</v>
      </c>
      <c r="J461" s="56">
        <v>0</v>
      </c>
      <c r="K461" s="57">
        <v>0</v>
      </c>
      <c r="L461" s="57">
        <v>0</v>
      </c>
      <c r="M461" s="58">
        <v>1</v>
      </c>
      <c r="N461" s="59">
        <v>3.95</v>
      </c>
      <c r="O461" s="59">
        <v>3.95</v>
      </c>
      <c r="P461" s="60">
        <v>1</v>
      </c>
      <c r="Q461" s="61">
        <v>3.95</v>
      </c>
      <c r="R461" s="61">
        <v>3.95</v>
      </c>
    </row>
    <row r="462" spans="2:18" x14ac:dyDescent="0.3">
      <c r="B462" s="69">
        <v>40639734</v>
      </c>
      <c r="C462" t="s">
        <v>2181</v>
      </c>
      <c r="D462" s="55">
        <v>82725</v>
      </c>
      <c r="E462" s="55">
        <v>90</v>
      </c>
      <c r="F462" s="55">
        <v>8272590</v>
      </c>
      <c r="G462" s="55"/>
      <c r="H462" s="55">
        <v>82725</v>
      </c>
      <c r="I462" s="55">
        <v>90</v>
      </c>
      <c r="J462" s="56">
        <v>2</v>
      </c>
      <c r="K462" s="57">
        <v>52.5</v>
      </c>
      <c r="L462" s="57">
        <v>26.25</v>
      </c>
      <c r="M462" s="58">
        <v>0</v>
      </c>
      <c r="N462" s="59">
        <v>0</v>
      </c>
      <c r="O462" s="59">
        <v>0</v>
      </c>
      <c r="P462" s="60">
        <v>2</v>
      </c>
      <c r="Q462" s="61">
        <v>52.5</v>
      </c>
      <c r="R462" s="61">
        <v>26.25</v>
      </c>
    </row>
    <row r="463" spans="2:18" x14ac:dyDescent="0.3">
      <c r="B463" s="69">
        <v>40639858</v>
      </c>
      <c r="C463" t="s">
        <v>1756</v>
      </c>
      <c r="D463" s="55">
        <v>82784</v>
      </c>
      <c r="E463" s="55">
        <v>90</v>
      </c>
      <c r="F463" s="55">
        <v>8278490</v>
      </c>
      <c r="G463" s="3"/>
      <c r="H463" s="3">
        <v>82784</v>
      </c>
      <c r="I463" s="3">
        <v>90</v>
      </c>
      <c r="J463" s="56">
        <v>1</v>
      </c>
      <c r="K463" s="57">
        <v>8.65</v>
      </c>
      <c r="L463" s="57">
        <v>8.65</v>
      </c>
      <c r="M463" s="58">
        <v>0</v>
      </c>
      <c r="N463" s="59">
        <v>0</v>
      </c>
      <c r="O463" s="59">
        <v>0</v>
      </c>
      <c r="P463" s="60">
        <v>1</v>
      </c>
      <c r="Q463" s="61">
        <v>8.65</v>
      </c>
      <c r="R463" s="61">
        <v>8.65</v>
      </c>
    </row>
    <row r="464" spans="2:18" x14ac:dyDescent="0.3">
      <c r="B464" s="69">
        <v>40639924</v>
      </c>
      <c r="C464" t="s">
        <v>2182</v>
      </c>
      <c r="D464" s="55">
        <v>82941</v>
      </c>
      <c r="E464" s="55">
        <v>90</v>
      </c>
      <c r="F464" s="55">
        <v>8294190</v>
      </c>
      <c r="G464" s="3"/>
      <c r="H464" s="3">
        <v>82941</v>
      </c>
      <c r="I464" s="3">
        <v>90</v>
      </c>
      <c r="J464" s="56">
        <v>2</v>
      </c>
      <c r="K464" s="57">
        <v>20</v>
      </c>
      <c r="L464" s="57">
        <v>10</v>
      </c>
      <c r="M464" s="58">
        <v>0</v>
      </c>
      <c r="N464" s="59">
        <v>0</v>
      </c>
      <c r="O464" s="59">
        <v>0</v>
      </c>
      <c r="P464" s="60">
        <v>2</v>
      </c>
      <c r="Q464" s="61">
        <v>20</v>
      </c>
      <c r="R464" s="61">
        <v>10</v>
      </c>
    </row>
    <row r="465" spans="2:18" x14ac:dyDescent="0.3">
      <c r="B465" s="69">
        <v>40640039</v>
      </c>
      <c r="C465" t="s">
        <v>2101</v>
      </c>
      <c r="D465" s="55">
        <v>82955</v>
      </c>
      <c r="E465" s="55">
        <v>90</v>
      </c>
      <c r="F465" s="55">
        <v>8295590</v>
      </c>
      <c r="G465" s="3"/>
      <c r="H465" s="3">
        <v>82955</v>
      </c>
      <c r="I465" s="3">
        <v>90</v>
      </c>
      <c r="J465" s="56">
        <v>2</v>
      </c>
      <c r="K465" s="57">
        <v>23.24</v>
      </c>
      <c r="L465" s="57">
        <v>11.62</v>
      </c>
      <c r="M465" s="58">
        <v>2</v>
      </c>
      <c r="N465" s="59">
        <v>23.24</v>
      </c>
      <c r="O465" s="59">
        <v>11.62</v>
      </c>
      <c r="P465" s="60">
        <v>4</v>
      </c>
      <c r="Q465" s="61">
        <v>46.48</v>
      </c>
      <c r="R465" s="61">
        <v>11.62</v>
      </c>
    </row>
    <row r="466" spans="2:18" x14ac:dyDescent="0.3">
      <c r="B466" s="69">
        <v>40640096</v>
      </c>
      <c r="C466" t="s">
        <v>1814</v>
      </c>
      <c r="D466" s="55">
        <v>83001</v>
      </c>
      <c r="E466" s="55">
        <v>90</v>
      </c>
      <c r="F466" s="55">
        <v>8300190</v>
      </c>
      <c r="G466" s="55"/>
      <c r="H466" s="55">
        <v>83001</v>
      </c>
      <c r="I466" s="55">
        <v>90</v>
      </c>
      <c r="J466" s="56">
        <v>1</v>
      </c>
      <c r="K466" s="57">
        <v>7.23</v>
      </c>
      <c r="L466" s="57">
        <v>7.23</v>
      </c>
      <c r="M466" s="58">
        <v>2</v>
      </c>
      <c r="N466" s="59">
        <v>14.46</v>
      </c>
      <c r="O466" s="59">
        <v>7.23</v>
      </c>
      <c r="P466" s="60">
        <v>3</v>
      </c>
      <c r="Q466" s="61">
        <v>21.69</v>
      </c>
      <c r="R466" s="61">
        <v>7.23</v>
      </c>
    </row>
    <row r="467" spans="2:18" x14ac:dyDescent="0.3">
      <c r="B467" s="69">
        <v>40640120</v>
      </c>
      <c r="C467" t="s">
        <v>1815</v>
      </c>
      <c r="D467" s="55">
        <v>83002</v>
      </c>
      <c r="E467" s="55">
        <v>90</v>
      </c>
      <c r="F467" s="55">
        <v>8300290</v>
      </c>
      <c r="G467" s="3"/>
      <c r="H467" s="3">
        <v>83002</v>
      </c>
      <c r="I467" s="3">
        <v>90</v>
      </c>
      <c r="J467" s="56">
        <v>0</v>
      </c>
      <c r="K467" s="57">
        <v>0</v>
      </c>
      <c r="L467" s="57">
        <v>0</v>
      </c>
      <c r="M467" s="58">
        <v>2</v>
      </c>
      <c r="N467" s="59">
        <v>15.100000000000001</v>
      </c>
      <c r="O467" s="59">
        <v>7.5500000000000007</v>
      </c>
      <c r="P467" s="60">
        <v>2</v>
      </c>
      <c r="Q467" s="61">
        <v>15.100000000000001</v>
      </c>
      <c r="R467" s="61">
        <v>7.5500000000000007</v>
      </c>
    </row>
    <row r="468" spans="2:18" x14ac:dyDescent="0.3">
      <c r="B468" s="69">
        <v>40640138</v>
      </c>
      <c r="C468" t="s">
        <v>1816</v>
      </c>
      <c r="D468" s="55">
        <v>83003</v>
      </c>
      <c r="E468" s="55">
        <v>90</v>
      </c>
      <c r="F468" s="55">
        <v>8300390</v>
      </c>
      <c r="G468" s="3"/>
      <c r="H468" s="3">
        <v>83003</v>
      </c>
      <c r="I468" s="3">
        <v>90</v>
      </c>
      <c r="J468" s="56">
        <v>2</v>
      </c>
      <c r="K468" s="57">
        <v>21.4</v>
      </c>
      <c r="L468" s="57">
        <v>10.7</v>
      </c>
      <c r="M468" s="58">
        <v>0</v>
      </c>
      <c r="N468" s="59">
        <v>0</v>
      </c>
      <c r="O468" s="59">
        <v>0</v>
      </c>
      <c r="P468" s="60">
        <v>2</v>
      </c>
      <c r="Q468" s="61">
        <v>21.4</v>
      </c>
      <c r="R468" s="61">
        <v>10.7</v>
      </c>
    </row>
    <row r="469" spans="2:18" x14ac:dyDescent="0.3">
      <c r="B469" s="69">
        <v>40640674</v>
      </c>
      <c r="C469" t="s">
        <v>2102</v>
      </c>
      <c r="D469" s="55">
        <v>83498</v>
      </c>
      <c r="E469" s="55">
        <v>90</v>
      </c>
      <c r="F469" s="55">
        <v>8349890</v>
      </c>
      <c r="G469" s="3"/>
      <c r="H469" s="3">
        <v>83498</v>
      </c>
      <c r="I469" s="3">
        <v>90</v>
      </c>
      <c r="J469" s="56">
        <v>1</v>
      </c>
      <c r="K469" s="57">
        <v>44.65</v>
      </c>
      <c r="L469" s="57">
        <v>44.65</v>
      </c>
      <c r="M469" s="58">
        <v>1</v>
      </c>
      <c r="N469" s="59">
        <v>12.75</v>
      </c>
      <c r="O469" s="59">
        <v>12.75</v>
      </c>
      <c r="P469" s="60">
        <v>2</v>
      </c>
      <c r="Q469" s="61">
        <v>57.4</v>
      </c>
      <c r="R469" s="61">
        <v>28.7</v>
      </c>
    </row>
    <row r="470" spans="2:18" x14ac:dyDescent="0.3">
      <c r="B470" s="69">
        <v>40640690</v>
      </c>
      <c r="C470" t="s">
        <v>1761</v>
      </c>
      <c r="D470" s="55">
        <v>83516</v>
      </c>
      <c r="E470" s="55">
        <v>90</v>
      </c>
      <c r="F470" s="55">
        <v>8351690</v>
      </c>
      <c r="G470" s="3"/>
      <c r="H470" s="3">
        <v>83516</v>
      </c>
      <c r="I470" s="3">
        <v>90</v>
      </c>
      <c r="J470" s="56">
        <v>0</v>
      </c>
      <c r="K470" s="57">
        <v>0</v>
      </c>
      <c r="L470" s="57">
        <v>0</v>
      </c>
      <c r="M470" s="58">
        <v>1</v>
      </c>
      <c r="N470" s="59">
        <v>10</v>
      </c>
      <c r="O470" s="59">
        <v>10</v>
      </c>
      <c r="P470" s="60">
        <v>1</v>
      </c>
      <c r="Q470" s="61">
        <v>10</v>
      </c>
      <c r="R470" s="61">
        <v>10</v>
      </c>
    </row>
    <row r="471" spans="2:18" x14ac:dyDescent="0.3">
      <c r="B471" s="69">
        <v>40640732</v>
      </c>
      <c r="C471" t="s">
        <v>1761</v>
      </c>
      <c r="D471" s="55">
        <v>83516</v>
      </c>
      <c r="E471" s="55">
        <v>90</v>
      </c>
      <c r="F471" s="55">
        <v>8351690</v>
      </c>
      <c r="G471" s="55"/>
      <c r="H471" s="55">
        <v>83516</v>
      </c>
      <c r="I471" s="55">
        <v>90</v>
      </c>
      <c r="J471" s="56">
        <v>1</v>
      </c>
      <c r="K471" s="57">
        <v>9</v>
      </c>
      <c r="L471" s="57">
        <v>9</v>
      </c>
      <c r="M471" s="58">
        <v>0</v>
      </c>
      <c r="N471" s="59">
        <v>0</v>
      </c>
      <c r="O471" s="59">
        <v>0</v>
      </c>
      <c r="P471" s="60">
        <v>1</v>
      </c>
      <c r="Q471" s="61">
        <v>9</v>
      </c>
      <c r="R471" s="61">
        <v>9</v>
      </c>
    </row>
    <row r="472" spans="2:18" x14ac:dyDescent="0.3">
      <c r="B472" s="69">
        <v>40640849</v>
      </c>
      <c r="C472" t="s">
        <v>1817</v>
      </c>
      <c r="D472" s="55">
        <v>8239790</v>
      </c>
      <c r="E472" s="55">
        <v>90</v>
      </c>
      <c r="F472" s="55">
        <v>8239790</v>
      </c>
      <c r="G472" s="55"/>
      <c r="H472" s="55">
        <v>8239790</v>
      </c>
      <c r="I472" s="55">
        <v>90</v>
      </c>
      <c r="J472" s="56">
        <v>1</v>
      </c>
      <c r="K472" s="57">
        <v>21.34</v>
      </c>
      <c r="L472" s="57">
        <v>21.34</v>
      </c>
      <c r="M472" s="58">
        <v>2</v>
      </c>
      <c r="N472" s="59">
        <v>42.68</v>
      </c>
      <c r="O472" s="59">
        <v>21.34</v>
      </c>
      <c r="P472" s="60">
        <v>3</v>
      </c>
      <c r="Q472" s="61">
        <v>64.02</v>
      </c>
      <c r="R472" s="61">
        <v>21.34</v>
      </c>
    </row>
    <row r="473" spans="2:18" x14ac:dyDescent="0.3">
      <c r="B473" s="69">
        <v>40640922</v>
      </c>
      <c r="C473" t="s">
        <v>1817</v>
      </c>
      <c r="D473" s="55">
        <v>83519</v>
      </c>
      <c r="E473" s="55">
        <v>90</v>
      </c>
      <c r="F473" s="55">
        <v>8351990</v>
      </c>
      <c r="G473" s="3"/>
      <c r="H473" s="3">
        <v>83519</v>
      </c>
      <c r="I473" s="3">
        <v>90</v>
      </c>
      <c r="J473" s="56">
        <v>0</v>
      </c>
      <c r="K473" s="57">
        <v>0</v>
      </c>
      <c r="L473" s="57">
        <v>0</v>
      </c>
      <c r="M473" s="58">
        <v>2</v>
      </c>
      <c r="N473" s="59">
        <v>105.94</v>
      </c>
      <c r="O473" s="59">
        <v>52.97</v>
      </c>
      <c r="P473" s="60">
        <v>2</v>
      </c>
      <c r="Q473" s="61">
        <v>105.94</v>
      </c>
      <c r="R473" s="61">
        <v>52.97</v>
      </c>
    </row>
    <row r="474" spans="2:18" x14ac:dyDescent="0.3">
      <c r="B474" s="69">
        <v>40640948</v>
      </c>
      <c r="C474" t="s">
        <v>1817</v>
      </c>
      <c r="D474" s="55">
        <v>83519</v>
      </c>
      <c r="E474" s="55">
        <v>90</v>
      </c>
      <c r="F474" s="55">
        <v>8351990</v>
      </c>
      <c r="G474" s="3"/>
      <c r="H474" s="3">
        <v>83519</v>
      </c>
      <c r="I474" s="3">
        <v>90</v>
      </c>
      <c r="J474" s="56">
        <v>0</v>
      </c>
      <c r="K474" s="57">
        <v>0</v>
      </c>
      <c r="L474" s="57">
        <v>0</v>
      </c>
      <c r="M474" s="58">
        <v>1</v>
      </c>
      <c r="N474" s="59">
        <v>25</v>
      </c>
      <c r="O474" s="59">
        <v>25</v>
      </c>
      <c r="P474" s="60">
        <v>1</v>
      </c>
      <c r="Q474" s="61">
        <v>25</v>
      </c>
      <c r="R474" s="61">
        <v>25</v>
      </c>
    </row>
    <row r="475" spans="2:18" x14ac:dyDescent="0.3">
      <c r="B475" s="69">
        <v>40641003</v>
      </c>
      <c r="C475" t="s">
        <v>223</v>
      </c>
      <c r="D475" s="55">
        <v>86140</v>
      </c>
      <c r="E475" s="55" t="s">
        <v>2000</v>
      </c>
      <c r="F475" s="55" t="s">
        <v>224</v>
      </c>
      <c r="G475" s="3"/>
      <c r="H475" s="3">
        <v>86140</v>
      </c>
      <c r="I475" s="3" t="s">
        <v>2000</v>
      </c>
      <c r="J475" s="56">
        <v>378</v>
      </c>
      <c r="K475" s="57">
        <v>45738</v>
      </c>
      <c r="L475" s="57">
        <v>121</v>
      </c>
      <c r="M475" s="58">
        <v>465</v>
      </c>
      <c r="N475" s="59">
        <v>56265</v>
      </c>
      <c r="O475" s="59">
        <v>121</v>
      </c>
      <c r="P475" s="60">
        <v>843</v>
      </c>
      <c r="Q475" s="61">
        <v>102003</v>
      </c>
      <c r="R475" s="61">
        <v>121</v>
      </c>
    </row>
    <row r="476" spans="2:18" x14ac:dyDescent="0.3">
      <c r="B476" s="69">
        <v>40641011</v>
      </c>
      <c r="C476" t="s">
        <v>225</v>
      </c>
      <c r="D476" s="55">
        <v>86141</v>
      </c>
      <c r="E476" s="55" t="s">
        <v>2000</v>
      </c>
      <c r="F476" s="55" t="s">
        <v>226</v>
      </c>
      <c r="G476" s="3"/>
      <c r="H476" s="3">
        <v>86141</v>
      </c>
      <c r="I476" s="3" t="s">
        <v>2000</v>
      </c>
      <c r="J476" s="56">
        <v>0</v>
      </c>
      <c r="K476" s="57">
        <v>0</v>
      </c>
      <c r="L476" s="57">
        <v>0</v>
      </c>
      <c r="M476" s="58">
        <v>1</v>
      </c>
      <c r="N476" s="59">
        <v>227</v>
      </c>
      <c r="O476" s="59">
        <v>227</v>
      </c>
      <c r="P476" s="60">
        <v>1</v>
      </c>
      <c r="Q476" s="61">
        <v>227</v>
      </c>
      <c r="R476" s="61">
        <v>227</v>
      </c>
    </row>
    <row r="477" spans="2:18" x14ac:dyDescent="0.3">
      <c r="B477" s="69">
        <v>40641144</v>
      </c>
      <c r="C477" t="s">
        <v>2183</v>
      </c>
      <c r="D477" s="55">
        <v>8352090</v>
      </c>
      <c r="E477" s="55">
        <v>90</v>
      </c>
      <c r="F477" s="55">
        <v>8352090</v>
      </c>
      <c r="G477" s="3"/>
      <c r="H477" s="3">
        <v>8352090</v>
      </c>
      <c r="I477" s="3">
        <v>90</v>
      </c>
      <c r="J477" s="56">
        <v>0</v>
      </c>
      <c r="K477" s="57">
        <v>0</v>
      </c>
      <c r="L477" s="57">
        <v>0</v>
      </c>
      <c r="M477" s="58">
        <v>1</v>
      </c>
      <c r="N477" s="59">
        <v>25</v>
      </c>
      <c r="O477" s="59">
        <v>25</v>
      </c>
      <c r="P477" s="60">
        <v>1</v>
      </c>
      <c r="Q477" s="61">
        <v>25</v>
      </c>
      <c r="R477" s="61">
        <v>25</v>
      </c>
    </row>
    <row r="478" spans="2:18" x14ac:dyDescent="0.3">
      <c r="B478" s="69">
        <v>40641805</v>
      </c>
      <c r="C478" t="s">
        <v>232</v>
      </c>
      <c r="D478" s="55">
        <v>86308</v>
      </c>
      <c r="E478" s="55" t="s">
        <v>2000</v>
      </c>
      <c r="F478" s="55" t="s">
        <v>233</v>
      </c>
      <c r="G478" s="3"/>
      <c r="H478" s="3">
        <v>86308</v>
      </c>
      <c r="I478" s="3" t="s">
        <v>2000</v>
      </c>
      <c r="J478" s="56">
        <v>7</v>
      </c>
      <c r="K478" s="57">
        <v>1456</v>
      </c>
      <c r="L478" s="57">
        <v>208</v>
      </c>
      <c r="M478" s="58">
        <v>62</v>
      </c>
      <c r="N478" s="59">
        <v>12896</v>
      </c>
      <c r="O478" s="59">
        <v>208</v>
      </c>
      <c r="P478" s="60">
        <v>69</v>
      </c>
      <c r="Q478" s="61">
        <v>14352</v>
      </c>
      <c r="R478" s="61">
        <v>208</v>
      </c>
    </row>
    <row r="479" spans="2:18" x14ac:dyDescent="0.3">
      <c r="B479" s="69">
        <v>40641912</v>
      </c>
      <c r="C479" t="s">
        <v>2183</v>
      </c>
      <c r="D479" s="55">
        <v>83520</v>
      </c>
      <c r="E479" s="55">
        <v>90</v>
      </c>
      <c r="F479" s="55">
        <v>8352090</v>
      </c>
      <c r="G479" s="55"/>
      <c r="H479" s="55">
        <v>83520</v>
      </c>
      <c r="I479" s="55">
        <v>90</v>
      </c>
      <c r="J479" s="56">
        <v>0</v>
      </c>
      <c r="K479" s="57">
        <v>0</v>
      </c>
      <c r="L479" s="57">
        <v>0</v>
      </c>
      <c r="M479" s="58">
        <v>2</v>
      </c>
      <c r="N479" s="59">
        <v>165</v>
      </c>
      <c r="O479" s="59">
        <v>82.5</v>
      </c>
      <c r="P479" s="60">
        <v>2</v>
      </c>
      <c r="Q479" s="61">
        <v>165</v>
      </c>
      <c r="R479" s="61">
        <v>82.5</v>
      </c>
    </row>
    <row r="480" spans="2:18" x14ac:dyDescent="0.3">
      <c r="B480" s="69">
        <v>40641920</v>
      </c>
      <c r="C480" t="s">
        <v>235</v>
      </c>
      <c r="D480" s="55">
        <v>81025</v>
      </c>
      <c r="E480" s="55" t="s">
        <v>2000</v>
      </c>
      <c r="F480" s="55" t="s">
        <v>234</v>
      </c>
      <c r="G480" s="3"/>
      <c r="H480" s="3">
        <v>81025</v>
      </c>
      <c r="I480" s="3" t="s">
        <v>2000</v>
      </c>
      <c r="J480" s="56">
        <v>86</v>
      </c>
      <c r="K480" s="57">
        <v>7654</v>
      </c>
      <c r="L480" s="57">
        <v>89</v>
      </c>
      <c r="M480" s="58">
        <v>164</v>
      </c>
      <c r="N480" s="59">
        <v>14596</v>
      </c>
      <c r="O480" s="59">
        <v>89</v>
      </c>
      <c r="P480" s="60">
        <v>250</v>
      </c>
      <c r="Q480" s="61">
        <v>22250</v>
      </c>
      <c r="R480" s="61">
        <v>89</v>
      </c>
    </row>
    <row r="481" spans="2:18" x14ac:dyDescent="0.3">
      <c r="B481" s="69">
        <v>40642050</v>
      </c>
      <c r="C481" t="s">
        <v>2667</v>
      </c>
      <c r="D481" s="55">
        <v>8352590</v>
      </c>
      <c r="E481" s="55">
        <v>90</v>
      </c>
      <c r="F481" s="55">
        <v>8352590</v>
      </c>
      <c r="G481" s="3"/>
      <c r="H481" s="3">
        <v>8352590</v>
      </c>
      <c r="I481" s="3">
        <v>90</v>
      </c>
      <c r="J481" s="56">
        <v>1</v>
      </c>
      <c r="K481" s="57">
        <v>6</v>
      </c>
      <c r="L481" s="57">
        <v>6</v>
      </c>
      <c r="M481" s="58">
        <v>0</v>
      </c>
      <c r="N481" s="59">
        <v>0</v>
      </c>
      <c r="O481" s="59">
        <v>0</v>
      </c>
      <c r="P481" s="60">
        <v>1</v>
      </c>
      <c r="Q481" s="61">
        <v>6</v>
      </c>
      <c r="R481" s="61">
        <v>6</v>
      </c>
    </row>
    <row r="482" spans="2:18" x14ac:dyDescent="0.3">
      <c r="B482" s="69">
        <v>40642126</v>
      </c>
      <c r="C482" t="s">
        <v>2667</v>
      </c>
      <c r="D482" s="55">
        <v>83525</v>
      </c>
      <c r="E482" s="55">
        <v>90</v>
      </c>
      <c r="F482" s="55">
        <v>8352590</v>
      </c>
      <c r="G482" s="3"/>
      <c r="H482" s="3">
        <v>83525</v>
      </c>
      <c r="I482" s="3">
        <v>90</v>
      </c>
      <c r="J482" s="56">
        <v>0</v>
      </c>
      <c r="K482" s="57">
        <v>0</v>
      </c>
      <c r="L482" s="57">
        <v>0</v>
      </c>
      <c r="M482" s="58">
        <v>0</v>
      </c>
      <c r="N482" s="59">
        <v>0</v>
      </c>
      <c r="O482" s="59">
        <v>0</v>
      </c>
      <c r="P482" s="60">
        <v>0</v>
      </c>
      <c r="Q482" s="61">
        <v>0</v>
      </c>
      <c r="R482" s="61">
        <v>0</v>
      </c>
    </row>
    <row r="483" spans="2:18" x14ac:dyDescent="0.3">
      <c r="B483" s="69">
        <v>40642357</v>
      </c>
      <c r="C483" t="s">
        <v>2827</v>
      </c>
      <c r="D483" s="55">
        <v>84702</v>
      </c>
      <c r="E483" s="55">
        <v>90</v>
      </c>
      <c r="F483" s="55">
        <v>8470290</v>
      </c>
      <c r="G483" s="3"/>
      <c r="H483" s="3">
        <v>84702</v>
      </c>
      <c r="I483" s="3">
        <v>90</v>
      </c>
      <c r="J483" s="56">
        <v>1</v>
      </c>
      <c r="K483" s="57">
        <v>14.32</v>
      </c>
      <c r="L483" s="57">
        <v>14.32</v>
      </c>
      <c r="M483" s="58">
        <v>0</v>
      </c>
      <c r="N483" s="59">
        <v>0</v>
      </c>
      <c r="O483" s="59">
        <v>0</v>
      </c>
      <c r="P483" s="60">
        <v>1</v>
      </c>
      <c r="Q483" s="61">
        <v>14.32</v>
      </c>
      <c r="R483" s="61">
        <v>14.32</v>
      </c>
    </row>
    <row r="484" spans="2:18" x14ac:dyDescent="0.3">
      <c r="B484" s="69">
        <v>40642373</v>
      </c>
      <c r="C484" t="s">
        <v>238</v>
      </c>
      <c r="D484" s="55">
        <v>84702</v>
      </c>
      <c r="E484" s="55" t="s">
        <v>2000</v>
      </c>
      <c r="F484" s="55" t="s">
        <v>237</v>
      </c>
      <c r="G484" s="55"/>
      <c r="H484" s="55">
        <v>84702</v>
      </c>
      <c r="I484" s="55" t="s">
        <v>2000</v>
      </c>
      <c r="J484" s="56">
        <v>57</v>
      </c>
      <c r="K484" s="57">
        <v>26790</v>
      </c>
      <c r="L484" s="57">
        <v>470</v>
      </c>
      <c r="M484" s="58">
        <v>212</v>
      </c>
      <c r="N484" s="59">
        <v>99640</v>
      </c>
      <c r="O484" s="59">
        <v>470</v>
      </c>
      <c r="P484" s="60">
        <v>269</v>
      </c>
      <c r="Q484" s="61">
        <v>126430</v>
      </c>
      <c r="R484" s="61">
        <v>470</v>
      </c>
    </row>
    <row r="485" spans="2:18" x14ac:dyDescent="0.3">
      <c r="B485" s="69">
        <v>40642555</v>
      </c>
      <c r="C485" t="s">
        <v>2409</v>
      </c>
      <c r="D485" s="55">
        <v>83735</v>
      </c>
      <c r="E485" s="55">
        <v>90</v>
      </c>
      <c r="F485" s="55">
        <v>8373590</v>
      </c>
      <c r="G485" s="3"/>
      <c r="H485" s="3">
        <v>83735</v>
      </c>
      <c r="I485" s="3">
        <v>90</v>
      </c>
      <c r="J485" s="56">
        <v>1</v>
      </c>
      <c r="K485" s="57">
        <v>22.75</v>
      </c>
      <c r="L485" s="57">
        <v>22.75</v>
      </c>
      <c r="M485" s="58">
        <v>0</v>
      </c>
      <c r="N485" s="59">
        <v>0</v>
      </c>
      <c r="O485" s="59">
        <v>0</v>
      </c>
      <c r="P485" s="60">
        <v>1</v>
      </c>
      <c r="Q485" s="61">
        <v>22.75</v>
      </c>
      <c r="R485" s="61">
        <v>22.75</v>
      </c>
    </row>
    <row r="486" spans="2:18" x14ac:dyDescent="0.3">
      <c r="B486" s="69">
        <v>40642720</v>
      </c>
      <c r="C486" t="s">
        <v>1818</v>
      </c>
      <c r="D486" s="55">
        <v>83789</v>
      </c>
      <c r="E486" s="55">
        <v>90</v>
      </c>
      <c r="F486" s="55">
        <v>8018390</v>
      </c>
      <c r="G486" s="3"/>
      <c r="H486" s="3">
        <v>83789</v>
      </c>
      <c r="I486" s="3">
        <v>90</v>
      </c>
      <c r="J486" s="56">
        <v>4</v>
      </c>
      <c r="K486" s="57">
        <v>71</v>
      </c>
      <c r="L486" s="57">
        <v>17.75</v>
      </c>
      <c r="M486" s="58">
        <v>0</v>
      </c>
      <c r="N486" s="59">
        <v>0</v>
      </c>
      <c r="O486" s="59">
        <v>0</v>
      </c>
      <c r="P486" s="60">
        <v>4</v>
      </c>
      <c r="Q486" s="61">
        <v>71</v>
      </c>
      <c r="R486" s="61">
        <v>17.75</v>
      </c>
    </row>
    <row r="487" spans="2:18" x14ac:dyDescent="0.3">
      <c r="B487" s="69">
        <v>40643223</v>
      </c>
      <c r="C487" t="s">
        <v>2171</v>
      </c>
      <c r="D487" s="55">
        <v>83916</v>
      </c>
      <c r="E487" s="55">
        <v>90</v>
      </c>
      <c r="F487" s="55">
        <v>8391690</v>
      </c>
      <c r="G487" s="3"/>
      <c r="H487" s="3">
        <v>83916</v>
      </c>
      <c r="I487" s="3">
        <v>90</v>
      </c>
      <c r="J487" s="56">
        <v>2</v>
      </c>
      <c r="K487" s="57">
        <v>45.82</v>
      </c>
      <c r="L487" s="57">
        <v>22.91</v>
      </c>
      <c r="M487" s="58">
        <v>0</v>
      </c>
      <c r="N487" s="59">
        <v>0</v>
      </c>
      <c r="O487" s="59">
        <v>0</v>
      </c>
      <c r="P487" s="60">
        <v>2</v>
      </c>
      <c r="Q487" s="61">
        <v>45.82</v>
      </c>
      <c r="R487" s="61">
        <v>22.91</v>
      </c>
    </row>
    <row r="488" spans="2:18" x14ac:dyDescent="0.3">
      <c r="B488" s="69">
        <v>40643660</v>
      </c>
      <c r="C488" t="s">
        <v>2508</v>
      </c>
      <c r="D488" s="55">
        <v>83986</v>
      </c>
      <c r="E488" s="55">
        <v>90</v>
      </c>
      <c r="F488" s="55">
        <v>8398690</v>
      </c>
      <c r="G488" s="3"/>
      <c r="H488" s="3">
        <v>83986</v>
      </c>
      <c r="I488" s="3">
        <v>90</v>
      </c>
      <c r="J488" s="56">
        <v>1</v>
      </c>
      <c r="K488" s="57">
        <v>21.5</v>
      </c>
      <c r="L488" s="57">
        <v>21.5</v>
      </c>
      <c r="M488" s="58">
        <v>0</v>
      </c>
      <c r="N488" s="59">
        <v>0</v>
      </c>
      <c r="O488" s="59">
        <v>0</v>
      </c>
      <c r="P488" s="60">
        <v>1</v>
      </c>
      <c r="Q488" s="61">
        <v>21.5</v>
      </c>
      <c r="R488" s="61">
        <v>21.5</v>
      </c>
    </row>
    <row r="489" spans="2:18" x14ac:dyDescent="0.3">
      <c r="B489" s="69">
        <v>40644114</v>
      </c>
      <c r="C489" t="s">
        <v>1819</v>
      </c>
      <c r="D489" s="55">
        <v>84210</v>
      </c>
      <c r="E489" s="55">
        <v>90</v>
      </c>
      <c r="F489" s="55">
        <v>8421090</v>
      </c>
      <c r="G489" s="3"/>
      <c r="H489" s="3">
        <v>84210</v>
      </c>
      <c r="I489" s="3">
        <v>90</v>
      </c>
      <c r="J489" s="56">
        <v>4</v>
      </c>
      <c r="K489" s="57">
        <v>178.16</v>
      </c>
      <c r="L489" s="57">
        <v>44.54</v>
      </c>
      <c r="M489" s="58">
        <v>0</v>
      </c>
      <c r="N489" s="59">
        <v>0</v>
      </c>
      <c r="O489" s="59">
        <v>0</v>
      </c>
      <c r="P489" s="60">
        <v>4</v>
      </c>
      <c r="Q489" s="61">
        <v>178.16</v>
      </c>
      <c r="R489" s="61">
        <v>44.54</v>
      </c>
    </row>
    <row r="490" spans="2:18" x14ac:dyDescent="0.3">
      <c r="B490" s="69">
        <v>40644155</v>
      </c>
      <c r="C490" t="s">
        <v>2184</v>
      </c>
      <c r="D490" s="55">
        <v>84244</v>
      </c>
      <c r="E490" s="55">
        <v>90</v>
      </c>
      <c r="F490" s="55">
        <v>8424490</v>
      </c>
      <c r="G490" s="3"/>
      <c r="H490" s="3">
        <v>84244</v>
      </c>
      <c r="I490" s="3">
        <v>90</v>
      </c>
      <c r="J490" s="56">
        <v>1</v>
      </c>
      <c r="K490" s="57">
        <v>12</v>
      </c>
      <c r="L490" s="57">
        <v>12</v>
      </c>
      <c r="M490" s="58">
        <v>0</v>
      </c>
      <c r="N490" s="59">
        <v>0</v>
      </c>
      <c r="O490" s="59">
        <v>0</v>
      </c>
      <c r="P490" s="60">
        <v>1</v>
      </c>
      <c r="Q490" s="61">
        <v>12</v>
      </c>
      <c r="R490" s="61">
        <v>12</v>
      </c>
    </row>
    <row r="491" spans="2:18" x14ac:dyDescent="0.3">
      <c r="B491" s="69">
        <v>40644288</v>
      </c>
      <c r="C491" t="s">
        <v>1820</v>
      </c>
      <c r="D491" s="55">
        <v>8430590</v>
      </c>
      <c r="E491" s="55">
        <v>90</v>
      </c>
      <c r="F491" s="55">
        <v>8430590</v>
      </c>
      <c r="G491" s="3"/>
      <c r="H491" s="3">
        <v>8430590</v>
      </c>
      <c r="I491" s="3">
        <v>90</v>
      </c>
      <c r="J491" s="56">
        <v>3</v>
      </c>
      <c r="K491" s="57">
        <v>42.5</v>
      </c>
      <c r="L491" s="57">
        <v>14.166666666666666</v>
      </c>
      <c r="M491" s="58">
        <v>2</v>
      </c>
      <c r="N491" s="59">
        <v>26.25</v>
      </c>
      <c r="O491" s="59">
        <v>13.125</v>
      </c>
      <c r="P491" s="60">
        <v>5</v>
      </c>
      <c r="Q491" s="61">
        <v>68.75</v>
      </c>
      <c r="R491" s="61">
        <v>13.75</v>
      </c>
    </row>
    <row r="492" spans="2:18" x14ac:dyDescent="0.3">
      <c r="B492" s="69">
        <v>40644437</v>
      </c>
      <c r="C492" t="s">
        <v>1821</v>
      </c>
      <c r="D492" s="55">
        <v>84376</v>
      </c>
      <c r="E492" s="55">
        <v>90</v>
      </c>
      <c r="F492" s="55">
        <v>8437690</v>
      </c>
      <c r="G492" s="3"/>
      <c r="H492" s="3">
        <v>84376</v>
      </c>
      <c r="I492" s="3">
        <v>90</v>
      </c>
      <c r="J492" s="56">
        <v>2</v>
      </c>
      <c r="K492" s="57">
        <v>25.5</v>
      </c>
      <c r="L492" s="57">
        <v>12.75</v>
      </c>
      <c r="M492" s="58">
        <v>1</v>
      </c>
      <c r="N492" s="59">
        <v>12.75</v>
      </c>
      <c r="O492" s="59">
        <v>12.75</v>
      </c>
      <c r="P492" s="60">
        <v>3</v>
      </c>
      <c r="Q492" s="61">
        <v>38.25</v>
      </c>
      <c r="R492" s="61">
        <v>12.75</v>
      </c>
    </row>
    <row r="493" spans="2:18" x14ac:dyDescent="0.3">
      <c r="B493" s="69">
        <v>40644528</v>
      </c>
      <c r="C493" t="s">
        <v>1769</v>
      </c>
      <c r="D493" s="55">
        <v>84436</v>
      </c>
      <c r="E493" s="55">
        <v>90</v>
      </c>
      <c r="F493" s="55">
        <v>8443690</v>
      </c>
      <c r="G493" s="3"/>
      <c r="H493" s="3">
        <v>84436</v>
      </c>
      <c r="I493" s="3">
        <v>90</v>
      </c>
      <c r="J493" s="56">
        <v>0</v>
      </c>
      <c r="K493" s="57">
        <v>0</v>
      </c>
      <c r="L493" s="57">
        <v>0</v>
      </c>
      <c r="M493" s="58">
        <v>1</v>
      </c>
      <c r="N493" s="59">
        <v>4.37</v>
      </c>
      <c r="O493" s="59">
        <v>4.37</v>
      </c>
      <c r="P493" s="60">
        <v>1</v>
      </c>
      <c r="Q493" s="61">
        <v>4.37</v>
      </c>
      <c r="R493" s="61">
        <v>4.37</v>
      </c>
    </row>
    <row r="494" spans="2:18" x14ac:dyDescent="0.3">
      <c r="B494" s="69">
        <v>40644601</v>
      </c>
      <c r="C494" t="s">
        <v>1822</v>
      </c>
      <c r="D494" s="55">
        <v>8444590</v>
      </c>
      <c r="E494" s="55">
        <v>90</v>
      </c>
      <c r="F494" s="55">
        <v>8444590</v>
      </c>
      <c r="G494" s="3"/>
      <c r="H494" s="3">
        <v>8444590</v>
      </c>
      <c r="I494" s="3">
        <v>90</v>
      </c>
      <c r="J494" s="56">
        <v>1</v>
      </c>
      <c r="K494" s="57">
        <v>45</v>
      </c>
      <c r="L494" s="57">
        <v>45</v>
      </c>
      <c r="M494" s="58">
        <v>0</v>
      </c>
      <c r="N494" s="59">
        <v>0</v>
      </c>
      <c r="O494" s="59">
        <v>0</v>
      </c>
      <c r="P494" s="60">
        <v>1</v>
      </c>
      <c r="Q494" s="61">
        <v>45</v>
      </c>
      <c r="R494" s="61">
        <v>45</v>
      </c>
    </row>
    <row r="495" spans="2:18" x14ac:dyDescent="0.3">
      <c r="B495" s="69">
        <v>40644619</v>
      </c>
      <c r="C495" t="s">
        <v>1823</v>
      </c>
      <c r="D495" s="55">
        <v>8369590</v>
      </c>
      <c r="E495" s="55">
        <v>90</v>
      </c>
      <c r="F495" s="55">
        <v>8369590</v>
      </c>
      <c r="G495" s="3"/>
      <c r="H495" s="3">
        <v>8369590</v>
      </c>
      <c r="I495" s="3">
        <v>90</v>
      </c>
      <c r="J495" s="56">
        <v>1</v>
      </c>
      <c r="K495" s="57">
        <v>16</v>
      </c>
      <c r="L495" s="57">
        <v>16</v>
      </c>
      <c r="M495" s="58">
        <v>0</v>
      </c>
      <c r="N495" s="59">
        <v>0</v>
      </c>
      <c r="O495" s="59">
        <v>0</v>
      </c>
      <c r="P495" s="60">
        <v>1</v>
      </c>
      <c r="Q495" s="61">
        <v>16</v>
      </c>
      <c r="R495" s="61">
        <v>16</v>
      </c>
    </row>
    <row r="496" spans="2:18" x14ac:dyDescent="0.3">
      <c r="B496" s="69">
        <v>40644635</v>
      </c>
      <c r="C496" t="s">
        <v>1824</v>
      </c>
      <c r="D496" s="55">
        <v>8446690</v>
      </c>
      <c r="E496" s="55">
        <v>90</v>
      </c>
      <c r="F496" s="55">
        <v>8446690</v>
      </c>
      <c r="G496" s="3"/>
      <c r="H496" s="3">
        <v>8446690</v>
      </c>
      <c r="I496" s="3">
        <v>90</v>
      </c>
      <c r="J496" s="56">
        <v>6</v>
      </c>
      <c r="K496" s="57">
        <v>49.5</v>
      </c>
      <c r="L496" s="57">
        <v>8.25</v>
      </c>
      <c r="M496" s="58">
        <v>0</v>
      </c>
      <c r="N496" s="59">
        <v>0</v>
      </c>
      <c r="O496" s="59">
        <v>0</v>
      </c>
      <c r="P496" s="60">
        <v>6</v>
      </c>
      <c r="Q496" s="61">
        <v>49.5</v>
      </c>
      <c r="R496" s="61">
        <v>8.25</v>
      </c>
    </row>
    <row r="497" spans="2:18" x14ac:dyDescent="0.3">
      <c r="B497" s="69">
        <v>40644692</v>
      </c>
      <c r="C497" t="s">
        <v>1825</v>
      </c>
      <c r="D497" s="55">
        <v>8448090</v>
      </c>
      <c r="E497" s="55">
        <v>90</v>
      </c>
      <c r="F497" s="55">
        <v>8448090</v>
      </c>
      <c r="G497" s="55"/>
      <c r="H497" s="55">
        <v>8448090</v>
      </c>
      <c r="I497" s="55">
        <v>90</v>
      </c>
      <c r="J497" s="56">
        <v>1</v>
      </c>
      <c r="K497" s="57">
        <v>7</v>
      </c>
      <c r="L497" s="57">
        <v>7</v>
      </c>
      <c r="M497" s="58">
        <v>0</v>
      </c>
      <c r="N497" s="59">
        <v>0</v>
      </c>
      <c r="O497" s="59">
        <v>0</v>
      </c>
      <c r="P497" s="60">
        <v>1</v>
      </c>
      <c r="Q497" s="61">
        <v>7</v>
      </c>
      <c r="R497" s="61">
        <v>7</v>
      </c>
    </row>
    <row r="498" spans="2:18" x14ac:dyDescent="0.3">
      <c r="B498" s="69">
        <v>40644718</v>
      </c>
      <c r="C498" t="s">
        <v>1826</v>
      </c>
      <c r="D498" s="55">
        <v>8448290</v>
      </c>
      <c r="E498" s="55">
        <v>90</v>
      </c>
      <c r="F498" s="55">
        <v>8448290</v>
      </c>
      <c r="G498" s="55"/>
      <c r="H498" s="55">
        <v>8448290</v>
      </c>
      <c r="I498" s="55">
        <v>90</v>
      </c>
      <c r="J498" s="56">
        <v>4</v>
      </c>
      <c r="K498" s="57">
        <v>88</v>
      </c>
      <c r="L498" s="57">
        <v>22</v>
      </c>
      <c r="M498" s="58">
        <v>0</v>
      </c>
      <c r="N498" s="59">
        <v>0</v>
      </c>
      <c r="O498" s="59">
        <v>0</v>
      </c>
      <c r="P498" s="60">
        <v>4</v>
      </c>
      <c r="Q498" s="61">
        <v>88</v>
      </c>
      <c r="R498" s="61">
        <v>22</v>
      </c>
    </row>
    <row r="499" spans="2:18" x14ac:dyDescent="0.3">
      <c r="B499" s="69">
        <v>40644825</v>
      </c>
      <c r="C499" t="s">
        <v>1827</v>
      </c>
      <c r="D499" s="55">
        <v>87590</v>
      </c>
      <c r="E499" s="55">
        <v>90</v>
      </c>
      <c r="F499" s="55">
        <v>8759090</v>
      </c>
      <c r="G499" s="3"/>
      <c r="H499" s="3">
        <v>87590</v>
      </c>
      <c r="I499" s="3">
        <v>90</v>
      </c>
      <c r="J499" s="56">
        <v>1</v>
      </c>
      <c r="K499" s="57">
        <v>100</v>
      </c>
      <c r="L499" s="57">
        <v>100</v>
      </c>
      <c r="M499" s="58">
        <v>0</v>
      </c>
      <c r="N499" s="59">
        <v>0</v>
      </c>
      <c r="O499" s="59">
        <v>0</v>
      </c>
      <c r="P499" s="60">
        <v>1</v>
      </c>
      <c r="Q499" s="61">
        <v>100</v>
      </c>
      <c r="R499" s="61">
        <v>100</v>
      </c>
    </row>
    <row r="500" spans="2:18" x14ac:dyDescent="0.3">
      <c r="B500" s="69">
        <v>40644924</v>
      </c>
      <c r="C500" t="s">
        <v>1828</v>
      </c>
      <c r="D500" s="55">
        <v>8463090</v>
      </c>
      <c r="E500" s="55">
        <v>90</v>
      </c>
      <c r="F500" s="55">
        <v>8463090</v>
      </c>
      <c r="G500" s="3"/>
      <c r="H500" s="3">
        <v>8463090</v>
      </c>
      <c r="I500" s="3">
        <v>90</v>
      </c>
      <c r="J500" s="56">
        <v>1</v>
      </c>
      <c r="K500" s="57">
        <v>9.8699999999999992</v>
      </c>
      <c r="L500" s="57">
        <v>9.8699999999999992</v>
      </c>
      <c r="M500" s="58">
        <v>1</v>
      </c>
      <c r="N500" s="59">
        <v>9.8699999999999992</v>
      </c>
      <c r="O500" s="59">
        <v>9.8699999999999992</v>
      </c>
      <c r="P500" s="60">
        <v>2</v>
      </c>
      <c r="Q500" s="61">
        <v>19.739999999999998</v>
      </c>
      <c r="R500" s="61">
        <v>9.8699999999999992</v>
      </c>
    </row>
    <row r="501" spans="2:18" x14ac:dyDescent="0.3">
      <c r="B501" s="69">
        <v>40645087</v>
      </c>
      <c r="C501" t="s">
        <v>1829</v>
      </c>
      <c r="D501" s="55">
        <v>85230</v>
      </c>
      <c r="E501" s="55">
        <v>90</v>
      </c>
      <c r="F501" s="55">
        <v>8523090</v>
      </c>
      <c r="G501" s="55"/>
      <c r="H501" s="55">
        <v>85230</v>
      </c>
      <c r="I501" s="55">
        <v>90</v>
      </c>
      <c r="J501" s="56">
        <v>2</v>
      </c>
      <c r="K501" s="57">
        <v>71.34</v>
      </c>
      <c r="L501" s="57">
        <v>35.67</v>
      </c>
      <c r="M501" s="58">
        <v>0</v>
      </c>
      <c r="N501" s="59">
        <v>0</v>
      </c>
      <c r="O501" s="59">
        <v>0</v>
      </c>
      <c r="P501" s="60">
        <v>2</v>
      </c>
      <c r="Q501" s="61">
        <v>71.34</v>
      </c>
      <c r="R501" s="61">
        <v>35.67</v>
      </c>
    </row>
    <row r="502" spans="2:18" x14ac:dyDescent="0.3">
      <c r="B502" s="69">
        <v>40645095</v>
      </c>
      <c r="C502" t="s">
        <v>1830</v>
      </c>
      <c r="D502" s="55">
        <v>8524090</v>
      </c>
      <c r="E502" s="55">
        <v>90</v>
      </c>
      <c r="F502" s="55">
        <v>8524090</v>
      </c>
      <c r="G502" s="55"/>
      <c r="H502" s="55">
        <v>8524090</v>
      </c>
      <c r="I502" s="55">
        <v>90</v>
      </c>
      <c r="J502" s="56">
        <v>1</v>
      </c>
      <c r="K502" s="57">
        <v>30</v>
      </c>
      <c r="L502" s="57">
        <v>30</v>
      </c>
      <c r="M502" s="58">
        <v>1</v>
      </c>
      <c r="N502" s="59">
        <v>32</v>
      </c>
      <c r="O502" s="59">
        <v>32</v>
      </c>
      <c r="P502" s="60">
        <v>2</v>
      </c>
      <c r="Q502" s="61">
        <v>62</v>
      </c>
      <c r="R502" s="61">
        <v>31</v>
      </c>
    </row>
    <row r="503" spans="2:18" x14ac:dyDescent="0.3">
      <c r="B503" s="69">
        <v>40645145</v>
      </c>
      <c r="C503" t="s">
        <v>1772</v>
      </c>
      <c r="D503" s="55">
        <v>85246</v>
      </c>
      <c r="E503" s="55">
        <v>90</v>
      </c>
      <c r="F503" s="55">
        <v>8524690</v>
      </c>
      <c r="G503" s="55"/>
      <c r="H503" s="55">
        <v>85246</v>
      </c>
      <c r="I503" s="55">
        <v>90</v>
      </c>
      <c r="J503" s="56">
        <v>1</v>
      </c>
      <c r="K503" s="57">
        <v>30</v>
      </c>
      <c r="L503" s="57">
        <v>30</v>
      </c>
      <c r="M503" s="58">
        <v>2</v>
      </c>
      <c r="N503" s="59">
        <v>63.76</v>
      </c>
      <c r="O503" s="59">
        <v>31.88</v>
      </c>
      <c r="P503" s="60">
        <v>3</v>
      </c>
      <c r="Q503" s="61">
        <v>93.759999999999991</v>
      </c>
      <c r="R503" s="61">
        <v>31.25333333333333</v>
      </c>
    </row>
    <row r="504" spans="2:18" x14ac:dyDescent="0.3">
      <c r="B504" s="69">
        <v>40645228</v>
      </c>
      <c r="C504" t="s">
        <v>1831</v>
      </c>
      <c r="D504" s="55">
        <v>8529090</v>
      </c>
      <c r="E504" s="55">
        <v>90</v>
      </c>
      <c r="F504" s="55">
        <v>8529090</v>
      </c>
      <c r="G504" s="55"/>
      <c r="H504" s="55">
        <v>8529090</v>
      </c>
      <c r="I504" s="55">
        <v>90</v>
      </c>
      <c r="J504" s="56">
        <v>1</v>
      </c>
      <c r="K504" s="57">
        <v>50</v>
      </c>
      <c r="L504" s="57">
        <v>50</v>
      </c>
      <c r="M504" s="58">
        <v>0</v>
      </c>
      <c r="N504" s="59">
        <v>0</v>
      </c>
      <c r="O504" s="59">
        <v>0</v>
      </c>
      <c r="P504" s="60">
        <v>1</v>
      </c>
      <c r="Q504" s="61">
        <v>50</v>
      </c>
      <c r="R504" s="61">
        <v>50</v>
      </c>
    </row>
    <row r="505" spans="2:18" x14ac:dyDescent="0.3">
      <c r="B505" s="69">
        <v>40645277</v>
      </c>
      <c r="C505" t="s">
        <v>1833</v>
      </c>
      <c r="D505" s="55">
        <v>85303</v>
      </c>
      <c r="E505" s="55">
        <v>90</v>
      </c>
      <c r="F505" s="55">
        <v>8530390</v>
      </c>
      <c r="G505" s="55"/>
      <c r="H505" s="55">
        <v>85303</v>
      </c>
      <c r="I505" s="55">
        <v>90</v>
      </c>
      <c r="J505" s="56">
        <v>1</v>
      </c>
      <c r="K505" s="57">
        <v>16</v>
      </c>
      <c r="L505" s="57">
        <v>16</v>
      </c>
      <c r="M505" s="58">
        <v>0</v>
      </c>
      <c r="N505" s="59">
        <v>0</v>
      </c>
      <c r="O505" s="59">
        <v>0</v>
      </c>
      <c r="P505" s="60">
        <v>1</v>
      </c>
      <c r="Q505" s="61">
        <v>16</v>
      </c>
      <c r="R505" s="61">
        <v>16</v>
      </c>
    </row>
    <row r="506" spans="2:18" x14ac:dyDescent="0.3">
      <c r="B506" s="69">
        <v>40645293</v>
      </c>
      <c r="C506" t="s">
        <v>2185</v>
      </c>
      <c r="D506" s="55">
        <v>85305</v>
      </c>
      <c r="E506" s="55">
        <v>90</v>
      </c>
      <c r="F506" s="55">
        <v>8530590</v>
      </c>
      <c r="G506" s="3"/>
      <c r="H506" s="3">
        <v>85305</v>
      </c>
      <c r="I506" s="3">
        <v>90</v>
      </c>
      <c r="J506" s="56">
        <v>0</v>
      </c>
      <c r="K506" s="57">
        <v>0</v>
      </c>
      <c r="L506" s="57">
        <v>0</v>
      </c>
      <c r="M506" s="58">
        <v>1</v>
      </c>
      <c r="N506" s="59">
        <v>23.82</v>
      </c>
      <c r="O506" s="59">
        <v>23.82</v>
      </c>
      <c r="P506" s="60">
        <v>1</v>
      </c>
      <c r="Q506" s="61">
        <v>23.82</v>
      </c>
      <c r="R506" s="61">
        <v>23.82</v>
      </c>
    </row>
    <row r="507" spans="2:18" x14ac:dyDescent="0.3">
      <c r="B507" s="69">
        <v>40645301</v>
      </c>
      <c r="C507" t="s">
        <v>2172</v>
      </c>
      <c r="D507" s="55">
        <v>85306</v>
      </c>
      <c r="E507" s="55">
        <v>90</v>
      </c>
      <c r="F507" s="55">
        <v>8530690</v>
      </c>
      <c r="G507" s="3"/>
      <c r="H507" s="3">
        <v>85306</v>
      </c>
      <c r="I507" s="3">
        <v>90</v>
      </c>
      <c r="J507" s="56">
        <v>1</v>
      </c>
      <c r="K507" s="57">
        <v>16</v>
      </c>
      <c r="L507" s="57">
        <v>16</v>
      </c>
      <c r="M507" s="58">
        <v>0</v>
      </c>
      <c r="N507" s="59">
        <v>0</v>
      </c>
      <c r="O507" s="59">
        <v>0</v>
      </c>
      <c r="P507" s="60">
        <v>1</v>
      </c>
      <c r="Q507" s="61">
        <v>16</v>
      </c>
      <c r="R507" s="61">
        <v>16</v>
      </c>
    </row>
    <row r="508" spans="2:18" x14ac:dyDescent="0.3">
      <c r="B508" s="69">
        <v>40645525</v>
      </c>
      <c r="C508" t="s">
        <v>2507</v>
      </c>
      <c r="D508" s="55">
        <v>85598</v>
      </c>
      <c r="E508" s="55">
        <v>90</v>
      </c>
      <c r="F508" s="55">
        <v>8559890</v>
      </c>
      <c r="G508" s="3"/>
      <c r="H508" s="3">
        <v>85598</v>
      </c>
      <c r="I508" s="3">
        <v>90</v>
      </c>
      <c r="J508" s="56">
        <v>1</v>
      </c>
      <c r="K508" s="57">
        <v>12.75</v>
      </c>
      <c r="L508" s="57">
        <v>12.75</v>
      </c>
      <c r="M508" s="58">
        <v>0</v>
      </c>
      <c r="N508" s="59">
        <v>0</v>
      </c>
      <c r="O508" s="59">
        <v>0</v>
      </c>
      <c r="P508" s="60">
        <v>1</v>
      </c>
      <c r="Q508" s="61">
        <v>12.75</v>
      </c>
      <c r="R508" s="61">
        <v>12.75</v>
      </c>
    </row>
    <row r="509" spans="2:18" x14ac:dyDescent="0.3">
      <c r="B509" s="69">
        <v>40646861</v>
      </c>
      <c r="C509" t="s">
        <v>1776</v>
      </c>
      <c r="D509" s="55">
        <v>8600390</v>
      </c>
      <c r="E509" s="55">
        <v>90</v>
      </c>
      <c r="F509" s="55">
        <v>8600390</v>
      </c>
      <c r="G509" s="55"/>
      <c r="H509" s="55">
        <v>8600390</v>
      </c>
      <c r="I509" s="55">
        <v>90</v>
      </c>
      <c r="J509" s="56">
        <v>0</v>
      </c>
      <c r="K509" s="57">
        <v>0</v>
      </c>
      <c r="L509" s="57">
        <v>0</v>
      </c>
      <c r="M509" s="58">
        <v>2</v>
      </c>
      <c r="N509" s="59">
        <v>10</v>
      </c>
      <c r="O509" s="59">
        <v>5</v>
      </c>
      <c r="P509" s="60">
        <v>2</v>
      </c>
      <c r="Q509" s="61">
        <v>10</v>
      </c>
      <c r="R509" s="61">
        <v>5</v>
      </c>
    </row>
    <row r="510" spans="2:18" x14ac:dyDescent="0.3">
      <c r="B510" s="69">
        <v>40647307</v>
      </c>
      <c r="C510" t="s">
        <v>1776</v>
      </c>
      <c r="D510" s="55">
        <v>8600390</v>
      </c>
      <c r="E510" s="55">
        <v>90</v>
      </c>
      <c r="F510" s="55">
        <v>8600390</v>
      </c>
      <c r="G510" s="3"/>
      <c r="H510" s="3">
        <v>8600390</v>
      </c>
      <c r="I510" s="3">
        <v>90</v>
      </c>
      <c r="J510" s="56">
        <v>0</v>
      </c>
      <c r="K510" s="57">
        <v>0</v>
      </c>
      <c r="L510" s="57">
        <v>0</v>
      </c>
      <c r="M510" s="58">
        <v>1</v>
      </c>
      <c r="N510" s="59">
        <v>5</v>
      </c>
      <c r="O510" s="59">
        <v>5</v>
      </c>
      <c r="P510" s="60">
        <v>1</v>
      </c>
      <c r="Q510" s="61">
        <v>5</v>
      </c>
      <c r="R510" s="61">
        <v>5</v>
      </c>
    </row>
    <row r="511" spans="2:18" x14ac:dyDescent="0.3">
      <c r="B511" s="69">
        <v>40647596</v>
      </c>
      <c r="C511" t="s">
        <v>1776</v>
      </c>
      <c r="D511" s="55">
        <v>8600390</v>
      </c>
      <c r="E511" s="55">
        <v>90</v>
      </c>
      <c r="F511" s="55">
        <v>8600390</v>
      </c>
      <c r="G511" s="55"/>
      <c r="H511" s="55">
        <v>8600390</v>
      </c>
      <c r="I511" s="55">
        <v>90</v>
      </c>
      <c r="J511" s="56">
        <v>0</v>
      </c>
      <c r="K511" s="57">
        <v>0</v>
      </c>
      <c r="L511" s="57">
        <v>0</v>
      </c>
      <c r="M511" s="58">
        <v>1</v>
      </c>
      <c r="N511" s="59">
        <v>5</v>
      </c>
      <c r="O511" s="59">
        <v>5</v>
      </c>
      <c r="P511" s="60">
        <v>1</v>
      </c>
      <c r="Q511" s="61">
        <v>5</v>
      </c>
      <c r="R511" s="61">
        <v>5</v>
      </c>
    </row>
    <row r="512" spans="2:18" x14ac:dyDescent="0.3">
      <c r="B512" s="69">
        <v>40647620</v>
      </c>
      <c r="C512" t="s">
        <v>1776</v>
      </c>
      <c r="D512" s="55">
        <v>8600390</v>
      </c>
      <c r="E512" s="55">
        <v>90</v>
      </c>
      <c r="F512" s="55">
        <v>8600390</v>
      </c>
      <c r="G512" s="55"/>
      <c r="H512" s="55">
        <v>8600390</v>
      </c>
      <c r="I512" s="55">
        <v>90</v>
      </c>
      <c r="J512" s="56">
        <v>0</v>
      </c>
      <c r="K512" s="57">
        <v>0</v>
      </c>
      <c r="L512" s="57">
        <v>0</v>
      </c>
      <c r="M512" s="58">
        <v>2</v>
      </c>
      <c r="N512" s="59">
        <v>10</v>
      </c>
      <c r="O512" s="59">
        <v>5</v>
      </c>
      <c r="P512" s="60">
        <v>2</v>
      </c>
      <c r="Q512" s="61">
        <v>10</v>
      </c>
      <c r="R512" s="61">
        <v>5</v>
      </c>
    </row>
    <row r="513" spans="2:18" x14ac:dyDescent="0.3">
      <c r="B513" s="69">
        <v>40647638</v>
      </c>
      <c r="C513" t="s">
        <v>1776</v>
      </c>
      <c r="D513" s="55">
        <v>8600390</v>
      </c>
      <c r="E513" s="55">
        <v>90</v>
      </c>
      <c r="F513" s="55">
        <v>8600390</v>
      </c>
      <c r="G513" s="3"/>
      <c r="H513" s="3">
        <v>8600390</v>
      </c>
      <c r="I513" s="3">
        <v>90</v>
      </c>
      <c r="J513" s="56">
        <v>0</v>
      </c>
      <c r="K513" s="57">
        <v>0</v>
      </c>
      <c r="L513" s="57">
        <v>0</v>
      </c>
      <c r="M513" s="58">
        <v>1</v>
      </c>
      <c r="N513" s="59">
        <v>5</v>
      </c>
      <c r="O513" s="59">
        <v>5</v>
      </c>
      <c r="P513" s="60">
        <v>1</v>
      </c>
      <c r="Q513" s="61">
        <v>5</v>
      </c>
      <c r="R513" s="61">
        <v>5</v>
      </c>
    </row>
    <row r="514" spans="2:18" x14ac:dyDescent="0.3">
      <c r="B514" s="69">
        <v>40647646</v>
      </c>
      <c r="C514" t="s">
        <v>1776</v>
      </c>
      <c r="D514" s="55">
        <v>8600390</v>
      </c>
      <c r="E514" s="55">
        <v>90</v>
      </c>
      <c r="F514" s="55">
        <v>8600390</v>
      </c>
      <c r="G514" s="55"/>
      <c r="H514" s="55">
        <v>8600390</v>
      </c>
      <c r="I514" s="55">
        <v>90</v>
      </c>
      <c r="J514" s="56">
        <v>0</v>
      </c>
      <c r="K514" s="57">
        <v>0</v>
      </c>
      <c r="L514" s="57">
        <v>0</v>
      </c>
      <c r="M514" s="58">
        <v>1</v>
      </c>
      <c r="N514" s="59">
        <v>5</v>
      </c>
      <c r="O514" s="59">
        <v>5</v>
      </c>
      <c r="P514" s="60">
        <v>1</v>
      </c>
      <c r="Q514" s="61">
        <v>5</v>
      </c>
      <c r="R514" s="61">
        <v>5</v>
      </c>
    </row>
    <row r="515" spans="2:18" x14ac:dyDescent="0.3">
      <c r="B515" s="69">
        <v>40647653</v>
      </c>
      <c r="C515" t="s">
        <v>1776</v>
      </c>
      <c r="D515" s="55">
        <v>8600390</v>
      </c>
      <c r="E515" s="55">
        <v>90</v>
      </c>
      <c r="F515" s="55">
        <v>8600390</v>
      </c>
      <c r="G515" s="55"/>
      <c r="H515" s="55">
        <v>8600390</v>
      </c>
      <c r="I515" s="55">
        <v>90</v>
      </c>
      <c r="J515" s="56">
        <v>0</v>
      </c>
      <c r="K515" s="57">
        <v>0</v>
      </c>
      <c r="L515" s="57">
        <v>0</v>
      </c>
      <c r="M515" s="58">
        <v>1</v>
      </c>
      <c r="N515" s="59">
        <v>5</v>
      </c>
      <c r="O515" s="59">
        <v>5</v>
      </c>
      <c r="P515" s="60">
        <v>1</v>
      </c>
      <c r="Q515" s="61">
        <v>5</v>
      </c>
      <c r="R515" s="61">
        <v>5</v>
      </c>
    </row>
    <row r="516" spans="2:18" x14ac:dyDescent="0.3">
      <c r="B516" s="69">
        <v>40647729</v>
      </c>
      <c r="C516" t="s">
        <v>2186</v>
      </c>
      <c r="D516" s="55">
        <v>86003</v>
      </c>
      <c r="E516" s="55">
        <v>90</v>
      </c>
      <c r="F516" s="55">
        <v>8600390</v>
      </c>
      <c r="G516" s="55"/>
      <c r="H516" s="55">
        <v>86003</v>
      </c>
      <c r="I516" s="55">
        <v>90</v>
      </c>
      <c r="J516" s="56">
        <v>0</v>
      </c>
      <c r="K516" s="57">
        <v>0</v>
      </c>
      <c r="L516" s="57">
        <v>0</v>
      </c>
      <c r="M516" s="58">
        <v>1</v>
      </c>
      <c r="N516" s="59">
        <v>5</v>
      </c>
      <c r="O516" s="59">
        <v>5</v>
      </c>
      <c r="P516" s="60">
        <v>1</v>
      </c>
      <c r="Q516" s="61">
        <v>5</v>
      </c>
      <c r="R516" s="61">
        <v>5</v>
      </c>
    </row>
    <row r="517" spans="2:18" x14ac:dyDescent="0.3">
      <c r="B517" s="69">
        <v>40647810</v>
      </c>
      <c r="C517" t="s">
        <v>1776</v>
      </c>
      <c r="D517" s="55">
        <v>8600390</v>
      </c>
      <c r="E517" s="55">
        <v>90</v>
      </c>
      <c r="F517" s="55">
        <v>8600390</v>
      </c>
      <c r="G517" s="3"/>
      <c r="H517" s="3">
        <v>8600390</v>
      </c>
      <c r="I517" s="3">
        <v>90</v>
      </c>
      <c r="J517" s="56">
        <v>0</v>
      </c>
      <c r="K517" s="57">
        <v>0</v>
      </c>
      <c r="L517" s="57">
        <v>0</v>
      </c>
      <c r="M517" s="58">
        <v>1</v>
      </c>
      <c r="N517" s="59">
        <v>5</v>
      </c>
      <c r="O517" s="59">
        <v>5</v>
      </c>
      <c r="P517" s="60">
        <v>1</v>
      </c>
      <c r="Q517" s="61">
        <v>5</v>
      </c>
      <c r="R517" s="61">
        <v>5</v>
      </c>
    </row>
    <row r="518" spans="2:18" x14ac:dyDescent="0.3">
      <c r="B518" s="69">
        <v>40648107</v>
      </c>
      <c r="C518" t="s">
        <v>1776</v>
      </c>
      <c r="D518" s="55">
        <v>8600390</v>
      </c>
      <c r="E518" s="55">
        <v>90</v>
      </c>
      <c r="F518" s="55">
        <v>8600390</v>
      </c>
      <c r="G518" s="3"/>
      <c r="H518" s="3">
        <v>8600390</v>
      </c>
      <c r="I518" s="3">
        <v>90</v>
      </c>
      <c r="J518" s="56">
        <v>0</v>
      </c>
      <c r="K518" s="57">
        <v>0</v>
      </c>
      <c r="L518" s="57">
        <v>0</v>
      </c>
      <c r="M518" s="58">
        <v>2</v>
      </c>
      <c r="N518" s="59">
        <v>10</v>
      </c>
      <c r="O518" s="59">
        <v>5</v>
      </c>
      <c r="P518" s="60">
        <v>2</v>
      </c>
      <c r="Q518" s="61">
        <v>10</v>
      </c>
      <c r="R518" s="61">
        <v>5</v>
      </c>
    </row>
    <row r="519" spans="2:18" x14ac:dyDescent="0.3">
      <c r="B519" s="69">
        <v>40648271</v>
      </c>
      <c r="C519" t="s">
        <v>1776</v>
      </c>
      <c r="D519" s="55">
        <v>8600390</v>
      </c>
      <c r="E519" s="55">
        <v>90</v>
      </c>
      <c r="F519" s="55">
        <v>8600390</v>
      </c>
      <c r="G519" s="3"/>
      <c r="H519" s="3">
        <v>8600390</v>
      </c>
      <c r="I519" s="3">
        <v>90</v>
      </c>
      <c r="J519" s="56">
        <v>0</v>
      </c>
      <c r="K519" s="57">
        <v>0</v>
      </c>
      <c r="L519" s="57">
        <v>0</v>
      </c>
      <c r="M519" s="58">
        <v>1</v>
      </c>
      <c r="N519" s="59">
        <v>5</v>
      </c>
      <c r="O519" s="59">
        <v>5</v>
      </c>
      <c r="P519" s="60">
        <v>1</v>
      </c>
      <c r="Q519" s="61">
        <v>5</v>
      </c>
      <c r="R519" s="61">
        <v>5</v>
      </c>
    </row>
    <row r="520" spans="2:18" x14ac:dyDescent="0.3">
      <c r="B520" s="69">
        <v>40648768</v>
      </c>
      <c r="C520" t="s">
        <v>1776</v>
      </c>
      <c r="D520" s="55">
        <v>86003</v>
      </c>
      <c r="E520" s="55">
        <v>90</v>
      </c>
      <c r="F520" s="55">
        <v>8600390</v>
      </c>
      <c r="G520" s="3"/>
      <c r="H520" s="3">
        <v>86003</v>
      </c>
      <c r="I520" s="3">
        <v>90</v>
      </c>
      <c r="J520" s="56">
        <v>0</v>
      </c>
      <c r="K520" s="57">
        <v>0</v>
      </c>
      <c r="L520" s="57">
        <v>0</v>
      </c>
      <c r="M520" s="58">
        <v>1</v>
      </c>
      <c r="N520" s="59">
        <v>5</v>
      </c>
      <c r="O520" s="59">
        <v>5</v>
      </c>
      <c r="P520" s="60">
        <v>1</v>
      </c>
      <c r="Q520" s="61">
        <v>5</v>
      </c>
      <c r="R520" s="61">
        <v>5</v>
      </c>
    </row>
    <row r="521" spans="2:18" x14ac:dyDescent="0.3">
      <c r="B521" s="69">
        <v>40648776</v>
      </c>
      <c r="C521" t="s">
        <v>1776</v>
      </c>
      <c r="D521" s="55">
        <v>86003</v>
      </c>
      <c r="E521" s="55">
        <v>90</v>
      </c>
      <c r="F521" s="55">
        <v>8600390</v>
      </c>
      <c r="G521" s="55"/>
      <c r="H521" s="55">
        <v>86003</v>
      </c>
      <c r="I521" s="55">
        <v>90</v>
      </c>
      <c r="J521" s="56">
        <v>0</v>
      </c>
      <c r="K521" s="57">
        <v>0</v>
      </c>
      <c r="L521" s="57">
        <v>0</v>
      </c>
      <c r="M521" s="58">
        <v>1</v>
      </c>
      <c r="N521" s="59">
        <v>5</v>
      </c>
      <c r="O521" s="59">
        <v>5</v>
      </c>
      <c r="P521" s="60">
        <v>1</v>
      </c>
      <c r="Q521" s="61">
        <v>5</v>
      </c>
      <c r="R521" s="61">
        <v>5</v>
      </c>
    </row>
    <row r="522" spans="2:18" x14ac:dyDescent="0.3">
      <c r="B522" s="69">
        <v>40648842</v>
      </c>
      <c r="C522" t="s">
        <v>1776</v>
      </c>
      <c r="D522" s="55">
        <v>8600390</v>
      </c>
      <c r="E522" s="55">
        <v>90</v>
      </c>
      <c r="F522" s="55">
        <v>8600390</v>
      </c>
      <c r="G522" s="3"/>
      <c r="H522" s="3">
        <v>8600390</v>
      </c>
      <c r="I522" s="3">
        <v>90</v>
      </c>
      <c r="J522" s="56">
        <v>0</v>
      </c>
      <c r="K522" s="57">
        <v>0</v>
      </c>
      <c r="L522" s="57">
        <v>0</v>
      </c>
      <c r="M522" s="58">
        <v>2</v>
      </c>
      <c r="N522" s="59">
        <v>10</v>
      </c>
      <c r="O522" s="59">
        <v>5</v>
      </c>
      <c r="P522" s="60">
        <v>2</v>
      </c>
      <c r="Q522" s="61">
        <v>10</v>
      </c>
      <c r="R522" s="61">
        <v>5</v>
      </c>
    </row>
    <row r="523" spans="2:18" x14ac:dyDescent="0.3">
      <c r="B523" s="69">
        <v>40649113</v>
      </c>
      <c r="C523" t="s">
        <v>1776</v>
      </c>
      <c r="D523" s="55">
        <v>8600390</v>
      </c>
      <c r="E523" s="55">
        <v>90</v>
      </c>
      <c r="F523" s="55">
        <v>8600390</v>
      </c>
      <c r="G523" s="55"/>
      <c r="H523" s="55">
        <v>8600390</v>
      </c>
      <c r="I523" s="55">
        <v>90</v>
      </c>
      <c r="J523" s="56">
        <v>0</v>
      </c>
      <c r="K523" s="57">
        <v>0</v>
      </c>
      <c r="L523" s="57">
        <v>0</v>
      </c>
      <c r="M523" s="58">
        <v>1</v>
      </c>
      <c r="N523" s="59">
        <v>5</v>
      </c>
      <c r="O523" s="59">
        <v>5</v>
      </c>
      <c r="P523" s="60">
        <v>1</v>
      </c>
      <c r="Q523" s="61">
        <v>5</v>
      </c>
      <c r="R523" s="61">
        <v>5</v>
      </c>
    </row>
    <row r="524" spans="2:18" x14ac:dyDescent="0.3">
      <c r="B524" s="69">
        <v>40649337</v>
      </c>
      <c r="C524" t="s">
        <v>2668</v>
      </c>
      <c r="D524" s="55">
        <v>8603890</v>
      </c>
      <c r="E524" s="55">
        <v>90</v>
      </c>
      <c r="F524" s="55">
        <v>8603890</v>
      </c>
      <c r="G524" s="3"/>
      <c r="H524" s="3">
        <v>8603890</v>
      </c>
      <c r="I524" s="3">
        <v>90</v>
      </c>
      <c r="J524" s="56">
        <v>6</v>
      </c>
      <c r="K524" s="57">
        <v>40.5</v>
      </c>
      <c r="L524" s="57">
        <v>6.75</v>
      </c>
      <c r="M524" s="58">
        <v>4</v>
      </c>
      <c r="N524" s="59">
        <v>27</v>
      </c>
      <c r="O524" s="59">
        <v>6.75</v>
      </c>
      <c r="P524" s="60">
        <v>10</v>
      </c>
      <c r="Q524" s="61">
        <v>67.5</v>
      </c>
      <c r="R524" s="61">
        <v>6.75</v>
      </c>
    </row>
    <row r="525" spans="2:18" x14ac:dyDescent="0.3">
      <c r="B525" s="69">
        <v>40649352</v>
      </c>
      <c r="C525" t="s">
        <v>1834</v>
      </c>
      <c r="D525" s="55">
        <v>8603890</v>
      </c>
      <c r="E525" s="55">
        <v>90</v>
      </c>
      <c r="F525" s="55">
        <v>8603890</v>
      </c>
      <c r="G525" s="55"/>
      <c r="H525" s="55">
        <v>8603890</v>
      </c>
      <c r="I525" s="55">
        <v>90</v>
      </c>
      <c r="J525" s="56">
        <v>0</v>
      </c>
      <c r="K525" s="57">
        <v>0</v>
      </c>
      <c r="L525" s="57">
        <v>0</v>
      </c>
      <c r="M525" s="58">
        <v>8</v>
      </c>
      <c r="N525" s="59">
        <v>47</v>
      </c>
      <c r="O525" s="59">
        <v>5.875</v>
      </c>
      <c r="P525" s="60">
        <v>8</v>
      </c>
      <c r="Q525" s="61">
        <v>47</v>
      </c>
      <c r="R525" s="61">
        <v>5.875</v>
      </c>
    </row>
    <row r="526" spans="2:18" x14ac:dyDescent="0.3">
      <c r="B526" s="69">
        <v>40649410</v>
      </c>
      <c r="C526" t="s">
        <v>1835</v>
      </c>
      <c r="D526" s="55">
        <v>8606090</v>
      </c>
      <c r="E526" s="55">
        <v>90</v>
      </c>
      <c r="F526" s="55">
        <v>8606090</v>
      </c>
      <c r="G526" s="55"/>
      <c r="H526" s="55">
        <v>8606090</v>
      </c>
      <c r="I526" s="55">
        <v>90</v>
      </c>
      <c r="J526" s="56">
        <v>2</v>
      </c>
      <c r="K526" s="57">
        <v>15.8</v>
      </c>
      <c r="L526" s="57">
        <v>7.9</v>
      </c>
      <c r="M526" s="58">
        <v>1</v>
      </c>
      <c r="N526" s="59">
        <v>7.9</v>
      </c>
      <c r="O526" s="59">
        <v>7.9</v>
      </c>
      <c r="P526" s="60">
        <v>3</v>
      </c>
      <c r="Q526" s="61">
        <v>23.700000000000003</v>
      </c>
      <c r="R526" s="61">
        <v>7.9000000000000012</v>
      </c>
    </row>
    <row r="527" spans="2:18" x14ac:dyDescent="0.3">
      <c r="B527" s="69">
        <v>40649543</v>
      </c>
      <c r="C527" t="s">
        <v>1777</v>
      </c>
      <c r="D527" s="55">
        <v>86160</v>
      </c>
      <c r="E527" s="55">
        <v>90</v>
      </c>
      <c r="F527" s="55">
        <v>8616090</v>
      </c>
      <c r="G527" s="55"/>
      <c r="H527" s="55">
        <v>86160</v>
      </c>
      <c r="I527" s="55">
        <v>90</v>
      </c>
      <c r="J527" s="56">
        <v>0</v>
      </c>
      <c r="K527" s="57">
        <v>0</v>
      </c>
      <c r="L527" s="57">
        <v>0</v>
      </c>
      <c r="M527" s="58">
        <v>1</v>
      </c>
      <c r="N527" s="59">
        <v>12.75</v>
      </c>
      <c r="O527" s="59">
        <v>12.75</v>
      </c>
      <c r="P527" s="60">
        <v>1</v>
      </c>
      <c r="Q527" s="61">
        <v>12.75</v>
      </c>
      <c r="R527" s="61">
        <v>12.75</v>
      </c>
    </row>
    <row r="528" spans="2:18" x14ac:dyDescent="0.3">
      <c r="B528" s="69">
        <v>40649550</v>
      </c>
      <c r="C528" t="s">
        <v>2187</v>
      </c>
      <c r="D528" s="55">
        <v>86160</v>
      </c>
      <c r="E528" s="55">
        <v>90</v>
      </c>
      <c r="F528" s="55">
        <v>8616090</v>
      </c>
      <c r="G528" s="3"/>
      <c r="H528" s="3">
        <v>86160</v>
      </c>
      <c r="I528" s="3">
        <v>90</v>
      </c>
      <c r="J528" s="56">
        <v>1</v>
      </c>
      <c r="K528" s="57">
        <v>5</v>
      </c>
      <c r="L528" s="57">
        <v>5</v>
      </c>
      <c r="M528" s="58">
        <v>0</v>
      </c>
      <c r="N528" s="59">
        <v>0</v>
      </c>
      <c r="O528" s="59">
        <v>0</v>
      </c>
      <c r="P528" s="60">
        <v>1</v>
      </c>
      <c r="Q528" s="61">
        <v>5</v>
      </c>
      <c r="R528" s="61">
        <v>5</v>
      </c>
    </row>
    <row r="529" spans="2:18" x14ac:dyDescent="0.3">
      <c r="B529" s="69">
        <v>40649568</v>
      </c>
      <c r="C529" t="s">
        <v>1777</v>
      </c>
      <c r="D529" s="55">
        <v>86160</v>
      </c>
      <c r="E529" s="55">
        <v>90</v>
      </c>
      <c r="F529" s="55">
        <v>8616090</v>
      </c>
      <c r="G529" s="3"/>
      <c r="H529" s="3">
        <v>86160</v>
      </c>
      <c r="I529" s="3">
        <v>90</v>
      </c>
      <c r="J529" s="56">
        <v>1</v>
      </c>
      <c r="K529" s="57">
        <v>5</v>
      </c>
      <c r="L529" s="57">
        <v>5</v>
      </c>
      <c r="M529" s="58">
        <v>0</v>
      </c>
      <c r="N529" s="59">
        <v>0</v>
      </c>
      <c r="O529" s="59">
        <v>0</v>
      </c>
      <c r="P529" s="60">
        <v>1</v>
      </c>
      <c r="Q529" s="61">
        <v>5</v>
      </c>
      <c r="R529" s="61">
        <v>5</v>
      </c>
    </row>
    <row r="530" spans="2:18" x14ac:dyDescent="0.3">
      <c r="B530" s="69">
        <v>40649717</v>
      </c>
      <c r="C530" t="s">
        <v>1778</v>
      </c>
      <c r="D530" s="55">
        <v>86162</v>
      </c>
      <c r="E530" s="55">
        <v>90</v>
      </c>
      <c r="F530" s="55">
        <v>8616290</v>
      </c>
      <c r="G530" s="55"/>
      <c r="H530" s="55">
        <v>86162</v>
      </c>
      <c r="I530" s="55">
        <v>90</v>
      </c>
      <c r="J530" s="56">
        <v>1</v>
      </c>
      <c r="K530" s="57">
        <v>11.02</v>
      </c>
      <c r="L530" s="57">
        <v>11.02</v>
      </c>
      <c r="M530" s="58">
        <v>0</v>
      </c>
      <c r="N530" s="59">
        <v>0</v>
      </c>
      <c r="O530" s="59">
        <v>0</v>
      </c>
      <c r="P530" s="60">
        <v>1</v>
      </c>
      <c r="Q530" s="61">
        <v>11.02</v>
      </c>
      <c r="R530" s="61">
        <v>11.02</v>
      </c>
    </row>
    <row r="531" spans="2:18" x14ac:dyDescent="0.3">
      <c r="B531" s="69">
        <v>40650400</v>
      </c>
      <c r="C531" t="s">
        <v>239</v>
      </c>
      <c r="D531" s="55">
        <v>86870</v>
      </c>
      <c r="E531" s="55" t="s">
        <v>2000</v>
      </c>
      <c r="F531" s="55" t="s">
        <v>240</v>
      </c>
      <c r="G531" s="55"/>
      <c r="H531" s="55">
        <v>86870</v>
      </c>
      <c r="I531" s="55" t="s">
        <v>2000</v>
      </c>
      <c r="J531" s="56">
        <v>1</v>
      </c>
      <c r="K531" s="57">
        <v>600</v>
      </c>
      <c r="L531" s="57">
        <v>600</v>
      </c>
      <c r="M531" s="58">
        <v>0</v>
      </c>
      <c r="N531" s="59">
        <v>0</v>
      </c>
      <c r="O531" s="59">
        <v>0</v>
      </c>
      <c r="P531" s="60">
        <v>1</v>
      </c>
      <c r="Q531" s="61">
        <v>600</v>
      </c>
      <c r="R531" s="61">
        <v>600</v>
      </c>
    </row>
    <row r="532" spans="2:18" x14ac:dyDescent="0.3">
      <c r="B532" s="69">
        <v>40650509</v>
      </c>
      <c r="C532" t="s">
        <v>241</v>
      </c>
      <c r="D532" s="55">
        <v>86880</v>
      </c>
      <c r="E532" s="55" t="s">
        <v>2000</v>
      </c>
      <c r="F532" s="55" t="s">
        <v>242</v>
      </c>
      <c r="G532" s="3"/>
      <c r="H532" s="3">
        <v>86880</v>
      </c>
      <c r="I532" s="3" t="s">
        <v>2000</v>
      </c>
      <c r="J532" s="56">
        <v>51</v>
      </c>
      <c r="K532" s="57">
        <v>11985</v>
      </c>
      <c r="L532" s="57">
        <v>235</v>
      </c>
      <c r="M532" s="58">
        <v>5</v>
      </c>
      <c r="N532" s="59">
        <v>1175</v>
      </c>
      <c r="O532" s="59">
        <v>235</v>
      </c>
      <c r="P532" s="60">
        <v>56</v>
      </c>
      <c r="Q532" s="61">
        <v>13160</v>
      </c>
      <c r="R532" s="61">
        <v>235</v>
      </c>
    </row>
    <row r="533" spans="2:18" x14ac:dyDescent="0.3">
      <c r="B533" s="69">
        <v>40650541</v>
      </c>
      <c r="C533" t="s">
        <v>2105</v>
      </c>
      <c r="D533" s="55">
        <v>86360</v>
      </c>
      <c r="E533" s="55">
        <v>90</v>
      </c>
      <c r="F533" s="55">
        <v>8636090</v>
      </c>
      <c r="G533" s="3"/>
      <c r="H533" s="3">
        <v>86360</v>
      </c>
      <c r="I533" s="3">
        <v>90</v>
      </c>
      <c r="J533" s="56">
        <v>2</v>
      </c>
      <c r="K533" s="57">
        <v>41.14</v>
      </c>
      <c r="L533" s="57">
        <v>20.57</v>
      </c>
      <c r="M533" s="58">
        <v>0</v>
      </c>
      <c r="N533" s="59">
        <v>0</v>
      </c>
      <c r="O533" s="59">
        <v>0</v>
      </c>
      <c r="P533" s="60">
        <v>2</v>
      </c>
      <c r="Q533" s="61">
        <v>41.14</v>
      </c>
      <c r="R533" s="61">
        <v>20.57</v>
      </c>
    </row>
    <row r="534" spans="2:18" x14ac:dyDescent="0.3">
      <c r="B534" s="69">
        <v>40650566</v>
      </c>
      <c r="C534" t="s">
        <v>1836</v>
      </c>
      <c r="D534" s="55">
        <v>8637690</v>
      </c>
      <c r="E534" s="55">
        <v>90</v>
      </c>
      <c r="F534" s="55">
        <v>8637690</v>
      </c>
      <c r="G534" s="55"/>
      <c r="H534" s="55">
        <v>8637690</v>
      </c>
      <c r="I534" s="55">
        <v>90</v>
      </c>
      <c r="J534" s="56">
        <v>1</v>
      </c>
      <c r="K534" s="57">
        <v>8</v>
      </c>
      <c r="L534" s="57">
        <v>8</v>
      </c>
      <c r="M534" s="58">
        <v>2</v>
      </c>
      <c r="N534" s="59">
        <v>13</v>
      </c>
      <c r="O534" s="59">
        <v>6.5</v>
      </c>
      <c r="P534" s="60">
        <v>3</v>
      </c>
      <c r="Q534" s="61">
        <v>21</v>
      </c>
      <c r="R534" s="61">
        <v>7</v>
      </c>
    </row>
    <row r="535" spans="2:18" x14ac:dyDescent="0.3">
      <c r="B535" s="69">
        <v>40650582</v>
      </c>
      <c r="C535" t="s">
        <v>1836</v>
      </c>
      <c r="D535" s="55">
        <v>86376</v>
      </c>
      <c r="E535" s="55">
        <v>90</v>
      </c>
      <c r="F535" s="55">
        <v>8637690</v>
      </c>
      <c r="G535" s="3"/>
      <c r="H535" s="3">
        <v>86376</v>
      </c>
      <c r="I535" s="3">
        <v>90</v>
      </c>
      <c r="J535" s="56">
        <v>1</v>
      </c>
      <c r="K535" s="57">
        <v>16.239999999999998</v>
      </c>
      <c r="L535" s="57">
        <v>16.239999999999998</v>
      </c>
      <c r="M535" s="58">
        <v>0</v>
      </c>
      <c r="N535" s="59">
        <v>0</v>
      </c>
      <c r="O535" s="59">
        <v>0</v>
      </c>
      <c r="P535" s="60">
        <v>1</v>
      </c>
      <c r="Q535" s="61">
        <v>16.239999999999998</v>
      </c>
      <c r="R535" s="61">
        <v>16.239999999999998</v>
      </c>
    </row>
    <row r="536" spans="2:18" x14ac:dyDescent="0.3">
      <c r="B536" s="69">
        <v>40650608</v>
      </c>
      <c r="C536" t="s">
        <v>243</v>
      </c>
      <c r="D536" s="55">
        <v>86850</v>
      </c>
      <c r="E536" s="55" t="s">
        <v>2000</v>
      </c>
      <c r="F536" s="55" t="s">
        <v>244</v>
      </c>
      <c r="G536" s="55"/>
      <c r="H536" s="55">
        <v>86850</v>
      </c>
      <c r="I536" s="55" t="s">
        <v>2000</v>
      </c>
      <c r="J536" s="56">
        <v>84</v>
      </c>
      <c r="K536" s="57">
        <v>26712</v>
      </c>
      <c r="L536" s="57">
        <v>318</v>
      </c>
      <c r="M536" s="58">
        <v>104</v>
      </c>
      <c r="N536" s="59">
        <v>33072</v>
      </c>
      <c r="O536" s="59">
        <v>318</v>
      </c>
      <c r="P536" s="60">
        <v>188</v>
      </c>
      <c r="Q536" s="61">
        <v>59784</v>
      </c>
      <c r="R536" s="61">
        <v>318</v>
      </c>
    </row>
    <row r="537" spans="2:18" x14ac:dyDescent="0.3">
      <c r="B537" s="69">
        <v>40650707</v>
      </c>
      <c r="C537" t="s">
        <v>245</v>
      </c>
      <c r="D537" s="55">
        <v>86850</v>
      </c>
      <c r="E537" s="55">
        <v>90</v>
      </c>
      <c r="F537" s="55">
        <v>8659290</v>
      </c>
      <c r="G537" s="55"/>
      <c r="H537" s="55">
        <v>86850</v>
      </c>
      <c r="I537" s="55">
        <v>90</v>
      </c>
      <c r="J537" s="56">
        <v>3</v>
      </c>
      <c r="K537" s="57">
        <v>1218.51</v>
      </c>
      <c r="L537" s="57">
        <v>406.17</v>
      </c>
      <c r="M537" s="58">
        <v>2</v>
      </c>
      <c r="N537" s="59">
        <v>612.01</v>
      </c>
      <c r="O537" s="59">
        <v>306.005</v>
      </c>
      <c r="P537" s="60">
        <v>5</v>
      </c>
      <c r="Q537" s="61">
        <v>1830.52</v>
      </c>
      <c r="R537" s="61">
        <v>366.10399999999998</v>
      </c>
    </row>
    <row r="538" spans="2:18" x14ac:dyDescent="0.3">
      <c r="B538" s="69">
        <v>40650715</v>
      </c>
      <c r="C538" t="s">
        <v>2106</v>
      </c>
      <c r="D538" s="55">
        <v>86592</v>
      </c>
      <c r="E538" s="55">
        <v>90</v>
      </c>
      <c r="F538" s="55">
        <v>8659290</v>
      </c>
      <c r="G538" s="55"/>
      <c r="H538" s="55">
        <v>86592</v>
      </c>
      <c r="I538" s="55">
        <v>90</v>
      </c>
      <c r="J538" s="56">
        <v>2</v>
      </c>
      <c r="K538" s="57">
        <v>12.14</v>
      </c>
      <c r="L538" s="57">
        <v>6.07</v>
      </c>
      <c r="M538" s="58">
        <v>0</v>
      </c>
      <c r="N538" s="59">
        <v>0</v>
      </c>
      <c r="O538" s="59">
        <v>0</v>
      </c>
      <c r="P538" s="60">
        <v>2</v>
      </c>
      <c r="Q538" s="61">
        <v>12.14</v>
      </c>
      <c r="R538" s="61">
        <v>6.07</v>
      </c>
    </row>
    <row r="539" spans="2:18" x14ac:dyDescent="0.3">
      <c r="B539" s="69">
        <v>40650731</v>
      </c>
      <c r="C539" t="s">
        <v>2188</v>
      </c>
      <c r="D539" s="55">
        <v>86592</v>
      </c>
      <c r="E539" s="55">
        <v>90</v>
      </c>
      <c r="F539" s="55">
        <v>8659290</v>
      </c>
      <c r="G539" s="55"/>
      <c r="H539" s="55">
        <v>86592</v>
      </c>
      <c r="I539" s="55">
        <v>90</v>
      </c>
      <c r="J539" s="56">
        <v>1</v>
      </c>
      <c r="K539" s="57">
        <v>6.84</v>
      </c>
      <c r="L539" s="57">
        <v>6.84</v>
      </c>
      <c r="M539" s="58">
        <v>0</v>
      </c>
      <c r="N539" s="59">
        <v>0</v>
      </c>
      <c r="O539" s="59">
        <v>0</v>
      </c>
      <c r="P539" s="60">
        <v>1</v>
      </c>
      <c r="Q539" s="61">
        <v>6.84</v>
      </c>
      <c r="R539" s="61">
        <v>6.84</v>
      </c>
    </row>
    <row r="540" spans="2:18" x14ac:dyDescent="0.3">
      <c r="B540" s="69">
        <v>40650749</v>
      </c>
      <c r="C540" t="s">
        <v>2408</v>
      </c>
      <c r="D540" s="55">
        <v>86592</v>
      </c>
      <c r="E540" s="55">
        <v>90</v>
      </c>
      <c r="F540" s="55">
        <v>8659290</v>
      </c>
      <c r="G540" s="55"/>
      <c r="H540" s="55">
        <v>86592</v>
      </c>
      <c r="I540" s="55">
        <v>90</v>
      </c>
      <c r="J540" s="56">
        <v>0</v>
      </c>
      <c r="K540" s="57">
        <v>0</v>
      </c>
      <c r="L540" s="57">
        <v>0</v>
      </c>
      <c r="M540" s="58">
        <v>3</v>
      </c>
      <c r="N540" s="59">
        <v>14.32</v>
      </c>
      <c r="O540" s="59">
        <v>4.7733333333333334</v>
      </c>
      <c r="P540" s="60">
        <v>3</v>
      </c>
      <c r="Q540" s="61">
        <v>14.32</v>
      </c>
      <c r="R540" s="61">
        <v>4.7733333333333334</v>
      </c>
    </row>
    <row r="541" spans="2:18" x14ac:dyDescent="0.3">
      <c r="B541" s="69">
        <v>40650756</v>
      </c>
      <c r="C541" t="s">
        <v>246</v>
      </c>
      <c r="D541" s="55">
        <v>86920</v>
      </c>
      <c r="E541" s="55" t="s">
        <v>2000</v>
      </c>
      <c r="F541" s="55" t="s">
        <v>247</v>
      </c>
      <c r="G541" s="55"/>
      <c r="H541" s="55">
        <v>86920</v>
      </c>
      <c r="I541" s="55" t="s">
        <v>2000</v>
      </c>
      <c r="J541" s="56">
        <v>4</v>
      </c>
      <c r="K541" s="57">
        <v>2676</v>
      </c>
      <c r="L541" s="57">
        <v>669</v>
      </c>
      <c r="M541" s="58">
        <v>4</v>
      </c>
      <c r="N541" s="59">
        <v>2676</v>
      </c>
      <c r="O541" s="59">
        <v>669</v>
      </c>
      <c r="P541" s="60">
        <v>8</v>
      </c>
      <c r="Q541" s="61">
        <v>5352</v>
      </c>
      <c r="R541" s="61">
        <v>669</v>
      </c>
    </row>
    <row r="542" spans="2:18" x14ac:dyDescent="0.3">
      <c r="B542" s="69">
        <v>40650830</v>
      </c>
      <c r="C542" t="s">
        <v>248</v>
      </c>
      <c r="D542" s="55">
        <v>86927</v>
      </c>
      <c r="E542" s="55" t="s">
        <v>2000</v>
      </c>
      <c r="F542" s="55" t="s">
        <v>249</v>
      </c>
      <c r="G542" s="55"/>
      <c r="H542" s="55">
        <v>86927</v>
      </c>
      <c r="I542" s="55" t="s">
        <v>2000</v>
      </c>
      <c r="J542" s="56">
        <v>1</v>
      </c>
      <c r="K542" s="57">
        <v>159</v>
      </c>
      <c r="L542" s="57">
        <v>159</v>
      </c>
      <c r="M542" s="58">
        <v>2</v>
      </c>
      <c r="N542" s="59">
        <v>318</v>
      </c>
      <c r="O542" s="59">
        <v>159</v>
      </c>
      <c r="P542" s="60">
        <v>3</v>
      </c>
      <c r="Q542" s="61">
        <v>477</v>
      </c>
      <c r="R542" s="61">
        <v>159</v>
      </c>
    </row>
    <row r="543" spans="2:18" x14ac:dyDescent="0.3">
      <c r="B543" s="69">
        <v>40650863</v>
      </c>
      <c r="C543" t="s">
        <v>250</v>
      </c>
      <c r="D543" s="55">
        <v>36416</v>
      </c>
      <c r="E543" s="55" t="s">
        <v>2000</v>
      </c>
      <c r="F543" s="55" t="s">
        <v>251</v>
      </c>
      <c r="G543" s="55"/>
      <c r="H543" s="55">
        <v>36416</v>
      </c>
      <c r="I543" s="55" t="s">
        <v>2000</v>
      </c>
      <c r="J543" s="56">
        <v>43</v>
      </c>
      <c r="K543" s="57">
        <v>989</v>
      </c>
      <c r="L543" s="57">
        <v>23</v>
      </c>
      <c r="M543" s="58">
        <v>90</v>
      </c>
      <c r="N543" s="59">
        <v>2070</v>
      </c>
      <c r="O543" s="59">
        <v>23</v>
      </c>
      <c r="P543" s="60">
        <v>133</v>
      </c>
      <c r="Q543" s="61">
        <v>3059</v>
      </c>
      <c r="R543" s="61">
        <v>23</v>
      </c>
    </row>
    <row r="544" spans="2:18" x14ac:dyDescent="0.3">
      <c r="B544" s="69">
        <v>40650871</v>
      </c>
      <c r="C544" t="s">
        <v>1837</v>
      </c>
      <c r="D544" s="55">
        <v>8661890</v>
      </c>
      <c r="E544" s="55">
        <v>90</v>
      </c>
      <c r="F544" s="55">
        <v>8661890</v>
      </c>
      <c r="G544" s="55"/>
      <c r="H544" s="55">
        <v>8661890</v>
      </c>
      <c r="I544" s="55">
        <v>90</v>
      </c>
      <c r="J544" s="56">
        <v>0</v>
      </c>
      <c r="K544" s="57">
        <v>0</v>
      </c>
      <c r="L544" s="57">
        <v>0</v>
      </c>
      <c r="M544" s="58">
        <v>2</v>
      </c>
      <c r="N544" s="59">
        <v>15.5</v>
      </c>
      <c r="O544" s="59">
        <v>7.75</v>
      </c>
      <c r="P544" s="60">
        <v>2</v>
      </c>
      <c r="Q544" s="61">
        <v>15.5</v>
      </c>
      <c r="R544" s="61">
        <v>7.75</v>
      </c>
    </row>
    <row r="545" spans="2:18" x14ac:dyDescent="0.3">
      <c r="B545" s="69">
        <v>40651028</v>
      </c>
      <c r="C545" t="s">
        <v>1781</v>
      </c>
      <c r="D545" s="55">
        <v>84466</v>
      </c>
      <c r="E545" s="55">
        <v>90</v>
      </c>
      <c r="F545" s="55">
        <v>8664490</v>
      </c>
      <c r="G545" s="55"/>
      <c r="H545" s="55">
        <v>84466</v>
      </c>
      <c r="I545" s="55">
        <v>90</v>
      </c>
      <c r="J545" s="56">
        <v>0</v>
      </c>
      <c r="K545" s="57">
        <v>0</v>
      </c>
      <c r="L545" s="57">
        <v>0</v>
      </c>
      <c r="M545" s="58">
        <v>5</v>
      </c>
      <c r="N545" s="59">
        <v>30</v>
      </c>
      <c r="O545" s="59">
        <v>6</v>
      </c>
      <c r="P545" s="60">
        <v>5</v>
      </c>
      <c r="Q545" s="61">
        <v>30</v>
      </c>
      <c r="R545" s="61">
        <v>6</v>
      </c>
    </row>
    <row r="546" spans="2:18" x14ac:dyDescent="0.3">
      <c r="B546" s="69">
        <v>40651127</v>
      </c>
      <c r="C546" t="s">
        <v>1838</v>
      </c>
      <c r="D546" s="55">
        <v>86664</v>
      </c>
      <c r="E546" s="55">
        <v>90</v>
      </c>
      <c r="F546" s="55">
        <v>8666490</v>
      </c>
      <c r="G546" s="55"/>
      <c r="H546" s="55">
        <v>86664</v>
      </c>
      <c r="I546" s="55">
        <v>90</v>
      </c>
      <c r="J546" s="56">
        <v>1</v>
      </c>
      <c r="K546" s="57">
        <v>11.78</v>
      </c>
      <c r="L546" s="57">
        <v>11.78</v>
      </c>
      <c r="M546" s="58">
        <v>0</v>
      </c>
      <c r="N546" s="59">
        <v>0</v>
      </c>
      <c r="O546" s="59">
        <v>0</v>
      </c>
      <c r="P546" s="60">
        <v>1</v>
      </c>
      <c r="Q546" s="61">
        <v>11.78</v>
      </c>
      <c r="R546" s="61">
        <v>11.78</v>
      </c>
    </row>
    <row r="547" spans="2:18" x14ac:dyDescent="0.3">
      <c r="B547" s="69">
        <v>40651150</v>
      </c>
      <c r="C547" t="s">
        <v>1784</v>
      </c>
      <c r="D547" s="55">
        <v>86665</v>
      </c>
      <c r="E547" s="55">
        <v>90</v>
      </c>
      <c r="F547" s="55">
        <v>8666590</v>
      </c>
      <c r="G547" s="55"/>
      <c r="H547" s="55">
        <v>86665</v>
      </c>
      <c r="I547" s="55">
        <v>90</v>
      </c>
      <c r="J547" s="56">
        <v>0</v>
      </c>
      <c r="K547" s="57">
        <v>0</v>
      </c>
      <c r="L547" s="57">
        <v>0</v>
      </c>
      <c r="M547" s="58">
        <v>1</v>
      </c>
      <c r="N547" s="59">
        <v>8</v>
      </c>
      <c r="O547" s="59">
        <v>8</v>
      </c>
      <c r="P547" s="60">
        <v>1</v>
      </c>
      <c r="Q547" s="61">
        <v>8</v>
      </c>
      <c r="R547" s="61">
        <v>8</v>
      </c>
    </row>
    <row r="548" spans="2:18" x14ac:dyDescent="0.3">
      <c r="B548" s="69">
        <v>40651168</v>
      </c>
      <c r="C548" t="s">
        <v>1784</v>
      </c>
      <c r="D548" s="55">
        <v>8666590</v>
      </c>
      <c r="E548" s="55">
        <v>90</v>
      </c>
      <c r="F548" s="55">
        <v>8666590</v>
      </c>
      <c r="G548" s="55"/>
      <c r="H548" s="55">
        <v>8666590</v>
      </c>
      <c r="I548" s="55">
        <v>90</v>
      </c>
      <c r="J548" s="56">
        <v>0</v>
      </c>
      <c r="K548" s="57">
        <v>0</v>
      </c>
      <c r="L548" s="57">
        <v>0</v>
      </c>
      <c r="M548" s="58">
        <v>1</v>
      </c>
      <c r="N548" s="59">
        <v>8</v>
      </c>
      <c r="O548" s="59">
        <v>8</v>
      </c>
      <c r="P548" s="60">
        <v>1</v>
      </c>
      <c r="Q548" s="61">
        <v>8</v>
      </c>
      <c r="R548" s="61">
        <v>8</v>
      </c>
    </row>
    <row r="549" spans="2:18" x14ac:dyDescent="0.3">
      <c r="B549" s="69">
        <v>40651283</v>
      </c>
      <c r="C549" t="s">
        <v>252</v>
      </c>
      <c r="D549" s="55">
        <v>86900</v>
      </c>
      <c r="E549" s="55" t="s">
        <v>2000</v>
      </c>
      <c r="F549" s="55" t="s">
        <v>253</v>
      </c>
      <c r="G549" s="55"/>
      <c r="H549" s="55">
        <v>86900</v>
      </c>
      <c r="I549" s="55" t="s">
        <v>2000</v>
      </c>
      <c r="J549" s="56">
        <v>119</v>
      </c>
      <c r="K549" s="57">
        <v>14399</v>
      </c>
      <c r="L549" s="57">
        <v>121</v>
      </c>
      <c r="M549" s="58">
        <v>115</v>
      </c>
      <c r="N549" s="59">
        <v>13915</v>
      </c>
      <c r="O549" s="59">
        <v>121</v>
      </c>
      <c r="P549" s="60">
        <v>234</v>
      </c>
      <c r="Q549" s="61">
        <v>28314</v>
      </c>
      <c r="R549" s="61">
        <v>121</v>
      </c>
    </row>
    <row r="550" spans="2:18" x14ac:dyDescent="0.3">
      <c r="B550" s="69">
        <v>40651291</v>
      </c>
      <c r="C550" t="s">
        <v>254</v>
      </c>
      <c r="D550" s="55">
        <v>86901</v>
      </c>
      <c r="E550" s="55" t="s">
        <v>2000</v>
      </c>
      <c r="F550" s="55" t="s">
        <v>255</v>
      </c>
      <c r="G550" s="55"/>
      <c r="H550" s="55">
        <v>86901</v>
      </c>
      <c r="I550" s="55" t="s">
        <v>2000</v>
      </c>
      <c r="J550" s="56">
        <v>119</v>
      </c>
      <c r="K550" s="57">
        <v>21182</v>
      </c>
      <c r="L550" s="57">
        <v>178</v>
      </c>
      <c r="M550" s="58">
        <v>115</v>
      </c>
      <c r="N550" s="59">
        <v>20470</v>
      </c>
      <c r="O550" s="59">
        <v>178</v>
      </c>
      <c r="P550" s="60">
        <v>234</v>
      </c>
      <c r="Q550" s="61">
        <v>41652</v>
      </c>
      <c r="R550" s="61">
        <v>178</v>
      </c>
    </row>
    <row r="551" spans="2:18" x14ac:dyDescent="0.3">
      <c r="B551" s="69">
        <v>40651879</v>
      </c>
      <c r="C551" t="s">
        <v>1788</v>
      </c>
      <c r="D551" s="55">
        <v>86747</v>
      </c>
      <c r="E551" s="55">
        <v>90</v>
      </c>
      <c r="F551" s="55">
        <v>8674790</v>
      </c>
      <c r="G551" s="55"/>
      <c r="H551" s="55">
        <v>86747</v>
      </c>
      <c r="I551" s="55">
        <v>90</v>
      </c>
      <c r="J551" s="56">
        <v>1</v>
      </c>
      <c r="K551" s="57">
        <v>12</v>
      </c>
      <c r="L551" s="57">
        <v>12</v>
      </c>
      <c r="M551" s="58">
        <v>0</v>
      </c>
      <c r="N551" s="59">
        <v>0</v>
      </c>
      <c r="O551" s="59">
        <v>0</v>
      </c>
      <c r="P551" s="60">
        <v>1</v>
      </c>
      <c r="Q551" s="61">
        <v>12</v>
      </c>
      <c r="R551" s="61">
        <v>12</v>
      </c>
    </row>
    <row r="552" spans="2:18" x14ac:dyDescent="0.3">
      <c r="B552" s="69">
        <v>40651887</v>
      </c>
      <c r="C552" t="s">
        <v>2407</v>
      </c>
      <c r="D552" s="55">
        <v>86747</v>
      </c>
      <c r="E552" s="55">
        <v>90</v>
      </c>
      <c r="F552" s="55">
        <v>8674790</v>
      </c>
      <c r="G552" s="3"/>
      <c r="H552" s="3">
        <v>86747</v>
      </c>
      <c r="I552" s="3">
        <v>90</v>
      </c>
      <c r="J552" s="56">
        <v>1</v>
      </c>
      <c r="K552" s="57">
        <v>12</v>
      </c>
      <c r="L552" s="57">
        <v>12</v>
      </c>
      <c r="M552" s="58">
        <v>0</v>
      </c>
      <c r="N552" s="59">
        <v>0</v>
      </c>
      <c r="O552" s="59">
        <v>0</v>
      </c>
      <c r="P552" s="60">
        <v>1</v>
      </c>
      <c r="Q552" s="61">
        <v>12</v>
      </c>
      <c r="R552" s="61">
        <v>12</v>
      </c>
    </row>
    <row r="553" spans="2:18" x14ac:dyDescent="0.3">
      <c r="B553" s="69">
        <v>40651978</v>
      </c>
      <c r="C553" t="s">
        <v>2189</v>
      </c>
      <c r="D553" s="55">
        <v>86774</v>
      </c>
      <c r="E553" s="55">
        <v>90</v>
      </c>
      <c r="F553" s="55">
        <v>8677490</v>
      </c>
      <c r="G553" s="3"/>
      <c r="H553" s="3">
        <v>86774</v>
      </c>
      <c r="I553" s="3">
        <v>90</v>
      </c>
      <c r="J553" s="56">
        <v>1</v>
      </c>
      <c r="K553" s="57">
        <v>9</v>
      </c>
      <c r="L553" s="57">
        <v>9</v>
      </c>
      <c r="M553" s="58">
        <v>0</v>
      </c>
      <c r="N553" s="59">
        <v>0</v>
      </c>
      <c r="O553" s="59">
        <v>0</v>
      </c>
      <c r="P553" s="60">
        <v>1</v>
      </c>
      <c r="Q553" s="61">
        <v>9</v>
      </c>
      <c r="R553" s="61">
        <v>9</v>
      </c>
    </row>
    <row r="554" spans="2:18" x14ac:dyDescent="0.3">
      <c r="B554" s="69">
        <v>40652034</v>
      </c>
      <c r="C554" t="s">
        <v>2406</v>
      </c>
      <c r="D554" s="55">
        <v>86780</v>
      </c>
      <c r="E554" s="55">
        <v>90</v>
      </c>
      <c r="F554" s="55">
        <v>8678090</v>
      </c>
      <c r="G554" s="55"/>
      <c r="H554" s="55">
        <v>86780</v>
      </c>
      <c r="I554" s="55">
        <v>90</v>
      </c>
      <c r="J554" s="56">
        <v>3</v>
      </c>
      <c r="K554" s="57">
        <v>25.049999999999997</v>
      </c>
      <c r="L554" s="57">
        <v>8.35</v>
      </c>
      <c r="M554" s="58">
        <v>0</v>
      </c>
      <c r="N554" s="59">
        <v>0</v>
      </c>
      <c r="O554" s="59">
        <v>0</v>
      </c>
      <c r="P554" s="60">
        <v>3</v>
      </c>
      <c r="Q554" s="61">
        <v>25.049999999999997</v>
      </c>
      <c r="R554" s="61">
        <v>8.35</v>
      </c>
    </row>
    <row r="555" spans="2:18" x14ac:dyDescent="0.3">
      <c r="B555" s="69">
        <v>40652216</v>
      </c>
      <c r="C555" t="s">
        <v>1840</v>
      </c>
      <c r="D555" s="55">
        <v>8680090</v>
      </c>
      <c r="E555" s="55">
        <v>90</v>
      </c>
      <c r="F555" s="55">
        <v>8680090</v>
      </c>
      <c r="G555" s="55"/>
      <c r="H555" s="55">
        <v>8680090</v>
      </c>
      <c r="I555" s="55">
        <v>90</v>
      </c>
      <c r="J555" s="56">
        <v>2</v>
      </c>
      <c r="K555" s="57">
        <v>13.7</v>
      </c>
      <c r="L555" s="57">
        <v>6.85</v>
      </c>
      <c r="M555" s="58">
        <v>3</v>
      </c>
      <c r="N555" s="59">
        <v>18.45</v>
      </c>
      <c r="O555" s="59">
        <v>6.1499999999999995</v>
      </c>
      <c r="P555" s="60">
        <v>5</v>
      </c>
      <c r="Q555" s="61">
        <v>32.15</v>
      </c>
      <c r="R555" s="61">
        <v>6.43</v>
      </c>
    </row>
    <row r="556" spans="2:18" x14ac:dyDescent="0.3">
      <c r="B556" s="69">
        <v>40652935</v>
      </c>
      <c r="C556" t="s">
        <v>1796</v>
      </c>
      <c r="D556" s="55">
        <v>8725290</v>
      </c>
      <c r="E556" s="55">
        <v>90</v>
      </c>
      <c r="F556" s="55">
        <v>8725290</v>
      </c>
      <c r="G556" s="55"/>
      <c r="H556" s="55">
        <v>8725290</v>
      </c>
      <c r="I556" s="55">
        <v>90</v>
      </c>
      <c r="J556" s="56">
        <v>1</v>
      </c>
      <c r="K556" s="57">
        <v>29.5</v>
      </c>
      <c r="L556" s="57">
        <v>29.5</v>
      </c>
      <c r="M556" s="58">
        <v>0</v>
      </c>
      <c r="N556" s="59">
        <v>0</v>
      </c>
      <c r="O556" s="59">
        <v>0</v>
      </c>
      <c r="P556" s="60">
        <v>1</v>
      </c>
      <c r="Q556" s="61">
        <v>29.5</v>
      </c>
      <c r="R556" s="61">
        <v>29.5</v>
      </c>
    </row>
    <row r="557" spans="2:18" x14ac:dyDescent="0.3">
      <c r="B557" s="69">
        <v>40652984</v>
      </c>
      <c r="C557" t="s">
        <v>1841</v>
      </c>
      <c r="D557" s="55">
        <v>87255</v>
      </c>
      <c r="E557" s="55">
        <v>90</v>
      </c>
      <c r="F557" s="55">
        <v>8725590</v>
      </c>
      <c r="G557" s="55"/>
      <c r="H557" s="55">
        <v>87255</v>
      </c>
      <c r="I557" s="55">
        <v>90</v>
      </c>
      <c r="J557" s="56">
        <v>5</v>
      </c>
      <c r="K557" s="57">
        <v>35</v>
      </c>
      <c r="L557" s="57">
        <v>7</v>
      </c>
      <c r="M557" s="58">
        <v>0</v>
      </c>
      <c r="N557" s="59">
        <v>0</v>
      </c>
      <c r="O557" s="59">
        <v>0</v>
      </c>
      <c r="P557" s="60">
        <v>5</v>
      </c>
      <c r="Q557" s="61">
        <v>35</v>
      </c>
      <c r="R557" s="61">
        <v>7</v>
      </c>
    </row>
    <row r="558" spans="2:18" x14ac:dyDescent="0.3">
      <c r="B558" s="69">
        <v>40653156</v>
      </c>
      <c r="C558" t="s">
        <v>1842</v>
      </c>
      <c r="D558" s="55">
        <v>8733890</v>
      </c>
      <c r="E558" s="55">
        <v>90</v>
      </c>
      <c r="F558" s="55">
        <v>8733890</v>
      </c>
      <c r="G558" s="55"/>
      <c r="H558" s="55">
        <v>8733890</v>
      </c>
      <c r="I558" s="55">
        <v>90</v>
      </c>
      <c r="J558" s="56">
        <v>10</v>
      </c>
      <c r="K558" s="57">
        <v>294.98</v>
      </c>
      <c r="L558" s="57">
        <v>29.498000000000001</v>
      </c>
      <c r="M558" s="58">
        <v>4</v>
      </c>
      <c r="N558" s="59">
        <v>126.98</v>
      </c>
      <c r="O558" s="59">
        <v>31.745000000000001</v>
      </c>
      <c r="P558" s="60">
        <v>14</v>
      </c>
      <c r="Q558" s="61">
        <v>421.96000000000004</v>
      </c>
      <c r="R558" s="61">
        <v>30.140000000000004</v>
      </c>
    </row>
    <row r="559" spans="2:18" x14ac:dyDescent="0.3">
      <c r="B559" s="69">
        <v>40653263</v>
      </c>
      <c r="C559" t="s">
        <v>1843</v>
      </c>
      <c r="D559" s="55">
        <v>8744990</v>
      </c>
      <c r="E559" s="55">
        <v>90</v>
      </c>
      <c r="F559" s="55">
        <v>8744990</v>
      </c>
      <c r="G559" s="55"/>
      <c r="H559" s="55">
        <v>8744990</v>
      </c>
      <c r="I559" s="55">
        <v>90</v>
      </c>
      <c r="J559" s="56">
        <v>2</v>
      </c>
      <c r="K559" s="57">
        <v>139.19999999999999</v>
      </c>
      <c r="L559" s="57">
        <v>69.599999999999994</v>
      </c>
      <c r="M559" s="58">
        <v>0</v>
      </c>
      <c r="N559" s="59">
        <v>0</v>
      </c>
      <c r="O559" s="59">
        <v>0</v>
      </c>
      <c r="P559" s="60">
        <v>2</v>
      </c>
      <c r="Q559" s="61">
        <v>139.19999999999999</v>
      </c>
      <c r="R559" s="61">
        <v>69.599999999999994</v>
      </c>
    </row>
    <row r="560" spans="2:18" x14ac:dyDescent="0.3">
      <c r="B560" s="69">
        <v>40653370</v>
      </c>
      <c r="C560" t="s">
        <v>1844</v>
      </c>
      <c r="D560" s="55">
        <v>8749690</v>
      </c>
      <c r="E560" s="55">
        <v>90</v>
      </c>
      <c r="F560" s="55">
        <v>8749690</v>
      </c>
      <c r="G560" s="55"/>
      <c r="H560" s="55">
        <v>8749690</v>
      </c>
      <c r="I560" s="55">
        <v>90</v>
      </c>
      <c r="J560" s="56">
        <v>3</v>
      </c>
      <c r="K560" s="57">
        <v>214.07999999999998</v>
      </c>
      <c r="L560" s="57">
        <v>71.36</v>
      </c>
      <c r="M560" s="58">
        <v>0</v>
      </c>
      <c r="N560" s="59">
        <v>0</v>
      </c>
      <c r="O560" s="59">
        <v>0</v>
      </c>
      <c r="P560" s="60">
        <v>3</v>
      </c>
      <c r="Q560" s="61">
        <v>214.07999999999998</v>
      </c>
      <c r="R560" s="61">
        <v>71.36</v>
      </c>
    </row>
    <row r="561" spans="2:18" x14ac:dyDescent="0.3">
      <c r="B561" s="69">
        <v>40653388</v>
      </c>
      <c r="C561" t="s">
        <v>2107</v>
      </c>
      <c r="D561" s="55">
        <v>87497</v>
      </c>
      <c r="E561" s="55">
        <v>90</v>
      </c>
      <c r="F561" s="55">
        <v>8749790</v>
      </c>
      <c r="G561" s="55"/>
      <c r="H561" s="55">
        <v>87497</v>
      </c>
      <c r="I561" s="55">
        <v>90</v>
      </c>
      <c r="J561" s="56">
        <v>1</v>
      </c>
      <c r="K561" s="57">
        <v>85</v>
      </c>
      <c r="L561" s="57">
        <v>85</v>
      </c>
      <c r="M561" s="58">
        <v>0</v>
      </c>
      <c r="N561" s="59">
        <v>0</v>
      </c>
      <c r="O561" s="59">
        <v>0</v>
      </c>
      <c r="P561" s="60">
        <v>1</v>
      </c>
      <c r="Q561" s="61">
        <v>85</v>
      </c>
      <c r="R561" s="61">
        <v>85</v>
      </c>
    </row>
    <row r="562" spans="2:18" x14ac:dyDescent="0.3">
      <c r="B562" s="69">
        <v>40653719</v>
      </c>
      <c r="C562" t="s">
        <v>1845</v>
      </c>
      <c r="D562" s="55">
        <v>8758190</v>
      </c>
      <c r="E562" s="55">
        <v>90</v>
      </c>
      <c r="F562" s="55">
        <v>8758190</v>
      </c>
      <c r="G562" s="3"/>
      <c r="H562" s="3">
        <v>8758190</v>
      </c>
      <c r="I562" s="3">
        <v>90</v>
      </c>
      <c r="J562" s="56">
        <v>7</v>
      </c>
      <c r="K562" s="57">
        <v>560</v>
      </c>
      <c r="L562" s="57">
        <v>80</v>
      </c>
      <c r="M562" s="58">
        <v>2</v>
      </c>
      <c r="N562" s="59">
        <v>160</v>
      </c>
      <c r="O562" s="59">
        <v>80</v>
      </c>
      <c r="P562" s="60">
        <v>9</v>
      </c>
      <c r="Q562" s="61">
        <v>720</v>
      </c>
      <c r="R562" s="61">
        <v>80</v>
      </c>
    </row>
    <row r="563" spans="2:18" x14ac:dyDescent="0.3">
      <c r="B563" s="69">
        <v>40654261</v>
      </c>
      <c r="C563" t="s">
        <v>2828</v>
      </c>
      <c r="D563" s="55">
        <v>87798</v>
      </c>
      <c r="E563" s="55">
        <v>90</v>
      </c>
      <c r="F563" s="55">
        <v>8779890</v>
      </c>
      <c r="G563" s="3"/>
      <c r="H563" s="3">
        <v>87798</v>
      </c>
      <c r="I563" s="3">
        <v>90</v>
      </c>
      <c r="J563" s="56">
        <v>1</v>
      </c>
      <c r="K563" s="57">
        <v>87.59</v>
      </c>
      <c r="L563" s="57">
        <v>87.59</v>
      </c>
      <c r="M563" s="58">
        <v>0</v>
      </c>
      <c r="N563" s="59">
        <v>0</v>
      </c>
      <c r="O563" s="59">
        <v>0</v>
      </c>
      <c r="P563" s="60">
        <v>1</v>
      </c>
      <c r="Q563" s="61">
        <v>87.59</v>
      </c>
      <c r="R563" s="61">
        <v>87.59</v>
      </c>
    </row>
    <row r="564" spans="2:18" x14ac:dyDescent="0.3">
      <c r="B564" s="69">
        <v>40654279</v>
      </c>
      <c r="C564" t="s">
        <v>2828</v>
      </c>
      <c r="D564" s="55">
        <v>87790</v>
      </c>
      <c r="E564" s="55">
        <v>90</v>
      </c>
      <c r="F564" s="55">
        <v>8779090</v>
      </c>
      <c r="G564" s="3"/>
      <c r="H564" s="3">
        <v>87790</v>
      </c>
      <c r="I564" s="3">
        <v>90</v>
      </c>
      <c r="J564" s="56">
        <v>1</v>
      </c>
      <c r="K564" s="57">
        <v>47.55</v>
      </c>
      <c r="L564" s="57">
        <v>47.55</v>
      </c>
      <c r="M564" s="58">
        <v>0</v>
      </c>
      <c r="N564" s="59">
        <v>0</v>
      </c>
      <c r="O564" s="59">
        <v>0</v>
      </c>
      <c r="P564" s="60">
        <v>1</v>
      </c>
      <c r="Q564" s="61">
        <v>47.55</v>
      </c>
      <c r="R564" s="61">
        <v>47.55</v>
      </c>
    </row>
    <row r="565" spans="2:18" x14ac:dyDescent="0.3">
      <c r="B565" s="69">
        <v>40654295</v>
      </c>
      <c r="C565" t="s">
        <v>2828</v>
      </c>
      <c r="D565" s="55">
        <v>87798</v>
      </c>
      <c r="E565" s="55">
        <v>90</v>
      </c>
      <c r="F565" s="55">
        <v>8779890</v>
      </c>
      <c r="G565" s="55"/>
      <c r="H565" s="55">
        <v>87798</v>
      </c>
      <c r="I565" s="55">
        <v>90</v>
      </c>
      <c r="J565" s="56">
        <v>1</v>
      </c>
      <c r="K565" s="57">
        <v>135</v>
      </c>
      <c r="L565" s="57">
        <v>135</v>
      </c>
      <c r="M565" s="58">
        <v>0</v>
      </c>
      <c r="N565" s="59">
        <v>0</v>
      </c>
      <c r="O565" s="59">
        <v>0</v>
      </c>
      <c r="P565" s="60">
        <v>1</v>
      </c>
      <c r="Q565" s="61">
        <v>135</v>
      </c>
      <c r="R565" s="61">
        <v>135</v>
      </c>
    </row>
    <row r="566" spans="2:18" x14ac:dyDescent="0.3">
      <c r="B566" s="69">
        <v>40658569</v>
      </c>
      <c r="C566" t="s">
        <v>2190</v>
      </c>
      <c r="D566" s="55">
        <v>86431</v>
      </c>
      <c r="E566" s="55">
        <v>90</v>
      </c>
      <c r="F566" s="55">
        <v>8643190</v>
      </c>
      <c r="G566" s="55"/>
      <c r="H566" s="55">
        <v>86431</v>
      </c>
      <c r="I566" s="55">
        <v>90</v>
      </c>
      <c r="J566" s="56">
        <v>1</v>
      </c>
      <c r="K566" s="57">
        <v>163</v>
      </c>
      <c r="L566" s="57">
        <v>163</v>
      </c>
      <c r="M566" s="58">
        <v>8</v>
      </c>
      <c r="N566" s="59">
        <v>1304</v>
      </c>
      <c r="O566" s="59">
        <v>163</v>
      </c>
      <c r="P566" s="60">
        <v>9</v>
      </c>
      <c r="Q566" s="61">
        <v>1467</v>
      </c>
      <c r="R566" s="61">
        <v>163</v>
      </c>
    </row>
    <row r="567" spans="2:18" x14ac:dyDescent="0.3">
      <c r="B567" s="69">
        <v>40658718</v>
      </c>
      <c r="C567" t="s">
        <v>1846</v>
      </c>
      <c r="D567" s="55">
        <v>8458590</v>
      </c>
      <c r="E567" s="55">
        <v>90</v>
      </c>
      <c r="F567" s="55">
        <v>8458590</v>
      </c>
      <c r="G567" s="55"/>
      <c r="H567" s="55">
        <v>8458590</v>
      </c>
      <c r="I567" s="55">
        <v>90</v>
      </c>
      <c r="J567" s="56">
        <v>1</v>
      </c>
      <c r="K567" s="57">
        <v>11.11</v>
      </c>
      <c r="L567" s="57">
        <v>11.11</v>
      </c>
      <c r="M567" s="58">
        <v>1</v>
      </c>
      <c r="N567" s="59">
        <v>11.11</v>
      </c>
      <c r="O567" s="59">
        <v>11.11</v>
      </c>
      <c r="P567" s="60">
        <v>2</v>
      </c>
      <c r="Q567" s="61">
        <v>22.22</v>
      </c>
      <c r="R567" s="61">
        <v>11.11</v>
      </c>
    </row>
    <row r="568" spans="2:18" x14ac:dyDescent="0.3">
      <c r="B568" s="69">
        <v>40658973</v>
      </c>
      <c r="C568" t="s">
        <v>1847</v>
      </c>
      <c r="D568" s="55">
        <v>8365590</v>
      </c>
      <c r="E568" s="55">
        <v>90</v>
      </c>
      <c r="F568" s="55">
        <v>8365590</v>
      </c>
      <c r="G568" s="55"/>
      <c r="H568" s="55">
        <v>8365590</v>
      </c>
      <c r="I568" s="55">
        <v>90</v>
      </c>
      <c r="J568" s="56">
        <v>1</v>
      </c>
      <c r="K568" s="57">
        <v>4.5</v>
      </c>
      <c r="L568" s="57">
        <v>4.5</v>
      </c>
      <c r="M568" s="58">
        <v>8</v>
      </c>
      <c r="N568" s="59">
        <v>52</v>
      </c>
      <c r="O568" s="59">
        <v>6.5</v>
      </c>
      <c r="P568" s="60">
        <v>9</v>
      </c>
      <c r="Q568" s="61">
        <v>56.5</v>
      </c>
      <c r="R568" s="61">
        <v>6.2777777777777777</v>
      </c>
    </row>
    <row r="569" spans="2:18" x14ac:dyDescent="0.3">
      <c r="B569" s="69">
        <v>40659187</v>
      </c>
      <c r="C569" t="s">
        <v>1848</v>
      </c>
      <c r="D569" s="55">
        <v>82947</v>
      </c>
      <c r="E569" s="55" t="s">
        <v>2000</v>
      </c>
      <c r="F569" s="55" t="s">
        <v>306</v>
      </c>
      <c r="G569" s="55"/>
      <c r="H569" s="55">
        <v>82947</v>
      </c>
      <c r="I569" s="55" t="s">
        <v>2000</v>
      </c>
      <c r="J569" s="56">
        <v>0</v>
      </c>
      <c r="K569" s="57">
        <v>0</v>
      </c>
      <c r="L569" s="57">
        <v>0</v>
      </c>
      <c r="M569" s="58">
        <v>1</v>
      </c>
      <c r="N569" s="59">
        <v>85</v>
      </c>
      <c r="O569" s="59">
        <v>85</v>
      </c>
      <c r="P569" s="60">
        <v>1</v>
      </c>
      <c r="Q569" s="61">
        <v>85</v>
      </c>
      <c r="R569" s="61">
        <v>85</v>
      </c>
    </row>
    <row r="570" spans="2:18" x14ac:dyDescent="0.3">
      <c r="B570" s="69">
        <v>40659195</v>
      </c>
      <c r="C570" t="s">
        <v>2829</v>
      </c>
      <c r="D570" s="55">
        <v>81479</v>
      </c>
      <c r="E570" s="55">
        <v>90</v>
      </c>
      <c r="F570" s="55">
        <v>8147990</v>
      </c>
      <c r="G570" s="55"/>
      <c r="H570" s="55">
        <v>81479</v>
      </c>
      <c r="I570" s="55">
        <v>90</v>
      </c>
      <c r="J570" s="56">
        <v>2</v>
      </c>
      <c r="K570" s="57">
        <v>104</v>
      </c>
      <c r="L570" s="57">
        <v>52</v>
      </c>
      <c r="M570" s="58">
        <v>0</v>
      </c>
      <c r="N570" s="59">
        <v>0</v>
      </c>
      <c r="O570" s="59">
        <v>0</v>
      </c>
      <c r="P570" s="60">
        <v>2</v>
      </c>
      <c r="Q570" s="61">
        <v>104</v>
      </c>
      <c r="R570" s="61">
        <v>52</v>
      </c>
    </row>
    <row r="571" spans="2:18" x14ac:dyDescent="0.3">
      <c r="B571" s="69">
        <v>40659203</v>
      </c>
      <c r="C571" t="s">
        <v>2829</v>
      </c>
      <c r="D571" s="55">
        <v>8147990</v>
      </c>
      <c r="E571" s="55">
        <v>90</v>
      </c>
      <c r="F571" s="55">
        <v>8147990</v>
      </c>
      <c r="G571" s="55"/>
      <c r="H571" s="55">
        <v>8147990</v>
      </c>
      <c r="I571" s="55">
        <v>90</v>
      </c>
      <c r="J571" s="56">
        <v>2</v>
      </c>
      <c r="K571" s="57">
        <v>47</v>
      </c>
      <c r="L571" s="57">
        <v>23.5</v>
      </c>
      <c r="M571" s="58">
        <v>0</v>
      </c>
      <c r="N571" s="59">
        <v>0</v>
      </c>
      <c r="O571" s="59">
        <v>0</v>
      </c>
      <c r="P571" s="60">
        <v>2</v>
      </c>
      <c r="Q571" s="61">
        <v>47</v>
      </c>
      <c r="R571" s="61">
        <v>23.5</v>
      </c>
    </row>
    <row r="572" spans="2:18" x14ac:dyDescent="0.3">
      <c r="B572" s="69">
        <v>40659211</v>
      </c>
      <c r="C572" t="s">
        <v>2829</v>
      </c>
      <c r="D572" s="55">
        <v>8147990</v>
      </c>
      <c r="E572" s="55">
        <v>90</v>
      </c>
      <c r="F572" s="55">
        <v>8147990</v>
      </c>
      <c r="G572" s="55"/>
      <c r="H572" s="55">
        <v>8147990</v>
      </c>
      <c r="I572" s="55">
        <v>90</v>
      </c>
      <c r="J572" s="56">
        <v>2</v>
      </c>
      <c r="K572" s="57">
        <v>47</v>
      </c>
      <c r="L572" s="57">
        <v>23.5</v>
      </c>
      <c r="M572" s="58">
        <v>0</v>
      </c>
      <c r="N572" s="59">
        <v>0</v>
      </c>
      <c r="O572" s="59">
        <v>0</v>
      </c>
      <c r="P572" s="60">
        <v>2</v>
      </c>
      <c r="Q572" s="61">
        <v>47</v>
      </c>
      <c r="R572" s="61">
        <v>23.5</v>
      </c>
    </row>
    <row r="573" spans="2:18" x14ac:dyDescent="0.3">
      <c r="B573" s="69">
        <v>40659245</v>
      </c>
      <c r="C573" t="s">
        <v>2191</v>
      </c>
      <c r="D573" s="55">
        <v>36592</v>
      </c>
      <c r="E573" s="55"/>
      <c r="F573" s="55">
        <v>36592</v>
      </c>
      <c r="G573" s="3"/>
      <c r="H573" s="3">
        <v>36592</v>
      </c>
      <c r="I573" s="3"/>
      <c r="J573" s="56">
        <v>1</v>
      </c>
      <c r="K573" s="57">
        <v>144</v>
      </c>
      <c r="L573" s="57">
        <v>144</v>
      </c>
      <c r="M573" s="58">
        <v>0</v>
      </c>
      <c r="N573" s="59">
        <v>0</v>
      </c>
      <c r="O573" s="59">
        <v>0</v>
      </c>
      <c r="P573" s="60">
        <v>1</v>
      </c>
      <c r="Q573" s="61">
        <v>144</v>
      </c>
      <c r="R573" s="61">
        <v>144</v>
      </c>
    </row>
    <row r="574" spans="2:18" x14ac:dyDescent="0.3">
      <c r="B574" s="69">
        <v>40659286</v>
      </c>
      <c r="C574" t="s">
        <v>2108</v>
      </c>
      <c r="D574" s="55">
        <v>82330</v>
      </c>
      <c r="E574" s="55" t="s">
        <v>2000</v>
      </c>
      <c r="F574" s="55" t="s">
        <v>394</v>
      </c>
      <c r="G574" s="3"/>
      <c r="H574" s="3">
        <v>82330</v>
      </c>
      <c r="I574" s="3" t="s">
        <v>2000</v>
      </c>
      <c r="J574" s="56">
        <v>2</v>
      </c>
      <c r="K574" s="57">
        <v>360</v>
      </c>
      <c r="L574" s="57">
        <v>180</v>
      </c>
      <c r="M574" s="58">
        <v>1</v>
      </c>
      <c r="N574" s="59">
        <v>180</v>
      </c>
      <c r="O574" s="59">
        <v>180</v>
      </c>
      <c r="P574" s="60">
        <v>3</v>
      </c>
      <c r="Q574" s="61">
        <v>540</v>
      </c>
      <c r="R574" s="61">
        <v>180</v>
      </c>
    </row>
    <row r="575" spans="2:18" x14ac:dyDescent="0.3">
      <c r="B575" s="69">
        <v>40659344</v>
      </c>
      <c r="C575" t="s">
        <v>150</v>
      </c>
      <c r="D575" s="55">
        <v>84703</v>
      </c>
      <c r="E575" s="55" t="s">
        <v>2000</v>
      </c>
      <c r="F575" s="55" t="s">
        <v>354</v>
      </c>
      <c r="G575" s="3"/>
      <c r="H575" s="3">
        <v>84703</v>
      </c>
      <c r="I575" s="3" t="s">
        <v>2000</v>
      </c>
      <c r="J575" s="56">
        <v>34</v>
      </c>
      <c r="K575" s="57">
        <v>12818</v>
      </c>
      <c r="L575" s="57">
        <v>377</v>
      </c>
      <c r="M575" s="58">
        <v>349</v>
      </c>
      <c r="N575" s="59">
        <v>131573</v>
      </c>
      <c r="O575" s="59">
        <v>377</v>
      </c>
      <c r="P575" s="60">
        <v>383</v>
      </c>
      <c r="Q575" s="61">
        <v>144391</v>
      </c>
      <c r="R575" s="61">
        <v>377</v>
      </c>
    </row>
    <row r="576" spans="2:18" x14ac:dyDescent="0.3">
      <c r="B576" s="69">
        <v>40660201</v>
      </c>
      <c r="C576" t="s">
        <v>2830</v>
      </c>
      <c r="D576" s="55">
        <v>81228</v>
      </c>
      <c r="E576" s="55">
        <v>90</v>
      </c>
      <c r="F576" s="55">
        <v>8122890</v>
      </c>
      <c r="G576" s="3"/>
      <c r="H576" s="3">
        <v>81228</v>
      </c>
      <c r="I576" s="3">
        <v>90</v>
      </c>
      <c r="J576" s="56">
        <v>6</v>
      </c>
      <c r="K576" s="57">
        <v>3408</v>
      </c>
      <c r="L576" s="57">
        <v>568</v>
      </c>
      <c r="M576" s="58">
        <v>0</v>
      </c>
      <c r="N576" s="59">
        <v>0</v>
      </c>
      <c r="O576" s="59">
        <v>0</v>
      </c>
      <c r="P576" s="60">
        <v>6</v>
      </c>
      <c r="Q576" s="61">
        <v>3408</v>
      </c>
      <c r="R576" s="61">
        <v>568</v>
      </c>
    </row>
    <row r="577" spans="2:18" x14ac:dyDescent="0.3">
      <c r="B577" s="69">
        <v>40660235</v>
      </c>
      <c r="C577" t="s">
        <v>256</v>
      </c>
      <c r="D577" s="55">
        <v>84134</v>
      </c>
      <c r="E577" s="55" t="s">
        <v>2000</v>
      </c>
      <c r="F577" s="55" t="s">
        <v>257</v>
      </c>
      <c r="G577" s="3"/>
      <c r="H577" s="3">
        <v>84134</v>
      </c>
      <c r="I577" s="3" t="s">
        <v>2000</v>
      </c>
      <c r="J577" s="56">
        <v>106</v>
      </c>
      <c r="K577" s="57">
        <v>27030</v>
      </c>
      <c r="L577" s="57">
        <v>255</v>
      </c>
      <c r="M577" s="58">
        <v>8</v>
      </c>
      <c r="N577" s="59">
        <v>2040</v>
      </c>
      <c r="O577" s="59">
        <v>255</v>
      </c>
      <c r="P577" s="60">
        <v>114</v>
      </c>
      <c r="Q577" s="61">
        <v>29070</v>
      </c>
      <c r="R577" s="61">
        <v>255</v>
      </c>
    </row>
    <row r="578" spans="2:18" x14ac:dyDescent="0.3">
      <c r="B578" s="69">
        <v>40660250</v>
      </c>
      <c r="C578" t="s">
        <v>258</v>
      </c>
      <c r="D578" s="55">
        <v>82040</v>
      </c>
      <c r="E578" s="55" t="s">
        <v>2000</v>
      </c>
      <c r="F578" s="55" t="s">
        <v>259</v>
      </c>
      <c r="G578" s="3"/>
      <c r="H578" s="3">
        <v>82040</v>
      </c>
      <c r="I578" s="3" t="s">
        <v>2000</v>
      </c>
      <c r="J578" s="56">
        <v>0</v>
      </c>
      <c r="K578" s="57">
        <v>0</v>
      </c>
      <c r="L578" s="57">
        <v>0</v>
      </c>
      <c r="M578" s="58">
        <v>1</v>
      </c>
      <c r="N578" s="59">
        <v>71</v>
      </c>
      <c r="O578" s="59">
        <v>71</v>
      </c>
      <c r="P578" s="60">
        <v>1</v>
      </c>
      <c r="Q578" s="61">
        <v>71</v>
      </c>
      <c r="R578" s="61">
        <v>71</v>
      </c>
    </row>
    <row r="579" spans="2:18" x14ac:dyDescent="0.3">
      <c r="B579" s="69">
        <v>40660276</v>
      </c>
      <c r="C579" t="s">
        <v>261</v>
      </c>
      <c r="D579" s="55">
        <v>82042</v>
      </c>
      <c r="E579" s="55" t="s">
        <v>2000</v>
      </c>
      <c r="F579" s="55" t="s">
        <v>260</v>
      </c>
      <c r="G579" s="3"/>
      <c r="H579" s="3">
        <v>82042</v>
      </c>
      <c r="I579" s="3" t="s">
        <v>2000</v>
      </c>
      <c r="J579" s="56">
        <v>1</v>
      </c>
      <c r="K579" s="57">
        <v>161</v>
      </c>
      <c r="L579" s="57">
        <v>161</v>
      </c>
      <c r="M579" s="58">
        <v>0</v>
      </c>
      <c r="N579" s="59">
        <v>0</v>
      </c>
      <c r="O579" s="59">
        <v>0</v>
      </c>
      <c r="P579" s="60">
        <v>1</v>
      </c>
      <c r="Q579" s="61">
        <v>161</v>
      </c>
      <c r="R579" s="61">
        <v>161</v>
      </c>
    </row>
    <row r="580" spans="2:18" x14ac:dyDescent="0.3">
      <c r="B580" s="69">
        <v>40660318</v>
      </c>
      <c r="C580" t="s">
        <v>1849</v>
      </c>
      <c r="D580" s="55">
        <v>80074</v>
      </c>
      <c r="E580" s="55" t="s">
        <v>2000</v>
      </c>
      <c r="F580" s="55" t="s">
        <v>227</v>
      </c>
      <c r="G580" s="3"/>
      <c r="H580" s="3">
        <v>80074</v>
      </c>
      <c r="I580" s="3" t="s">
        <v>2000</v>
      </c>
      <c r="J580" s="56">
        <v>2</v>
      </c>
      <c r="K580" s="57">
        <v>134</v>
      </c>
      <c r="L580" s="57">
        <v>67</v>
      </c>
      <c r="M580" s="58">
        <v>6</v>
      </c>
      <c r="N580" s="59">
        <v>402</v>
      </c>
      <c r="O580" s="59">
        <v>67</v>
      </c>
      <c r="P580" s="60">
        <v>8</v>
      </c>
      <c r="Q580" s="61">
        <v>536</v>
      </c>
      <c r="R580" s="61">
        <v>67</v>
      </c>
    </row>
    <row r="581" spans="2:18" x14ac:dyDescent="0.3">
      <c r="B581" s="69">
        <v>40660326</v>
      </c>
      <c r="C581" t="s">
        <v>262</v>
      </c>
      <c r="D581" s="55">
        <v>82306</v>
      </c>
      <c r="E581" s="55" t="s">
        <v>2000</v>
      </c>
      <c r="F581" s="55" t="s">
        <v>263</v>
      </c>
      <c r="G581" s="3"/>
      <c r="H581" s="3">
        <v>82306</v>
      </c>
      <c r="I581" s="3" t="s">
        <v>2000</v>
      </c>
      <c r="J581" s="56">
        <v>82</v>
      </c>
      <c r="K581" s="57">
        <v>22796</v>
      </c>
      <c r="L581" s="57">
        <v>278</v>
      </c>
      <c r="M581" s="58">
        <v>20</v>
      </c>
      <c r="N581" s="59">
        <v>5560</v>
      </c>
      <c r="O581" s="59">
        <v>278</v>
      </c>
      <c r="P581" s="60">
        <v>102</v>
      </c>
      <c r="Q581" s="61">
        <v>28356</v>
      </c>
      <c r="R581" s="61">
        <v>278</v>
      </c>
    </row>
    <row r="582" spans="2:18" x14ac:dyDescent="0.3">
      <c r="B582" s="69">
        <v>40660334</v>
      </c>
      <c r="C582" t="s">
        <v>2506</v>
      </c>
      <c r="D582" s="55">
        <v>86705</v>
      </c>
      <c r="E582" s="55" t="s">
        <v>2000</v>
      </c>
      <c r="F582" s="55" t="s">
        <v>231</v>
      </c>
      <c r="G582" s="3"/>
      <c r="H582" s="3">
        <v>86705</v>
      </c>
      <c r="I582" s="3" t="s">
        <v>2000</v>
      </c>
      <c r="J582" s="56">
        <v>2</v>
      </c>
      <c r="K582" s="57">
        <v>648</v>
      </c>
      <c r="L582" s="57">
        <v>324</v>
      </c>
      <c r="M582" s="58">
        <v>0</v>
      </c>
      <c r="N582" s="59">
        <v>0</v>
      </c>
      <c r="O582" s="59">
        <v>0</v>
      </c>
      <c r="P582" s="60">
        <v>2</v>
      </c>
      <c r="Q582" s="61">
        <v>648</v>
      </c>
      <c r="R582" s="61">
        <v>324</v>
      </c>
    </row>
    <row r="583" spans="2:18" x14ac:dyDescent="0.3">
      <c r="B583" s="69">
        <v>40660342</v>
      </c>
      <c r="C583" t="s">
        <v>2192</v>
      </c>
      <c r="D583" s="55">
        <v>86706</v>
      </c>
      <c r="E583" s="55">
        <v>90</v>
      </c>
      <c r="F583" s="55">
        <v>8670690</v>
      </c>
      <c r="G583" s="3"/>
      <c r="H583" s="3">
        <v>86706</v>
      </c>
      <c r="I583" s="3">
        <v>90</v>
      </c>
      <c r="J583" s="56">
        <v>3</v>
      </c>
      <c r="K583" s="57">
        <v>984</v>
      </c>
      <c r="L583" s="57">
        <v>328</v>
      </c>
      <c r="M583" s="58">
        <v>0</v>
      </c>
      <c r="N583" s="59">
        <v>0</v>
      </c>
      <c r="O583" s="59">
        <v>0</v>
      </c>
      <c r="P583" s="60">
        <v>3</v>
      </c>
      <c r="Q583" s="61">
        <v>984</v>
      </c>
      <c r="R583" s="61">
        <v>328</v>
      </c>
    </row>
    <row r="584" spans="2:18" x14ac:dyDescent="0.3">
      <c r="B584" s="69">
        <v>40660375</v>
      </c>
      <c r="C584" t="s">
        <v>2193</v>
      </c>
      <c r="D584" s="55">
        <v>86803</v>
      </c>
      <c r="E584" s="55" t="s">
        <v>2000</v>
      </c>
      <c r="F584" s="55" t="s">
        <v>230</v>
      </c>
      <c r="G584" s="3"/>
      <c r="H584" s="3">
        <v>86803</v>
      </c>
      <c r="I584" s="3" t="s">
        <v>2000</v>
      </c>
      <c r="J584" s="56">
        <v>1</v>
      </c>
      <c r="K584" s="57">
        <v>328</v>
      </c>
      <c r="L584" s="57">
        <v>328</v>
      </c>
      <c r="M584" s="58">
        <v>0</v>
      </c>
      <c r="N584" s="59">
        <v>0</v>
      </c>
      <c r="O584" s="59">
        <v>0</v>
      </c>
      <c r="P584" s="60">
        <v>1</v>
      </c>
      <c r="Q584" s="61">
        <v>328</v>
      </c>
      <c r="R584" s="61">
        <v>328</v>
      </c>
    </row>
    <row r="585" spans="2:18" x14ac:dyDescent="0.3">
      <c r="B585" s="69">
        <v>40660433</v>
      </c>
      <c r="C585" t="s">
        <v>1850</v>
      </c>
      <c r="D585" s="55">
        <v>85576</v>
      </c>
      <c r="E585" s="55" t="s">
        <v>2000</v>
      </c>
      <c r="F585" s="55" t="s">
        <v>142</v>
      </c>
      <c r="G585" s="3"/>
      <c r="H585" s="3">
        <v>85576</v>
      </c>
      <c r="I585" s="3" t="s">
        <v>2000</v>
      </c>
      <c r="J585" s="56">
        <v>18</v>
      </c>
      <c r="K585" s="57">
        <v>6120</v>
      </c>
      <c r="L585" s="57">
        <v>340</v>
      </c>
      <c r="M585" s="58">
        <v>6</v>
      </c>
      <c r="N585" s="59">
        <v>2040</v>
      </c>
      <c r="O585" s="59">
        <v>340</v>
      </c>
      <c r="P585" s="60">
        <v>24</v>
      </c>
      <c r="Q585" s="61">
        <v>8160</v>
      </c>
      <c r="R585" s="61">
        <v>340</v>
      </c>
    </row>
    <row r="586" spans="2:18" x14ac:dyDescent="0.3">
      <c r="B586" s="69">
        <v>40660458</v>
      </c>
      <c r="C586" t="s">
        <v>264</v>
      </c>
      <c r="D586" s="55">
        <v>84075</v>
      </c>
      <c r="E586" s="55" t="s">
        <v>2000</v>
      </c>
      <c r="F586" s="55" t="s">
        <v>265</v>
      </c>
      <c r="G586" s="55"/>
      <c r="H586" s="55">
        <v>84075</v>
      </c>
      <c r="I586" s="55" t="s">
        <v>2000</v>
      </c>
      <c r="J586" s="56">
        <v>8</v>
      </c>
      <c r="K586" s="57">
        <v>1816</v>
      </c>
      <c r="L586" s="57">
        <v>227</v>
      </c>
      <c r="M586" s="58">
        <v>2</v>
      </c>
      <c r="N586" s="59">
        <v>454</v>
      </c>
      <c r="O586" s="59">
        <v>227</v>
      </c>
      <c r="P586" s="60">
        <v>10</v>
      </c>
      <c r="Q586" s="61">
        <v>2270</v>
      </c>
      <c r="R586" s="61">
        <v>227</v>
      </c>
    </row>
    <row r="587" spans="2:18" x14ac:dyDescent="0.3">
      <c r="B587" s="69">
        <v>40660706</v>
      </c>
      <c r="C587" t="s">
        <v>267</v>
      </c>
      <c r="D587" s="55">
        <v>82140</v>
      </c>
      <c r="E587" s="55" t="s">
        <v>2000</v>
      </c>
      <c r="F587" s="55" t="s">
        <v>268</v>
      </c>
      <c r="G587" s="3"/>
      <c r="H587" s="3">
        <v>82140</v>
      </c>
      <c r="I587" s="3" t="s">
        <v>2000</v>
      </c>
      <c r="J587" s="56">
        <v>14</v>
      </c>
      <c r="K587" s="57">
        <v>3542</v>
      </c>
      <c r="L587" s="57">
        <v>253</v>
      </c>
      <c r="M587" s="58">
        <v>0</v>
      </c>
      <c r="N587" s="59">
        <v>0</v>
      </c>
      <c r="O587" s="59">
        <v>0</v>
      </c>
      <c r="P587" s="60">
        <v>14</v>
      </c>
      <c r="Q587" s="61">
        <v>3542</v>
      </c>
      <c r="R587" s="61">
        <v>253</v>
      </c>
    </row>
    <row r="588" spans="2:18" x14ac:dyDescent="0.3">
      <c r="B588" s="69">
        <v>40660805</v>
      </c>
      <c r="C588" t="s">
        <v>269</v>
      </c>
      <c r="D588" s="55">
        <v>82150</v>
      </c>
      <c r="E588" s="55" t="s">
        <v>2000</v>
      </c>
      <c r="F588" s="55" t="s">
        <v>209</v>
      </c>
      <c r="G588" s="3"/>
      <c r="H588" s="3">
        <v>82150</v>
      </c>
      <c r="I588" s="3" t="s">
        <v>2000</v>
      </c>
      <c r="J588" s="56">
        <v>71</v>
      </c>
      <c r="K588" s="57">
        <v>17040</v>
      </c>
      <c r="L588" s="57">
        <v>240</v>
      </c>
      <c r="M588" s="58">
        <v>134</v>
      </c>
      <c r="N588" s="59">
        <v>32160</v>
      </c>
      <c r="O588" s="59">
        <v>240</v>
      </c>
      <c r="P588" s="60">
        <v>205</v>
      </c>
      <c r="Q588" s="61">
        <v>49200</v>
      </c>
      <c r="R588" s="61">
        <v>240</v>
      </c>
    </row>
    <row r="589" spans="2:18" x14ac:dyDescent="0.3">
      <c r="B589" s="69">
        <v>40660813</v>
      </c>
      <c r="C589" t="s">
        <v>270</v>
      </c>
      <c r="D589" s="55">
        <v>82150</v>
      </c>
      <c r="E589" s="55" t="s">
        <v>2000</v>
      </c>
      <c r="F589" s="55" t="s">
        <v>209</v>
      </c>
      <c r="G589" s="3"/>
      <c r="H589" s="3">
        <v>82150</v>
      </c>
      <c r="I589" s="3" t="s">
        <v>2000</v>
      </c>
      <c r="J589" s="56">
        <v>1</v>
      </c>
      <c r="K589" s="57">
        <v>240</v>
      </c>
      <c r="L589" s="57">
        <v>240</v>
      </c>
      <c r="M589" s="58">
        <v>0</v>
      </c>
      <c r="N589" s="59">
        <v>0</v>
      </c>
      <c r="O589" s="59">
        <v>0</v>
      </c>
      <c r="P589" s="60">
        <v>1</v>
      </c>
      <c r="Q589" s="61">
        <v>240</v>
      </c>
      <c r="R589" s="61">
        <v>240</v>
      </c>
    </row>
    <row r="590" spans="2:18" x14ac:dyDescent="0.3">
      <c r="B590" s="69">
        <v>40661043</v>
      </c>
      <c r="C590" t="s">
        <v>2109</v>
      </c>
      <c r="D590" s="55">
        <v>88230</v>
      </c>
      <c r="E590" s="55">
        <v>90</v>
      </c>
      <c r="F590" s="55">
        <v>8823090</v>
      </c>
      <c r="G590" s="3"/>
      <c r="H590" s="3">
        <v>88230</v>
      </c>
      <c r="I590" s="3">
        <v>90</v>
      </c>
      <c r="J590" s="56">
        <v>2</v>
      </c>
      <c r="K590" s="57">
        <v>91.539999999999992</v>
      </c>
      <c r="L590" s="57">
        <v>45.769999999999996</v>
      </c>
      <c r="M590" s="58">
        <v>0</v>
      </c>
      <c r="N590" s="59">
        <v>0</v>
      </c>
      <c r="O590" s="59">
        <v>0</v>
      </c>
      <c r="P590" s="60">
        <v>2</v>
      </c>
      <c r="Q590" s="61">
        <v>91.539999999999992</v>
      </c>
      <c r="R590" s="61">
        <v>45.769999999999996</v>
      </c>
    </row>
    <row r="591" spans="2:18" x14ac:dyDescent="0.3">
      <c r="B591" s="69">
        <v>40661050</v>
      </c>
      <c r="C591" t="s">
        <v>2110</v>
      </c>
      <c r="D591" s="55">
        <v>88261</v>
      </c>
      <c r="E591" s="55">
        <v>90</v>
      </c>
      <c r="F591" s="55">
        <v>8826190</v>
      </c>
      <c r="G591" s="3"/>
      <c r="H591" s="3">
        <v>88261</v>
      </c>
      <c r="I591" s="3">
        <v>90</v>
      </c>
      <c r="J591" s="56">
        <v>2</v>
      </c>
      <c r="K591" s="57">
        <v>45.519999999999996</v>
      </c>
      <c r="L591" s="57">
        <v>22.759999999999998</v>
      </c>
      <c r="M591" s="58">
        <v>0</v>
      </c>
      <c r="N591" s="59">
        <v>0</v>
      </c>
      <c r="O591" s="59">
        <v>0</v>
      </c>
      <c r="P591" s="60">
        <v>2</v>
      </c>
      <c r="Q591" s="61">
        <v>45.519999999999996</v>
      </c>
      <c r="R591" s="61">
        <v>22.759999999999998</v>
      </c>
    </row>
    <row r="592" spans="2:18" x14ac:dyDescent="0.3">
      <c r="B592" s="69">
        <v>40661068</v>
      </c>
      <c r="C592" t="s">
        <v>2111</v>
      </c>
      <c r="D592" s="55">
        <v>88230</v>
      </c>
      <c r="E592" s="55">
        <v>90</v>
      </c>
      <c r="F592" s="55">
        <v>8823090</v>
      </c>
      <c r="G592" s="3"/>
      <c r="H592" s="3">
        <v>88230</v>
      </c>
      <c r="I592" s="3">
        <v>90</v>
      </c>
      <c r="J592" s="56">
        <v>2</v>
      </c>
      <c r="K592" s="57">
        <v>91.539999999999992</v>
      </c>
      <c r="L592" s="57">
        <v>45.769999999999996</v>
      </c>
      <c r="M592" s="58">
        <v>0</v>
      </c>
      <c r="N592" s="59">
        <v>0</v>
      </c>
      <c r="O592" s="59">
        <v>0</v>
      </c>
      <c r="P592" s="60">
        <v>2</v>
      </c>
      <c r="Q592" s="61">
        <v>91.539999999999992</v>
      </c>
      <c r="R592" s="61">
        <v>45.769999999999996</v>
      </c>
    </row>
    <row r="593" spans="2:18" x14ac:dyDescent="0.3">
      <c r="B593" s="69">
        <v>40661076</v>
      </c>
      <c r="C593" t="s">
        <v>2112</v>
      </c>
      <c r="D593" s="55">
        <v>88285</v>
      </c>
      <c r="E593" s="55">
        <v>90</v>
      </c>
      <c r="F593" s="55">
        <v>8828590</v>
      </c>
      <c r="G593" s="3"/>
      <c r="H593" s="3">
        <v>88285</v>
      </c>
      <c r="I593" s="3">
        <v>90</v>
      </c>
      <c r="J593" s="56">
        <v>2</v>
      </c>
      <c r="K593" s="57">
        <v>685.36</v>
      </c>
      <c r="L593" s="57">
        <v>342.68</v>
      </c>
      <c r="M593" s="58">
        <v>0</v>
      </c>
      <c r="N593" s="59">
        <v>0</v>
      </c>
      <c r="O593" s="59">
        <v>0</v>
      </c>
      <c r="P593" s="60">
        <v>2</v>
      </c>
      <c r="Q593" s="61">
        <v>685.36</v>
      </c>
      <c r="R593" s="61">
        <v>342.68</v>
      </c>
    </row>
    <row r="594" spans="2:18" x14ac:dyDescent="0.3">
      <c r="B594" s="69">
        <v>40661084</v>
      </c>
      <c r="C594" t="s">
        <v>2113</v>
      </c>
      <c r="D594" s="55">
        <v>88291</v>
      </c>
      <c r="E594" s="55">
        <v>90</v>
      </c>
      <c r="F594" s="55">
        <v>8829190</v>
      </c>
      <c r="G594" s="3"/>
      <c r="H594" s="3">
        <v>88291</v>
      </c>
      <c r="I594" s="3">
        <v>90</v>
      </c>
      <c r="J594" s="56">
        <v>2</v>
      </c>
      <c r="K594" s="57">
        <v>45.519999999999996</v>
      </c>
      <c r="L594" s="57">
        <v>22.759999999999998</v>
      </c>
      <c r="M594" s="58">
        <v>0</v>
      </c>
      <c r="N594" s="59">
        <v>0</v>
      </c>
      <c r="O594" s="59">
        <v>0</v>
      </c>
      <c r="P594" s="60">
        <v>2</v>
      </c>
      <c r="Q594" s="61">
        <v>45.519999999999996</v>
      </c>
      <c r="R594" s="61">
        <v>22.759999999999998</v>
      </c>
    </row>
    <row r="595" spans="2:18" x14ac:dyDescent="0.3">
      <c r="B595" s="69">
        <v>40661118</v>
      </c>
      <c r="C595" t="s">
        <v>271</v>
      </c>
      <c r="D595" s="55">
        <v>82247</v>
      </c>
      <c r="E595" s="55" t="s">
        <v>2000</v>
      </c>
      <c r="F595" s="55" t="s">
        <v>272</v>
      </c>
      <c r="G595" s="3"/>
      <c r="H595" s="3">
        <v>82247</v>
      </c>
      <c r="I595" s="3" t="s">
        <v>2000</v>
      </c>
      <c r="J595" s="56">
        <v>833</v>
      </c>
      <c r="K595" s="57">
        <v>144109</v>
      </c>
      <c r="L595" s="57">
        <v>173</v>
      </c>
      <c r="M595" s="58">
        <v>113</v>
      </c>
      <c r="N595" s="59">
        <v>19549</v>
      </c>
      <c r="O595" s="59">
        <v>173</v>
      </c>
      <c r="P595" s="60">
        <v>946</v>
      </c>
      <c r="Q595" s="61">
        <v>163658</v>
      </c>
      <c r="R595" s="61">
        <v>173</v>
      </c>
    </row>
    <row r="596" spans="2:18" x14ac:dyDescent="0.3">
      <c r="B596" s="69">
        <v>40661126</v>
      </c>
      <c r="C596" t="s">
        <v>273</v>
      </c>
      <c r="D596" s="55">
        <v>82248</v>
      </c>
      <c r="E596" s="55" t="s">
        <v>2000</v>
      </c>
      <c r="F596" s="55" t="s">
        <v>274</v>
      </c>
      <c r="G596" s="3"/>
      <c r="H596" s="3">
        <v>82248</v>
      </c>
      <c r="I596" s="3" t="s">
        <v>2000</v>
      </c>
      <c r="J596" s="56">
        <v>768</v>
      </c>
      <c r="K596" s="57">
        <v>131328</v>
      </c>
      <c r="L596" s="57">
        <v>171</v>
      </c>
      <c r="M596" s="58">
        <v>114</v>
      </c>
      <c r="N596" s="59">
        <v>19494</v>
      </c>
      <c r="O596" s="59">
        <v>171</v>
      </c>
      <c r="P596" s="60">
        <v>882</v>
      </c>
      <c r="Q596" s="61">
        <v>150822</v>
      </c>
      <c r="R596" s="61">
        <v>171</v>
      </c>
    </row>
    <row r="597" spans="2:18" x14ac:dyDescent="0.3">
      <c r="B597" s="69">
        <v>40661159</v>
      </c>
      <c r="C597" t="s">
        <v>275</v>
      </c>
      <c r="D597" s="55">
        <v>83880</v>
      </c>
      <c r="E597" s="55" t="s">
        <v>2000</v>
      </c>
      <c r="F597" s="55" t="s">
        <v>276</v>
      </c>
      <c r="G597" s="3"/>
      <c r="H597" s="3">
        <v>83880</v>
      </c>
      <c r="I597" s="3" t="s">
        <v>2000</v>
      </c>
      <c r="J597" s="56">
        <v>18</v>
      </c>
      <c r="K597" s="57">
        <v>9954</v>
      </c>
      <c r="L597" s="57">
        <v>553</v>
      </c>
      <c r="M597" s="58">
        <v>34</v>
      </c>
      <c r="N597" s="59">
        <v>18802</v>
      </c>
      <c r="O597" s="59">
        <v>553</v>
      </c>
      <c r="P597" s="60">
        <v>52</v>
      </c>
      <c r="Q597" s="61">
        <v>28756</v>
      </c>
      <c r="R597" s="61">
        <v>553</v>
      </c>
    </row>
    <row r="598" spans="2:18" x14ac:dyDescent="0.3">
      <c r="B598" s="69">
        <v>40661258</v>
      </c>
      <c r="C598" t="s">
        <v>277</v>
      </c>
      <c r="D598" s="55">
        <v>84520</v>
      </c>
      <c r="E598" s="55" t="s">
        <v>2000</v>
      </c>
      <c r="F598" s="55" t="s">
        <v>278</v>
      </c>
      <c r="G598" s="3"/>
      <c r="H598" s="3">
        <v>84520</v>
      </c>
      <c r="I598" s="3" t="s">
        <v>2000</v>
      </c>
      <c r="J598" s="56">
        <v>2</v>
      </c>
      <c r="K598" s="57">
        <v>470</v>
      </c>
      <c r="L598" s="57">
        <v>235</v>
      </c>
      <c r="M598" s="58">
        <v>0</v>
      </c>
      <c r="N598" s="59">
        <v>0</v>
      </c>
      <c r="O598" s="59">
        <v>0</v>
      </c>
      <c r="P598" s="60">
        <v>2</v>
      </c>
      <c r="Q598" s="61">
        <v>470</v>
      </c>
      <c r="R598" s="61">
        <v>235</v>
      </c>
    </row>
    <row r="599" spans="2:18" x14ac:dyDescent="0.3">
      <c r="B599" s="69">
        <v>40661308</v>
      </c>
      <c r="C599" t="s">
        <v>279</v>
      </c>
      <c r="D599" s="55">
        <v>82310</v>
      </c>
      <c r="E599" s="55" t="s">
        <v>2000</v>
      </c>
      <c r="F599" s="55" t="s">
        <v>280</v>
      </c>
      <c r="G599" s="3"/>
      <c r="H599" s="3">
        <v>82310</v>
      </c>
      <c r="I599" s="3" t="s">
        <v>2000</v>
      </c>
      <c r="J599" s="56">
        <v>7</v>
      </c>
      <c r="K599" s="57">
        <v>1645</v>
      </c>
      <c r="L599" s="57">
        <v>235</v>
      </c>
      <c r="M599" s="58">
        <v>1</v>
      </c>
      <c r="N599" s="59">
        <v>235</v>
      </c>
      <c r="O599" s="59">
        <v>235</v>
      </c>
      <c r="P599" s="60">
        <v>8</v>
      </c>
      <c r="Q599" s="61">
        <v>1880</v>
      </c>
      <c r="R599" s="61">
        <v>235</v>
      </c>
    </row>
    <row r="600" spans="2:18" x14ac:dyDescent="0.3">
      <c r="B600" s="69">
        <v>40661431</v>
      </c>
      <c r="C600" t="s">
        <v>281</v>
      </c>
      <c r="D600" s="55">
        <v>80156</v>
      </c>
      <c r="E600" s="55" t="s">
        <v>2000</v>
      </c>
      <c r="F600" s="55" t="s">
        <v>282</v>
      </c>
      <c r="G600" s="3"/>
      <c r="H600" s="3">
        <v>80156</v>
      </c>
      <c r="I600" s="3" t="s">
        <v>2000</v>
      </c>
      <c r="J600" s="56">
        <v>1</v>
      </c>
      <c r="K600" s="57">
        <v>452</v>
      </c>
      <c r="L600" s="57">
        <v>452</v>
      </c>
      <c r="M600" s="58">
        <v>0</v>
      </c>
      <c r="N600" s="59">
        <v>0</v>
      </c>
      <c r="O600" s="59">
        <v>0</v>
      </c>
      <c r="P600" s="60">
        <v>1</v>
      </c>
      <c r="Q600" s="61">
        <v>452</v>
      </c>
      <c r="R600" s="61">
        <v>452</v>
      </c>
    </row>
    <row r="601" spans="2:18" x14ac:dyDescent="0.3">
      <c r="B601" s="69">
        <v>40661522</v>
      </c>
      <c r="C601" t="s">
        <v>283</v>
      </c>
      <c r="D601" s="55">
        <v>84484</v>
      </c>
      <c r="E601" s="55" t="s">
        <v>2000</v>
      </c>
      <c r="F601" s="55" t="s">
        <v>284</v>
      </c>
      <c r="G601" s="3"/>
      <c r="H601" s="3">
        <v>84484</v>
      </c>
      <c r="I601" s="3" t="s">
        <v>2000</v>
      </c>
      <c r="J601" s="56">
        <v>3</v>
      </c>
      <c r="K601" s="57">
        <v>672</v>
      </c>
      <c r="L601" s="57">
        <v>224</v>
      </c>
      <c r="M601" s="58">
        <v>13</v>
      </c>
      <c r="N601" s="59">
        <v>2912</v>
      </c>
      <c r="O601" s="59">
        <v>224</v>
      </c>
      <c r="P601" s="60">
        <v>16</v>
      </c>
      <c r="Q601" s="61">
        <v>3584</v>
      </c>
      <c r="R601" s="61">
        <v>224</v>
      </c>
    </row>
    <row r="602" spans="2:18" x14ac:dyDescent="0.3">
      <c r="B602" s="69">
        <v>40661530</v>
      </c>
      <c r="C602" t="s">
        <v>285</v>
      </c>
      <c r="D602" s="55">
        <v>84484</v>
      </c>
      <c r="E602" s="55" t="s">
        <v>2000</v>
      </c>
      <c r="F602" s="55" t="s">
        <v>284</v>
      </c>
      <c r="G602" s="3"/>
      <c r="H602" s="3">
        <v>84484</v>
      </c>
      <c r="I602" s="3" t="s">
        <v>2000</v>
      </c>
      <c r="J602" s="56">
        <v>44</v>
      </c>
      <c r="K602" s="57">
        <v>15972</v>
      </c>
      <c r="L602" s="57">
        <v>363</v>
      </c>
      <c r="M602" s="58">
        <v>88</v>
      </c>
      <c r="N602" s="59">
        <v>31944</v>
      </c>
      <c r="O602" s="59">
        <v>363</v>
      </c>
      <c r="P602" s="60">
        <v>132</v>
      </c>
      <c r="Q602" s="61">
        <v>47916</v>
      </c>
      <c r="R602" s="61">
        <v>363</v>
      </c>
    </row>
    <row r="603" spans="2:18" x14ac:dyDescent="0.3">
      <c r="B603" s="69">
        <v>40661886</v>
      </c>
      <c r="C603" t="s">
        <v>287</v>
      </c>
      <c r="D603" s="55">
        <v>82553</v>
      </c>
      <c r="E603" s="55" t="s">
        <v>2000</v>
      </c>
      <c r="F603" s="55" t="s">
        <v>78</v>
      </c>
      <c r="G603" s="3"/>
      <c r="H603" s="3">
        <v>82553</v>
      </c>
      <c r="I603" s="3" t="s">
        <v>2000</v>
      </c>
      <c r="J603" s="56">
        <v>20</v>
      </c>
      <c r="K603" s="57">
        <v>7540</v>
      </c>
      <c r="L603" s="57">
        <v>377</v>
      </c>
      <c r="M603" s="58">
        <v>48</v>
      </c>
      <c r="N603" s="59">
        <v>18096</v>
      </c>
      <c r="O603" s="59">
        <v>377</v>
      </c>
      <c r="P603" s="60">
        <v>68</v>
      </c>
      <c r="Q603" s="61">
        <v>25636</v>
      </c>
      <c r="R603" s="61">
        <v>377</v>
      </c>
    </row>
    <row r="604" spans="2:18" x14ac:dyDescent="0.3">
      <c r="B604" s="69">
        <v>40661902</v>
      </c>
      <c r="C604" t="s">
        <v>288</v>
      </c>
      <c r="D604" s="55">
        <v>82374</v>
      </c>
      <c r="E604" s="55" t="s">
        <v>2000</v>
      </c>
      <c r="F604" s="55" t="s">
        <v>289</v>
      </c>
      <c r="G604" s="3"/>
      <c r="H604" s="3">
        <v>82374</v>
      </c>
      <c r="I604" s="3" t="s">
        <v>2000</v>
      </c>
      <c r="J604" s="56">
        <v>0</v>
      </c>
      <c r="K604" s="57">
        <v>0</v>
      </c>
      <c r="L604" s="57">
        <v>0</v>
      </c>
      <c r="M604" s="58">
        <v>0</v>
      </c>
      <c r="N604" s="59">
        <v>0</v>
      </c>
      <c r="O604" s="59">
        <v>0</v>
      </c>
      <c r="P604" s="60">
        <v>0</v>
      </c>
      <c r="Q604" s="61">
        <v>0</v>
      </c>
      <c r="R604" s="61">
        <v>0</v>
      </c>
    </row>
    <row r="605" spans="2:18" x14ac:dyDescent="0.3">
      <c r="B605" s="69">
        <v>40662058</v>
      </c>
      <c r="C605" t="s">
        <v>290</v>
      </c>
      <c r="D605" s="55">
        <v>82533</v>
      </c>
      <c r="E605" s="55" t="s">
        <v>2000</v>
      </c>
      <c r="F605" s="55" t="s">
        <v>291</v>
      </c>
      <c r="G605" s="55"/>
      <c r="H605" s="55">
        <v>82533</v>
      </c>
      <c r="I605" s="55" t="s">
        <v>2000</v>
      </c>
      <c r="J605" s="56">
        <v>9</v>
      </c>
      <c r="K605" s="57">
        <v>2565</v>
      </c>
      <c r="L605" s="57">
        <v>285</v>
      </c>
      <c r="M605" s="58">
        <v>2</v>
      </c>
      <c r="N605" s="59">
        <v>570</v>
      </c>
      <c r="O605" s="59">
        <v>285</v>
      </c>
      <c r="P605" s="60">
        <v>11</v>
      </c>
      <c r="Q605" s="61">
        <v>3135</v>
      </c>
      <c r="R605" s="61">
        <v>285</v>
      </c>
    </row>
    <row r="606" spans="2:18" x14ac:dyDescent="0.3">
      <c r="B606" s="69">
        <v>40662066</v>
      </c>
      <c r="C606" t="s">
        <v>1851</v>
      </c>
      <c r="D606" s="55">
        <v>8352090</v>
      </c>
      <c r="E606" s="55">
        <v>90</v>
      </c>
      <c r="F606" s="55">
        <v>8352090</v>
      </c>
      <c r="G606" s="3"/>
      <c r="H606" s="3">
        <v>8352090</v>
      </c>
      <c r="I606" s="3">
        <v>90</v>
      </c>
      <c r="J606" s="56">
        <v>2</v>
      </c>
      <c r="K606" s="57">
        <v>40</v>
      </c>
      <c r="L606" s="57">
        <v>20</v>
      </c>
      <c r="M606" s="58">
        <v>0</v>
      </c>
      <c r="N606" s="59">
        <v>0</v>
      </c>
      <c r="O606" s="59">
        <v>0</v>
      </c>
      <c r="P606" s="60">
        <v>2</v>
      </c>
      <c r="Q606" s="61">
        <v>40</v>
      </c>
      <c r="R606" s="61">
        <v>20</v>
      </c>
    </row>
    <row r="607" spans="2:18" x14ac:dyDescent="0.3">
      <c r="B607" s="69">
        <v>40662108</v>
      </c>
      <c r="C607" t="s">
        <v>292</v>
      </c>
      <c r="D607" s="55">
        <v>82550</v>
      </c>
      <c r="E607" s="55" t="s">
        <v>2000</v>
      </c>
      <c r="F607" s="55" t="s">
        <v>293</v>
      </c>
      <c r="G607" s="3"/>
      <c r="H607" s="3">
        <v>82550</v>
      </c>
      <c r="I607" s="3" t="s">
        <v>2000</v>
      </c>
      <c r="J607" s="56">
        <v>84</v>
      </c>
      <c r="K607" s="57">
        <v>19740</v>
      </c>
      <c r="L607" s="57">
        <v>235</v>
      </c>
      <c r="M607" s="58">
        <v>96</v>
      </c>
      <c r="N607" s="59">
        <v>22560</v>
      </c>
      <c r="O607" s="59">
        <v>235</v>
      </c>
      <c r="P607" s="60">
        <v>180</v>
      </c>
      <c r="Q607" s="61">
        <v>42300</v>
      </c>
      <c r="R607" s="61">
        <v>235</v>
      </c>
    </row>
    <row r="608" spans="2:18" x14ac:dyDescent="0.3">
      <c r="B608" s="69">
        <v>40662256</v>
      </c>
      <c r="C608" t="s">
        <v>295</v>
      </c>
      <c r="D608" s="55">
        <v>82565</v>
      </c>
      <c r="E608" s="55" t="s">
        <v>2000</v>
      </c>
      <c r="F608" s="55" t="s">
        <v>296</v>
      </c>
      <c r="G608" s="3"/>
      <c r="H608" s="3">
        <v>82565</v>
      </c>
      <c r="I608" s="3" t="s">
        <v>2000</v>
      </c>
      <c r="J608" s="56">
        <v>1</v>
      </c>
      <c r="K608" s="57">
        <v>154</v>
      </c>
      <c r="L608" s="57">
        <v>154</v>
      </c>
      <c r="M608" s="58">
        <v>0</v>
      </c>
      <c r="N608" s="59">
        <v>0</v>
      </c>
      <c r="O608" s="59">
        <v>0</v>
      </c>
      <c r="P608" s="60">
        <v>1</v>
      </c>
      <c r="Q608" s="61">
        <v>154</v>
      </c>
      <c r="R608" s="61">
        <v>154</v>
      </c>
    </row>
    <row r="609" spans="2:18" x14ac:dyDescent="0.3">
      <c r="B609" s="69">
        <v>40662553</v>
      </c>
      <c r="C609" t="s">
        <v>297</v>
      </c>
      <c r="D609" s="55">
        <v>80185</v>
      </c>
      <c r="E609" s="55" t="s">
        <v>2000</v>
      </c>
      <c r="F609" s="55" t="s">
        <v>298</v>
      </c>
      <c r="G609" s="3"/>
      <c r="H609" s="3">
        <v>80185</v>
      </c>
      <c r="I609" s="3" t="s">
        <v>2000</v>
      </c>
      <c r="J609" s="56">
        <v>1</v>
      </c>
      <c r="K609" s="57">
        <v>233</v>
      </c>
      <c r="L609" s="57">
        <v>233</v>
      </c>
      <c r="M609" s="58">
        <v>0</v>
      </c>
      <c r="N609" s="59">
        <v>0</v>
      </c>
      <c r="O609" s="59">
        <v>0</v>
      </c>
      <c r="P609" s="60">
        <v>1</v>
      </c>
      <c r="Q609" s="61">
        <v>233</v>
      </c>
      <c r="R609" s="61">
        <v>233</v>
      </c>
    </row>
    <row r="610" spans="2:18" x14ac:dyDescent="0.3">
      <c r="B610" s="69">
        <v>40662702</v>
      </c>
      <c r="C610" t="s">
        <v>299</v>
      </c>
      <c r="D610" s="55">
        <v>80051</v>
      </c>
      <c r="E610" s="55" t="s">
        <v>2000</v>
      </c>
      <c r="F610" s="55" t="s">
        <v>300</v>
      </c>
      <c r="G610" s="3"/>
      <c r="H610" s="3">
        <v>80051</v>
      </c>
      <c r="I610" s="3" t="s">
        <v>2000</v>
      </c>
      <c r="J610" s="56">
        <v>8</v>
      </c>
      <c r="K610" s="57">
        <v>5344</v>
      </c>
      <c r="L610" s="57">
        <v>668</v>
      </c>
      <c r="M610" s="58">
        <v>0</v>
      </c>
      <c r="N610" s="59">
        <v>0</v>
      </c>
      <c r="O610" s="59">
        <v>0</v>
      </c>
      <c r="P610" s="60">
        <v>8</v>
      </c>
      <c r="Q610" s="61">
        <v>5344</v>
      </c>
      <c r="R610" s="61">
        <v>668</v>
      </c>
    </row>
    <row r="611" spans="2:18" x14ac:dyDescent="0.3">
      <c r="B611" s="69">
        <v>40662843</v>
      </c>
      <c r="C611" t="s">
        <v>302</v>
      </c>
      <c r="D611" s="55">
        <v>82728</v>
      </c>
      <c r="E611" s="55" t="s">
        <v>2000</v>
      </c>
      <c r="F611" s="55" t="s">
        <v>301</v>
      </c>
      <c r="G611" s="3"/>
      <c r="H611" s="3">
        <v>82728</v>
      </c>
      <c r="I611" s="3" t="s">
        <v>2000</v>
      </c>
      <c r="J611" s="56">
        <v>20</v>
      </c>
      <c r="K611" s="57">
        <v>4720</v>
      </c>
      <c r="L611" s="57">
        <v>236</v>
      </c>
      <c r="M611" s="58">
        <v>26</v>
      </c>
      <c r="N611" s="59">
        <v>6136</v>
      </c>
      <c r="O611" s="59">
        <v>236</v>
      </c>
      <c r="P611" s="60">
        <v>46</v>
      </c>
      <c r="Q611" s="61">
        <v>10856</v>
      </c>
      <c r="R611" s="61">
        <v>236</v>
      </c>
    </row>
    <row r="612" spans="2:18" x14ac:dyDescent="0.3">
      <c r="B612" s="69">
        <v>40662892</v>
      </c>
      <c r="C612" t="s">
        <v>303</v>
      </c>
      <c r="D612" s="55">
        <v>82746</v>
      </c>
      <c r="E612" s="55" t="s">
        <v>2000</v>
      </c>
      <c r="F612" s="55" t="s">
        <v>304</v>
      </c>
      <c r="G612" s="55"/>
      <c r="H612" s="55">
        <v>82746</v>
      </c>
      <c r="I612" s="55" t="s">
        <v>2000</v>
      </c>
      <c r="J612" s="56">
        <v>7</v>
      </c>
      <c r="K612" s="57">
        <v>1827</v>
      </c>
      <c r="L612" s="57">
        <v>261</v>
      </c>
      <c r="M612" s="58">
        <v>1</v>
      </c>
      <c r="N612" s="59">
        <v>261</v>
      </c>
      <c r="O612" s="59">
        <v>261</v>
      </c>
      <c r="P612" s="60">
        <v>8</v>
      </c>
      <c r="Q612" s="61">
        <v>2088</v>
      </c>
      <c r="R612" s="61">
        <v>261</v>
      </c>
    </row>
    <row r="613" spans="2:18" x14ac:dyDescent="0.3">
      <c r="B613" s="69">
        <v>40663106</v>
      </c>
      <c r="C613" t="s">
        <v>305</v>
      </c>
      <c r="D613" s="55">
        <v>82947</v>
      </c>
      <c r="E613" s="55" t="s">
        <v>2000</v>
      </c>
      <c r="F613" s="55" t="s">
        <v>306</v>
      </c>
      <c r="G613" s="3"/>
      <c r="H613" s="3">
        <v>82947</v>
      </c>
      <c r="I613" s="3" t="s">
        <v>2000</v>
      </c>
      <c r="J613" s="56">
        <v>2672</v>
      </c>
      <c r="K613" s="57">
        <v>627920</v>
      </c>
      <c r="L613" s="57">
        <v>235</v>
      </c>
      <c r="M613" s="58">
        <v>147</v>
      </c>
      <c r="N613" s="59">
        <v>34545</v>
      </c>
      <c r="O613" s="59">
        <v>235</v>
      </c>
      <c r="P613" s="60">
        <v>2819</v>
      </c>
      <c r="Q613" s="61">
        <v>662465</v>
      </c>
      <c r="R613" s="61">
        <v>235</v>
      </c>
    </row>
    <row r="614" spans="2:18" x14ac:dyDescent="0.3">
      <c r="B614" s="69">
        <v>40663114</v>
      </c>
      <c r="C614" t="s">
        <v>307</v>
      </c>
      <c r="D614" s="55">
        <v>82945</v>
      </c>
      <c r="E614" s="55" t="s">
        <v>2000</v>
      </c>
      <c r="F614" s="55" t="s">
        <v>308</v>
      </c>
      <c r="G614" s="3"/>
      <c r="H614" s="3">
        <v>82945</v>
      </c>
      <c r="I614" s="3" t="s">
        <v>2000</v>
      </c>
      <c r="J614" s="56">
        <v>36</v>
      </c>
      <c r="K614" s="57">
        <v>5148</v>
      </c>
      <c r="L614" s="57">
        <v>143</v>
      </c>
      <c r="M614" s="58">
        <v>9</v>
      </c>
      <c r="N614" s="59">
        <v>1287</v>
      </c>
      <c r="O614" s="59">
        <v>143</v>
      </c>
      <c r="P614" s="60">
        <v>45</v>
      </c>
      <c r="Q614" s="61">
        <v>6435</v>
      </c>
      <c r="R614" s="61">
        <v>143</v>
      </c>
    </row>
    <row r="615" spans="2:18" x14ac:dyDescent="0.3">
      <c r="B615" s="69">
        <v>40663403</v>
      </c>
      <c r="C615" t="s">
        <v>309</v>
      </c>
      <c r="D615" s="55">
        <v>80170</v>
      </c>
      <c r="E615" s="55" t="s">
        <v>2000</v>
      </c>
      <c r="F615" s="55" t="s">
        <v>310</v>
      </c>
      <c r="G615" s="3"/>
      <c r="H615" s="3">
        <v>80170</v>
      </c>
      <c r="I615" s="3" t="s">
        <v>2000</v>
      </c>
      <c r="J615" s="56">
        <v>8</v>
      </c>
      <c r="K615" s="57">
        <v>4192</v>
      </c>
      <c r="L615" s="57">
        <v>524</v>
      </c>
      <c r="M615" s="58">
        <v>0</v>
      </c>
      <c r="N615" s="59">
        <v>0</v>
      </c>
      <c r="O615" s="59">
        <v>0</v>
      </c>
      <c r="P615" s="60">
        <v>8</v>
      </c>
      <c r="Q615" s="61">
        <v>4192</v>
      </c>
      <c r="R615" s="61">
        <v>524</v>
      </c>
    </row>
    <row r="616" spans="2:18" x14ac:dyDescent="0.3">
      <c r="B616" s="69">
        <v>40663429</v>
      </c>
      <c r="C616" t="s">
        <v>311</v>
      </c>
      <c r="D616" s="55">
        <v>82977</v>
      </c>
      <c r="E616" s="55" t="s">
        <v>2000</v>
      </c>
      <c r="F616" s="55" t="s">
        <v>312</v>
      </c>
      <c r="G616" s="3"/>
      <c r="H616" s="3">
        <v>82977</v>
      </c>
      <c r="I616" s="3" t="s">
        <v>2000</v>
      </c>
      <c r="J616" s="56">
        <v>3</v>
      </c>
      <c r="K616" s="57">
        <v>705</v>
      </c>
      <c r="L616" s="57">
        <v>235</v>
      </c>
      <c r="M616" s="58">
        <v>9</v>
      </c>
      <c r="N616" s="59">
        <v>2115</v>
      </c>
      <c r="O616" s="59">
        <v>235</v>
      </c>
      <c r="P616" s="60">
        <v>12</v>
      </c>
      <c r="Q616" s="61">
        <v>2820</v>
      </c>
      <c r="R616" s="61">
        <v>235</v>
      </c>
    </row>
    <row r="617" spans="2:18" x14ac:dyDescent="0.3">
      <c r="B617" s="69">
        <v>40663437</v>
      </c>
      <c r="C617" t="s">
        <v>313</v>
      </c>
      <c r="D617" s="55">
        <v>83036</v>
      </c>
      <c r="E617" s="55" t="s">
        <v>2000</v>
      </c>
      <c r="F617" s="55" t="s">
        <v>314</v>
      </c>
      <c r="G617" s="3"/>
      <c r="H617" s="3">
        <v>83036</v>
      </c>
      <c r="I617" s="3" t="s">
        <v>2000</v>
      </c>
      <c r="J617" s="56">
        <v>8</v>
      </c>
      <c r="K617" s="57">
        <v>1368</v>
      </c>
      <c r="L617" s="57">
        <v>171</v>
      </c>
      <c r="M617" s="58">
        <v>10</v>
      </c>
      <c r="N617" s="59">
        <v>1710</v>
      </c>
      <c r="O617" s="59">
        <v>171</v>
      </c>
      <c r="P617" s="60">
        <v>18</v>
      </c>
      <c r="Q617" s="61">
        <v>3078</v>
      </c>
      <c r="R617" s="61">
        <v>171</v>
      </c>
    </row>
    <row r="618" spans="2:18" x14ac:dyDescent="0.3">
      <c r="B618" s="69">
        <v>40663486</v>
      </c>
      <c r="C618" t="s">
        <v>315</v>
      </c>
      <c r="D618" s="55">
        <v>83090</v>
      </c>
      <c r="E618" s="55" t="s">
        <v>2000</v>
      </c>
      <c r="F618" s="55" t="s">
        <v>316</v>
      </c>
      <c r="G618" s="3"/>
      <c r="H618" s="3">
        <v>83090</v>
      </c>
      <c r="I618" s="3" t="s">
        <v>2000</v>
      </c>
      <c r="J618" s="56">
        <v>1</v>
      </c>
      <c r="K618" s="57">
        <v>416</v>
      </c>
      <c r="L618" s="57">
        <v>416</v>
      </c>
      <c r="M618" s="58">
        <v>0</v>
      </c>
      <c r="N618" s="59">
        <v>0</v>
      </c>
      <c r="O618" s="59">
        <v>0</v>
      </c>
      <c r="P618" s="60">
        <v>1</v>
      </c>
      <c r="Q618" s="61">
        <v>416</v>
      </c>
      <c r="R618" s="61">
        <v>416</v>
      </c>
    </row>
    <row r="619" spans="2:18" x14ac:dyDescent="0.3">
      <c r="B619" s="69">
        <v>40664203</v>
      </c>
      <c r="C619" t="s">
        <v>321</v>
      </c>
      <c r="D619" s="55">
        <v>83540</v>
      </c>
      <c r="E619" s="55" t="s">
        <v>2000</v>
      </c>
      <c r="F619" s="55" t="s">
        <v>319</v>
      </c>
      <c r="G619" s="3"/>
      <c r="H619" s="3">
        <v>83540</v>
      </c>
      <c r="I619" s="3" t="s">
        <v>2000</v>
      </c>
      <c r="J619" s="56">
        <v>15</v>
      </c>
      <c r="K619" s="57">
        <v>1815</v>
      </c>
      <c r="L619" s="57">
        <v>121</v>
      </c>
      <c r="M619" s="58">
        <v>15</v>
      </c>
      <c r="N619" s="59">
        <v>1815</v>
      </c>
      <c r="O619" s="59">
        <v>121</v>
      </c>
      <c r="P619" s="60">
        <v>30</v>
      </c>
      <c r="Q619" s="61">
        <v>3630</v>
      </c>
      <c r="R619" s="61">
        <v>121</v>
      </c>
    </row>
    <row r="620" spans="2:18" x14ac:dyDescent="0.3">
      <c r="B620" s="69">
        <v>40664211</v>
      </c>
      <c r="C620" t="s">
        <v>322</v>
      </c>
      <c r="D620" s="55">
        <v>83550</v>
      </c>
      <c r="E620" s="55" t="s">
        <v>2000</v>
      </c>
      <c r="F620" s="55" t="s">
        <v>320</v>
      </c>
      <c r="G620" s="3"/>
      <c r="H620" s="3">
        <v>83550</v>
      </c>
      <c r="I620" s="3" t="s">
        <v>2000</v>
      </c>
      <c r="J620" s="56">
        <v>18</v>
      </c>
      <c r="K620" s="57">
        <v>2178</v>
      </c>
      <c r="L620" s="57">
        <v>121</v>
      </c>
      <c r="M620" s="58">
        <v>17</v>
      </c>
      <c r="N620" s="59">
        <v>2057</v>
      </c>
      <c r="O620" s="59">
        <v>121</v>
      </c>
      <c r="P620" s="60">
        <v>35</v>
      </c>
      <c r="Q620" s="61">
        <v>4235</v>
      </c>
      <c r="R620" s="61">
        <v>121</v>
      </c>
    </row>
    <row r="621" spans="2:18" x14ac:dyDescent="0.3">
      <c r="B621" s="69">
        <v>40664252</v>
      </c>
      <c r="C621" t="s">
        <v>324</v>
      </c>
      <c r="D621" s="55">
        <v>83605</v>
      </c>
      <c r="E621" s="55" t="s">
        <v>2000</v>
      </c>
      <c r="F621" s="55" t="s">
        <v>323</v>
      </c>
      <c r="G621" s="3"/>
      <c r="H621" s="3">
        <v>83605</v>
      </c>
      <c r="I621" s="3" t="s">
        <v>2000</v>
      </c>
      <c r="J621" s="56">
        <v>97</v>
      </c>
      <c r="K621" s="57">
        <v>18430</v>
      </c>
      <c r="L621" s="57">
        <v>190</v>
      </c>
      <c r="M621" s="58">
        <v>76</v>
      </c>
      <c r="N621" s="59">
        <v>14440</v>
      </c>
      <c r="O621" s="59">
        <v>190</v>
      </c>
      <c r="P621" s="60">
        <v>173</v>
      </c>
      <c r="Q621" s="61">
        <v>32870</v>
      </c>
      <c r="R621" s="61">
        <v>190</v>
      </c>
    </row>
    <row r="622" spans="2:18" x14ac:dyDescent="0.3">
      <c r="B622" s="69">
        <v>40664302</v>
      </c>
      <c r="C622" t="s">
        <v>325</v>
      </c>
      <c r="D622" s="55">
        <v>83615</v>
      </c>
      <c r="E622" s="55" t="s">
        <v>2000</v>
      </c>
      <c r="F622" s="55" t="s">
        <v>326</v>
      </c>
      <c r="G622" s="3"/>
      <c r="H622" s="3">
        <v>83615</v>
      </c>
      <c r="I622" s="3" t="s">
        <v>2000</v>
      </c>
      <c r="J622" s="56">
        <v>26</v>
      </c>
      <c r="K622" s="57">
        <v>6110</v>
      </c>
      <c r="L622" s="57">
        <v>235</v>
      </c>
      <c r="M622" s="58">
        <v>27</v>
      </c>
      <c r="N622" s="59">
        <v>6345</v>
      </c>
      <c r="O622" s="59">
        <v>235</v>
      </c>
      <c r="P622" s="60">
        <v>53</v>
      </c>
      <c r="Q622" s="61">
        <v>12455</v>
      </c>
      <c r="R622" s="61">
        <v>235</v>
      </c>
    </row>
    <row r="623" spans="2:18" x14ac:dyDescent="0.3">
      <c r="B623" s="69">
        <v>40664310</v>
      </c>
      <c r="C623" t="s">
        <v>327</v>
      </c>
      <c r="D623" s="55">
        <v>83615</v>
      </c>
      <c r="E623" s="55" t="s">
        <v>2000</v>
      </c>
      <c r="F623" s="55" t="s">
        <v>326</v>
      </c>
      <c r="G623" s="55"/>
      <c r="H623" s="55">
        <v>83615</v>
      </c>
      <c r="I623" s="55" t="s">
        <v>2000</v>
      </c>
      <c r="J623" s="56">
        <v>2</v>
      </c>
      <c r="K623" s="57">
        <v>470</v>
      </c>
      <c r="L623" s="57">
        <v>235</v>
      </c>
      <c r="M623" s="58">
        <v>0</v>
      </c>
      <c r="N623" s="59">
        <v>0</v>
      </c>
      <c r="O623" s="59">
        <v>0</v>
      </c>
      <c r="P623" s="60">
        <v>2</v>
      </c>
      <c r="Q623" s="61">
        <v>470</v>
      </c>
      <c r="R623" s="61">
        <v>235</v>
      </c>
    </row>
    <row r="624" spans="2:18" x14ac:dyDescent="0.3">
      <c r="B624" s="69">
        <v>40664500</v>
      </c>
      <c r="C624" t="s">
        <v>328</v>
      </c>
      <c r="D624" s="55">
        <v>83690</v>
      </c>
      <c r="E624" s="55" t="s">
        <v>2000</v>
      </c>
      <c r="F624" s="55" t="s">
        <v>329</v>
      </c>
      <c r="G624" s="3"/>
      <c r="H624" s="3">
        <v>83690</v>
      </c>
      <c r="I624" s="3" t="s">
        <v>2000</v>
      </c>
      <c r="J624" s="56">
        <v>104</v>
      </c>
      <c r="K624" s="57">
        <v>24960</v>
      </c>
      <c r="L624" s="57">
        <v>240</v>
      </c>
      <c r="M624" s="58">
        <v>506</v>
      </c>
      <c r="N624" s="59">
        <v>121440</v>
      </c>
      <c r="O624" s="59">
        <v>240</v>
      </c>
      <c r="P624" s="60">
        <v>610</v>
      </c>
      <c r="Q624" s="61">
        <v>146400</v>
      </c>
      <c r="R624" s="61">
        <v>240</v>
      </c>
    </row>
    <row r="625" spans="2:18" x14ac:dyDescent="0.3">
      <c r="B625" s="69">
        <v>40665002</v>
      </c>
      <c r="C625" t="s">
        <v>330</v>
      </c>
      <c r="D625" s="55">
        <v>80061</v>
      </c>
      <c r="E625" s="55" t="s">
        <v>2000</v>
      </c>
      <c r="F625" s="55" t="s">
        <v>331</v>
      </c>
      <c r="G625" s="3"/>
      <c r="H625" s="3">
        <v>80061</v>
      </c>
      <c r="I625" s="3" t="s">
        <v>2000</v>
      </c>
      <c r="J625" s="56">
        <v>3</v>
      </c>
      <c r="K625" s="57">
        <v>1482</v>
      </c>
      <c r="L625" s="57">
        <v>494</v>
      </c>
      <c r="M625" s="58">
        <v>13</v>
      </c>
      <c r="N625" s="59">
        <v>6422</v>
      </c>
      <c r="O625" s="59">
        <v>494</v>
      </c>
      <c r="P625" s="60">
        <v>16</v>
      </c>
      <c r="Q625" s="61">
        <v>7904</v>
      </c>
      <c r="R625" s="61">
        <v>494</v>
      </c>
    </row>
    <row r="626" spans="2:18" x14ac:dyDescent="0.3">
      <c r="B626" s="69">
        <v>40665051</v>
      </c>
      <c r="C626" t="s">
        <v>332</v>
      </c>
      <c r="D626" s="55">
        <v>80178</v>
      </c>
      <c r="E626" s="55" t="s">
        <v>2000</v>
      </c>
      <c r="F626" s="55" t="s">
        <v>333</v>
      </c>
      <c r="G626" s="3"/>
      <c r="H626" s="3">
        <v>80178</v>
      </c>
      <c r="I626" s="3" t="s">
        <v>2000</v>
      </c>
      <c r="J626" s="56">
        <v>4</v>
      </c>
      <c r="K626" s="57">
        <v>940</v>
      </c>
      <c r="L626" s="57">
        <v>235</v>
      </c>
      <c r="M626" s="58">
        <v>5</v>
      </c>
      <c r="N626" s="59">
        <v>1175</v>
      </c>
      <c r="O626" s="59">
        <v>235</v>
      </c>
      <c r="P626" s="60">
        <v>9</v>
      </c>
      <c r="Q626" s="61">
        <v>2115</v>
      </c>
      <c r="R626" s="61">
        <v>235</v>
      </c>
    </row>
    <row r="627" spans="2:18" x14ac:dyDescent="0.3">
      <c r="B627" s="69">
        <v>40665077</v>
      </c>
      <c r="C627" t="s">
        <v>1852</v>
      </c>
      <c r="D627" s="55">
        <v>8036190</v>
      </c>
      <c r="E627" s="55">
        <v>90</v>
      </c>
      <c r="F627" s="55">
        <v>8036190</v>
      </c>
      <c r="G627" s="3"/>
      <c r="H627" s="3">
        <v>8036190</v>
      </c>
      <c r="I627" s="3">
        <v>90</v>
      </c>
      <c r="J627" s="56">
        <v>1</v>
      </c>
      <c r="K627" s="57">
        <v>35</v>
      </c>
      <c r="L627" s="57">
        <v>35</v>
      </c>
      <c r="M627" s="58">
        <v>0</v>
      </c>
      <c r="N627" s="59">
        <v>0</v>
      </c>
      <c r="O627" s="59">
        <v>0</v>
      </c>
      <c r="P627" s="60">
        <v>1</v>
      </c>
      <c r="Q627" s="61">
        <v>35</v>
      </c>
      <c r="R627" s="61">
        <v>35</v>
      </c>
    </row>
    <row r="628" spans="2:18" x14ac:dyDescent="0.3">
      <c r="B628" s="69">
        <v>40665101</v>
      </c>
      <c r="C628" t="s">
        <v>334</v>
      </c>
      <c r="D628" s="55">
        <v>80076</v>
      </c>
      <c r="E628" s="55" t="s">
        <v>2000</v>
      </c>
      <c r="F628" s="55" t="s">
        <v>335</v>
      </c>
      <c r="G628" s="3"/>
      <c r="H628" s="3">
        <v>80076</v>
      </c>
      <c r="I628" s="3" t="s">
        <v>2000</v>
      </c>
      <c r="J628" s="56">
        <v>41</v>
      </c>
      <c r="K628" s="57">
        <v>35834</v>
      </c>
      <c r="L628" s="57">
        <v>874</v>
      </c>
      <c r="M628" s="58">
        <v>170</v>
      </c>
      <c r="N628" s="59">
        <v>148580</v>
      </c>
      <c r="O628" s="59">
        <v>874</v>
      </c>
      <c r="P628" s="60">
        <v>211</v>
      </c>
      <c r="Q628" s="61">
        <v>184414</v>
      </c>
      <c r="R628" s="61">
        <v>874</v>
      </c>
    </row>
    <row r="629" spans="2:18" x14ac:dyDescent="0.3">
      <c r="B629" s="69">
        <v>40665127</v>
      </c>
      <c r="C629" t="s">
        <v>2195</v>
      </c>
      <c r="D629" s="55">
        <v>8032490</v>
      </c>
      <c r="E629" s="55">
        <v>90</v>
      </c>
      <c r="F629" s="55">
        <v>8214590</v>
      </c>
      <c r="G629" s="55"/>
      <c r="H629" s="55">
        <v>8032490</v>
      </c>
      <c r="I629" s="55">
        <v>90</v>
      </c>
      <c r="J629" s="56">
        <v>1</v>
      </c>
      <c r="K629" s="57">
        <v>35</v>
      </c>
      <c r="L629" s="57">
        <v>35</v>
      </c>
      <c r="M629" s="58">
        <v>0</v>
      </c>
      <c r="N629" s="59">
        <v>0</v>
      </c>
      <c r="O629" s="59">
        <v>0</v>
      </c>
      <c r="P629" s="60">
        <v>1</v>
      </c>
      <c r="Q629" s="61">
        <v>35</v>
      </c>
      <c r="R629" s="61">
        <v>35</v>
      </c>
    </row>
    <row r="630" spans="2:18" x14ac:dyDescent="0.3">
      <c r="B630" s="69">
        <v>40665200</v>
      </c>
      <c r="C630" t="s">
        <v>336</v>
      </c>
      <c r="D630" s="55">
        <v>83735</v>
      </c>
      <c r="E630" s="55" t="s">
        <v>2000</v>
      </c>
      <c r="F630" s="55" t="s">
        <v>337</v>
      </c>
      <c r="G630" s="55"/>
      <c r="H630" s="55">
        <v>83735</v>
      </c>
      <c r="I630" s="55" t="s">
        <v>2000</v>
      </c>
      <c r="J630" s="56">
        <v>1281</v>
      </c>
      <c r="K630" s="57">
        <v>293349</v>
      </c>
      <c r="L630" s="57">
        <v>229</v>
      </c>
      <c r="M630" s="58">
        <v>227</v>
      </c>
      <c r="N630" s="59">
        <v>51983</v>
      </c>
      <c r="O630" s="59">
        <v>229</v>
      </c>
      <c r="P630" s="60">
        <v>1508</v>
      </c>
      <c r="Q630" s="61">
        <v>345332</v>
      </c>
      <c r="R630" s="61">
        <v>229</v>
      </c>
    </row>
    <row r="631" spans="2:18" x14ac:dyDescent="0.3">
      <c r="B631" s="69">
        <v>40665408</v>
      </c>
      <c r="C631" t="s">
        <v>338</v>
      </c>
      <c r="D631" s="55">
        <v>84030</v>
      </c>
      <c r="E631" s="55" t="s">
        <v>2000</v>
      </c>
      <c r="F631" s="55" t="s">
        <v>339</v>
      </c>
      <c r="G631" s="55"/>
      <c r="H631" s="55">
        <v>84030</v>
      </c>
      <c r="I631" s="55" t="s">
        <v>2000</v>
      </c>
      <c r="J631" s="56">
        <v>130</v>
      </c>
      <c r="K631" s="57">
        <v>198</v>
      </c>
      <c r="L631" s="57">
        <v>1.523076923076923</v>
      </c>
      <c r="M631" s="58">
        <v>3</v>
      </c>
      <c r="N631" s="59">
        <v>4</v>
      </c>
      <c r="O631" s="59">
        <v>1.3333333333333333</v>
      </c>
      <c r="P631" s="60">
        <v>133</v>
      </c>
      <c r="Q631" s="61">
        <v>202</v>
      </c>
      <c r="R631" s="61">
        <v>1.518796992481203</v>
      </c>
    </row>
    <row r="632" spans="2:18" x14ac:dyDescent="0.3">
      <c r="B632" s="69">
        <v>40665440</v>
      </c>
      <c r="C632" t="s">
        <v>2831</v>
      </c>
      <c r="D632" s="55">
        <v>82776</v>
      </c>
      <c r="E632" s="55">
        <v>90</v>
      </c>
      <c r="F632" s="55">
        <v>8277690</v>
      </c>
      <c r="G632" s="3"/>
      <c r="H632" s="3">
        <v>82776</v>
      </c>
      <c r="I632" s="3">
        <v>90</v>
      </c>
      <c r="J632" s="56">
        <v>130</v>
      </c>
      <c r="K632" s="57">
        <v>2117.5</v>
      </c>
      <c r="L632" s="57">
        <v>16.28846153846154</v>
      </c>
      <c r="M632" s="58">
        <v>3</v>
      </c>
      <c r="N632" s="59">
        <v>51</v>
      </c>
      <c r="O632" s="59">
        <v>17</v>
      </c>
      <c r="P632" s="60">
        <v>133</v>
      </c>
      <c r="Q632" s="61">
        <v>2168.5</v>
      </c>
      <c r="R632" s="61">
        <v>16.304511278195488</v>
      </c>
    </row>
    <row r="633" spans="2:18" x14ac:dyDescent="0.3">
      <c r="B633" s="69">
        <v>40665465</v>
      </c>
      <c r="C633" t="s">
        <v>340</v>
      </c>
      <c r="D633" s="55">
        <v>84443</v>
      </c>
      <c r="E633" s="55">
        <v>90</v>
      </c>
      <c r="F633" s="55">
        <v>8444390</v>
      </c>
      <c r="G633" s="55"/>
      <c r="H633" s="55">
        <v>84443</v>
      </c>
      <c r="I633" s="55">
        <v>90</v>
      </c>
      <c r="J633" s="56">
        <v>130</v>
      </c>
      <c r="K633" s="57">
        <v>2117.5</v>
      </c>
      <c r="L633" s="57">
        <v>16.28846153846154</v>
      </c>
      <c r="M633" s="58">
        <v>3</v>
      </c>
      <c r="N633" s="59">
        <v>51</v>
      </c>
      <c r="O633" s="59">
        <v>17</v>
      </c>
      <c r="P633" s="60">
        <v>133</v>
      </c>
      <c r="Q633" s="61">
        <v>2168.5</v>
      </c>
      <c r="R633" s="61">
        <v>16.304511278195488</v>
      </c>
    </row>
    <row r="634" spans="2:18" x14ac:dyDescent="0.3">
      <c r="B634" s="69">
        <v>40665473</v>
      </c>
      <c r="C634" t="s">
        <v>2832</v>
      </c>
      <c r="D634" s="55">
        <v>83021</v>
      </c>
      <c r="E634" s="55">
        <v>90</v>
      </c>
      <c r="F634" s="55">
        <v>8302190</v>
      </c>
      <c r="G634" s="3"/>
      <c r="H634" s="3">
        <v>83021</v>
      </c>
      <c r="I634" s="3">
        <v>90</v>
      </c>
      <c r="J634" s="56">
        <v>130</v>
      </c>
      <c r="K634" s="57">
        <v>2117.5</v>
      </c>
      <c r="L634" s="57">
        <v>16.28846153846154</v>
      </c>
      <c r="M634" s="58">
        <v>3</v>
      </c>
      <c r="N634" s="59">
        <v>51</v>
      </c>
      <c r="O634" s="59">
        <v>17</v>
      </c>
      <c r="P634" s="60">
        <v>133</v>
      </c>
      <c r="Q634" s="61">
        <v>2168.5</v>
      </c>
      <c r="R634" s="61">
        <v>16.304511278195488</v>
      </c>
    </row>
    <row r="635" spans="2:18" x14ac:dyDescent="0.3">
      <c r="B635" s="69">
        <v>40665481</v>
      </c>
      <c r="C635" t="s">
        <v>342</v>
      </c>
      <c r="D635" s="55">
        <v>83498</v>
      </c>
      <c r="E635" s="55">
        <v>90</v>
      </c>
      <c r="F635" s="55">
        <v>8349890</v>
      </c>
      <c r="G635" s="55"/>
      <c r="H635" s="55">
        <v>83498</v>
      </c>
      <c r="I635" s="55">
        <v>90</v>
      </c>
      <c r="J635" s="56">
        <v>130</v>
      </c>
      <c r="K635" s="57">
        <v>2117.5</v>
      </c>
      <c r="L635" s="57">
        <v>16.28846153846154</v>
      </c>
      <c r="M635" s="58">
        <v>3</v>
      </c>
      <c r="N635" s="59">
        <v>51</v>
      </c>
      <c r="O635" s="59">
        <v>17</v>
      </c>
      <c r="P635" s="60">
        <v>133</v>
      </c>
      <c r="Q635" s="61">
        <v>2168.5</v>
      </c>
      <c r="R635" s="61">
        <v>16.304511278195488</v>
      </c>
    </row>
    <row r="636" spans="2:18" x14ac:dyDescent="0.3">
      <c r="B636" s="69">
        <v>40665499</v>
      </c>
      <c r="C636" t="s">
        <v>2833</v>
      </c>
      <c r="D636" s="55">
        <v>83789</v>
      </c>
      <c r="E636" s="55">
        <v>90</v>
      </c>
      <c r="F636" s="55">
        <v>8378990</v>
      </c>
      <c r="G636" s="3"/>
      <c r="H636" s="3">
        <v>83789</v>
      </c>
      <c r="I636" s="3">
        <v>90</v>
      </c>
      <c r="J636" s="56">
        <v>130</v>
      </c>
      <c r="K636" s="57">
        <v>1917.5</v>
      </c>
      <c r="L636" s="57">
        <v>14.75</v>
      </c>
      <c r="M636" s="58">
        <v>3</v>
      </c>
      <c r="N636" s="59">
        <v>44.25</v>
      </c>
      <c r="O636" s="59">
        <v>14.75</v>
      </c>
      <c r="P636" s="60">
        <v>133</v>
      </c>
      <c r="Q636" s="61">
        <v>1961.75</v>
      </c>
      <c r="R636" s="61">
        <v>14.75</v>
      </c>
    </row>
    <row r="637" spans="2:18" x14ac:dyDescent="0.3">
      <c r="B637" s="69">
        <v>40665507</v>
      </c>
      <c r="C637" t="s">
        <v>2834</v>
      </c>
      <c r="D637" s="55">
        <v>82261</v>
      </c>
      <c r="E637" s="55">
        <v>90</v>
      </c>
      <c r="F637" s="55">
        <v>8226190</v>
      </c>
      <c r="G637" s="3"/>
      <c r="H637" s="3">
        <v>82261</v>
      </c>
      <c r="I637" s="3">
        <v>90</v>
      </c>
      <c r="J637" s="56">
        <v>130</v>
      </c>
      <c r="K637" s="57">
        <v>2117.5</v>
      </c>
      <c r="L637" s="57">
        <v>16.28846153846154</v>
      </c>
      <c r="M637" s="58">
        <v>3</v>
      </c>
      <c r="N637" s="59">
        <v>51</v>
      </c>
      <c r="O637" s="59">
        <v>17</v>
      </c>
      <c r="P637" s="60">
        <v>133</v>
      </c>
      <c r="Q637" s="61">
        <v>2168.5</v>
      </c>
      <c r="R637" s="61">
        <v>16.304511278195488</v>
      </c>
    </row>
    <row r="638" spans="2:18" x14ac:dyDescent="0.3">
      <c r="B638" s="69">
        <v>40665515</v>
      </c>
      <c r="C638" t="s">
        <v>2835</v>
      </c>
      <c r="D638" s="55">
        <v>83516</v>
      </c>
      <c r="E638" s="55">
        <v>90</v>
      </c>
      <c r="F638" s="55">
        <v>8351690</v>
      </c>
      <c r="G638" s="3"/>
      <c r="H638" s="3">
        <v>83516</v>
      </c>
      <c r="I638" s="3">
        <v>90</v>
      </c>
      <c r="J638" s="56">
        <v>130</v>
      </c>
      <c r="K638" s="57">
        <v>2117.5</v>
      </c>
      <c r="L638" s="57">
        <v>16.28846153846154</v>
      </c>
      <c r="M638" s="58">
        <v>3</v>
      </c>
      <c r="N638" s="59">
        <v>51</v>
      </c>
      <c r="O638" s="59">
        <v>17</v>
      </c>
      <c r="P638" s="60">
        <v>133</v>
      </c>
      <c r="Q638" s="61">
        <v>2168.5</v>
      </c>
      <c r="R638" s="61">
        <v>16.304511278195488</v>
      </c>
    </row>
    <row r="639" spans="2:18" x14ac:dyDescent="0.3">
      <c r="B639" s="69">
        <v>40665523</v>
      </c>
      <c r="C639" t="s">
        <v>1853</v>
      </c>
      <c r="D639" s="55">
        <v>81479</v>
      </c>
      <c r="E639" s="55">
        <v>90</v>
      </c>
      <c r="F639" s="55">
        <v>8147990</v>
      </c>
      <c r="G639" s="3"/>
      <c r="H639" s="3">
        <v>81479</v>
      </c>
      <c r="I639" s="3">
        <v>90</v>
      </c>
      <c r="J639" s="56">
        <v>130</v>
      </c>
      <c r="K639" s="57">
        <v>1085.22</v>
      </c>
      <c r="L639" s="57">
        <v>8.3478461538461541</v>
      </c>
      <c r="M639" s="58">
        <v>3</v>
      </c>
      <c r="N639" s="59">
        <v>15.969999999999999</v>
      </c>
      <c r="O639" s="59">
        <v>5.3233333333333333</v>
      </c>
      <c r="P639" s="60">
        <v>133</v>
      </c>
      <c r="Q639" s="61">
        <v>1101.19</v>
      </c>
      <c r="R639" s="61">
        <v>8.2796240601503772</v>
      </c>
    </row>
    <row r="640" spans="2:18" x14ac:dyDescent="0.3">
      <c r="B640" s="69">
        <v>40665622</v>
      </c>
      <c r="C640" t="s">
        <v>2669</v>
      </c>
      <c r="D640" s="55">
        <v>80349</v>
      </c>
      <c r="E640" s="55">
        <v>90</v>
      </c>
      <c r="F640" s="55">
        <v>8034990</v>
      </c>
      <c r="G640" s="55"/>
      <c r="H640" s="55">
        <v>80349</v>
      </c>
      <c r="I640" s="55">
        <v>90</v>
      </c>
      <c r="J640" s="56">
        <v>1</v>
      </c>
      <c r="K640" s="57">
        <v>35</v>
      </c>
      <c r="L640" s="57">
        <v>35</v>
      </c>
      <c r="M640" s="58">
        <v>0</v>
      </c>
      <c r="N640" s="59">
        <v>0</v>
      </c>
      <c r="O640" s="59">
        <v>0</v>
      </c>
      <c r="P640" s="60">
        <v>1</v>
      </c>
      <c r="Q640" s="61">
        <v>35</v>
      </c>
      <c r="R640" s="61">
        <v>35</v>
      </c>
    </row>
    <row r="641" spans="2:18" x14ac:dyDescent="0.3">
      <c r="B641" s="69">
        <v>40665655</v>
      </c>
      <c r="C641" t="s">
        <v>343</v>
      </c>
      <c r="D641" s="55">
        <v>83930</v>
      </c>
      <c r="E641" s="55" t="s">
        <v>2000</v>
      </c>
      <c r="F641" s="55" t="s">
        <v>344</v>
      </c>
      <c r="G641" s="55"/>
      <c r="H641" s="55">
        <v>83930</v>
      </c>
      <c r="I641" s="55" t="s">
        <v>2000</v>
      </c>
      <c r="J641" s="56">
        <v>21</v>
      </c>
      <c r="K641" s="57">
        <v>3486</v>
      </c>
      <c r="L641" s="57">
        <v>166</v>
      </c>
      <c r="M641" s="58">
        <v>5</v>
      </c>
      <c r="N641" s="59">
        <v>830</v>
      </c>
      <c r="O641" s="59">
        <v>166</v>
      </c>
      <c r="P641" s="60">
        <v>26</v>
      </c>
      <c r="Q641" s="61">
        <v>4316</v>
      </c>
      <c r="R641" s="61">
        <v>166</v>
      </c>
    </row>
    <row r="642" spans="2:18" x14ac:dyDescent="0.3">
      <c r="B642" s="69">
        <v>40665663</v>
      </c>
      <c r="C642" t="s">
        <v>345</v>
      </c>
      <c r="D642" s="55">
        <v>83935</v>
      </c>
      <c r="E642" s="55" t="s">
        <v>2000</v>
      </c>
      <c r="F642" s="55" t="s">
        <v>346</v>
      </c>
      <c r="G642" s="3"/>
      <c r="H642" s="3">
        <v>83935</v>
      </c>
      <c r="I642" s="3" t="s">
        <v>2000</v>
      </c>
      <c r="J642" s="56">
        <v>4</v>
      </c>
      <c r="K642" s="57">
        <v>876</v>
      </c>
      <c r="L642" s="57">
        <v>219</v>
      </c>
      <c r="M642" s="58">
        <v>0</v>
      </c>
      <c r="N642" s="59">
        <v>0</v>
      </c>
      <c r="O642" s="59">
        <v>0</v>
      </c>
      <c r="P642" s="60">
        <v>4</v>
      </c>
      <c r="Q642" s="61">
        <v>876</v>
      </c>
      <c r="R642" s="61">
        <v>219</v>
      </c>
    </row>
    <row r="643" spans="2:18" x14ac:dyDescent="0.3">
      <c r="B643" s="69">
        <v>40665671</v>
      </c>
      <c r="C643" t="s">
        <v>347</v>
      </c>
      <c r="D643" s="55">
        <v>83970</v>
      </c>
      <c r="E643" s="55" t="s">
        <v>2000</v>
      </c>
      <c r="F643" s="55" t="s">
        <v>348</v>
      </c>
      <c r="G643" s="3"/>
      <c r="H643" s="3">
        <v>83970</v>
      </c>
      <c r="I643" s="3" t="s">
        <v>2000</v>
      </c>
      <c r="J643" s="56">
        <v>3</v>
      </c>
      <c r="K643" s="57">
        <v>1935</v>
      </c>
      <c r="L643" s="57">
        <v>645</v>
      </c>
      <c r="M643" s="58">
        <v>0</v>
      </c>
      <c r="N643" s="59">
        <v>0</v>
      </c>
      <c r="O643" s="59">
        <v>0</v>
      </c>
      <c r="P643" s="60">
        <v>3</v>
      </c>
      <c r="Q643" s="61">
        <v>1935</v>
      </c>
      <c r="R643" s="61">
        <v>645</v>
      </c>
    </row>
    <row r="644" spans="2:18" x14ac:dyDescent="0.3">
      <c r="B644" s="69">
        <v>40665804</v>
      </c>
      <c r="C644" t="s">
        <v>349</v>
      </c>
      <c r="D644" s="55">
        <v>80184</v>
      </c>
      <c r="E644" s="55" t="s">
        <v>2000</v>
      </c>
      <c r="F644" s="55" t="s">
        <v>350</v>
      </c>
      <c r="G644" s="3"/>
      <c r="H644" s="3">
        <v>80184</v>
      </c>
      <c r="I644" s="3" t="s">
        <v>2000</v>
      </c>
      <c r="J644" s="56">
        <v>18</v>
      </c>
      <c r="K644" s="57">
        <v>4086</v>
      </c>
      <c r="L644" s="57">
        <v>227</v>
      </c>
      <c r="M644" s="58">
        <v>1</v>
      </c>
      <c r="N644" s="59">
        <v>227</v>
      </c>
      <c r="O644" s="59">
        <v>227</v>
      </c>
      <c r="P644" s="60">
        <v>19</v>
      </c>
      <c r="Q644" s="61">
        <v>4313</v>
      </c>
      <c r="R644" s="61">
        <v>227</v>
      </c>
    </row>
    <row r="645" spans="2:18" x14ac:dyDescent="0.3">
      <c r="B645" s="69">
        <v>40665853</v>
      </c>
      <c r="C645" t="s">
        <v>351</v>
      </c>
      <c r="D645" s="55">
        <v>84100</v>
      </c>
      <c r="E645" s="55" t="s">
        <v>2000</v>
      </c>
      <c r="F645" s="55" t="s">
        <v>352</v>
      </c>
      <c r="G645" s="55"/>
      <c r="H645" s="55">
        <v>84100</v>
      </c>
      <c r="I645" s="55" t="s">
        <v>2000</v>
      </c>
      <c r="J645" s="56">
        <v>1287</v>
      </c>
      <c r="K645" s="57">
        <v>265122</v>
      </c>
      <c r="L645" s="57">
        <v>206</v>
      </c>
      <c r="M645" s="58">
        <v>56</v>
      </c>
      <c r="N645" s="59">
        <v>11536</v>
      </c>
      <c r="O645" s="59">
        <v>206</v>
      </c>
      <c r="P645" s="60">
        <v>1343</v>
      </c>
      <c r="Q645" s="61">
        <v>276658</v>
      </c>
      <c r="R645" s="61">
        <v>206</v>
      </c>
    </row>
    <row r="646" spans="2:18" x14ac:dyDescent="0.3">
      <c r="B646" s="69">
        <v>40665986</v>
      </c>
      <c r="C646" t="s">
        <v>353</v>
      </c>
      <c r="D646" s="55">
        <v>84703</v>
      </c>
      <c r="E646" s="55" t="s">
        <v>2000</v>
      </c>
      <c r="F646" s="55" t="s">
        <v>354</v>
      </c>
      <c r="G646" s="3"/>
      <c r="H646" s="3">
        <v>84703</v>
      </c>
      <c r="I646" s="3" t="s">
        <v>2000</v>
      </c>
      <c r="J646" s="56">
        <v>11</v>
      </c>
      <c r="K646" s="57">
        <v>4147</v>
      </c>
      <c r="L646" s="57">
        <v>377</v>
      </c>
      <c r="M646" s="58">
        <v>83</v>
      </c>
      <c r="N646" s="59">
        <v>31291</v>
      </c>
      <c r="O646" s="59">
        <v>377</v>
      </c>
      <c r="P646" s="60">
        <v>94</v>
      </c>
      <c r="Q646" s="61">
        <v>35438</v>
      </c>
      <c r="R646" s="61">
        <v>377</v>
      </c>
    </row>
    <row r="647" spans="2:18" x14ac:dyDescent="0.3">
      <c r="B647" s="69">
        <v>40666000</v>
      </c>
      <c r="C647" t="s">
        <v>355</v>
      </c>
      <c r="D647" s="55">
        <v>84132</v>
      </c>
      <c r="E647" s="55" t="s">
        <v>2000</v>
      </c>
      <c r="F647" s="55" t="s">
        <v>356</v>
      </c>
      <c r="G647" s="3"/>
      <c r="H647" s="3">
        <v>84132</v>
      </c>
      <c r="I647" s="3" t="s">
        <v>2000</v>
      </c>
      <c r="J647" s="56">
        <v>7</v>
      </c>
      <c r="K647" s="57">
        <v>581</v>
      </c>
      <c r="L647" s="57">
        <v>83</v>
      </c>
      <c r="M647" s="58">
        <v>1</v>
      </c>
      <c r="N647" s="59">
        <v>83</v>
      </c>
      <c r="O647" s="59">
        <v>83</v>
      </c>
      <c r="P647" s="60">
        <v>8</v>
      </c>
      <c r="Q647" s="61">
        <v>664</v>
      </c>
      <c r="R647" s="61">
        <v>83</v>
      </c>
    </row>
    <row r="648" spans="2:18" x14ac:dyDescent="0.3">
      <c r="B648" s="69">
        <v>40666208</v>
      </c>
      <c r="C648" t="s">
        <v>357</v>
      </c>
      <c r="D648" s="55">
        <v>84155</v>
      </c>
      <c r="E648" s="55" t="s">
        <v>2000</v>
      </c>
      <c r="F648" s="55" t="s">
        <v>358</v>
      </c>
      <c r="G648" s="3"/>
      <c r="H648" s="3">
        <v>84155</v>
      </c>
      <c r="I648" s="3" t="s">
        <v>2000</v>
      </c>
      <c r="J648" s="56">
        <v>0</v>
      </c>
      <c r="K648" s="57">
        <v>0</v>
      </c>
      <c r="L648" s="57">
        <v>0</v>
      </c>
      <c r="M648" s="58">
        <v>1</v>
      </c>
      <c r="N648" s="59">
        <v>315</v>
      </c>
      <c r="O648" s="59">
        <v>315</v>
      </c>
      <c r="P648" s="60">
        <v>1</v>
      </c>
      <c r="Q648" s="61">
        <v>315</v>
      </c>
      <c r="R648" s="61">
        <v>315</v>
      </c>
    </row>
    <row r="649" spans="2:18" x14ac:dyDescent="0.3">
      <c r="B649" s="69">
        <v>40666216</v>
      </c>
      <c r="C649" t="s">
        <v>359</v>
      </c>
      <c r="D649" s="55">
        <v>84157</v>
      </c>
      <c r="E649" s="55" t="s">
        <v>2000</v>
      </c>
      <c r="F649" s="55" t="s">
        <v>360</v>
      </c>
      <c r="G649" s="3"/>
      <c r="H649" s="3">
        <v>84157</v>
      </c>
      <c r="I649" s="3" t="s">
        <v>2000</v>
      </c>
      <c r="J649" s="56">
        <v>35</v>
      </c>
      <c r="K649" s="57">
        <v>5005</v>
      </c>
      <c r="L649" s="57">
        <v>143</v>
      </c>
      <c r="M649" s="58">
        <v>9</v>
      </c>
      <c r="N649" s="59">
        <v>1287</v>
      </c>
      <c r="O649" s="59">
        <v>143</v>
      </c>
      <c r="P649" s="60">
        <v>44</v>
      </c>
      <c r="Q649" s="61">
        <v>6292</v>
      </c>
      <c r="R649" s="61">
        <v>143</v>
      </c>
    </row>
    <row r="650" spans="2:18" x14ac:dyDescent="0.3">
      <c r="B650" s="69">
        <v>40666257</v>
      </c>
      <c r="C650" t="s">
        <v>361</v>
      </c>
      <c r="D650" s="55">
        <v>84145</v>
      </c>
      <c r="E650" s="55" t="s">
        <v>2000</v>
      </c>
      <c r="F650" s="55" t="s">
        <v>2670</v>
      </c>
      <c r="G650" s="55"/>
      <c r="H650" s="55">
        <v>84145</v>
      </c>
      <c r="I650" s="55" t="s">
        <v>2000</v>
      </c>
      <c r="J650" s="56">
        <v>68</v>
      </c>
      <c r="K650" s="57">
        <v>24072</v>
      </c>
      <c r="L650" s="57">
        <v>354</v>
      </c>
      <c r="M650" s="58">
        <v>72</v>
      </c>
      <c r="N650" s="59">
        <v>25488</v>
      </c>
      <c r="O650" s="59">
        <v>354</v>
      </c>
      <c r="P650" s="60">
        <v>140</v>
      </c>
      <c r="Q650" s="61">
        <v>49560</v>
      </c>
      <c r="R650" s="61">
        <v>354</v>
      </c>
    </row>
    <row r="651" spans="2:18" x14ac:dyDescent="0.3">
      <c r="B651" s="69">
        <v>40666604</v>
      </c>
      <c r="C651" t="s">
        <v>362</v>
      </c>
      <c r="D651" s="55">
        <v>84450</v>
      </c>
      <c r="E651" s="55" t="s">
        <v>2000</v>
      </c>
      <c r="F651" s="55" t="s">
        <v>363</v>
      </c>
      <c r="G651" s="55"/>
      <c r="H651" s="55">
        <v>84450</v>
      </c>
      <c r="I651" s="55" t="s">
        <v>2000</v>
      </c>
      <c r="J651" s="56">
        <v>1</v>
      </c>
      <c r="K651" s="57">
        <v>235</v>
      </c>
      <c r="L651" s="57">
        <v>235</v>
      </c>
      <c r="M651" s="58">
        <v>4</v>
      </c>
      <c r="N651" s="59">
        <v>940</v>
      </c>
      <c r="O651" s="59">
        <v>235</v>
      </c>
      <c r="P651" s="60">
        <v>5</v>
      </c>
      <c r="Q651" s="61">
        <v>1175</v>
      </c>
      <c r="R651" s="61">
        <v>235</v>
      </c>
    </row>
    <row r="652" spans="2:18" x14ac:dyDescent="0.3">
      <c r="B652" s="69">
        <v>40666653</v>
      </c>
      <c r="C652" t="s">
        <v>364</v>
      </c>
      <c r="D652" s="55">
        <v>84460</v>
      </c>
      <c r="E652" s="55" t="s">
        <v>2000</v>
      </c>
      <c r="F652" s="55" t="s">
        <v>365</v>
      </c>
      <c r="G652" s="55"/>
      <c r="H652" s="55">
        <v>84460</v>
      </c>
      <c r="I652" s="55" t="s">
        <v>2000</v>
      </c>
      <c r="J652" s="56">
        <v>1</v>
      </c>
      <c r="K652" s="57">
        <v>235</v>
      </c>
      <c r="L652" s="57">
        <v>235</v>
      </c>
      <c r="M652" s="58">
        <v>5</v>
      </c>
      <c r="N652" s="59">
        <v>1175</v>
      </c>
      <c r="O652" s="59">
        <v>235</v>
      </c>
      <c r="P652" s="60">
        <v>6</v>
      </c>
      <c r="Q652" s="61">
        <v>1410</v>
      </c>
      <c r="R652" s="61">
        <v>235</v>
      </c>
    </row>
    <row r="653" spans="2:18" x14ac:dyDescent="0.3">
      <c r="B653" s="69">
        <v>40666745</v>
      </c>
      <c r="C653" t="s">
        <v>0</v>
      </c>
      <c r="D653" s="55">
        <v>80053</v>
      </c>
      <c r="E653" s="55" t="s">
        <v>2000</v>
      </c>
      <c r="F653" s="55" t="s">
        <v>366</v>
      </c>
      <c r="G653" s="3"/>
      <c r="H653" s="3">
        <v>80053</v>
      </c>
      <c r="I653" s="3" t="s">
        <v>2000</v>
      </c>
      <c r="J653" s="56">
        <v>1876</v>
      </c>
      <c r="K653" s="57">
        <v>1378860</v>
      </c>
      <c r="L653" s="57">
        <v>735</v>
      </c>
      <c r="M653" s="58">
        <v>1304</v>
      </c>
      <c r="N653" s="59">
        <v>958440</v>
      </c>
      <c r="O653" s="59">
        <v>735</v>
      </c>
      <c r="P653" s="60">
        <v>3180</v>
      </c>
      <c r="Q653" s="61">
        <v>2337300</v>
      </c>
      <c r="R653" s="61">
        <v>735</v>
      </c>
    </row>
    <row r="654" spans="2:18" x14ac:dyDescent="0.3">
      <c r="B654" s="69">
        <v>40666802</v>
      </c>
      <c r="C654" t="s">
        <v>367</v>
      </c>
      <c r="D654" s="55">
        <v>84295</v>
      </c>
      <c r="E654" s="55" t="s">
        <v>2000</v>
      </c>
      <c r="F654" s="55" t="s">
        <v>368</v>
      </c>
      <c r="G654" s="55"/>
      <c r="H654" s="55">
        <v>84295</v>
      </c>
      <c r="I654" s="55" t="s">
        <v>2000</v>
      </c>
      <c r="J654" s="56">
        <v>2</v>
      </c>
      <c r="K654" s="57">
        <v>204</v>
      </c>
      <c r="L654" s="57">
        <v>102</v>
      </c>
      <c r="M654" s="58">
        <v>0</v>
      </c>
      <c r="N654" s="59">
        <v>0</v>
      </c>
      <c r="O654" s="59">
        <v>0</v>
      </c>
      <c r="P654" s="60">
        <v>2</v>
      </c>
      <c r="Q654" s="61">
        <v>204</v>
      </c>
      <c r="R654" s="61">
        <v>102</v>
      </c>
    </row>
    <row r="655" spans="2:18" x14ac:dyDescent="0.3">
      <c r="B655" s="69">
        <v>40666968</v>
      </c>
      <c r="C655" t="s">
        <v>370</v>
      </c>
      <c r="D655" s="55">
        <v>84479</v>
      </c>
      <c r="E655" s="55" t="s">
        <v>2000</v>
      </c>
      <c r="F655" s="55" t="s">
        <v>371</v>
      </c>
      <c r="G655" s="55"/>
      <c r="H655" s="55">
        <v>84479</v>
      </c>
      <c r="I655" s="55" t="s">
        <v>2000</v>
      </c>
      <c r="J655" s="56">
        <v>0</v>
      </c>
      <c r="K655" s="57">
        <v>0</v>
      </c>
      <c r="L655" s="57">
        <v>0</v>
      </c>
      <c r="M655" s="58">
        <v>3</v>
      </c>
      <c r="N655" s="59">
        <v>651</v>
      </c>
      <c r="O655" s="59">
        <v>217</v>
      </c>
      <c r="P655" s="60">
        <v>3</v>
      </c>
      <c r="Q655" s="61">
        <v>651</v>
      </c>
      <c r="R655" s="61">
        <v>217</v>
      </c>
    </row>
    <row r="656" spans="2:18" x14ac:dyDescent="0.3">
      <c r="B656" s="69">
        <v>40666992</v>
      </c>
      <c r="C656" t="s">
        <v>372</v>
      </c>
      <c r="D656" s="55">
        <v>84436</v>
      </c>
      <c r="E656" s="55" t="s">
        <v>2000</v>
      </c>
      <c r="F656" s="55" t="s">
        <v>373</v>
      </c>
      <c r="G656" s="55"/>
      <c r="H656" s="55">
        <v>84436</v>
      </c>
      <c r="I656" s="55" t="s">
        <v>2000</v>
      </c>
      <c r="J656" s="56">
        <v>1</v>
      </c>
      <c r="K656" s="57">
        <v>217</v>
      </c>
      <c r="L656" s="57">
        <v>217</v>
      </c>
      <c r="M656" s="58">
        <v>10</v>
      </c>
      <c r="N656" s="59">
        <v>2170</v>
      </c>
      <c r="O656" s="59">
        <v>217</v>
      </c>
      <c r="P656" s="60">
        <v>11</v>
      </c>
      <c r="Q656" s="61">
        <v>2387</v>
      </c>
      <c r="R656" s="61">
        <v>217</v>
      </c>
    </row>
    <row r="657" spans="2:18" x14ac:dyDescent="0.3">
      <c r="B657" s="69">
        <v>40667024</v>
      </c>
      <c r="C657" t="s">
        <v>374</v>
      </c>
      <c r="D657" s="55">
        <v>84439</v>
      </c>
      <c r="E657" s="55" t="s">
        <v>2000</v>
      </c>
      <c r="F657" s="55" t="s">
        <v>375</v>
      </c>
      <c r="G657" s="55"/>
      <c r="H657" s="55">
        <v>84439</v>
      </c>
      <c r="I657" s="55" t="s">
        <v>2000</v>
      </c>
      <c r="J657" s="56">
        <v>29</v>
      </c>
      <c r="K657" s="57">
        <v>9309</v>
      </c>
      <c r="L657" s="57">
        <v>321</v>
      </c>
      <c r="M657" s="58">
        <v>63</v>
      </c>
      <c r="N657" s="59">
        <v>20223</v>
      </c>
      <c r="O657" s="59">
        <v>321</v>
      </c>
      <c r="P657" s="60">
        <v>92</v>
      </c>
      <c r="Q657" s="61">
        <v>29532</v>
      </c>
      <c r="R657" s="61">
        <v>321</v>
      </c>
    </row>
    <row r="658" spans="2:18" x14ac:dyDescent="0.3">
      <c r="B658" s="69">
        <v>40667131</v>
      </c>
      <c r="C658" t="s">
        <v>376</v>
      </c>
      <c r="D658" s="55">
        <v>84480</v>
      </c>
      <c r="E658" s="55" t="s">
        <v>2000</v>
      </c>
      <c r="F658" s="55" t="s">
        <v>369</v>
      </c>
      <c r="G658" s="55"/>
      <c r="H658" s="55">
        <v>84480</v>
      </c>
      <c r="I658" s="55" t="s">
        <v>2000</v>
      </c>
      <c r="J658" s="56">
        <v>0</v>
      </c>
      <c r="K658" s="57">
        <v>0</v>
      </c>
      <c r="L658" s="57">
        <v>0</v>
      </c>
      <c r="M658" s="58">
        <v>2</v>
      </c>
      <c r="N658" s="59">
        <v>698</v>
      </c>
      <c r="O658" s="59">
        <v>349</v>
      </c>
      <c r="P658" s="60">
        <v>2</v>
      </c>
      <c r="Q658" s="61">
        <v>698</v>
      </c>
      <c r="R658" s="61">
        <v>349</v>
      </c>
    </row>
    <row r="659" spans="2:18" x14ac:dyDescent="0.3">
      <c r="B659" s="69">
        <v>40667180</v>
      </c>
      <c r="C659" t="s">
        <v>1854</v>
      </c>
      <c r="D659" s="55">
        <v>80299</v>
      </c>
      <c r="E659" s="55">
        <v>90</v>
      </c>
      <c r="F659" s="55">
        <v>8029990</v>
      </c>
      <c r="G659" s="3"/>
      <c r="H659" s="3">
        <v>80299</v>
      </c>
      <c r="I659" s="3">
        <v>90</v>
      </c>
      <c r="J659" s="56">
        <v>20</v>
      </c>
      <c r="K659" s="57">
        <v>587.6</v>
      </c>
      <c r="L659" s="57">
        <v>29.380000000000003</v>
      </c>
      <c r="M659" s="58">
        <v>0</v>
      </c>
      <c r="N659" s="59">
        <v>0</v>
      </c>
      <c r="O659" s="59">
        <v>0</v>
      </c>
      <c r="P659" s="60">
        <v>20</v>
      </c>
      <c r="Q659" s="61">
        <v>587.6</v>
      </c>
      <c r="R659" s="61">
        <v>29.380000000000003</v>
      </c>
    </row>
    <row r="660" spans="2:18" x14ac:dyDescent="0.3">
      <c r="B660" s="69">
        <v>40667206</v>
      </c>
      <c r="C660" t="s">
        <v>378</v>
      </c>
      <c r="D660" s="55">
        <v>84481</v>
      </c>
      <c r="E660" s="55" t="s">
        <v>2000</v>
      </c>
      <c r="F660" s="55" t="s">
        <v>377</v>
      </c>
      <c r="G660" s="3"/>
      <c r="H660" s="3">
        <v>84481</v>
      </c>
      <c r="I660" s="3" t="s">
        <v>2000</v>
      </c>
      <c r="J660" s="56">
        <v>2</v>
      </c>
      <c r="K660" s="57">
        <v>748</v>
      </c>
      <c r="L660" s="57">
        <v>374</v>
      </c>
      <c r="M660" s="58">
        <v>3</v>
      </c>
      <c r="N660" s="59">
        <v>1122</v>
      </c>
      <c r="O660" s="59">
        <v>374</v>
      </c>
      <c r="P660" s="60">
        <v>5</v>
      </c>
      <c r="Q660" s="61">
        <v>1870</v>
      </c>
      <c r="R660" s="61">
        <v>374</v>
      </c>
    </row>
    <row r="661" spans="2:18" x14ac:dyDescent="0.3">
      <c r="B661" s="69">
        <v>40667305</v>
      </c>
      <c r="C661" t="s">
        <v>379</v>
      </c>
      <c r="D661" s="55">
        <v>84478</v>
      </c>
      <c r="E661" s="55" t="s">
        <v>2000</v>
      </c>
      <c r="F661" s="55" t="s">
        <v>380</v>
      </c>
      <c r="G661" s="3"/>
      <c r="H661" s="3">
        <v>84478</v>
      </c>
      <c r="I661" s="3" t="s">
        <v>2000</v>
      </c>
      <c r="J661" s="56">
        <v>193</v>
      </c>
      <c r="K661" s="57">
        <v>37056</v>
      </c>
      <c r="L661" s="57">
        <v>192</v>
      </c>
      <c r="M661" s="58">
        <v>8</v>
      </c>
      <c r="N661" s="59">
        <v>1536</v>
      </c>
      <c r="O661" s="59">
        <v>192</v>
      </c>
      <c r="P661" s="60">
        <v>201</v>
      </c>
      <c r="Q661" s="61">
        <v>38592</v>
      </c>
      <c r="R661" s="61">
        <v>192</v>
      </c>
    </row>
    <row r="662" spans="2:18" x14ac:dyDescent="0.3">
      <c r="B662" s="69">
        <v>40667321</v>
      </c>
      <c r="C662" t="s">
        <v>2196</v>
      </c>
      <c r="D662" s="55">
        <v>83789</v>
      </c>
      <c r="E662" s="55">
        <v>90</v>
      </c>
      <c r="F662" s="55">
        <v>8378990</v>
      </c>
      <c r="G662" s="55"/>
      <c r="H662" s="55">
        <v>83789</v>
      </c>
      <c r="I662" s="55">
        <v>90</v>
      </c>
      <c r="J662" s="56">
        <v>0</v>
      </c>
      <c r="K662" s="57">
        <v>0</v>
      </c>
      <c r="L662" s="57">
        <v>0</v>
      </c>
      <c r="M662" s="58">
        <v>1</v>
      </c>
      <c r="N662" s="59">
        <v>95</v>
      </c>
      <c r="O662" s="59">
        <v>95</v>
      </c>
      <c r="P662" s="60">
        <v>1</v>
      </c>
      <c r="Q662" s="61">
        <v>95</v>
      </c>
      <c r="R662" s="61">
        <v>95</v>
      </c>
    </row>
    <row r="663" spans="2:18" x14ac:dyDescent="0.3">
      <c r="B663" s="69">
        <v>40667404</v>
      </c>
      <c r="C663" t="s">
        <v>381</v>
      </c>
      <c r="D663" s="55">
        <v>84443</v>
      </c>
      <c r="E663" s="55" t="s">
        <v>2000</v>
      </c>
      <c r="F663" s="55" t="s">
        <v>341</v>
      </c>
      <c r="G663" s="3"/>
      <c r="H663" s="3">
        <v>84443</v>
      </c>
      <c r="I663" s="3" t="s">
        <v>2000</v>
      </c>
      <c r="J663" s="56">
        <v>132</v>
      </c>
      <c r="K663" s="57">
        <v>69168</v>
      </c>
      <c r="L663" s="57">
        <v>524</v>
      </c>
      <c r="M663" s="58">
        <v>310</v>
      </c>
      <c r="N663" s="59">
        <v>162440</v>
      </c>
      <c r="O663" s="59">
        <v>524</v>
      </c>
      <c r="P663" s="60">
        <v>442</v>
      </c>
      <c r="Q663" s="61">
        <v>231608</v>
      </c>
      <c r="R663" s="61">
        <v>524</v>
      </c>
    </row>
    <row r="664" spans="2:18" x14ac:dyDescent="0.3">
      <c r="B664" s="69">
        <v>40667453</v>
      </c>
      <c r="C664" t="s">
        <v>382</v>
      </c>
      <c r="D664" s="55">
        <v>84550</v>
      </c>
      <c r="E664" s="55" t="s">
        <v>2000</v>
      </c>
      <c r="F664" s="55" t="s">
        <v>383</v>
      </c>
      <c r="G664" s="3"/>
      <c r="H664" s="3">
        <v>84550</v>
      </c>
      <c r="I664" s="3" t="s">
        <v>2000</v>
      </c>
      <c r="J664" s="56">
        <v>12</v>
      </c>
      <c r="K664" s="57">
        <v>2820</v>
      </c>
      <c r="L664" s="57">
        <v>235</v>
      </c>
      <c r="M664" s="58">
        <v>14</v>
      </c>
      <c r="N664" s="59">
        <v>3290</v>
      </c>
      <c r="O664" s="59">
        <v>235</v>
      </c>
      <c r="P664" s="60">
        <v>26</v>
      </c>
      <c r="Q664" s="61">
        <v>6110</v>
      </c>
      <c r="R664" s="61">
        <v>235</v>
      </c>
    </row>
    <row r="665" spans="2:18" x14ac:dyDescent="0.3">
      <c r="B665" s="69">
        <v>40667537</v>
      </c>
      <c r="C665" t="s">
        <v>384</v>
      </c>
      <c r="D665" s="55">
        <v>80164</v>
      </c>
      <c r="E665" s="55" t="s">
        <v>2000</v>
      </c>
      <c r="F665" s="55" t="s">
        <v>385</v>
      </c>
      <c r="G665" s="3"/>
      <c r="H665" s="3">
        <v>80164</v>
      </c>
      <c r="I665" s="3" t="s">
        <v>2000</v>
      </c>
      <c r="J665" s="56">
        <v>38</v>
      </c>
      <c r="K665" s="57">
        <v>11818</v>
      </c>
      <c r="L665" s="57">
        <v>311</v>
      </c>
      <c r="M665" s="58">
        <v>5</v>
      </c>
      <c r="N665" s="59">
        <v>1555</v>
      </c>
      <c r="O665" s="59">
        <v>311</v>
      </c>
      <c r="P665" s="60">
        <v>43</v>
      </c>
      <c r="Q665" s="61">
        <v>13373</v>
      </c>
      <c r="R665" s="61">
        <v>311</v>
      </c>
    </row>
    <row r="666" spans="2:18" x14ac:dyDescent="0.3">
      <c r="B666" s="69">
        <v>40667636</v>
      </c>
      <c r="C666" t="s">
        <v>386</v>
      </c>
      <c r="D666" s="55">
        <v>82607</v>
      </c>
      <c r="E666" s="55" t="s">
        <v>2000</v>
      </c>
      <c r="F666" s="55" t="s">
        <v>387</v>
      </c>
      <c r="G666" s="3"/>
      <c r="H666" s="3">
        <v>82607</v>
      </c>
      <c r="I666" s="3" t="s">
        <v>2000</v>
      </c>
      <c r="J666" s="56">
        <v>7</v>
      </c>
      <c r="K666" s="57">
        <v>1834</v>
      </c>
      <c r="L666" s="57">
        <v>262</v>
      </c>
      <c r="M666" s="58">
        <v>1</v>
      </c>
      <c r="N666" s="59">
        <v>262</v>
      </c>
      <c r="O666" s="59">
        <v>262</v>
      </c>
      <c r="P666" s="60">
        <v>8</v>
      </c>
      <c r="Q666" s="61">
        <v>2096</v>
      </c>
      <c r="R666" s="61">
        <v>262</v>
      </c>
    </row>
    <row r="667" spans="2:18" x14ac:dyDescent="0.3">
      <c r="B667" s="69">
        <v>40667727</v>
      </c>
      <c r="C667" t="s">
        <v>388</v>
      </c>
      <c r="D667" s="55">
        <v>80048</v>
      </c>
      <c r="E667" s="55" t="s">
        <v>2000</v>
      </c>
      <c r="F667" s="55" t="s">
        <v>389</v>
      </c>
      <c r="G667" s="55"/>
      <c r="H667" s="55">
        <v>80048</v>
      </c>
      <c r="I667" s="55" t="s">
        <v>2000</v>
      </c>
      <c r="J667" s="56">
        <v>716</v>
      </c>
      <c r="K667" s="57">
        <v>481152</v>
      </c>
      <c r="L667" s="57">
        <v>672</v>
      </c>
      <c r="M667" s="58">
        <v>569</v>
      </c>
      <c r="N667" s="59">
        <v>382368</v>
      </c>
      <c r="O667" s="59">
        <v>672</v>
      </c>
      <c r="P667" s="60">
        <v>1285</v>
      </c>
      <c r="Q667" s="61">
        <v>863520</v>
      </c>
      <c r="R667" s="61">
        <v>672</v>
      </c>
    </row>
    <row r="668" spans="2:18" x14ac:dyDescent="0.3">
      <c r="B668" s="69">
        <v>40667750</v>
      </c>
      <c r="C668" t="s">
        <v>390</v>
      </c>
      <c r="D668" s="55">
        <v>80047</v>
      </c>
      <c r="E668" s="55" t="s">
        <v>2000</v>
      </c>
      <c r="F668" s="55" t="s">
        <v>391</v>
      </c>
      <c r="G668" s="55"/>
      <c r="H668" s="55">
        <v>80047</v>
      </c>
      <c r="I668" s="55" t="s">
        <v>2000</v>
      </c>
      <c r="J668" s="56">
        <v>47</v>
      </c>
      <c r="K668" s="57">
        <v>24534</v>
      </c>
      <c r="L668" s="57">
        <v>522</v>
      </c>
      <c r="M668" s="58">
        <v>124</v>
      </c>
      <c r="N668" s="59">
        <v>64728</v>
      </c>
      <c r="O668" s="59">
        <v>522</v>
      </c>
      <c r="P668" s="60">
        <v>171</v>
      </c>
      <c r="Q668" s="61">
        <v>89262</v>
      </c>
      <c r="R668" s="61">
        <v>522</v>
      </c>
    </row>
    <row r="669" spans="2:18" x14ac:dyDescent="0.3">
      <c r="B669" s="69">
        <v>40670366</v>
      </c>
      <c r="C669" t="s">
        <v>1761</v>
      </c>
      <c r="D669" s="55">
        <v>83516</v>
      </c>
      <c r="E669" s="55">
        <v>90</v>
      </c>
      <c r="F669" s="55">
        <v>8351690</v>
      </c>
      <c r="G669" s="55"/>
      <c r="H669" s="55">
        <v>83516</v>
      </c>
      <c r="I669" s="55">
        <v>90</v>
      </c>
      <c r="J669" s="56">
        <v>3</v>
      </c>
      <c r="K669" s="57">
        <v>20.560000000000002</v>
      </c>
      <c r="L669" s="57">
        <v>6.8533333333333344</v>
      </c>
      <c r="M669" s="58">
        <v>0</v>
      </c>
      <c r="N669" s="59">
        <v>0</v>
      </c>
      <c r="O669" s="59">
        <v>0</v>
      </c>
      <c r="P669" s="60">
        <v>3</v>
      </c>
      <c r="Q669" s="61">
        <v>20.560000000000002</v>
      </c>
      <c r="R669" s="61">
        <v>6.8533333333333344</v>
      </c>
    </row>
    <row r="670" spans="2:18" x14ac:dyDescent="0.3">
      <c r="B670" s="69">
        <v>40670374</v>
      </c>
      <c r="C670" t="s">
        <v>1834</v>
      </c>
      <c r="D670" s="55">
        <v>86038</v>
      </c>
      <c r="E670" s="55">
        <v>90</v>
      </c>
      <c r="F670" s="55">
        <v>8603890</v>
      </c>
      <c r="G670" s="3"/>
      <c r="H670" s="3">
        <v>86038</v>
      </c>
      <c r="I670" s="3">
        <v>90</v>
      </c>
      <c r="J670" s="56">
        <v>3</v>
      </c>
      <c r="K670" s="57">
        <v>20.560000000000002</v>
      </c>
      <c r="L670" s="57">
        <v>6.8533333333333344</v>
      </c>
      <c r="M670" s="58">
        <v>0</v>
      </c>
      <c r="N670" s="59">
        <v>0</v>
      </c>
      <c r="O670" s="59">
        <v>0</v>
      </c>
      <c r="P670" s="60">
        <v>3</v>
      </c>
      <c r="Q670" s="61">
        <v>20.560000000000002</v>
      </c>
      <c r="R670" s="61">
        <v>6.8533333333333344</v>
      </c>
    </row>
    <row r="671" spans="2:18" x14ac:dyDescent="0.3">
      <c r="B671" s="69">
        <v>40670382</v>
      </c>
      <c r="C671" t="s">
        <v>1777</v>
      </c>
      <c r="D671" s="55">
        <v>86160</v>
      </c>
      <c r="E671" s="55">
        <v>90</v>
      </c>
      <c r="F671" s="55">
        <v>8616090</v>
      </c>
      <c r="G671" s="55"/>
      <c r="H671" s="55">
        <v>86160</v>
      </c>
      <c r="I671" s="55">
        <v>90</v>
      </c>
      <c r="J671" s="56">
        <v>3</v>
      </c>
      <c r="K671" s="57">
        <v>41.1</v>
      </c>
      <c r="L671" s="57">
        <v>13.700000000000001</v>
      </c>
      <c r="M671" s="58">
        <v>0</v>
      </c>
      <c r="N671" s="59">
        <v>0</v>
      </c>
      <c r="O671" s="59">
        <v>0</v>
      </c>
      <c r="P671" s="60">
        <v>3</v>
      </c>
      <c r="Q671" s="61">
        <v>41.1</v>
      </c>
      <c r="R671" s="61">
        <v>13.700000000000001</v>
      </c>
    </row>
    <row r="672" spans="2:18" x14ac:dyDescent="0.3">
      <c r="B672" s="69">
        <v>40670390</v>
      </c>
      <c r="C672" t="s">
        <v>2197</v>
      </c>
      <c r="D672" s="55">
        <v>86225</v>
      </c>
      <c r="E672" s="55">
        <v>90</v>
      </c>
      <c r="F672" s="55">
        <v>8622590</v>
      </c>
      <c r="G672" s="55"/>
      <c r="H672" s="55">
        <v>86225</v>
      </c>
      <c r="I672" s="55">
        <v>90</v>
      </c>
      <c r="J672" s="56">
        <v>3</v>
      </c>
      <c r="K672" s="57">
        <v>20.560000000000002</v>
      </c>
      <c r="L672" s="57">
        <v>6.8533333333333344</v>
      </c>
      <c r="M672" s="58">
        <v>0</v>
      </c>
      <c r="N672" s="59">
        <v>0</v>
      </c>
      <c r="O672" s="59">
        <v>0</v>
      </c>
      <c r="P672" s="60">
        <v>3</v>
      </c>
      <c r="Q672" s="61">
        <v>20.560000000000002</v>
      </c>
      <c r="R672" s="61">
        <v>6.8533333333333344</v>
      </c>
    </row>
    <row r="673" spans="2:18" x14ac:dyDescent="0.3">
      <c r="B673" s="69">
        <v>40670408</v>
      </c>
      <c r="C673" t="s">
        <v>2198</v>
      </c>
      <c r="D673" s="55">
        <v>86235</v>
      </c>
      <c r="E673" s="55">
        <v>90</v>
      </c>
      <c r="F673" s="55">
        <v>8623590</v>
      </c>
      <c r="G673" s="3"/>
      <c r="H673" s="3">
        <v>86235</v>
      </c>
      <c r="I673" s="3">
        <v>90</v>
      </c>
      <c r="J673" s="56">
        <v>3</v>
      </c>
      <c r="K673" s="57">
        <v>102.76</v>
      </c>
      <c r="L673" s="57">
        <v>34.253333333333337</v>
      </c>
      <c r="M673" s="58">
        <v>0</v>
      </c>
      <c r="N673" s="59">
        <v>0</v>
      </c>
      <c r="O673" s="59">
        <v>0</v>
      </c>
      <c r="P673" s="60">
        <v>3</v>
      </c>
      <c r="Q673" s="61">
        <v>102.76</v>
      </c>
      <c r="R673" s="61">
        <v>34.253333333333337</v>
      </c>
    </row>
    <row r="674" spans="2:18" x14ac:dyDescent="0.3">
      <c r="B674" s="69">
        <v>40670416</v>
      </c>
      <c r="C674" t="s">
        <v>1836</v>
      </c>
      <c r="D674" s="55">
        <v>86376</v>
      </c>
      <c r="E674" s="55">
        <v>90</v>
      </c>
      <c r="F674" s="55">
        <v>8637690</v>
      </c>
      <c r="G674" s="3"/>
      <c r="H674" s="3">
        <v>86376</v>
      </c>
      <c r="I674" s="3">
        <v>90</v>
      </c>
      <c r="J674" s="56">
        <v>3</v>
      </c>
      <c r="K674" s="57">
        <v>20.560000000000002</v>
      </c>
      <c r="L674" s="57">
        <v>6.8533333333333344</v>
      </c>
      <c r="M674" s="58">
        <v>0</v>
      </c>
      <c r="N674" s="59">
        <v>0</v>
      </c>
      <c r="O674" s="59">
        <v>0</v>
      </c>
      <c r="P674" s="60">
        <v>3</v>
      </c>
      <c r="Q674" s="61">
        <v>20.560000000000002</v>
      </c>
      <c r="R674" s="61">
        <v>6.8533333333333344</v>
      </c>
    </row>
    <row r="675" spans="2:18" x14ac:dyDescent="0.3">
      <c r="B675" s="69">
        <v>40670424</v>
      </c>
      <c r="C675" t="s">
        <v>2199</v>
      </c>
      <c r="D675" s="55">
        <v>86431</v>
      </c>
      <c r="E675" s="55">
        <v>90</v>
      </c>
      <c r="F675" s="55">
        <v>8643190</v>
      </c>
      <c r="G675" s="3"/>
      <c r="H675" s="3">
        <v>86431</v>
      </c>
      <c r="I675" s="3">
        <v>90</v>
      </c>
      <c r="J675" s="56">
        <v>3</v>
      </c>
      <c r="K675" s="57">
        <v>20.560000000000002</v>
      </c>
      <c r="L675" s="57">
        <v>6.8533333333333344</v>
      </c>
      <c r="M675" s="58">
        <v>0</v>
      </c>
      <c r="N675" s="59">
        <v>0</v>
      </c>
      <c r="O675" s="59">
        <v>0</v>
      </c>
      <c r="P675" s="60">
        <v>3</v>
      </c>
      <c r="Q675" s="61">
        <v>20.560000000000002</v>
      </c>
      <c r="R675" s="61">
        <v>6.8533333333333344</v>
      </c>
    </row>
    <row r="676" spans="2:18" x14ac:dyDescent="0.3">
      <c r="B676" s="69">
        <v>40671976</v>
      </c>
      <c r="C676" t="s">
        <v>2200</v>
      </c>
      <c r="D676" s="55">
        <v>87070</v>
      </c>
      <c r="E676" s="55" t="s">
        <v>2000</v>
      </c>
      <c r="F676" s="55" t="s">
        <v>168</v>
      </c>
      <c r="G676" s="3"/>
      <c r="H676" s="3">
        <v>87070</v>
      </c>
      <c r="I676" s="3" t="s">
        <v>2000</v>
      </c>
      <c r="J676" s="56">
        <v>4</v>
      </c>
      <c r="K676" s="57">
        <v>988</v>
      </c>
      <c r="L676" s="57">
        <v>247</v>
      </c>
      <c r="M676" s="58">
        <v>0</v>
      </c>
      <c r="N676" s="59">
        <v>0</v>
      </c>
      <c r="O676" s="59">
        <v>0</v>
      </c>
      <c r="P676" s="60">
        <v>4</v>
      </c>
      <c r="Q676" s="61">
        <v>988</v>
      </c>
      <c r="R676" s="61">
        <v>247</v>
      </c>
    </row>
    <row r="677" spans="2:18" x14ac:dyDescent="0.3">
      <c r="B677" s="69">
        <v>40672610</v>
      </c>
      <c r="C677" t="s">
        <v>2405</v>
      </c>
      <c r="D677" s="55">
        <v>86039</v>
      </c>
      <c r="E677" s="55">
        <v>90</v>
      </c>
      <c r="F677" s="55">
        <v>8603990</v>
      </c>
      <c r="G677" s="3"/>
      <c r="H677" s="3">
        <v>86039</v>
      </c>
      <c r="I677" s="3">
        <v>90</v>
      </c>
      <c r="J677" s="56">
        <v>1</v>
      </c>
      <c r="K677" s="57">
        <v>12.75</v>
      </c>
      <c r="L677" s="57">
        <v>12.75</v>
      </c>
      <c r="M677" s="58">
        <v>1</v>
      </c>
      <c r="N677" s="59">
        <v>6</v>
      </c>
      <c r="O677" s="59">
        <v>6</v>
      </c>
      <c r="P677" s="60">
        <v>2</v>
      </c>
      <c r="Q677" s="61">
        <v>18.75</v>
      </c>
      <c r="R677" s="61">
        <v>9.375</v>
      </c>
    </row>
    <row r="678" spans="2:18" x14ac:dyDescent="0.3">
      <c r="B678" s="69">
        <v>40672693</v>
      </c>
      <c r="C678" t="s">
        <v>2201</v>
      </c>
      <c r="D678" s="55">
        <v>82105</v>
      </c>
      <c r="E678" s="55" t="s">
        <v>2000</v>
      </c>
      <c r="F678" s="55" t="s">
        <v>266</v>
      </c>
      <c r="G678" s="3"/>
      <c r="H678" s="3">
        <v>82105</v>
      </c>
      <c r="I678" s="3" t="s">
        <v>2000</v>
      </c>
      <c r="J678" s="56">
        <v>1</v>
      </c>
      <c r="K678" s="57">
        <v>197</v>
      </c>
      <c r="L678" s="57">
        <v>197</v>
      </c>
      <c r="M678" s="58">
        <v>2</v>
      </c>
      <c r="N678" s="59">
        <v>394</v>
      </c>
      <c r="O678" s="59">
        <v>197</v>
      </c>
      <c r="P678" s="60">
        <v>3</v>
      </c>
      <c r="Q678" s="61">
        <v>591</v>
      </c>
      <c r="R678" s="61">
        <v>197</v>
      </c>
    </row>
    <row r="679" spans="2:18" x14ac:dyDescent="0.3">
      <c r="B679" s="69">
        <v>40673410</v>
      </c>
      <c r="C679" t="s">
        <v>2202</v>
      </c>
      <c r="D679" s="55">
        <v>87107</v>
      </c>
      <c r="E679" s="55" t="s">
        <v>2000</v>
      </c>
      <c r="F679" s="55" t="s">
        <v>206</v>
      </c>
      <c r="G679" s="55"/>
      <c r="H679" s="55">
        <v>87107</v>
      </c>
      <c r="I679" s="55" t="s">
        <v>2000</v>
      </c>
      <c r="J679" s="56">
        <v>0</v>
      </c>
      <c r="K679" s="57">
        <v>0</v>
      </c>
      <c r="L679" s="57">
        <v>0</v>
      </c>
      <c r="M679" s="58">
        <v>1</v>
      </c>
      <c r="N679" s="59">
        <v>163</v>
      </c>
      <c r="O679" s="59">
        <v>163</v>
      </c>
      <c r="P679" s="60">
        <v>1</v>
      </c>
      <c r="Q679" s="61">
        <v>163</v>
      </c>
      <c r="R679" s="61">
        <v>163</v>
      </c>
    </row>
    <row r="680" spans="2:18" x14ac:dyDescent="0.3">
      <c r="B680" s="69">
        <v>40673477</v>
      </c>
      <c r="C680" t="s">
        <v>1850</v>
      </c>
      <c r="D680" s="55">
        <v>85576</v>
      </c>
      <c r="E680" s="55" t="s">
        <v>2000</v>
      </c>
      <c r="F680" s="55" t="s">
        <v>142</v>
      </c>
      <c r="G680" s="3"/>
      <c r="H680" s="3">
        <v>85576</v>
      </c>
      <c r="I680" s="3" t="s">
        <v>2000</v>
      </c>
      <c r="J680" s="56">
        <v>42</v>
      </c>
      <c r="K680" s="57">
        <v>9534</v>
      </c>
      <c r="L680" s="57">
        <v>227</v>
      </c>
      <c r="M680" s="58">
        <v>3</v>
      </c>
      <c r="N680" s="59">
        <v>681</v>
      </c>
      <c r="O680" s="59">
        <v>227</v>
      </c>
      <c r="P680" s="60">
        <v>45</v>
      </c>
      <c r="Q680" s="61">
        <v>10215</v>
      </c>
      <c r="R680" s="61">
        <v>227</v>
      </c>
    </row>
    <row r="681" spans="2:18" x14ac:dyDescent="0.3">
      <c r="B681" s="69">
        <v>40673493</v>
      </c>
      <c r="C681" t="s">
        <v>2554</v>
      </c>
      <c r="D681" s="55">
        <v>88185</v>
      </c>
      <c r="E681" s="55">
        <v>90</v>
      </c>
      <c r="F681" s="55">
        <v>8818590</v>
      </c>
      <c r="G681" s="55"/>
      <c r="H681" s="55">
        <v>88185</v>
      </c>
      <c r="I681" s="55">
        <v>90</v>
      </c>
      <c r="J681" s="56">
        <v>0</v>
      </c>
      <c r="K681" s="57">
        <v>0</v>
      </c>
      <c r="L681" s="57">
        <v>0</v>
      </c>
      <c r="M681" s="58">
        <v>23</v>
      </c>
      <c r="N681" s="59">
        <v>253</v>
      </c>
      <c r="O681" s="59">
        <v>11</v>
      </c>
      <c r="P681" s="60">
        <v>23</v>
      </c>
      <c r="Q681" s="61">
        <v>253</v>
      </c>
      <c r="R681" s="61">
        <v>11</v>
      </c>
    </row>
    <row r="682" spans="2:18" x14ac:dyDescent="0.3">
      <c r="B682" s="69">
        <v>40673501</v>
      </c>
      <c r="C682" t="s">
        <v>2555</v>
      </c>
      <c r="D682" s="55">
        <v>8818490</v>
      </c>
      <c r="E682" s="55">
        <v>90</v>
      </c>
      <c r="F682" s="55">
        <v>8818490</v>
      </c>
      <c r="G682" s="3"/>
      <c r="H682" s="3">
        <v>8818490</v>
      </c>
      <c r="I682" s="3">
        <v>90</v>
      </c>
      <c r="J682" s="56">
        <v>0</v>
      </c>
      <c r="K682" s="57">
        <v>0</v>
      </c>
      <c r="L682" s="57">
        <v>0</v>
      </c>
      <c r="M682" s="58">
        <v>1</v>
      </c>
      <c r="N682" s="59">
        <v>91</v>
      </c>
      <c r="O682" s="59">
        <v>91</v>
      </c>
      <c r="P682" s="60">
        <v>1</v>
      </c>
      <c r="Q682" s="61">
        <v>91</v>
      </c>
      <c r="R682" s="61">
        <v>91</v>
      </c>
    </row>
    <row r="683" spans="2:18" x14ac:dyDescent="0.3">
      <c r="B683" s="69">
        <v>40674160</v>
      </c>
      <c r="C683" t="s">
        <v>2404</v>
      </c>
      <c r="D683" s="55">
        <v>84220</v>
      </c>
      <c r="E683" s="55">
        <v>90</v>
      </c>
      <c r="F683" s="55">
        <v>8422090</v>
      </c>
      <c r="G683" s="55"/>
      <c r="H683" s="55">
        <v>84220</v>
      </c>
      <c r="I683" s="55">
        <v>90</v>
      </c>
      <c r="J683" s="56">
        <v>1</v>
      </c>
      <c r="K683" s="57">
        <v>1</v>
      </c>
      <c r="L683" s="57">
        <v>1</v>
      </c>
      <c r="M683" s="58">
        <v>0</v>
      </c>
      <c r="N683" s="59">
        <v>0</v>
      </c>
      <c r="O683" s="59">
        <v>0</v>
      </c>
      <c r="P683" s="60">
        <v>1</v>
      </c>
      <c r="Q683" s="61">
        <v>1</v>
      </c>
      <c r="R683" s="61">
        <v>1</v>
      </c>
    </row>
    <row r="684" spans="2:18" x14ac:dyDescent="0.3">
      <c r="B684" s="69">
        <v>40674178</v>
      </c>
      <c r="C684" t="s">
        <v>1801</v>
      </c>
      <c r="D684" s="55">
        <v>99001</v>
      </c>
      <c r="E684" s="55"/>
      <c r="F684" s="55">
        <v>99001</v>
      </c>
      <c r="G684" s="55"/>
      <c r="H684" s="55">
        <v>99001</v>
      </c>
      <c r="I684" s="55"/>
      <c r="J684" s="56">
        <v>1</v>
      </c>
      <c r="K684" s="57">
        <v>1</v>
      </c>
      <c r="L684" s="57">
        <v>1</v>
      </c>
      <c r="M684" s="58">
        <v>0</v>
      </c>
      <c r="N684" s="59">
        <v>0</v>
      </c>
      <c r="O684" s="59">
        <v>0</v>
      </c>
      <c r="P684" s="60">
        <v>1</v>
      </c>
      <c r="Q684" s="61">
        <v>1</v>
      </c>
      <c r="R684" s="61">
        <v>1</v>
      </c>
    </row>
    <row r="685" spans="2:18" x14ac:dyDescent="0.3">
      <c r="B685" s="69">
        <v>40674327</v>
      </c>
      <c r="C685" t="s">
        <v>2203</v>
      </c>
      <c r="D685" s="55">
        <v>86780</v>
      </c>
      <c r="E685" s="55" t="s">
        <v>2000</v>
      </c>
      <c r="F685" s="55" t="s">
        <v>2204</v>
      </c>
      <c r="G685" s="55"/>
      <c r="H685" s="55">
        <v>86780</v>
      </c>
      <c r="I685" s="55" t="s">
        <v>2000</v>
      </c>
      <c r="J685" s="56">
        <v>6</v>
      </c>
      <c r="K685" s="57">
        <v>972</v>
      </c>
      <c r="L685" s="57">
        <v>162</v>
      </c>
      <c r="M685" s="58">
        <v>1</v>
      </c>
      <c r="N685" s="59">
        <v>162</v>
      </c>
      <c r="O685" s="59">
        <v>162</v>
      </c>
      <c r="P685" s="60">
        <v>7</v>
      </c>
      <c r="Q685" s="61">
        <v>1134</v>
      </c>
      <c r="R685" s="61">
        <v>162</v>
      </c>
    </row>
    <row r="686" spans="2:18" x14ac:dyDescent="0.3">
      <c r="B686" s="69">
        <v>40674376</v>
      </c>
      <c r="C686" t="s">
        <v>2205</v>
      </c>
      <c r="D686" s="55">
        <v>87899</v>
      </c>
      <c r="E686" s="55"/>
      <c r="F686" s="55">
        <v>87899</v>
      </c>
      <c r="G686" s="3"/>
      <c r="H686" s="3">
        <v>87899</v>
      </c>
      <c r="I686" s="3"/>
      <c r="J686" s="56">
        <v>0</v>
      </c>
      <c r="K686" s="57">
        <v>0</v>
      </c>
      <c r="L686" s="57">
        <v>0</v>
      </c>
      <c r="M686" s="58">
        <v>1</v>
      </c>
      <c r="N686" s="59">
        <v>67</v>
      </c>
      <c r="O686" s="59">
        <v>67</v>
      </c>
      <c r="P686" s="60">
        <v>1</v>
      </c>
      <c r="Q686" s="61">
        <v>67</v>
      </c>
      <c r="R686" s="61">
        <v>67</v>
      </c>
    </row>
    <row r="687" spans="2:18" x14ac:dyDescent="0.3">
      <c r="B687" s="69">
        <v>40674582</v>
      </c>
      <c r="C687" t="s">
        <v>2505</v>
      </c>
      <c r="D687" s="55">
        <v>87324</v>
      </c>
      <c r="E687" s="55">
        <v>90</v>
      </c>
      <c r="F687" s="55">
        <v>8732490</v>
      </c>
      <c r="G687" s="3"/>
      <c r="H687" s="3">
        <v>87324</v>
      </c>
      <c r="I687" s="3">
        <v>90</v>
      </c>
      <c r="J687" s="56">
        <v>2</v>
      </c>
      <c r="K687" s="57">
        <v>468</v>
      </c>
      <c r="L687" s="57">
        <v>234</v>
      </c>
      <c r="M687" s="58">
        <v>2</v>
      </c>
      <c r="N687" s="59">
        <v>468</v>
      </c>
      <c r="O687" s="59">
        <v>234</v>
      </c>
      <c r="P687" s="60">
        <v>4</v>
      </c>
      <c r="Q687" s="61">
        <v>936</v>
      </c>
      <c r="R687" s="61">
        <v>234</v>
      </c>
    </row>
    <row r="688" spans="2:18" x14ac:dyDescent="0.3">
      <c r="B688" s="69">
        <v>40674590</v>
      </c>
      <c r="C688" t="s">
        <v>2556</v>
      </c>
      <c r="D688" s="55">
        <v>87449</v>
      </c>
      <c r="E688" s="55" t="s">
        <v>2000</v>
      </c>
      <c r="F688" s="55" t="s">
        <v>210</v>
      </c>
      <c r="G688" s="3"/>
      <c r="H688" s="3">
        <v>87449</v>
      </c>
      <c r="I688" s="3" t="s">
        <v>2000</v>
      </c>
      <c r="J688" s="56">
        <v>1</v>
      </c>
      <c r="K688" s="57">
        <v>173</v>
      </c>
      <c r="L688" s="57">
        <v>173</v>
      </c>
      <c r="M688" s="58">
        <v>1</v>
      </c>
      <c r="N688" s="59">
        <v>173</v>
      </c>
      <c r="O688" s="59">
        <v>173</v>
      </c>
      <c r="P688" s="60">
        <v>2</v>
      </c>
      <c r="Q688" s="61">
        <v>346</v>
      </c>
      <c r="R688" s="61">
        <v>173</v>
      </c>
    </row>
    <row r="689" spans="2:18" x14ac:dyDescent="0.3">
      <c r="B689" s="69">
        <v>40677403</v>
      </c>
      <c r="C689" t="s">
        <v>392</v>
      </c>
      <c r="D689" s="55">
        <v>80202</v>
      </c>
      <c r="E689" s="55" t="s">
        <v>2000</v>
      </c>
      <c r="F689" s="55" t="s">
        <v>393</v>
      </c>
      <c r="G689" s="3"/>
      <c r="H689" s="3">
        <v>80202</v>
      </c>
      <c r="I689" s="3" t="s">
        <v>2000</v>
      </c>
      <c r="J689" s="56">
        <v>3</v>
      </c>
      <c r="K689" s="57">
        <v>705</v>
      </c>
      <c r="L689" s="57">
        <v>235</v>
      </c>
      <c r="M689" s="58">
        <v>0</v>
      </c>
      <c r="N689" s="59">
        <v>0</v>
      </c>
      <c r="O689" s="59">
        <v>0</v>
      </c>
      <c r="P689" s="60">
        <v>3</v>
      </c>
      <c r="Q689" s="61">
        <v>705</v>
      </c>
      <c r="R689" s="61">
        <v>235</v>
      </c>
    </row>
    <row r="690" spans="2:18" x14ac:dyDescent="0.3">
      <c r="B690" s="69">
        <v>40677478</v>
      </c>
      <c r="C690" t="s">
        <v>2194</v>
      </c>
      <c r="D690" s="55">
        <v>87340</v>
      </c>
      <c r="E690" s="55" t="s">
        <v>2000</v>
      </c>
      <c r="F690" s="55" t="s">
        <v>228</v>
      </c>
      <c r="G690" s="3"/>
      <c r="H690" s="3">
        <v>87340</v>
      </c>
      <c r="I690" s="3" t="s">
        <v>2000</v>
      </c>
      <c r="J690" s="56">
        <v>3</v>
      </c>
      <c r="K690" s="57">
        <v>1041</v>
      </c>
      <c r="L690" s="57">
        <v>347</v>
      </c>
      <c r="M690" s="58">
        <v>0</v>
      </c>
      <c r="N690" s="59">
        <v>0</v>
      </c>
      <c r="O690" s="59">
        <v>0</v>
      </c>
      <c r="P690" s="60">
        <v>3</v>
      </c>
      <c r="Q690" s="61">
        <v>1041</v>
      </c>
      <c r="R690" s="61">
        <v>347</v>
      </c>
    </row>
    <row r="691" spans="2:18" x14ac:dyDescent="0.3">
      <c r="B691" s="69">
        <v>40677494</v>
      </c>
      <c r="C691" t="s">
        <v>127</v>
      </c>
      <c r="D691" s="55">
        <v>87389</v>
      </c>
      <c r="E691" s="55" t="s">
        <v>2000</v>
      </c>
      <c r="F691" s="55" t="s">
        <v>128</v>
      </c>
      <c r="G691" s="3"/>
      <c r="H691" s="3">
        <v>87389</v>
      </c>
      <c r="I691" s="3" t="s">
        <v>2000</v>
      </c>
      <c r="J691" s="56">
        <v>11</v>
      </c>
      <c r="K691" s="57">
        <v>4081</v>
      </c>
      <c r="L691" s="57">
        <v>371</v>
      </c>
      <c r="M691" s="58">
        <v>1</v>
      </c>
      <c r="N691" s="59">
        <v>371</v>
      </c>
      <c r="O691" s="59">
        <v>371</v>
      </c>
      <c r="P691" s="60">
        <v>12</v>
      </c>
      <c r="Q691" s="61">
        <v>4452</v>
      </c>
      <c r="R691" s="61">
        <v>371</v>
      </c>
    </row>
    <row r="692" spans="2:18" x14ac:dyDescent="0.3">
      <c r="B692" s="69">
        <v>40677932</v>
      </c>
      <c r="C692" t="s">
        <v>2403</v>
      </c>
      <c r="D692" s="55">
        <v>87149</v>
      </c>
      <c r="E692" s="55" t="s">
        <v>2000</v>
      </c>
      <c r="F692" s="55" t="s">
        <v>2402</v>
      </c>
      <c r="G692" s="3"/>
      <c r="H692" s="3">
        <v>87149</v>
      </c>
      <c r="I692" s="3" t="s">
        <v>2000</v>
      </c>
      <c r="J692" s="56">
        <v>186</v>
      </c>
      <c r="K692" s="57">
        <v>9300</v>
      </c>
      <c r="L692" s="57">
        <v>50</v>
      </c>
      <c r="M692" s="58">
        <v>100</v>
      </c>
      <c r="N692" s="59">
        <v>5000</v>
      </c>
      <c r="O692" s="59">
        <v>50</v>
      </c>
      <c r="P692" s="60">
        <v>286</v>
      </c>
      <c r="Q692" s="61">
        <v>14300</v>
      </c>
      <c r="R692" s="61">
        <v>50</v>
      </c>
    </row>
    <row r="693" spans="2:18" x14ac:dyDescent="0.3">
      <c r="B693" s="69">
        <v>40678781</v>
      </c>
      <c r="C693" t="s">
        <v>2401</v>
      </c>
      <c r="D693" s="55">
        <v>86317</v>
      </c>
      <c r="E693" s="55">
        <v>90</v>
      </c>
      <c r="F693" s="55">
        <v>8631790</v>
      </c>
      <c r="G693" s="55"/>
      <c r="H693" s="55">
        <v>86317</v>
      </c>
      <c r="I693" s="55">
        <v>90</v>
      </c>
      <c r="J693" s="56">
        <v>2</v>
      </c>
      <c r="K693" s="57">
        <v>358</v>
      </c>
      <c r="L693" s="57">
        <v>179</v>
      </c>
      <c r="M693" s="58">
        <v>0</v>
      </c>
      <c r="N693" s="59">
        <v>0</v>
      </c>
      <c r="O693" s="59">
        <v>0</v>
      </c>
      <c r="P693" s="60">
        <v>2</v>
      </c>
      <c r="Q693" s="61">
        <v>358</v>
      </c>
      <c r="R693" s="61">
        <v>179</v>
      </c>
    </row>
    <row r="694" spans="2:18" x14ac:dyDescent="0.3">
      <c r="B694" s="69">
        <v>40679144</v>
      </c>
      <c r="C694" t="s">
        <v>2400</v>
      </c>
      <c r="D694" s="55">
        <v>85611</v>
      </c>
      <c r="E694" s="55" t="s">
        <v>2000</v>
      </c>
      <c r="F694" s="55" t="s">
        <v>2399</v>
      </c>
      <c r="G694" s="55"/>
      <c r="H694" s="55">
        <v>85611</v>
      </c>
      <c r="I694" s="55" t="s">
        <v>2000</v>
      </c>
      <c r="J694" s="56">
        <v>1</v>
      </c>
      <c r="K694" s="57">
        <v>344</v>
      </c>
      <c r="L694" s="57">
        <v>344</v>
      </c>
      <c r="M694" s="58">
        <v>0</v>
      </c>
      <c r="N694" s="59">
        <v>0</v>
      </c>
      <c r="O694" s="59">
        <v>0</v>
      </c>
      <c r="P694" s="60">
        <v>1</v>
      </c>
      <c r="Q694" s="61">
        <v>344</v>
      </c>
      <c r="R694" s="61">
        <v>344</v>
      </c>
    </row>
    <row r="695" spans="2:18" x14ac:dyDescent="0.3">
      <c r="B695" s="69">
        <v>40679235</v>
      </c>
      <c r="C695" t="s">
        <v>2556</v>
      </c>
      <c r="D695" s="55">
        <v>87449</v>
      </c>
      <c r="E695" s="55" t="s">
        <v>2000</v>
      </c>
      <c r="F695" s="55" t="s">
        <v>210</v>
      </c>
      <c r="G695" s="55"/>
      <c r="H695" s="55">
        <v>87449</v>
      </c>
      <c r="I695" s="55" t="s">
        <v>2000</v>
      </c>
      <c r="J695" s="56">
        <v>21</v>
      </c>
      <c r="K695" s="57">
        <v>2331</v>
      </c>
      <c r="L695" s="57">
        <v>111</v>
      </c>
      <c r="M695" s="58">
        <v>2</v>
      </c>
      <c r="N695" s="59">
        <v>222</v>
      </c>
      <c r="O695" s="59">
        <v>111</v>
      </c>
      <c r="P695" s="60">
        <v>23</v>
      </c>
      <c r="Q695" s="61">
        <v>2553</v>
      </c>
      <c r="R695" s="61">
        <v>111</v>
      </c>
    </row>
    <row r="696" spans="2:18" x14ac:dyDescent="0.3">
      <c r="B696" s="69">
        <v>40679276</v>
      </c>
      <c r="C696" t="s">
        <v>2556</v>
      </c>
      <c r="D696" s="55">
        <v>87449</v>
      </c>
      <c r="E696" s="55" t="s">
        <v>2000</v>
      </c>
      <c r="F696" s="55" t="s">
        <v>210</v>
      </c>
      <c r="G696" s="3"/>
      <c r="H696" s="3">
        <v>87449</v>
      </c>
      <c r="I696" s="3" t="s">
        <v>2000</v>
      </c>
      <c r="J696" s="56">
        <v>1</v>
      </c>
      <c r="K696" s="57">
        <v>111</v>
      </c>
      <c r="L696" s="57">
        <v>111</v>
      </c>
      <c r="M696" s="58">
        <v>0</v>
      </c>
      <c r="N696" s="59">
        <v>0</v>
      </c>
      <c r="O696" s="59">
        <v>0</v>
      </c>
      <c r="P696" s="60">
        <v>1</v>
      </c>
      <c r="Q696" s="61">
        <v>111</v>
      </c>
      <c r="R696" s="61">
        <v>111</v>
      </c>
    </row>
    <row r="697" spans="2:18" x14ac:dyDescent="0.3">
      <c r="B697" s="69">
        <v>40679284</v>
      </c>
      <c r="C697" t="s">
        <v>2671</v>
      </c>
      <c r="D697" s="55" t="s">
        <v>419</v>
      </c>
      <c r="E697" s="55"/>
      <c r="F697" s="55" t="s">
        <v>419</v>
      </c>
      <c r="G697" s="3"/>
      <c r="H697" s="3" t="s">
        <v>419</v>
      </c>
      <c r="I697" s="3"/>
      <c r="J697" s="56">
        <v>3</v>
      </c>
      <c r="K697" s="57">
        <v>1599</v>
      </c>
      <c r="L697" s="57">
        <v>533</v>
      </c>
      <c r="M697" s="58">
        <v>0</v>
      </c>
      <c r="N697" s="59">
        <v>0</v>
      </c>
      <c r="O697" s="59">
        <v>0</v>
      </c>
      <c r="P697" s="60">
        <v>3</v>
      </c>
      <c r="Q697" s="61">
        <v>1599</v>
      </c>
      <c r="R697" s="61">
        <v>533</v>
      </c>
    </row>
    <row r="698" spans="2:18" x14ac:dyDescent="0.3">
      <c r="B698" s="69">
        <v>40679409</v>
      </c>
      <c r="C698" t="s">
        <v>2672</v>
      </c>
      <c r="D698" s="55" t="s">
        <v>422</v>
      </c>
      <c r="E698" s="55"/>
      <c r="F698" s="55" t="s">
        <v>422</v>
      </c>
      <c r="G698" s="55"/>
      <c r="H698" s="55" t="s">
        <v>422</v>
      </c>
      <c r="I698" s="55"/>
      <c r="J698" s="56">
        <v>1</v>
      </c>
      <c r="K698" s="57">
        <v>560</v>
      </c>
      <c r="L698" s="57">
        <v>560</v>
      </c>
      <c r="M698" s="58">
        <v>0</v>
      </c>
      <c r="N698" s="59">
        <v>0</v>
      </c>
      <c r="O698" s="59">
        <v>0</v>
      </c>
      <c r="P698" s="60">
        <v>1</v>
      </c>
      <c r="Q698" s="61">
        <v>560</v>
      </c>
      <c r="R698" s="61">
        <v>560</v>
      </c>
    </row>
    <row r="699" spans="2:18" x14ac:dyDescent="0.3">
      <c r="B699" s="69">
        <v>40679425</v>
      </c>
      <c r="C699" t="s">
        <v>2673</v>
      </c>
      <c r="D699" s="55" t="s">
        <v>422</v>
      </c>
      <c r="E699" s="55"/>
      <c r="F699" s="55" t="s">
        <v>422</v>
      </c>
      <c r="G699" s="55"/>
      <c r="H699" s="55" t="s">
        <v>422</v>
      </c>
      <c r="I699" s="55"/>
      <c r="J699" s="56">
        <v>2</v>
      </c>
      <c r="K699" s="57">
        <v>1120</v>
      </c>
      <c r="L699" s="57">
        <v>560</v>
      </c>
      <c r="M699" s="58">
        <v>0</v>
      </c>
      <c r="N699" s="59">
        <v>0</v>
      </c>
      <c r="O699" s="59">
        <v>0</v>
      </c>
      <c r="P699" s="60">
        <v>2</v>
      </c>
      <c r="Q699" s="61">
        <v>1120</v>
      </c>
      <c r="R699" s="61">
        <v>560</v>
      </c>
    </row>
    <row r="700" spans="2:18" x14ac:dyDescent="0.3">
      <c r="B700" s="69">
        <v>40679771</v>
      </c>
      <c r="C700" t="s">
        <v>2674</v>
      </c>
      <c r="D700" s="55" t="s">
        <v>423</v>
      </c>
      <c r="E700" s="55"/>
      <c r="F700" s="55" t="s">
        <v>423</v>
      </c>
      <c r="G700" s="55"/>
      <c r="H700" s="55" t="s">
        <v>423</v>
      </c>
      <c r="I700" s="55"/>
      <c r="J700" s="56">
        <v>1</v>
      </c>
      <c r="K700" s="57">
        <v>829</v>
      </c>
      <c r="L700" s="57">
        <v>829</v>
      </c>
      <c r="M700" s="58">
        <v>0</v>
      </c>
      <c r="N700" s="59">
        <v>0</v>
      </c>
      <c r="O700" s="59">
        <v>0</v>
      </c>
      <c r="P700" s="60">
        <v>1</v>
      </c>
      <c r="Q700" s="61">
        <v>829</v>
      </c>
      <c r="R700" s="61">
        <v>829</v>
      </c>
    </row>
    <row r="701" spans="2:18" x14ac:dyDescent="0.3">
      <c r="B701" s="69">
        <v>40682460</v>
      </c>
      <c r="C701" t="s">
        <v>2398</v>
      </c>
      <c r="D701" s="55">
        <v>80307</v>
      </c>
      <c r="E701" s="55" t="s">
        <v>2000</v>
      </c>
      <c r="F701" s="55" t="s">
        <v>2395</v>
      </c>
      <c r="G701" s="55"/>
      <c r="H701" s="55">
        <v>80307</v>
      </c>
      <c r="I701" s="55" t="s">
        <v>2000</v>
      </c>
      <c r="J701" s="56">
        <v>11</v>
      </c>
      <c r="K701" s="57">
        <v>3168</v>
      </c>
      <c r="L701" s="57">
        <v>288</v>
      </c>
      <c r="M701" s="58">
        <v>27</v>
      </c>
      <c r="N701" s="59">
        <v>7776</v>
      </c>
      <c r="O701" s="59">
        <v>288</v>
      </c>
      <c r="P701" s="60">
        <v>38</v>
      </c>
      <c r="Q701" s="61">
        <v>10944</v>
      </c>
      <c r="R701" s="61">
        <v>288</v>
      </c>
    </row>
    <row r="702" spans="2:18" x14ac:dyDescent="0.3">
      <c r="B702" s="69">
        <v>40682536</v>
      </c>
      <c r="C702" t="s">
        <v>2397</v>
      </c>
      <c r="D702" s="55">
        <v>80307</v>
      </c>
      <c r="E702" s="55" t="s">
        <v>2000</v>
      </c>
      <c r="F702" s="55" t="s">
        <v>2395</v>
      </c>
      <c r="G702" s="3"/>
      <c r="H702" s="3">
        <v>80307</v>
      </c>
      <c r="I702" s="3" t="s">
        <v>2000</v>
      </c>
      <c r="J702" s="56">
        <v>139</v>
      </c>
      <c r="K702" s="57">
        <v>53376</v>
      </c>
      <c r="L702" s="57">
        <v>384</v>
      </c>
      <c r="M702" s="58">
        <v>109</v>
      </c>
      <c r="N702" s="59">
        <v>41856</v>
      </c>
      <c r="O702" s="59">
        <v>384</v>
      </c>
      <c r="P702" s="60">
        <v>248</v>
      </c>
      <c r="Q702" s="61">
        <v>95232</v>
      </c>
      <c r="R702" s="61">
        <v>384</v>
      </c>
    </row>
    <row r="703" spans="2:18" x14ac:dyDescent="0.3">
      <c r="B703" s="69">
        <v>40682577</v>
      </c>
      <c r="C703" t="s">
        <v>2396</v>
      </c>
      <c r="D703" s="55">
        <v>80307</v>
      </c>
      <c r="E703" s="55" t="s">
        <v>2000</v>
      </c>
      <c r="F703" s="55" t="s">
        <v>2395</v>
      </c>
      <c r="G703" s="3"/>
      <c r="H703" s="3">
        <v>80307</v>
      </c>
      <c r="I703" s="3" t="s">
        <v>2000</v>
      </c>
      <c r="J703" s="56">
        <v>1</v>
      </c>
      <c r="K703" s="57">
        <v>443</v>
      </c>
      <c r="L703" s="57">
        <v>443</v>
      </c>
      <c r="M703" s="58">
        <v>15</v>
      </c>
      <c r="N703" s="59">
        <v>6645</v>
      </c>
      <c r="O703" s="59">
        <v>443</v>
      </c>
      <c r="P703" s="60">
        <v>16</v>
      </c>
      <c r="Q703" s="61">
        <v>7088</v>
      </c>
      <c r="R703" s="61">
        <v>443</v>
      </c>
    </row>
    <row r="704" spans="2:18" x14ac:dyDescent="0.3">
      <c r="B704" s="69">
        <v>40683252</v>
      </c>
      <c r="C704" t="s">
        <v>2394</v>
      </c>
      <c r="D704" s="55">
        <v>87633</v>
      </c>
      <c r="E704" s="55" t="s">
        <v>2000</v>
      </c>
      <c r="F704" s="55" t="s">
        <v>2393</v>
      </c>
      <c r="G704" s="3"/>
      <c r="H704" s="3">
        <v>87633</v>
      </c>
      <c r="I704" s="3" t="s">
        <v>2000</v>
      </c>
      <c r="J704" s="56">
        <v>36</v>
      </c>
      <c r="K704" s="57">
        <v>60768</v>
      </c>
      <c r="L704" s="57">
        <v>1688</v>
      </c>
      <c r="M704" s="58">
        <v>11</v>
      </c>
      <c r="N704" s="59">
        <v>18568</v>
      </c>
      <c r="O704" s="59">
        <v>1688</v>
      </c>
      <c r="P704" s="60">
        <v>47</v>
      </c>
      <c r="Q704" s="61">
        <v>79336</v>
      </c>
      <c r="R704" s="61">
        <v>1688</v>
      </c>
    </row>
    <row r="705" spans="2:18" x14ac:dyDescent="0.3">
      <c r="B705" s="69">
        <v>40683278</v>
      </c>
      <c r="C705" t="s">
        <v>2392</v>
      </c>
      <c r="D705" s="55">
        <v>87632</v>
      </c>
      <c r="E705" s="55" t="s">
        <v>2000</v>
      </c>
      <c r="F705" s="55" t="s">
        <v>2391</v>
      </c>
      <c r="G705" s="3"/>
      <c r="H705" s="3">
        <v>87632</v>
      </c>
      <c r="I705" s="3" t="s">
        <v>2000</v>
      </c>
      <c r="J705" s="56">
        <v>0</v>
      </c>
      <c r="K705" s="57">
        <v>0</v>
      </c>
      <c r="L705" s="57">
        <v>0</v>
      </c>
      <c r="M705" s="58">
        <v>1</v>
      </c>
      <c r="N705" s="59">
        <v>845</v>
      </c>
      <c r="O705" s="59">
        <v>845</v>
      </c>
      <c r="P705" s="60">
        <v>1</v>
      </c>
      <c r="Q705" s="61">
        <v>845</v>
      </c>
      <c r="R705" s="61">
        <v>845</v>
      </c>
    </row>
    <row r="706" spans="2:18" x14ac:dyDescent="0.3">
      <c r="B706" s="69">
        <v>40684862</v>
      </c>
      <c r="C706" t="s">
        <v>2504</v>
      </c>
      <c r="D706" s="55">
        <v>82784</v>
      </c>
      <c r="E706" s="55">
        <v>90</v>
      </c>
      <c r="F706" s="55">
        <v>8278490</v>
      </c>
      <c r="G706" s="3"/>
      <c r="H706" s="3">
        <v>82784</v>
      </c>
      <c r="I706" s="3">
        <v>90</v>
      </c>
      <c r="J706" s="56">
        <v>5</v>
      </c>
      <c r="K706" s="57">
        <v>34.75</v>
      </c>
      <c r="L706" s="57">
        <v>6.95</v>
      </c>
      <c r="M706" s="58">
        <v>4</v>
      </c>
      <c r="N706" s="59">
        <v>27.8</v>
      </c>
      <c r="O706" s="59">
        <v>6.95</v>
      </c>
      <c r="P706" s="60">
        <v>9</v>
      </c>
      <c r="Q706" s="61">
        <v>62.55</v>
      </c>
      <c r="R706" s="61">
        <v>6.9499999999999993</v>
      </c>
    </row>
    <row r="707" spans="2:18" x14ac:dyDescent="0.3">
      <c r="B707" s="69">
        <v>40684870</v>
      </c>
      <c r="C707" t="s">
        <v>2503</v>
      </c>
      <c r="D707" s="55">
        <v>83516</v>
      </c>
      <c r="E707" s="55">
        <v>90</v>
      </c>
      <c r="F707" s="55">
        <v>8351690</v>
      </c>
      <c r="G707" s="3"/>
      <c r="H707" s="3">
        <v>83516</v>
      </c>
      <c r="I707" s="3">
        <v>90</v>
      </c>
      <c r="J707" s="56">
        <v>5</v>
      </c>
      <c r="K707" s="57">
        <v>34.75</v>
      </c>
      <c r="L707" s="57">
        <v>6.95</v>
      </c>
      <c r="M707" s="58">
        <v>4</v>
      </c>
      <c r="N707" s="59">
        <v>27.8</v>
      </c>
      <c r="O707" s="59">
        <v>6.95</v>
      </c>
      <c r="P707" s="60">
        <v>9</v>
      </c>
      <c r="Q707" s="61">
        <v>62.55</v>
      </c>
      <c r="R707" s="61">
        <v>6.9499999999999993</v>
      </c>
    </row>
    <row r="708" spans="2:18" x14ac:dyDescent="0.3">
      <c r="B708" s="69">
        <v>40684938</v>
      </c>
      <c r="C708" t="s">
        <v>2502</v>
      </c>
      <c r="D708" s="55">
        <v>80307</v>
      </c>
      <c r="E708" s="55" t="s">
        <v>2000</v>
      </c>
      <c r="F708" s="55" t="s">
        <v>2395</v>
      </c>
      <c r="G708" s="3"/>
      <c r="H708" s="3">
        <v>80307</v>
      </c>
      <c r="I708" s="3" t="s">
        <v>2000</v>
      </c>
      <c r="J708" s="56">
        <v>33</v>
      </c>
      <c r="K708" s="57">
        <v>23067</v>
      </c>
      <c r="L708" s="57">
        <v>699</v>
      </c>
      <c r="M708" s="58">
        <v>56</v>
      </c>
      <c r="N708" s="59">
        <v>39144</v>
      </c>
      <c r="O708" s="59">
        <v>699</v>
      </c>
      <c r="P708" s="60">
        <v>89</v>
      </c>
      <c r="Q708" s="61">
        <v>62211</v>
      </c>
      <c r="R708" s="61">
        <v>699</v>
      </c>
    </row>
    <row r="709" spans="2:18" x14ac:dyDescent="0.3">
      <c r="B709" s="69">
        <v>40684946</v>
      </c>
      <c r="C709" t="s">
        <v>2557</v>
      </c>
      <c r="D709" s="55">
        <v>80307</v>
      </c>
      <c r="E709" s="55" t="s">
        <v>2000</v>
      </c>
      <c r="F709" s="55" t="s">
        <v>2395</v>
      </c>
      <c r="G709" s="3"/>
      <c r="H709" s="3">
        <v>80307</v>
      </c>
      <c r="I709" s="3" t="s">
        <v>2000</v>
      </c>
      <c r="J709" s="56">
        <v>0</v>
      </c>
      <c r="K709" s="57">
        <v>0</v>
      </c>
      <c r="L709" s="57">
        <v>0</v>
      </c>
      <c r="M709" s="58">
        <v>1</v>
      </c>
      <c r="N709" s="59">
        <v>446</v>
      </c>
      <c r="O709" s="59">
        <v>446</v>
      </c>
      <c r="P709" s="60">
        <v>1</v>
      </c>
      <c r="Q709" s="61">
        <v>446</v>
      </c>
      <c r="R709" s="61">
        <v>446</v>
      </c>
    </row>
    <row r="710" spans="2:18" x14ac:dyDescent="0.3">
      <c r="B710" s="69">
        <v>40684953</v>
      </c>
      <c r="C710" t="s">
        <v>2501</v>
      </c>
      <c r="D710" s="55">
        <v>80307</v>
      </c>
      <c r="E710" s="55" t="s">
        <v>2000</v>
      </c>
      <c r="F710" s="55" t="s">
        <v>2395</v>
      </c>
      <c r="G710" s="3"/>
      <c r="H710" s="3">
        <v>80307</v>
      </c>
      <c r="I710" s="3" t="s">
        <v>2000</v>
      </c>
      <c r="J710" s="56">
        <v>44</v>
      </c>
      <c r="K710" s="57">
        <v>57068</v>
      </c>
      <c r="L710" s="57">
        <v>1297</v>
      </c>
      <c r="M710" s="58">
        <v>230</v>
      </c>
      <c r="N710" s="59">
        <v>298310</v>
      </c>
      <c r="O710" s="59">
        <v>1297</v>
      </c>
      <c r="P710" s="60">
        <v>274</v>
      </c>
      <c r="Q710" s="61">
        <v>355378</v>
      </c>
      <c r="R710" s="61">
        <v>1297</v>
      </c>
    </row>
    <row r="711" spans="2:18" x14ac:dyDescent="0.3">
      <c r="B711" s="69">
        <v>40685042</v>
      </c>
      <c r="C711" t="s">
        <v>2500</v>
      </c>
      <c r="D711" s="55">
        <v>80307</v>
      </c>
      <c r="E711" s="55" t="s">
        <v>2000</v>
      </c>
      <c r="F711" s="55" t="s">
        <v>2395</v>
      </c>
      <c r="G711" s="3"/>
      <c r="H711" s="3">
        <v>80307</v>
      </c>
      <c r="I711" s="3" t="s">
        <v>2000</v>
      </c>
      <c r="J711" s="56">
        <v>0</v>
      </c>
      <c r="K711" s="57">
        <v>0</v>
      </c>
      <c r="L711" s="57">
        <v>0</v>
      </c>
      <c r="M711" s="58">
        <v>20</v>
      </c>
      <c r="N711" s="59">
        <v>15240</v>
      </c>
      <c r="O711" s="59">
        <v>762</v>
      </c>
      <c r="P711" s="60">
        <v>20</v>
      </c>
      <c r="Q711" s="61">
        <v>15240</v>
      </c>
      <c r="R711" s="61">
        <v>762</v>
      </c>
    </row>
    <row r="712" spans="2:18" x14ac:dyDescent="0.3">
      <c r="B712" s="69">
        <v>40685059</v>
      </c>
      <c r="C712" t="s">
        <v>2499</v>
      </c>
      <c r="D712" s="55">
        <v>80307</v>
      </c>
      <c r="E712" s="55" t="s">
        <v>2000</v>
      </c>
      <c r="F712" s="55" t="s">
        <v>2395</v>
      </c>
      <c r="G712" s="3"/>
      <c r="H712" s="3">
        <v>80307</v>
      </c>
      <c r="I712" s="3" t="s">
        <v>2000</v>
      </c>
      <c r="J712" s="56">
        <v>0</v>
      </c>
      <c r="K712" s="57">
        <v>0</v>
      </c>
      <c r="L712" s="57">
        <v>0</v>
      </c>
      <c r="M712" s="58">
        <v>8</v>
      </c>
      <c r="N712" s="59">
        <v>8496</v>
      </c>
      <c r="O712" s="59">
        <v>1062</v>
      </c>
      <c r="P712" s="60">
        <v>8</v>
      </c>
      <c r="Q712" s="61">
        <v>8496</v>
      </c>
      <c r="R712" s="61">
        <v>1062</v>
      </c>
    </row>
    <row r="713" spans="2:18" x14ac:dyDescent="0.3">
      <c r="B713" s="69">
        <v>40685067</v>
      </c>
      <c r="C713" t="s">
        <v>2498</v>
      </c>
      <c r="D713" s="55">
        <v>80307</v>
      </c>
      <c r="E713" s="55" t="s">
        <v>2000</v>
      </c>
      <c r="F713" s="55" t="s">
        <v>2395</v>
      </c>
      <c r="G713" s="3"/>
      <c r="H713" s="3">
        <v>80307</v>
      </c>
      <c r="I713" s="3" t="s">
        <v>2000</v>
      </c>
      <c r="J713" s="56">
        <v>0</v>
      </c>
      <c r="K713" s="57">
        <v>0</v>
      </c>
      <c r="L713" s="57">
        <v>0</v>
      </c>
      <c r="M713" s="58">
        <v>108</v>
      </c>
      <c r="N713" s="59">
        <v>146880</v>
      </c>
      <c r="O713" s="59">
        <v>1360</v>
      </c>
      <c r="P713" s="60">
        <v>108</v>
      </c>
      <c r="Q713" s="61">
        <v>146880</v>
      </c>
      <c r="R713" s="61">
        <v>1360</v>
      </c>
    </row>
    <row r="714" spans="2:18" x14ac:dyDescent="0.3">
      <c r="B714" s="69">
        <v>40685604</v>
      </c>
      <c r="C714" t="s">
        <v>2675</v>
      </c>
      <c r="D714" s="55">
        <v>86039</v>
      </c>
      <c r="E714" s="55">
        <v>90</v>
      </c>
      <c r="F714" s="55">
        <v>8603990</v>
      </c>
      <c r="G714" s="3"/>
      <c r="H714" s="3">
        <v>86039</v>
      </c>
      <c r="I714" s="3">
        <v>90</v>
      </c>
      <c r="J714" s="56">
        <v>2</v>
      </c>
      <c r="K714" s="57">
        <v>25.5</v>
      </c>
      <c r="L714" s="57">
        <v>12.75</v>
      </c>
      <c r="M714" s="58">
        <v>2</v>
      </c>
      <c r="N714" s="59">
        <v>25.5</v>
      </c>
      <c r="O714" s="59">
        <v>12.75</v>
      </c>
      <c r="P714" s="60">
        <v>4</v>
      </c>
      <c r="Q714" s="61">
        <v>51</v>
      </c>
      <c r="R714" s="61">
        <v>12.75</v>
      </c>
    </row>
    <row r="715" spans="2:18" x14ac:dyDescent="0.3">
      <c r="B715" s="69">
        <v>40685612</v>
      </c>
      <c r="C715" t="s">
        <v>2676</v>
      </c>
      <c r="D715" s="55">
        <v>86225</v>
      </c>
      <c r="E715" s="55">
        <v>90</v>
      </c>
      <c r="F715" s="55">
        <v>8622590</v>
      </c>
      <c r="G715" s="3"/>
      <c r="H715" s="3">
        <v>86225</v>
      </c>
      <c r="I715" s="3">
        <v>90</v>
      </c>
      <c r="J715" s="56">
        <v>0</v>
      </c>
      <c r="K715" s="57">
        <v>0</v>
      </c>
      <c r="L715" s="57">
        <v>0</v>
      </c>
      <c r="M715" s="58">
        <v>1</v>
      </c>
      <c r="N715" s="59">
        <v>7</v>
      </c>
      <c r="O715" s="59">
        <v>7</v>
      </c>
      <c r="P715" s="60">
        <v>1</v>
      </c>
      <c r="Q715" s="61">
        <v>7</v>
      </c>
      <c r="R715" s="61">
        <v>7</v>
      </c>
    </row>
    <row r="716" spans="2:18" x14ac:dyDescent="0.3">
      <c r="B716" s="69">
        <v>40685620</v>
      </c>
      <c r="C716" t="s">
        <v>2677</v>
      </c>
      <c r="D716" s="55">
        <v>86235</v>
      </c>
      <c r="E716" s="55">
        <v>90</v>
      </c>
      <c r="F716" s="55">
        <v>8623590</v>
      </c>
      <c r="G716" s="3"/>
      <c r="H716" s="3">
        <v>86235</v>
      </c>
      <c r="I716" s="3">
        <v>90</v>
      </c>
      <c r="J716" s="56">
        <v>0</v>
      </c>
      <c r="K716" s="57">
        <v>0</v>
      </c>
      <c r="L716" s="57">
        <v>0</v>
      </c>
      <c r="M716" s="58">
        <v>1</v>
      </c>
      <c r="N716" s="59">
        <v>5.5</v>
      </c>
      <c r="O716" s="59">
        <v>5.5</v>
      </c>
      <c r="P716" s="60">
        <v>1</v>
      </c>
      <c r="Q716" s="61">
        <v>5.5</v>
      </c>
      <c r="R716" s="61">
        <v>5.5</v>
      </c>
    </row>
    <row r="717" spans="2:18" x14ac:dyDescent="0.3">
      <c r="B717" s="69">
        <v>40685638</v>
      </c>
      <c r="C717" t="s">
        <v>2836</v>
      </c>
      <c r="D717" s="55">
        <v>86235</v>
      </c>
      <c r="E717" s="55">
        <v>90</v>
      </c>
      <c r="F717" s="55">
        <v>8623590</v>
      </c>
      <c r="G717" s="3"/>
      <c r="H717" s="3">
        <v>86235</v>
      </c>
      <c r="I717" s="3">
        <v>90</v>
      </c>
      <c r="J717" s="56">
        <v>0</v>
      </c>
      <c r="K717" s="57">
        <v>0</v>
      </c>
      <c r="L717" s="57">
        <v>0</v>
      </c>
      <c r="M717" s="58">
        <v>1</v>
      </c>
      <c r="N717" s="59">
        <v>5.5</v>
      </c>
      <c r="O717" s="59">
        <v>5.5</v>
      </c>
      <c r="P717" s="60">
        <v>1</v>
      </c>
      <c r="Q717" s="61">
        <v>5.5</v>
      </c>
      <c r="R717" s="61">
        <v>5.5</v>
      </c>
    </row>
    <row r="718" spans="2:18" x14ac:dyDescent="0.3">
      <c r="B718" s="69">
        <v>40685646</v>
      </c>
      <c r="C718" t="s">
        <v>2678</v>
      </c>
      <c r="D718" s="55">
        <v>86235</v>
      </c>
      <c r="E718" s="55">
        <v>90</v>
      </c>
      <c r="F718" s="55">
        <v>8623590</v>
      </c>
      <c r="G718" s="3"/>
      <c r="H718" s="3">
        <v>86235</v>
      </c>
      <c r="I718" s="3">
        <v>90</v>
      </c>
      <c r="J718" s="56">
        <v>0</v>
      </c>
      <c r="K718" s="57">
        <v>0</v>
      </c>
      <c r="L718" s="57">
        <v>0</v>
      </c>
      <c r="M718" s="58">
        <v>1</v>
      </c>
      <c r="N718" s="59">
        <v>10</v>
      </c>
      <c r="O718" s="59">
        <v>10</v>
      </c>
      <c r="P718" s="60">
        <v>1</v>
      </c>
      <c r="Q718" s="61">
        <v>10</v>
      </c>
      <c r="R718" s="61">
        <v>10</v>
      </c>
    </row>
    <row r="719" spans="2:18" x14ac:dyDescent="0.3">
      <c r="B719" s="69">
        <v>40685661</v>
      </c>
      <c r="C719" t="s">
        <v>2679</v>
      </c>
      <c r="D719" s="55">
        <v>86235</v>
      </c>
      <c r="E719" s="55">
        <v>90</v>
      </c>
      <c r="F719" s="55">
        <v>8623590</v>
      </c>
      <c r="G719" s="55"/>
      <c r="H719" s="55">
        <v>86235</v>
      </c>
      <c r="I719" s="55">
        <v>90</v>
      </c>
      <c r="J719" s="56">
        <v>0</v>
      </c>
      <c r="K719" s="57">
        <v>0</v>
      </c>
      <c r="L719" s="57">
        <v>0</v>
      </c>
      <c r="M719" s="58">
        <v>1</v>
      </c>
      <c r="N719" s="59">
        <v>5.5</v>
      </c>
      <c r="O719" s="59">
        <v>5.5</v>
      </c>
      <c r="P719" s="60">
        <v>1</v>
      </c>
      <c r="Q719" s="61">
        <v>5.5</v>
      </c>
      <c r="R719" s="61">
        <v>5.5</v>
      </c>
    </row>
    <row r="720" spans="2:18" x14ac:dyDescent="0.3">
      <c r="B720" s="69">
        <v>40685687</v>
      </c>
      <c r="C720" t="s">
        <v>2680</v>
      </c>
      <c r="D720" s="55">
        <v>86235</v>
      </c>
      <c r="E720" s="55">
        <v>90</v>
      </c>
      <c r="F720" s="55">
        <v>8623590</v>
      </c>
      <c r="G720" s="3"/>
      <c r="H720" s="3">
        <v>86235</v>
      </c>
      <c r="I720" s="3">
        <v>90</v>
      </c>
      <c r="J720" s="56">
        <v>0</v>
      </c>
      <c r="K720" s="57">
        <v>0</v>
      </c>
      <c r="L720" s="57">
        <v>0</v>
      </c>
      <c r="M720" s="58">
        <v>1</v>
      </c>
      <c r="N720" s="59">
        <v>9</v>
      </c>
      <c r="O720" s="59">
        <v>9</v>
      </c>
      <c r="P720" s="60">
        <v>1</v>
      </c>
      <c r="Q720" s="61">
        <v>9</v>
      </c>
      <c r="R720" s="61">
        <v>9</v>
      </c>
    </row>
    <row r="721" spans="2:18" x14ac:dyDescent="0.3">
      <c r="B721" s="69">
        <v>40685695</v>
      </c>
      <c r="C721" t="s">
        <v>2681</v>
      </c>
      <c r="D721" s="55">
        <v>83520</v>
      </c>
      <c r="E721" s="55">
        <v>90</v>
      </c>
      <c r="F721" s="55">
        <v>8352090</v>
      </c>
      <c r="G721" s="55"/>
      <c r="H721" s="55">
        <v>83520</v>
      </c>
      <c r="I721" s="55">
        <v>90</v>
      </c>
      <c r="J721" s="56">
        <v>0</v>
      </c>
      <c r="K721" s="57">
        <v>0</v>
      </c>
      <c r="L721" s="57">
        <v>0</v>
      </c>
      <c r="M721" s="58">
        <v>1</v>
      </c>
      <c r="N721" s="59">
        <v>10</v>
      </c>
      <c r="O721" s="59">
        <v>10</v>
      </c>
      <c r="P721" s="60">
        <v>1</v>
      </c>
      <c r="Q721" s="61">
        <v>10</v>
      </c>
      <c r="R721" s="61">
        <v>10</v>
      </c>
    </row>
    <row r="722" spans="2:18" x14ac:dyDescent="0.3">
      <c r="B722" s="69">
        <v>40685703</v>
      </c>
      <c r="C722" t="s">
        <v>2682</v>
      </c>
      <c r="D722" s="55">
        <v>86235</v>
      </c>
      <c r="E722" s="55">
        <v>90</v>
      </c>
      <c r="F722" s="55">
        <v>8623590</v>
      </c>
      <c r="G722" s="3"/>
      <c r="H722" s="3">
        <v>86235</v>
      </c>
      <c r="I722" s="3">
        <v>90</v>
      </c>
      <c r="J722" s="56">
        <v>0</v>
      </c>
      <c r="K722" s="57">
        <v>0</v>
      </c>
      <c r="L722" s="57">
        <v>0</v>
      </c>
      <c r="M722" s="58">
        <v>1</v>
      </c>
      <c r="N722" s="59">
        <v>5.5</v>
      </c>
      <c r="O722" s="59">
        <v>5.5</v>
      </c>
      <c r="P722" s="60">
        <v>1</v>
      </c>
      <c r="Q722" s="61">
        <v>5.5</v>
      </c>
      <c r="R722" s="61">
        <v>5.5</v>
      </c>
    </row>
    <row r="723" spans="2:18" x14ac:dyDescent="0.3">
      <c r="B723" s="69">
        <v>40685737</v>
      </c>
      <c r="C723" t="s">
        <v>2683</v>
      </c>
      <c r="D723" s="55">
        <v>86235</v>
      </c>
      <c r="E723" s="55">
        <v>90</v>
      </c>
      <c r="F723" s="55">
        <v>8623590</v>
      </c>
      <c r="G723" s="55"/>
      <c r="H723" s="55">
        <v>86235</v>
      </c>
      <c r="I723" s="55">
        <v>90</v>
      </c>
      <c r="J723" s="56">
        <v>0</v>
      </c>
      <c r="K723" s="57">
        <v>0</v>
      </c>
      <c r="L723" s="57">
        <v>0</v>
      </c>
      <c r="M723" s="58">
        <v>1</v>
      </c>
      <c r="N723" s="59">
        <v>16</v>
      </c>
      <c r="O723" s="59">
        <v>16</v>
      </c>
      <c r="P723" s="60">
        <v>1</v>
      </c>
      <c r="Q723" s="61">
        <v>16</v>
      </c>
      <c r="R723" s="61">
        <v>16</v>
      </c>
    </row>
    <row r="724" spans="2:18" x14ac:dyDescent="0.3">
      <c r="B724" s="69">
        <v>40685745</v>
      </c>
      <c r="C724" t="s">
        <v>2684</v>
      </c>
      <c r="D724" s="55">
        <v>83516</v>
      </c>
      <c r="E724" s="55">
        <v>90</v>
      </c>
      <c r="F724" s="55">
        <v>8351690</v>
      </c>
      <c r="G724" s="3"/>
      <c r="H724" s="3">
        <v>83516</v>
      </c>
      <c r="I724" s="3">
        <v>90</v>
      </c>
      <c r="J724" s="56">
        <v>0</v>
      </c>
      <c r="K724" s="57">
        <v>0</v>
      </c>
      <c r="L724" s="57">
        <v>0</v>
      </c>
      <c r="M724" s="58">
        <v>1</v>
      </c>
      <c r="N724" s="59">
        <v>10</v>
      </c>
      <c r="O724" s="59">
        <v>10</v>
      </c>
      <c r="P724" s="60">
        <v>1</v>
      </c>
      <c r="Q724" s="61">
        <v>10</v>
      </c>
      <c r="R724" s="61">
        <v>10</v>
      </c>
    </row>
    <row r="725" spans="2:18" x14ac:dyDescent="0.3">
      <c r="B725" s="69">
        <v>40685752</v>
      </c>
      <c r="C725" t="s">
        <v>2685</v>
      </c>
      <c r="D725" s="55">
        <v>86235</v>
      </c>
      <c r="E725" s="55">
        <v>90</v>
      </c>
      <c r="F725" s="55">
        <v>8623590</v>
      </c>
      <c r="G725" s="3"/>
      <c r="H725" s="3">
        <v>86235</v>
      </c>
      <c r="I725" s="3">
        <v>90</v>
      </c>
      <c r="J725" s="56">
        <v>0</v>
      </c>
      <c r="K725" s="57">
        <v>0</v>
      </c>
      <c r="L725" s="57">
        <v>0</v>
      </c>
      <c r="M725" s="58">
        <v>1</v>
      </c>
      <c r="N725" s="59">
        <v>11.47</v>
      </c>
      <c r="O725" s="59">
        <v>11.47</v>
      </c>
      <c r="P725" s="60">
        <v>1</v>
      </c>
      <c r="Q725" s="61">
        <v>11.47</v>
      </c>
      <c r="R725" s="61">
        <v>11.47</v>
      </c>
    </row>
    <row r="726" spans="2:18" x14ac:dyDescent="0.3">
      <c r="B726" s="69">
        <v>40686354</v>
      </c>
      <c r="C726" t="s">
        <v>2497</v>
      </c>
      <c r="D726" s="55">
        <v>80307</v>
      </c>
      <c r="E726" s="55" t="s">
        <v>2000</v>
      </c>
      <c r="F726" s="55" t="s">
        <v>2395</v>
      </c>
      <c r="G726" s="3"/>
      <c r="H726" s="3">
        <v>80307</v>
      </c>
      <c r="I726" s="3" t="s">
        <v>2000</v>
      </c>
      <c r="J726" s="56">
        <v>2</v>
      </c>
      <c r="K726" s="57">
        <v>1200</v>
      </c>
      <c r="L726" s="57">
        <v>600</v>
      </c>
      <c r="M726" s="58">
        <v>12</v>
      </c>
      <c r="N726" s="59">
        <v>7200</v>
      </c>
      <c r="O726" s="59">
        <v>600</v>
      </c>
      <c r="P726" s="60">
        <v>14</v>
      </c>
      <c r="Q726" s="61">
        <v>8400</v>
      </c>
      <c r="R726" s="61">
        <v>600</v>
      </c>
    </row>
    <row r="727" spans="2:18" x14ac:dyDescent="0.3">
      <c r="B727" s="69">
        <v>40686388</v>
      </c>
      <c r="C727" t="s">
        <v>2496</v>
      </c>
      <c r="D727" s="55">
        <v>80307</v>
      </c>
      <c r="E727" s="55" t="s">
        <v>2000</v>
      </c>
      <c r="F727" s="55" t="s">
        <v>2395</v>
      </c>
      <c r="G727" s="3"/>
      <c r="H727" s="3">
        <v>80307</v>
      </c>
      <c r="I727" s="3" t="s">
        <v>2000</v>
      </c>
      <c r="J727" s="56">
        <v>1</v>
      </c>
      <c r="K727" s="57">
        <v>898</v>
      </c>
      <c r="L727" s="57">
        <v>898</v>
      </c>
      <c r="M727" s="58">
        <v>3</v>
      </c>
      <c r="N727" s="59">
        <v>2694</v>
      </c>
      <c r="O727" s="59">
        <v>898</v>
      </c>
      <c r="P727" s="60">
        <v>4</v>
      </c>
      <c r="Q727" s="61">
        <v>3592</v>
      </c>
      <c r="R727" s="61">
        <v>898</v>
      </c>
    </row>
    <row r="728" spans="2:18" x14ac:dyDescent="0.3">
      <c r="B728" s="69">
        <v>40687543</v>
      </c>
      <c r="C728" t="s">
        <v>2686</v>
      </c>
      <c r="D728" s="55">
        <v>86923</v>
      </c>
      <c r="E728" s="55" t="s">
        <v>2000</v>
      </c>
      <c r="F728" s="55" t="s">
        <v>2687</v>
      </c>
      <c r="G728" s="3"/>
      <c r="H728" s="3">
        <v>86923</v>
      </c>
      <c r="I728" s="3" t="s">
        <v>2000</v>
      </c>
      <c r="J728" s="56">
        <v>45</v>
      </c>
      <c r="K728" s="57">
        <v>23220</v>
      </c>
      <c r="L728" s="57">
        <v>516</v>
      </c>
      <c r="M728" s="58">
        <v>2</v>
      </c>
      <c r="N728" s="59">
        <v>1032</v>
      </c>
      <c r="O728" s="59">
        <v>516</v>
      </c>
      <c r="P728" s="60">
        <v>47</v>
      </c>
      <c r="Q728" s="61">
        <v>24252</v>
      </c>
      <c r="R728" s="61">
        <v>516</v>
      </c>
    </row>
    <row r="729" spans="2:18" x14ac:dyDescent="0.3">
      <c r="B729" s="69">
        <v>40688343</v>
      </c>
      <c r="C729" t="s">
        <v>2688</v>
      </c>
      <c r="D729" s="55">
        <v>88291</v>
      </c>
      <c r="E729" s="55">
        <v>90</v>
      </c>
      <c r="F729" s="55">
        <v>8829190</v>
      </c>
      <c r="G729" s="3"/>
      <c r="H729" s="3">
        <v>88291</v>
      </c>
      <c r="I729" s="3">
        <v>90</v>
      </c>
      <c r="J729" s="56">
        <v>0</v>
      </c>
      <c r="K729" s="57">
        <v>0</v>
      </c>
      <c r="L729" s="57">
        <v>0</v>
      </c>
      <c r="M729" s="58">
        <v>1</v>
      </c>
      <c r="N729" s="59">
        <v>30</v>
      </c>
      <c r="O729" s="59">
        <v>30</v>
      </c>
      <c r="P729" s="60">
        <v>1</v>
      </c>
      <c r="Q729" s="61">
        <v>30</v>
      </c>
      <c r="R729" s="61">
        <v>30</v>
      </c>
    </row>
    <row r="730" spans="2:18" x14ac:dyDescent="0.3">
      <c r="B730" s="69">
        <v>40689911</v>
      </c>
      <c r="C730" t="s">
        <v>2689</v>
      </c>
      <c r="D730" s="55">
        <v>86480</v>
      </c>
      <c r="E730" s="55">
        <v>90</v>
      </c>
      <c r="F730" s="55">
        <v>8648090</v>
      </c>
      <c r="G730" s="3"/>
      <c r="H730" s="3">
        <v>86480</v>
      </c>
      <c r="I730" s="3">
        <v>90</v>
      </c>
      <c r="J730" s="56">
        <v>3</v>
      </c>
      <c r="K730" s="57">
        <v>99</v>
      </c>
      <c r="L730" s="57">
        <v>33</v>
      </c>
      <c r="M730" s="58">
        <v>2</v>
      </c>
      <c r="N730" s="59">
        <v>66</v>
      </c>
      <c r="O730" s="59">
        <v>33</v>
      </c>
      <c r="P730" s="60">
        <v>5</v>
      </c>
      <c r="Q730" s="61">
        <v>165</v>
      </c>
      <c r="R730" s="61">
        <v>33</v>
      </c>
    </row>
    <row r="731" spans="2:18" x14ac:dyDescent="0.3">
      <c r="B731" s="69">
        <v>40690141</v>
      </c>
      <c r="C731" t="s">
        <v>133</v>
      </c>
      <c r="D731" s="55">
        <v>85014</v>
      </c>
      <c r="E731" s="55" t="s">
        <v>2000</v>
      </c>
      <c r="F731" s="55" t="s">
        <v>134</v>
      </c>
      <c r="G731" s="3"/>
      <c r="H731" s="3">
        <v>85014</v>
      </c>
      <c r="I731" s="3" t="s">
        <v>2000</v>
      </c>
      <c r="J731" s="56">
        <v>27</v>
      </c>
      <c r="K731" s="57">
        <v>2565</v>
      </c>
      <c r="L731" s="57">
        <v>95</v>
      </c>
      <c r="M731" s="58">
        <v>4</v>
      </c>
      <c r="N731" s="59">
        <v>380</v>
      </c>
      <c r="O731" s="59">
        <v>95</v>
      </c>
      <c r="P731" s="60">
        <v>31</v>
      </c>
      <c r="Q731" s="61">
        <v>2945</v>
      </c>
      <c r="R731" s="61">
        <v>95</v>
      </c>
    </row>
    <row r="732" spans="2:18" x14ac:dyDescent="0.3">
      <c r="B732" s="69">
        <v>40690158</v>
      </c>
      <c r="C732" t="s">
        <v>395</v>
      </c>
      <c r="D732" s="55">
        <v>82157</v>
      </c>
      <c r="E732" s="55" t="s">
        <v>2000</v>
      </c>
      <c r="F732" s="55" t="s">
        <v>396</v>
      </c>
      <c r="G732" s="3"/>
      <c r="H732" s="3">
        <v>82157</v>
      </c>
      <c r="I732" s="3" t="s">
        <v>2000</v>
      </c>
      <c r="J732" s="56">
        <v>32</v>
      </c>
      <c r="K732" s="57">
        <v>6176</v>
      </c>
      <c r="L732" s="57">
        <v>193</v>
      </c>
      <c r="M732" s="58">
        <v>27</v>
      </c>
      <c r="N732" s="59">
        <v>5211</v>
      </c>
      <c r="O732" s="59">
        <v>193</v>
      </c>
      <c r="P732" s="60">
        <v>59</v>
      </c>
      <c r="Q732" s="61">
        <v>11387</v>
      </c>
      <c r="R732" s="61">
        <v>193</v>
      </c>
    </row>
    <row r="733" spans="2:18" x14ac:dyDescent="0.3">
      <c r="B733" s="69">
        <v>40690190</v>
      </c>
      <c r="C733" t="s">
        <v>1855</v>
      </c>
      <c r="D733" s="55">
        <v>36416</v>
      </c>
      <c r="E733" s="55" t="s">
        <v>2000</v>
      </c>
      <c r="F733" s="55" t="s">
        <v>251</v>
      </c>
      <c r="G733" s="55"/>
      <c r="H733" s="55">
        <v>36416</v>
      </c>
      <c r="I733" s="55" t="s">
        <v>2000</v>
      </c>
      <c r="J733" s="56">
        <v>70</v>
      </c>
      <c r="K733" s="57">
        <v>770</v>
      </c>
      <c r="L733" s="57">
        <v>11</v>
      </c>
      <c r="M733" s="58">
        <v>2</v>
      </c>
      <c r="N733" s="59">
        <v>22</v>
      </c>
      <c r="O733" s="59">
        <v>11</v>
      </c>
      <c r="P733" s="60">
        <v>72</v>
      </c>
      <c r="Q733" s="61">
        <v>792</v>
      </c>
      <c r="R733" s="61">
        <v>11</v>
      </c>
    </row>
    <row r="734" spans="2:18" x14ac:dyDescent="0.3">
      <c r="B734" s="69">
        <v>40690919</v>
      </c>
      <c r="C734" t="s">
        <v>1856</v>
      </c>
      <c r="D734" s="55">
        <v>8399390</v>
      </c>
      <c r="E734" s="55">
        <v>90</v>
      </c>
      <c r="F734" s="55">
        <v>8399390</v>
      </c>
      <c r="G734" s="55"/>
      <c r="H734" s="55">
        <v>8399390</v>
      </c>
      <c r="I734" s="55">
        <v>90</v>
      </c>
      <c r="J734" s="56">
        <v>19</v>
      </c>
      <c r="K734" s="57">
        <v>2286.25</v>
      </c>
      <c r="L734" s="57">
        <v>120.32894736842105</v>
      </c>
      <c r="M734" s="58">
        <v>5</v>
      </c>
      <c r="N734" s="59">
        <v>586.25</v>
      </c>
      <c r="O734" s="59">
        <v>117.25</v>
      </c>
      <c r="P734" s="60">
        <v>24</v>
      </c>
      <c r="Q734" s="61">
        <v>2872.5</v>
      </c>
      <c r="R734" s="61">
        <v>119.6875</v>
      </c>
    </row>
    <row r="735" spans="2:18" x14ac:dyDescent="0.3">
      <c r="B735" s="69">
        <v>40692964</v>
      </c>
      <c r="C735" t="s">
        <v>2690</v>
      </c>
      <c r="D735" s="55">
        <v>87880</v>
      </c>
      <c r="E735" s="55" t="s">
        <v>2000</v>
      </c>
      <c r="F735" s="55" t="s">
        <v>2691</v>
      </c>
      <c r="G735" s="3"/>
      <c r="H735" s="3">
        <v>87880</v>
      </c>
      <c r="I735" s="3" t="s">
        <v>2000</v>
      </c>
      <c r="J735" s="56">
        <v>7</v>
      </c>
      <c r="K735" s="57">
        <v>903</v>
      </c>
      <c r="L735" s="57">
        <v>129</v>
      </c>
      <c r="M735" s="58">
        <v>107</v>
      </c>
      <c r="N735" s="59">
        <v>13803</v>
      </c>
      <c r="O735" s="59">
        <v>129</v>
      </c>
      <c r="P735" s="60">
        <v>114</v>
      </c>
      <c r="Q735" s="61">
        <v>14706</v>
      </c>
      <c r="R735" s="61">
        <v>129</v>
      </c>
    </row>
    <row r="736" spans="2:18" x14ac:dyDescent="0.3">
      <c r="B736" s="69">
        <v>40693038</v>
      </c>
      <c r="C736" t="s">
        <v>397</v>
      </c>
      <c r="D736" s="55">
        <v>83010</v>
      </c>
      <c r="E736" s="55" t="s">
        <v>2000</v>
      </c>
      <c r="F736" s="55" t="s">
        <v>317</v>
      </c>
      <c r="G736" s="55"/>
      <c r="H736" s="55">
        <v>83010</v>
      </c>
      <c r="I736" s="55" t="s">
        <v>2000</v>
      </c>
      <c r="J736" s="56">
        <v>2</v>
      </c>
      <c r="K736" s="57">
        <v>618</v>
      </c>
      <c r="L736" s="57">
        <v>309</v>
      </c>
      <c r="M736" s="58">
        <v>0</v>
      </c>
      <c r="N736" s="59">
        <v>0</v>
      </c>
      <c r="O736" s="59">
        <v>0</v>
      </c>
      <c r="P736" s="60">
        <v>2</v>
      </c>
      <c r="Q736" s="61">
        <v>618</v>
      </c>
      <c r="R736" s="61">
        <v>309</v>
      </c>
    </row>
    <row r="737" spans="2:18" x14ac:dyDescent="0.3">
      <c r="B737" s="69">
        <v>40698862</v>
      </c>
      <c r="C737" t="s">
        <v>1756</v>
      </c>
      <c r="D737" s="55">
        <v>8278490</v>
      </c>
      <c r="E737" s="55">
        <v>90</v>
      </c>
      <c r="F737" s="55">
        <v>8278490</v>
      </c>
      <c r="G737" s="55"/>
      <c r="H737" s="55">
        <v>8278490</v>
      </c>
      <c r="I737" s="55">
        <v>90</v>
      </c>
      <c r="J737" s="56">
        <v>1</v>
      </c>
      <c r="K737" s="57">
        <v>10.5</v>
      </c>
      <c r="L737" s="57">
        <v>10.5</v>
      </c>
      <c r="M737" s="58">
        <v>0</v>
      </c>
      <c r="N737" s="59">
        <v>0</v>
      </c>
      <c r="O737" s="59">
        <v>0</v>
      </c>
      <c r="P737" s="60">
        <v>1</v>
      </c>
      <c r="Q737" s="61">
        <v>10.5</v>
      </c>
      <c r="R737" s="61">
        <v>10.5</v>
      </c>
    </row>
    <row r="738" spans="2:18" x14ac:dyDescent="0.3">
      <c r="B738" s="69">
        <v>40698870</v>
      </c>
      <c r="C738" t="s">
        <v>1761</v>
      </c>
      <c r="D738" s="55">
        <v>8351690</v>
      </c>
      <c r="E738" s="55">
        <v>90</v>
      </c>
      <c r="F738" s="55">
        <v>8351690</v>
      </c>
      <c r="G738" s="55"/>
      <c r="H738" s="55">
        <v>8351690</v>
      </c>
      <c r="I738" s="55">
        <v>90</v>
      </c>
      <c r="J738" s="56">
        <v>1</v>
      </c>
      <c r="K738" s="57">
        <v>42.5</v>
      </c>
      <c r="L738" s="57">
        <v>42.5</v>
      </c>
      <c r="M738" s="58">
        <v>0</v>
      </c>
      <c r="N738" s="59">
        <v>0</v>
      </c>
      <c r="O738" s="59">
        <v>0</v>
      </c>
      <c r="P738" s="60">
        <v>1</v>
      </c>
      <c r="Q738" s="61">
        <v>42.5</v>
      </c>
      <c r="R738" s="61">
        <v>42.5</v>
      </c>
    </row>
    <row r="739" spans="2:18" x14ac:dyDescent="0.3">
      <c r="B739" s="69">
        <v>40698888</v>
      </c>
      <c r="C739" t="s">
        <v>2558</v>
      </c>
      <c r="D739" s="55">
        <v>80299</v>
      </c>
      <c r="E739" s="55">
        <v>90</v>
      </c>
      <c r="F739" s="55">
        <v>8029990</v>
      </c>
      <c r="G739" s="55"/>
      <c r="H739" s="55">
        <v>80299</v>
      </c>
      <c r="I739" s="55">
        <v>90</v>
      </c>
      <c r="J739" s="56">
        <v>334</v>
      </c>
      <c r="K739" s="57">
        <v>13360</v>
      </c>
      <c r="L739" s="57">
        <v>40</v>
      </c>
      <c r="M739" s="58">
        <v>385</v>
      </c>
      <c r="N739" s="59">
        <v>15400</v>
      </c>
      <c r="O739" s="59">
        <v>40</v>
      </c>
      <c r="P739" s="60">
        <v>719</v>
      </c>
      <c r="Q739" s="61">
        <v>28760</v>
      </c>
      <c r="R739" s="61">
        <v>40</v>
      </c>
    </row>
    <row r="740" spans="2:18" x14ac:dyDescent="0.3">
      <c r="B740" s="69">
        <v>40698912</v>
      </c>
      <c r="C740" t="s">
        <v>1857</v>
      </c>
      <c r="D740" s="55">
        <v>87804</v>
      </c>
      <c r="E740" s="55" t="s">
        <v>2000</v>
      </c>
      <c r="F740" s="55" t="s">
        <v>1858</v>
      </c>
      <c r="G740" s="3"/>
      <c r="H740" s="3">
        <v>87804</v>
      </c>
      <c r="I740" s="3" t="s">
        <v>2000</v>
      </c>
      <c r="J740" s="56">
        <v>34</v>
      </c>
      <c r="K740" s="57">
        <v>3638</v>
      </c>
      <c r="L740" s="57">
        <v>107</v>
      </c>
      <c r="M740" s="58">
        <v>190</v>
      </c>
      <c r="N740" s="59">
        <v>20330</v>
      </c>
      <c r="O740" s="59">
        <v>107</v>
      </c>
      <c r="P740" s="60">
        <v>224</v>
      </c>
      <c r="Q740" s="61">
        <v>23968</v>
      </c>
      <c r="R740" s="61">
        <v>107</v>
      </c>
    </row>
    <row r="741" spans="2:18" x14ac:dyDescent="0.3">
      <c r="B741" s="69">
        <v>40698953</v>
      </c>
      <c r="C741" t="s">
        <v>2206</v>
      </c>
      <c r="D741" s="55">
        <v>82922</v>
      </c>
      <c r="E741" s="55" t="s">
        <v>2000</v>
      </c>
      <c r="F741" s="55" t="s">
        <v>2207</v>
      </c>
      <c r="G741" s="3"/>
      <c r="H741" s="3">
        <v>82922</v>
      </c>
      <c r="I741" s="3" t="s">
        <v>2000</v>
      </c>
      <c r="J741" s="56">
        <v>2</v>
      </c>
      <c r="K741" s="57">
        <v>1204</v>
      </c>
      <c r="L741" s="57">
        <v>602</v>
      </c>
      <c r="M741" s="58">
        <v>0</v>
      </c>
      <c r="N741" s="59">
        <v>0</v>
      </c>
      <c r="O741" s="59">
        <v>0</v>
      </c>
      <c r="P741" s="60">
        <v>2</v>
      </c>
      <c r="Q741" s="61">
        <v>1204</v>
      </c>
      <c r="R741" s="61">
        <v>602</v>
      </c>
    </row>
    <row r="742" spans="2:18" x14ac:dyDescent="0.3">
      <c r="B742" s="69">
        <v>40698979</v>
      </c>
      <c r="C742" t="s">
        <v>1859</v>
      </c>
      <c r="D742" s="55">
        <v>8625590</v>
      </c>
      <c r="E742" s="55">
        <v>90</v>
      </c>
      <c r="F742" s="55">
        <v>8625590</v>
      </c>
      <c r="G742" s="3"/>
      <c r="H742" s="3">
        <v>8625590</v>
      </c>
      <c r="I742" s="3">
        <v>90</v>
      </c>
      <c r="J742" s="56">
        <v>1</v>
      </c>
      <c r="K742" s="57">
        <v>10.5</v>
      </c>
      <c r="L742" s="57">
        <v>10.5</v>
      </c>
      <c r="M742" s="58">
        <v>0</v>
      </c>
      <c r="N742" s="59">
        <v>0</v>
      </c>
      <c r="O742" s="59">
        <v>0</v>
      </c>
      <c r="P742" s="60">
        <v>1</v>
      </c>
      <c r="Q742" s="61">
        <v>10.5</v>
      </c>
      <c r="R742" s="61">
        <v>10.5</v>
      </c>
    </row>
    <row r="743" spans="2:18" x14ac:dyDescent="0.3">
      <c r="B743" s="69">
        <v>40698987</v>
      </c>
      <c r="C743" t="s">
        <v>1860</v>
      </c>
      <c r="D743" s="55">
        <v>80069</v>
      </c>
      <c r="E743" s="55"/>
      <c r="F743" s="55">
        <v>80069</v>
      </c>
      <c r="G743" s="3"/>
      <c r="H743" s="3">
        <v>80069</v>
      </c>
      <c r="I743" s="3"/>
      <c r="J743" s="56">
        <v>1</v>
      </c>
      <c r="K743" s="57">
        <v>421</v>
      </c>
      <c r="L743" s="57">
        <v>421</v>
      </c>
      <c r="M743" s="58">
        <v>1</v>
      </c>
      <c r="N743" s="59">
        <v>421</v>
      </c>
      <c r="O743" s="59">
        <v>421</v>
      </c>
      <c r="P743" s="60">
        <v>2</v>
      </c>
      <c r="Q743" s="61">
        <v>842</v>
      </c>
      <c r="R743" s="61">
        <v>421</v>
      </c>
    </row>
    <row r="744" spans="2:18" x14ac:dyDescent="0.3">
      <c r="B744" s="69">
        <v>40698995</v>
      </c>
      <c r="C744" t="s">
        <v>1861</v>
      </c>
      <c r="D744" s="55">
        <v>82272</v>
      </c>
      <c r="E744" s="55" t="s">
        <v>2000</v>
      </c>
      <c r="F744" s="55" t="s">
        <v>1862</v>
      </c>
      <c r="G744" s="3"/>
      <c r="H744" s="3">
        <v>82272</v>
      </c>
      <c r="I744" s="3" t="s">
        <v>2000</v>
      </c>
      <c r="J744" s="56">
        <v>49</v>
      </c>
      <c r="K744" s="57">
        <v>4900</v>
      </c>
      <c r="L744" s="57">
        <v>100</v>
      </c>
      <c r="M744" s="58">
        <v>2</v>
      </c>
      <c r="N744" s="59">
        <v>200</v>
      </c>
      <c r="O744" s="59">
        <v>100</v>
      </c>
      <c r="P744" s="60">
        <v>51</v>
      </c>
      <c r="Q744" s="61">
        <v>5100</v>
      </c>
      <c r="R744" s="61">
        <v>100</v>
      </c>
    </row>
    <row r="745" spans="2:18" x14ac:dyDescent="0.3">
      <c r="B745" s="69">
        <v>40699019</v>
      </c>
      <c r="C745" t="s">
        <v>2208</v>
      </c>
      <c r="D745" s="55">
        <v>86704</v>
      </c>
      <c r="E745" s="55" t="s">
        <v>2000</v>
      </c>
      <c r="F745" s="55" t="s">
        <v>229</v>
      </c>
      <c r="G745" s="3"/>
      <c r="H745" s="3">
        <v>86704</v>
      </c>
      <c r="I745" s="3" t="s">
        <v>2000</v>
      </c>
      <c r="J745" s="56">
        <v>3</v>
      </c>
      <c r="K745" s="57">
        <v>906</v>
      </c>
      <c r="L745" s="57">
        <v>302</v>
      </c>
      <c r="M745" s="58">
        <v>0</v>
      </c>
      <c r="N745" s="59">
        <v>0</v>
      </c>
      <c r="O745" s="59">
        <v>0</v>
      </c>
      <c r="P745" s="60">
        <v>3</v>
      </c>
      <c r="Q745" s="61">
        <v>906</v>
      </c>
      <c r="R745" s="61">
        <v>302</v>
      </c>
    </row>
    <row r="746" spans="2:18" x14ac:dyDescent="0.3">
      <c r="B746" s="69">
        <v>40699035</v>
      </c>
      <c r="C746" t="s">
        <v>1863</v>
      </c>
      <c r="D746" s="55">
        <v>87081</v>
      </c>
      <c r="E746" s="55" t="s">
        <v>2000</v>
      </c>
      <c r="F746" s="55" t="s">
        <v>153</v>
      </c>
      <c r="G746" s="3"/>
      <c r="H746" s="3">
        <v>87081</v>
      </c>
      <c r="I746" s="3" t="s">
        <v>2000</v>
      </c>
      <c r="J746" s="56">
        <v>8</v>
      </c>
      <c r="K746" s="57">
        <v>1728</v>
      </c>
      <c r="L746" s="57">
        <v>216</v>
      </c>
      <c r="M746" s="58">
        <v>110</v>
      </c>
      <c r="N746" s="59">
        <v>23760</v>
      </c>
      <c r="O746" s="59">
        <v>216</v>
      </c>
      <c r="P746" s="60">
        <v>118</v>
      </c>
      <c r="Q746" s="61">
        <v>25488</v>
      </c>
      <c r="R746" s="61">
        <v>216</v>
      </c>
    </row>
    <row r="747" spans="2:18" x14ac:dyDescent="0.3">
      <c r="B747" s="69">
        <v>40699043</v>
      </c>
      <c r="C747" t="s">
        <v>1864</v>
      </c>
      <c r="D747" s="55">
        <v>87899</v>
      </c>
      <c r="E747" s="55" t="s">
        <v>2000</v>
      </c>
      <c r="F747" s="55" t="s">
        <v>236</v>
      </c>
      <c r="G747" s="3"/>
      <c r="H747" s="3">
        <v>87899</v>
      </c>
      <c r="I747" s="3" t="s">
        <v>2000</v>
      </c>
      <c r="J747" s="56">
        <v>48</v>
      </c>
      <c r="K747" s="57">
        <v>7440</v>
      </c>
      <c r="L747" s="57">
        <v>155</v>
      </c>
      <c r="M747" s="58">
        <v>76</v>
      </c>
      <c r="N747" s="59">
        <v>11780</v>
      </c>
      <c r="O747" s="59">
        <v>155</v>
      </c>
      <c r="P747" s="60">
        <v>124</v>
      </c>
      <c r="Q747" s="61">
        <v>19220</v>
      </c>
      <c r="R747" s="61">
        <v>155</v>
      </c>
    </row>
    <row r="748" spans="2:18" x14ac:dyDescent="0.3">
      <c r="B748" s="69">
        <v>40699068</v>
      </c>
      <c r="C748" t="s">
        <v>1865</v>
      </c>
      <c r="D748" s="55">
        <v>87186</v>
      </c>
      <c r="E748" s="55" t="s">
        <v>2000</v>
      </c>
      <c r="F748" s="55" t="s">
        <v>181</v>
      </c>
      <c r="G748" s="3"/>
      <c r="H748" s="3">
        <v>87186</v>
      </c>
      <c r="I748" s="3" t="s">
        <v>2000</v>
      </c>
      <c r="J748" s="56">
        <v>47</v>
      </c>
      <c r="K748" s="57">
        <v>6016</v>
      </c>
      <c r="L748" s="57">
        <v>128</v>
      </c>
      <c r="M748" s="58">
        <v>73</v>
      </c>
      <c r="N748" s="59">
        <v>9344</v>
      </c>
      <c r="O748" s="59">
        <v>128</v>
      </c>
      <c r="P748" s="60">
        <v>120</v>
      </c>
      <c r="Q748" s="61">
        <v>15360</v>
      </c>
      <c r="R748" s="61">
        <v>128</v>
      </c>
    </row>
    <row r="749" spans="2:18" x14ac:dyDescent="0.3">
      <c r="B749" s="69">
        <v>40699084</v>
      </c>
      <c r="C749" t="s">
        <v>1866</v>
      </c>
      <c r="D749" s="55">
        <v>87807</v>
      </c>
      <c r="E749" s="55" t="s">
        <v>2000</v>
      </c>
      <c r="F749" s="55" t="s">
        <v>1867</v>
      </c>
      <c r="G749" s="3"/>
      <c r="H749" s="3">
        <v>87807</v>
      </c>
      <c r="I749" s="3" t="s">
        <v>2000</v>
      </c>
      <c r="J749" s="56">
        <v>16</v>
      </c>
      <c r="K749" s="57">
        <v>3296</v>
      </c>
      <c r="L749" s="57">
        <v>206</v>
      </c>
      <c r="M749" s="58">
        <v>70</v>
      </c>
      <c r="N749" s="59">
        <v>14420</v>
      </c>
      <c r="O749" s="59">
        <v>206</v>
      </c>
      <c r="P749" s="60">
        <v>86</v>
      </c>
      <c r="Q749" s="61">
        <v>17716</v>
      </c>
      <c r="R749" s="61">
        <v>206</v>
      </c>
    </row>
    <row r="750" spans="2:18" x14ac:dyDescent="0.3">
      <c r="B750" s="69">
        <v>40699134</v>
      </c>
      <c r="C750" t="s">
        <v>1868</v>
      </c>
      <c r="D750" s="55">
        <v>82010</v>
      </c>
      <c r="E750" s="55" t="s">
        <v>2000</v>
      </c>
      <c r="F750" s="55" t="s">
        <v>1869</v>
      </c>
      <c r="G750" s="55"/>
      <c r="H750" s="55">
        <v>82010</v>
      </c>
      <c r="I750" s="55" t="s">
        <v>2000</v>
      </c>
      <c r="J750" s="56">
        <v>13</v>
      </c>
      <c r="K750" s="57">
        <v>6019</v>
      </c>
      <c r="L750" s="57">
        <v>463</v>
      </c>
      <c r="M750" s="58">
        <v>28</v>
      </c>
      <c r="N750" s="59">
        <v>12964</v>
      </c>
      <c r="O750" s="59">
        <v>463</v>
      </c>
      <c r="P750" s="60">
        <v>41</v>
      </c>
      <c r="Q750" s="61">
        <v>18983</v>
      </c>
      <c r="R750" s="61">
        <v>463</v>
      </c>
    </row>
    <row r="751" spans="2:18" x14ac:dyDescent="0.3">
      <c r="B751" s="69">
        <v>40699951</v>
      </c>
      <c r="C751" t="s">
        <v>2837</v>
      </c>
      <c r="D751" s="55"/>
      <c r="E751" s="55"/>
      <c r="F751" s="55"/>
      <c r="G751" s="55"/>
      <c r="H751" s="55"/>
      <c r="I751" s="55"/>
      <c r="J751" s="56">
        <v>210</v>
      </c>
      <c r="K751" s="57">
        <v>16591.839999999997</v>
      </c>
      <c r="L751" s="57">
        <v>79.008761904761883</v>
      </c>
      <c r="M751" s="58">
        <v>30</v>
      </c>
      <c r="N751" s="59">
        <v>18268.77</v>
      </c>
      <c r="O751" s="59">
        <v>608.95900000000006</v>
      </c>
      <c r="P751" s="60">
        <v>240</v>
      </c>
      <c r="Q751" s="61">
        <v>34860.61</v>
      </c>
      <c r="R751" s="61">
        <v>145.25254166666667</v>
      </c>
    </row>
    <row r="752" spans="2:18" x14ac:dyDescent="0.3">
      <c r="B752" s="69">
        <v>40699985</v>
      </c>
      <c r="C752" t="s">
        <v>2559</v>
      </c>
      <c r="D752" s="55">
        <v>36415</v>
      </c>
      <c r="E752" s="55" t="s">
        <v>2000</v>
      </c>
      <c r="F752" s="55" t="s">
        <v>398</v>
      </c>
      <c r="G752" s="55"/>
      <c r="H752" s="55">
        <v>36415</v>
      </c>
      <c r="I752" s="55" t="s">
        <v>2000</v>
      </c>
      <c r="J752" s="56">
        <v>1762</v>
      </c>
      <c r="K752" s="57">
        <v>153294</v>
      </c>
      <c r="L752" s="57">
        <v>87</v>
      </c>
      <c r="M752" s="58">
        <v>484</v>
      </c>
      <c r="N752" s="59">
        <v>42108</v>
      </c>
      <c r="O752" s="59">
        <v>87</v>
      </c>
      <c r="P752" s="60">
        <v>2246</v>
      </c>
      <c r="Q752" s="61">
        <v>195402</v>
      </c>
      <c r="R752" s="61">
        <v>87</v>
      </c>
    </row>
    <row r="753" spans="2:18" x14ac:dyDescent="0.3">
      <c r="B753" s="69">
        <v>40722019</v>
      </c>
      <c r="C753" t="s">
        <v>399</v>
      </c>
      <c r="D753" s="55">
        <v>88300</v>
      </c>
      <c r="E753" s="55" t="s">
        <v>2000</v>
      </c>
      <c r="F753" s="55" t="s">
        <v>400</v>
      </c>
      <c r="G753" s="3"/>
      <c r="H753" s="3">
        <v>88300</v>
      </c>
      <c r="I753" s="3" t="s">
        <v>2000</v>
      </c>
      <c r="J753" s="56">
        <v>8</v>
      </c>
      <c r="K753" s="57">
        <v>976</v>
      </c>
      <c r="L753" s="57">
        <v>122</v>
      </c>
      <c r="M753" s="58">
        <v>4</v>
      </c>
      <c r="N753" s="59">
        <v>488</v>
      </c>
      <c r="O753" s="59">
        <v>122</v>
      </c>
      <c r="P753" s="60">
        <v>12</v>
      </c>
      <c r="Q753" s="61">
        <v>1464</v>
      </c>
      <c r="R753" s="61">
        <v>122</v>
      </c>
    </row>
    <row r="754" spans="2:18" x14ac:dyDescent="0.3">
      <c r="B754" s="69">
        <v>40722027</v>
      </c>
      <c r="C754" t="s">
        <v>401</v>
      </c>
      <c r="D754" s="55">
        <v>88302</v>
      </c>
      <c r="E754" s="55" t="s">
        <v>2000</v>
      </c>
      <c r="F754" s="55" t="s">
        <v>402</v>
      </c>
      <c r="G754" s="3"/>
      <c r="H754" s="3">
        <v>88302</v>
      </c>
      <c r="I754" s="3" t="s">
        <v>2000</v>
      </c>
      <c r="J754" s="56">
        <v>0</v>
      </c>
      <c r="K754" s="57">
        <v>0</v>
      </c>
      <c r="L754" s="57">
        <v>0</v>
      </c>
      <c r="M754" s="58">
        <v>2</v>
      </c>
      <c r="N754" s="59">
        <v>626</v>
      </c>
      <c r="O754" s="59">
        <v>313</v>
      </c>
      <c r="P754" s="60">
        <v>2</v>
      </c>
      <c r="Q754" s="61">
        <v>626</v>
      </c>
      <c r="R754" s="61">
        <v>313</v>
      </c>
    </row>
    <row r="755" spans="2:18" x14ac:dyDescent="0.3">
      <c r="B755" s="69">
        <v>40722035</v>
      </c>
      <c r="C755" t="s">
        <v>403</v>
      </c>
      <c r="D755" s="55">
        <v>88304</v>
      </c>
      <c r="E755" s="55" t="s">
        <v>2000</v>
      </c>
      <c r="F755" s="55" t="s">
        <v>404</v>
      </c>
      <c r="G755" s="3"/>
      <c r="H755" s="3">
        <v>88304</v>
      </c>
      <c r="I755" s="3" t="s">
        <v>2000</v>
      </c>
      <c r="J755" s="56">
        <v>53</v>
      </c>
      <c r="K755" s="57">
        <v>22048</v>
      </c>
      <c r="L755" s="57">
        <v>416</v>
      </c>
      <c r="M755" s="58">
        <v>136</v>
      </c>
      <c r="N755" s="59">
        <v>56576</v>
      </c>
      <c r="O755" s="59">
        <v>416</v>
      </c>
      <c r="P755" s="60">
        <v>189</v>
      </c>
      <c r="Q755" s="61">
        <v>78624</v>
      </c>
      <c r="R755" s="61">
        <v>416</v>
      </c>
    </row>
    <row r="756" spans="2:18" x14ac:dyDescent="0.3">
      <c r="B756" s="69">
        <v>40722043</v>
      </c>
      <c r="C756" t="s">
        <v>405</v>
      </c>
      <c r="D756" s="55">
        <v>88305</v>
      </c>
      <c r="E756" s="55" t="s">
        <v>2000</v>
      </c>
      <c r="F756" s="55" t="s">
        <v>406</v>
      </c>
      <c r="G756" s="3"/>
      <c r="H756" s="3">
        <v>88305</v>
      </c>
      <c r="I756" s="3" t="s">
        <v>2000</v>
      </c>
      <c r="J756" s="56">
        <v>66</v>
      </c>
      <c r="K756" s="57">
        <v>41910</v>
      </c>
      <c r="L756" s="57">
        <v>635</v>
      </c>
      <c r="M756" s="58">
        <v>46</v>
      </c>
      <c r="N756" s="59">
        <v>29210</v>
      </c>
      <c r="O756" s="59">
        <v>635</v>
      </c>
      <c r="P756" s="60">
        <v>112</v>
      </c>
      <c r="Q756" s="61">
        <v>71120</v>
      </c>
      <c r="R756" s="61">
        <v>635</v>
      </c>
    </row>
    <row r="757" spans="2:18" x14ac:dyDescent="0.3">
      <c r="B757" s="69">
        <v>40722050</v>
      </c>
      <c r="C757" t="s">
        <v>407</v>
      </c>
      <c r="D757" s="55">
        <v>88307</v>
      </c>
      <c r="E757" s="55" t="s">
        <v>2000</v>
      </c>
      <c r="F757" s="55" t="s">
        <v>408</v>
      </c>
      <c r="G757" s="55"/>
      <c r="H757" s="55">
        <v>88307</v>
      </c>
      <c r="I757" s="55" t="s">
        <v>2000</v>
      </c>
      <c r="J757" s="56">
        <v>6</v>
      </c>
      <c r="K757" s="57">
        <v>5916</v>
      </c>
      <c r="L757" s="57">
        <v>986</v>
      </c>
      <c r="M757" s="58">
        <v>4</v>
      </c>
      <c r="N757" s="59">
        <v>3944</v>
      </c>
      <c r="O757" s="59">
        <v>986</v>
      </c>
      <c r="P757" s="60">
        <v>10</v>
      </c>
      <c r="Q757" s="61">
        <v>9860</v>
      </c>
      <c r="R757" s="61">
        <v>986</v>
      </c>
    </row>
    <row r="758" spans="2:18" x14ac:dyDescent="0.3">
      <c r="B758" s="69">
        <v>40722068</v>
      </c>
      <c r="C758" t="s">
        <v>409</v>
      </c>
      <c r="D758" s="55">
        <v>88309</v>
      </c>
      <c r="E758" s="55" t="s">
        <v>2000</v>
      </c>
      <c r="F758" s="55" t="s">
        <v>410</v>
      </c>
      <c r="G758" s="55"/>
      <c r="H758" s="55">
        <v>88309</v>
      </c>
      <c r="I758" s="55" t="s">
        <v>2000</v>
      </c>
      <c r="J758" s="56">
        <v>2</v>
      </c>
      <c r="K758" s="57">
        <v>2608</v>
      </c>
      <c r="L758" s="57">
        <v>1304</v>
      </c>
      <c r="M758" s="58">
        <v>0</v>
      </c>
      <c r="N758" s="59">
        <v>0</v>
      </c>
      <c r="O758" s="59">
        <v>0</v>
      </c>
      <c r="P758" s="60">
        <v>2</v>
      </c>
      <c r="Q758" s="61">
        <v>2608</v>
      </c>
      <c r="R758" s="61">
        <v>1304</v>
      </c>
    </row>
    <row r="759" spans="2:18" x14ac:dyDescent="0.3">
      <c r="B759" s="69">
        <v>40722076</v>
      </c>
      <c r="C759" t="s">
        <v>411</v>
      </c>
      <c r="D759" s="55">
        <v>88329</v>
      </c>
      <c r="E759" s="55"/>
      <c r="F759" s="55">
        <v>88329</v>
      </c>
      <c r="G759" s="3"/>
      <c r="H759" s="3">
        <v>88329</v>
      </c>
      <c r="I759" s="3"/>
      <c r="J759" s="56">
        <v>0</v>
      </c>
      <c r="K759" s="57">
        <v>0</v>
      </c>
      <c r="L759" s="57">
        <v>0</v>
      </c>
      <c r="M759" s="58">
        <v>1</v>
      </c>
      <c r="N759" s="59">
        <v>506</v>
      </c>
      <c r="O759" s="59">
        <v>506</v>
      </c>
      <c r="P759" s="60">
        <v>1</v>
      </c>
      <c r="Q759" s="61">
        <v>506</v>
      </c>
      <c r="R759" s="61">
        <v>506</v>
      </c>
    </row>
    <row r="760" spans="2:18" x14ac:dyDescent="0.3">
      <c r="B760" s="69">
        <v>40722084</v>
      </c>
      <c r="C760" t="s">
        <v>412</v>
      </c>
      <c r="D760" s="55">
        <v>88331</v>
      </c>
      <c r="E760" s="55"/>
      <c r="F760" s="55">
        <v>88331</v>
      </c>
      <c r="G760" s="55"/>
      <c r="H760" s="55">
        <v>88331</v>
      </c>
      <c r="I760" s="55"/>
      <c r="J760" s="56">
        <v>1</v>
      </c>
      <c r="K760" s="57">
        <v>295</v>
      </c>
      <c r="L760" s="57">
        <v>295</v>
      </c>
      <c r="M760" s="58">
        <v>0</v>
      </c>
      <c r="N760" s="59">
        <v>0</v>
      </c>
      <c r="O760" s="59">
        <v>0</v>
      </c>
      <c r="P760" s="60">
        <v>1</v>
      </c>
      <c r="Q760" s="61">
        <v>295</v>
      </c>
      <c r="R760" s="61">
        <v>295</v>
      </c>
    </row>
    <row r="761" spans="2:18" x14ac:dyDescent="0.3">
      <c r="B761" s="69">
        <v>40722100</v>
      </c>
      <c r="C761" t="s">
        <v>413</v>
      </c>
      <c r="D761" s="55">
        <v>88311</v>
      </c>
      <c r="E761" s="55"/>
      <c r="F761" s="55">
        <v>88311</v>
      </c>
      <c r="G761" s="3"/>
      <c r="H761" s="3">
        <v>88311</v>
      </c>
      <c r="I761" s="3"/>
      <c r="J761" s="56">
        <v>4</v>
      </c>
      <c r="K761" s="57">
        <v>672</v>
      </c>
      <c r="L761" s="57">
        <v>168</v>
      </c>
      <c r="M761" s="58">
        <v>9</v>
      </c>
      <c r="N761" s="59">
        <v>1512</v>
      </c>
      <c r="O761" s="59">
        <v>168</v>
      </c>
      <c r="P761" s="60">
        <v>13</v>
      </c>
      <c r="Q761" s="61">
        <v>2184</v>
      </c>
      <c r="R761" s="61">
        <v>168</v>
      </c>
    </row>
    <row r="762" spans="2:18" x14ac:dyDescent="0.3">
      <c r="B762" s="69">
        <v>40722118</v>
      </c>
      <c r="C762" t="s">
        <v>414</v>
      </c>
      <c r="D762" s="55">
        <v>88312</v>
      </c>
      <c r="E762" s="55"/>
      <c r="F762" s="55">
        <v>88312</v>
      </c>
      <c r="G762" s="3"/>
      <c r="H762" s="3">
        <v>88312</v>
      </c>
      <c r="I762" s="3"/>
      <c r="J762" s="56">
        <v>7</v>
      </c>
      <c r="K762" s="57">
        <v>2226</v>
      </c>
      <c r="L762" s="57">
        <v>318</v>
      </c>
      <c r="M762" s="58">
        <v>5</v>
      </c>
      <c r="N762" s="59">
        <v>1590</v>
      </c>
      <c r="O762" s="59">
        <v>318</v>
      </c>
      <c r="P762" s="60">
        <v>12</v>
      </c>
      <c r="Q762" s="61">
        <v>3816</v>
      </c>
      <c r="R762" s="61">
        <v>318</v>
      </c>
    </row>
    <row r="763" spans="2:18" x14ac:dyDescent="0.3">
      <c r="B763" s="69">
        <v>40722167</v>
      </c>
      <c r="C763" t="s">
        <v>2209</v>
      </c>
      <c r="D763" s="55">
        <v>88342</v>
      </c>
      <c r="E763" s="55" t="s">
        <v>2000</v>
      </c>
      <c r="F763" s="55" t="s">
        <v>415</v>
      </c>
      <c r="G763" s="3"/>
      <c r="H763" s="3">
        <v>88342</v>
      </c>
      <c r="I763" s="3" t="s">
        <v>2000</v>
      </c>
      <c r="J763" s="56">
        <v>7</v>
      </c>
      <c r="K763" s="57">
        <v>2387</v>
      </c>
      <c r="L763" s="57">
        <v>341</v>
      </c>
      <c r="M763" s="58">
        <v>6</v>
      </c>
      <c r="N763" s="59">
        <v>2046</v>
      </c>
      <c r="O763" s="59">
        <v>341</v>
      </c>
      <c r="P763" s="60">
        <v>13</v>
      </c>
      <c r="Q763" s="61">
        <v>4433</v>
      </c>
      <c r="R763" s="61">
        <v>341</v>
      </c>
    </row>
    <row r="764" spans="2:18" x14ac:dyDescent="0.3">
      <c r="B764" s="69">
        <v>40744054</v>
      </c>
      <c r="C764" t="s">
        <v>416</v>
      </c>
      <c r="D764" s="55">
        <v>88108</v>
      </c>
      <c r="E764" s="55" t="s">
        <v>2000</v>
      </c>
      <c r="F764" s="55" t="s">
        <v>417</v>
      </c>
      <c r="G764" s="3"/>
      <c r="H764" s="3">
        <v>88108</v>
      </c>
      <c r="I764" s="3" t="s">
        <v>2000</v>
      </c>
      <c r="J764" s="56">
        <v>0</v>
      </c>
      <c r="K764" s="57">
        <v>0</v>
      </c>
      <c r="L764" s="57">
        <v>0</v>
      </c>
      <c r="M764" s="58">
        <v>1</v>
      </c>
      <c r="N764" s="59">
        <v>193</v>
      </c>
      <c r="O764" s="59">
        <v>193</v>
      </c>
      <c r="P764" s="60">
        <v>1</v>
      </c>
      <c r="Q764" s="61">
        <v>193</v>
      </c>
      <c r="R764" s="61">
        <v>193</v>
      </c>
    </row>
    <row r="765" spans="2:18" x14ac:dyDescent="0.3">
      <c r="B765" s="69">
        <v>40775967</v>
      </c>
      <c r="C765" t="s">
        <v>2390</v>
      </c>
      <c r="D765" s="55">
        <v>88333</v>
      </c>
      <c r="E765" s="55" t="s">
        <v>2000</v>
      </c>
      <c r="F765" s="55" t="s">
        <v>2389</v>
      </c>
      <c r="G765" s="55"/>
      <c r="H765" s="55">
        <v>88333</v>
      </c>
      <c r="I765" s="55" t="s">
        <v>2000</v>
      </c>
      <c r="J765" s="56">
        <v>0</v>
      </c>
      <c r="K765" s="57">
        <v>0</v>
      </c>
      <c r="L765" s="57">
        <v>0</v>
      </c>
      <c r="M765" s="58">
        <v>6</v>
      </c>
      <c r="N765" s="59">
        <v>1308</v>
      </c>
      <c r="O765" s="59">
        <v>218</v>
      </c>
      <c r="P765" s="60">
        <v>6</v>
      </c>
      <c r="Q765" s="61">
        <v>1308</v>
      </c>
      <c r="R765" s="61">
        <v>218</v>
      </c>
    </row>
    <row r="766" spans="2:18" x14ac:dyDescent="0.3">
      <c r="B766" s="69">
        <v>40845166</v>
      </c>
      <c r="C766" t="s">
        <v>1870</v>
      </c>
      <c r="D766" s="55">
        <v>94729</v>
      </c>
      <c r="E766" s="55" t="s">
        <v>2000</v>
      </c>
      <c r="F766" s="55" t="s">
        <v>1871</v>
      </c>
      <c r="G766" s="3"/>
      <c r="H766" s="3">
        <v>94729</v>
      </c>
      <c r="I766" s="3" t="s">
        <v>2000</v>
      </c>
      <c r="J766" s="56">
        <v>0</v>
      </c>
      <c r="K766" s="57">
        <v>0</v>
      </c>
      <c r="L766" s="57">
        <v>0</v>
      </c>
      <c r="M766" s="58">
        <v>2</v>
      </c>
      <c r="N766" s="59">
        <v>2650</v>
      </c>
      <c r="O766" s="59">
        <v>1325</v>
      </c>
      <c r="P766" s="60">
        <v>2</v>
      </c>
      <c r="Q766" s="61">
        <v>2650</v>
      </c>
      <c r="R766" s="61">
        <v>1325</v>
      </c>
    </row>
    <row r="767" spans="2:18" x14ac:dyDescent="0.3">
      <c r="B767" s="69">
        <v>40846057</v>
      </c>
      <c r="C767" t="s">
        <v>1872</v>
      </c>
      <c r="D767" s="55">
        <v>94726</v>
      </c>
      <c r="E767" s="55" t="s">
        <v>2000</v>
      </c>
      <c r="F767" s="55" t="s">
        <v>1873</v>
      </c>
      <c r="G767" s="3"/>
      <c r="H767" s="3">
        <v>94726</v>
      </c>
      <c r="I767" s="3" t="s">
        <v>2000</v>
      </c>
      <c r="J767" s="56">
        <v>0</v>
      </c>
      <c r="K767" s="57">
        <v>0</v>
      </c>
      <c r="L767" s="57">
        <v>0</v>
      </c>
      <c r="M767" s="58">
        <v>2</v>
      </c>
      <c r="N767" s="59">
        <v>1852</v>
      </c>
      <c r="O767" s="59">
        <v>926</v>
      </c>
      <c r="P767" s="60">
        <v>2</v>
      </c>
      <c r="Q767" s="61">
        <v>1852</v>
      </c>
      <c r="R767" s="61">
        <v>926</v>
      </c>
    </row>
    <row r="768" spans="2:18" x14ac:dyDescent="0.3">
      <c r="B768" s="69">
        <v>41002296</v>
      </c>
      <c r="C768" t="s">
        <v>420</v>
      </c>
      <c r="D768" s="55" t="s">
        <v>421</v>
      </c>
      <c r="E768" s="55"/>
      <c r="F768" s="55" t="s">
        <v>421</v>
      </c>
      <c r="G768" s="3"/>
      <c r="H768" s="3" t="s">
        <v>421</v>
      </c>
      <c r="I768" s="3"/>
      <c r="J768" s="56">
        <v>10</v>
      </c>
      <c r="K768" s="57">
        <v>7530</v>
      </c>
      <c r="L768" s="57">
        <v>753</v>
      </c>
      <c r="M768" s="58">
        <v>2</v>
      </c>
      <c r="N768" s="59">
        <v>1506</v>
      </c>
      <c r="O768" s="59">
        <v>753</v>
      </c>
      <c r="P768" s="60">
        <v>12</v>
      </c>
      <c r="Q768" s="61">
        <v>9036</v>
      </c>
      <c r="R768" s="61">
        <v>753</v>
      </c>
    </row>
    <row r="769" spans="2:18" x14ac:dyDescent="0.3">
      <c r="B769" s="69">
        <v>41004110</v>
      </c>
      <c r="C769" t="s">
        <v>2114</v>
      </c>
      <c r="D769" s="55" t="s">
        <v>2115</v>
      </c>
      <c r="E769" s="55"/>
      <c r="F769" s="55" t="s">
        <v>2115</v>
      </c>
      <c r="G769" s="3"/>
      <c r="H769" s="3" t="s">
        <v>2115</v>
      </c>
      <c r="I769" s="3"/>
      <c r="J769" s="56">
        <v>4</v>
      </c>
      <c r="K769" s="57">
        <v>520</v>
      </c>
      <c r="L769" s="57">
        <v>130</v>
      </c>
      <c r="M769" s="58">
        <v>0</v>
      </c>
      <c r="N769" s="59">
        <v>0</v>
      </c>
      <c r="O769" s="59">
        <v>0</v>
      </c>
      <c r="P769" s="60">
        <v>4</v>
      </c>
      <c r="Q769" s="61">
        <v>520</v>
      </c>
      <c r="R769" s="61">
        <v>130</v>
      </c>
    </row>
    <row r="770" spans="2:18" x14ac:dyDescent="0.3">
      <c r="B770" s="69">
        <v>41107012</v>
      </c>
      <c r="C770" t="s">
        <v>424</v>
      </c>
      <c r="D770" s="55">
        <v>93005</v>
      </c>
      <c r="E770" s="55"/>
      <c r="F770" s="55">
        <v>93005</v>
      </c>
      <c r="G770" s="55"/>
      <c r="H770" s="55">
        <v>93005</v>
      </c>
      <c r="I770" s="55"/>
      <c r="J770" s="56">
        <v>272</v>
      </c>
      <c r="K770" s="57">
        <v>213792</v>
      </c>
      <c r="L770" s="57">
        <v>786</v>
      </c>
      <c r="M770" s="58">
        <v>698</v>
      </c>
      <c r="N770" s="59">
        <v>548628</v>
      </c>
      <c r="O770" s="59">
        <v>786</v>
      </c>
      <c r="P770" s="60">
        <v>970</v>
      </c>
      <c r="Q770" s="61">
        <v>762420</v>
      </c>
      <c r="R770" s="61">
        <v>786</v>
      </c>
    </row>
    <row r="771" spans="2:18" x14ac:dyDescent="0.3">
      <c r="B771" s="69">
        <v>41147042</v>
      </c>
      <c r="C771" t="s">
        <v>426</v>
      </c>
      <c r="D771" s="55">
        <v>93225</v>
      </c>
      <c r="E771" s="55"/>
      <c r="F771" s="55">
        <v>93225</v>
      </c>
      <c r="G771" s="3"/>
      <c r="H771" s="3">
        <v>93225</v>
      </c>
      <c r="I771" s="3"/>
      <c r="J771" s="56">
        <v>0</v>
      </c>
      <c r="K771" s="57">
        <v>0</v>
      </c>
      <c r="L771" s="57">
        <v>0</v>
      </c>
      <c r="M771" s="58">
        <v>2</v>
      </c>
      <c r="N771" s="59">
        <v>1550</v>
      </c>
      <c r="O771" s="59">
        <v>775</v>
      </c>
      <c r="P771" s="60">
        <v>2</v>
      </c>
      <c r="Q771" s="61">
        <v>1550</v>
      </c>
      <c r="R771" s="61">
        <v>775</v>
      </c>
    </row>
    <row r="772" spans="2:18" x14ac:dyDescent="0.3">
      <c r="B772" s="69">
        <v>41157306</v>
      </c>
      <c r="C772" t="s">
        <v>1877</v>
      </c>
      <c r="D772" s="55">
        <v>93321</v>
      </c>
      <c r="E772" s="55" t="s">
        <v>2000</v>
      </c>
      <c r="F772" s="55" t="s">
        <v>1878</v>
      </c>
      <c r="G772" s="3"/>
      <c r="H772" s="3">
        <v>93321</v>
      </c>
      <c r="I772" s="3" t="s">
        <v>2000</v>
      </c>
      <c r="J772" s="56">
        <v>1</v>
      </c>
      <c r="K772" s="57">
        <v>691</v>
      </c>
      <c r="L772" s="57">
        <v>691</v>
      </c>
      <c r="M772" s="58">
        <v>0</v>
      </c>
      <c r="N772" s="59">
        <v>0</v>
      </c>
      <c r="O772" s="59">
        <v>0</v>
      </c>
      <c r="P772" s="60">
        <v>1</v>
      </c>
      <c r="Q772" s="61">
        <v>691</v>
      </c>
      <c r="R772" s="61">
        <v>691</v>
      </c>
    </row>
    <row r="773" spans="2:18" x14ac:dyDescent="0.3">
      <c r="B773" s="69">
        <v>41160029</v>
      </c>
      <c r="C773" t="s">
        <v>1874</v>
      </c>
      <c r="D773" s="55">
        <v>93303</v>
      </c>
      <c r="E773" s="55" t="s">
        <v>2000</v>
      </c>
      <c r="F773" s="55" t="s">
        <v>1879</v>
      </c>
      <c r="G773" s="3"/>
      <c r="H773" s="3">
        <v>93303</v>
      </c>
      <c r="I773" s="3" t="s">
        <v>2000</v>
      </c>
      <c r="J773" s="56">
        <v>107</v>
      </c>
      <c r="K773" s="57">
        <v>314473</v>
      </c>
      <c r="L773" s="57">
        <v>2939</v>
      </c>
      <c r="M773" s="58">
        <v>15</v>
      </c>
      <c r="N773" s="59">
        <v>44085</v>
      </c>
      <c r="O773" s="59">
        <v>2939</v>
      </c>
      <c r="P773" s="60">
        <v>122</v>
      </c>
      <c r="Q773" s="61">
        <v>358558</v>
      </c>
      <c r="R773" s="61">
        <v>2939</v>
      </c>
    </row>
    <row r="774" spans="2:18" x14ac:dyDescent="0.3">
      <c r="B774" s="69">
        <v>41160037</v>
      </c>
      <c r="C774" t="s">
        <v>1875</v>
      </c>
      <c r="D774" s="55">
        <v>93320</v>
      </c>
      <c r="E774" s="55" t="s">
        <v>2000</v>
      </c>
      <c r="F774" s="55" t="s">
        <v>1880</v>
      </c>
      <c r="G774" s="3"/>
      <c r="H774" s="3">
        <v>93320</v>
      </c>
      <c r="I774" s="3" t="s">
        <v>2000</v>
      </c>
      <c r="J774" s="56">
        <v>100</v>
      </c>
      <c r="K774" s="57">
        <v>108700</v>
      </c>
      <c r="L774" s="57">
        <v>1087</v>
      </c>
      <c r="M774" s="58">
        <v>15</v>
      </c>
      <c r="N774" s="59">
        <v>16305</v>
      </c>
      <c r="O774" s="59">
        <v>1087</v>
      </c>
      <c r="P774" s="60">
        <v>115</v>
      </c>
      <c r="Q774" s="61">
        <v>125005</v>
      </c>
      <c r="R774" s="61">
        <v>1087</v>
      </c>
    </row>
    <row r="775" spans="2:18" x14ac:dyDescent="0.3">
      <c r="B775" s="69">
        <v>41160045</v>
      </c>
      <c r="C775" t="s">
        <v>1876</v>
      </c>
      <c r="D775" s="55">
        <v>93325</v>
      </c>
      <c r="E775" s="55" t="s">
        <v>2000</v>
      </c>
      <c r="F775" s="55" t="s">
        <v>1881</v>
      </c>
      <c r="G775" s="3"/>
      <c r="H775" s="3">
        <v>93325</v>
      </c>
      <c r="I775" s="3" t="s">
        <v>2000</v>
      </c>
      <c r="J775" s="56">
        <v>100</v>
      </c>
      <c r="K775" s="57">
        <v>173100</v>
      </c>
      <c r="L775" s="57">
        <v>1731</v>
      </c>
      <c r="M775" s="58">
        <v>15</v>
      </c>
      <c r="N775" s="59">
        <v>25965</v>
      </c>
      <c r="O775" s="59">
        <v>1731</v>
      </c>
      <c r="P775" s="60">
        <v>115</v>
      </c>
      <c r="Q775" s="61">
        <v>199065</v>
      </c>
      <c r="R775" s="61">
        <v>1731</v>
      </c>
    </row>
    <row r="776" spans="2:18" x14ac:dyDescent="0.3">
      <c r="B776" s="69">
        <v>41160052</v>
      </c>
      <c r="C776" t="s">
        <v>2210</v>
      </c>
      <c r="D776" s="55">
        <v>83308</v>
      </c>
      <c r="E776" s="55" t="s">
        <v>2000</v>
      </c>
      <c r="F776" s="55" t="s">
        <v>2211</v>
      </c>
      <c r="G776" s="3"/>
      <c r="H776" s="3">
        <v>83308</v>
      </c>
      <c r="I776" s="3" t="s">
        <v>2000</v>
      </c>
      <c r="J776" s="56">
        <v>5</v>
      </c>
      <c r="K776" s="57">
        <v>5410</v>
      </c>
      <c r="L776" s="57">
        <v>1082</v>
      </c>
      <c r="M776" s="58">
        <v>0</v>
      </c>
      <c r="N776" s="59">
        <v>0</v>
      </c>
      <c r="O776" s="59">
        <v>0</v>
      </c>
      <c r="P776" s="60">
        <v>5</v>
      </c>
      <c r="Q776" s="61">
        <v>5410</v>
      </c>
      <c r="R776" s="61">
        <v>1082</v>
      </c>
    </row>
    <row r="777" spans="2:18" x14ac:dyDescent="0.3">
      <c r="B777" s="69">
        <v>41308016</v>
      </c>
      <c r="C777" t="s">
        <v>427</v>
      </c>
      <c r="D777" s="55">
        <v>95819</v>
      </c>
      <c r="E777" s="55"/>
      <c r="F777" s="55">
        <v>95819</v>
      </c>
      <c r="G777" s="3"/>
      <c r="H777" s="3">
        <v>95819</v>
      </c>
      <c r="I777" s="3"/>
      <c r="J777" s="56">
        <v>7</v>
      </c>
      <c r="K777" s="57">
        <v>9667</v>
      </c>
      <c r="L777" s="57">
        <v>1381</v>
      </c>
      <c r="M777" s="58">
        <v>38</v>
      </c>
      <c r="N777" s="59">
        <v>52478</v>
      </c>
      <c r="O777" s="59">
        <v>1381</v>
      </c>
      <c r="P777" s="60">
        <v>45</v>
      </c>
      <c r="Q777" s="61">
        <v>62145</v>
      </c>
      <c r="R777" s="61">
        <v>1381</v>
      </c>
    </row>
    <row r="778" spans="2:18" x14ac:dyDescent="0.3">
      <c r="B778" s="69">
        <v>41308073</v>
      </c>
      <c r="C778" t="s">
        <v>428</v>
      </c>
      <c r="D778" s="55">
        <v>95812</v>
      </c>
      <c r="E778" s="55"/>
      <c r="F778" s="55">
        <v>95812</v>
      </c>
      <c r="G778" s="3"/>
      <c r="H778" s="3">
        <v>95812</v>
      </c>
      <c r="I778" s="3"/>
      <c r="J778" s="56">
        <v>3</v>
      </c>
      <c r="K778" s="57">
        <v>6051</v>
      </c>
      <c r="L778" s="57">
        <v>2017</v>
      </c>
      <c r="M778" s="58">
        <v>2</v>
      </c>
      <c r="N778" s="59">
        <v>4034</v>
      </c>
      <c r="O778" s="59">
        <v>2017</v>
      </c>
      <c r="P778" s="60">
        <v>5</v>
      </c>
      <c r="Q778" s="61">
        <v>10085</v>
      </c>
      <c r="R778" s="61">
        <v>2017</v>
      </c>
    </row>
    <row r="779" spans="2:18" x14ac:dyDescent="0.3">
      <c r="B779" s="69">
        <v>41308081</v>
      </c>
      <c r="C779" t="s">
        <v>429</v>
      </c>
      <c r="D779" s="55">
        <v>95813</v>
      </c>
      <c r="E779" s="55"/>
      <c r="F779" s="55">
        <v>95813</v>
      </c>
      <c r="G779" s="3"/>
      <c r="H779" s="3">
        <v>95813</v>
      </c>
      <c r="I779" s="3"/>
      <c r="J779" s="56">
        <v>1</v>
      </c>
      <c r="K779" s="57">
        <v>4569</v>
      </c>
      <c r="L779" s="57">
        <v>4569</v>
      </c>
      <c r="M779" s="58">
        <v>1</v>
      </c>
      <c r="N779" s="59">
        <v>4569</v>
      </c>
      <c r="O779" s="59">
        <v>4569</v>
      </c>
      <c r="P779" s="60">
        <v>2</v>
      </c>
      <c r="Q779" s="61">
        <v>9138</v>
      </c>
      <c r="R779" s="61">
        <v>4569</v>
      </c>
    </row>
    <row r="780" spans="2:18" x14ac:dyDescent="0.3">
      <c r="B780" s="69">
        <v>41308123</v>
      </c>
      <c r="C780" t="s">
        <v>430</v>
      </c>
      <c r="D780" s="55">
        <v>95816</v>
      </c>
      <c r="E780" s="55"/>
      <c r="F780" s="55">
        <v>95816</v>
      </c>
      <c r="G780" s="3"/>
      <c r="H780" s="3">
        <v>95816</v>
      </c>
      <c r="I780" s="3"/>
      <c r="J780" s="56">
        <v>3</v>
      </c>
      <c r="K780" s="57">
        <v>3885</v>
      </c>
      <c r="L780" s="57">
        <v>1295</v>
      </c>
      <c r="M780" s="58">
        <v>15</v>
      </c>
      <c r="N780" s="59">
        <v>19425</v>
      </c>
      <c r="O780" s="59">
        <v>1295</v>
      </c>
      <c r="P780" s="60">
        <v>18</v>
      </c>
      <c r="Q780" s="61">
        <v>23310</v>
      </c>
      <c r="R780" s="61">
        <v>1295</v>
      </c>
    </row>
    <row r="781" spans="2:18" x14ac:dyDescent="0.3">
      <c r="B781" s="69">
        <v>41400169</v>
      </c>
      <c r="C781" t="s">
        <v>432</v>
      </c>
      <c r="D781" s="55">
        <v>75774</v>
      </c>
      <c r="E781" s="55" t="s">
        <v>2000</v>
      </c>
      <c r="F781" s="55" t="s">
        <v>433</v>
      </c>
      <c r="G781" s="3"/>
      <c r="H781" s="3">
        <v>75774</v>
      </c>
      <c r="I781" s="3" t="s">
        <v>2000</v>
      </c>
      <c r="J781" s="56">
        <v>1</v>
      </c>
      <c r="K781" s="57">
        <v>8508</v>
      </c>
      <c r="L781" s="57">
        <v>8508</v>
      </c>
      <c r="M781" s="58">
        <v>0</v>
      </c>
      <c r="N781" s="59">
        <v>0</v>
      </c>
      <c r="O781" s="59">
        <v>0</v>
      </c>
      <c r="P781" s="60">
        <v>1</v>
      </c>
      <c r="Q781" s="61">
        <v>8508</v>
      </c>
      <c r="R781" s="61">
        <v>8508</v>
      </c>
    </row>
    <row r="782" spans="2:18" x14ac:dyDescent="0.3">
      <c r="B782" s="69">
        <v>41400177</v>
      </c>
      <c r="C782" t="s">
        <v>434</v>
      </c>
      <c r="D782" s="55">
        <v>36569</v>
      </c>
      <c r="E782" s="55"/>
      <c r="F782" s="55">
        <v>36569</v>
      </c>
      <c r="G782" s="55"/>
      <c r="H782" s="55">
        <v>36569</v>
      </c>
      <c r="I782" s="55"/>
      <c r="J782" s="56">
        <v>3</v>
      </c>
      <c r="K782" s="57">
        <v>12060</v>
      </c>
      <c r="L782" s="57">
        <v>4020</v>
      </c>
      <c r="M782" s="58">
        <v>0</v>
      </c>
      <c r="N782" s="59">
        <v>0</v>
      </c>
      <c r="O782" s="59">
        <v>0</v>
      </c>
      <c r="P782" s="60">
        <v>3</v>
      </c>
      <c r="Q782" s="61">
        <v>12060</v>
      </c>
      <c r="R782" s="61">
        <v>4020</v>
      </c>
    </row>
    <row r="783" spans="2:18" x14ac:dyDescent="0.3">
      <c r="B783" s="69">
        <v>41400508</v>
      </c>
      <c r="C783" t="s">
        <v>2560</v>
      </c>
      <c r="D783" s="55">
        <v>73592</v>
      </c>
      <c r="E783" s="55" t="s">
        <v>2000</v>
      </c>
      <c r="F783" s="55" t="s">
        <v>1626</v>
      </c>
      <c r="G783" s="3"/>
      <c r="H783" s="3">
        <v>73592</v>
      </c>
      <c r="I783" s="3" t="s">
        <v>2000</v>
      </c>
      <c r="J783" s="56">
        <v>0</v>
      </c>
      <c r="K783" s="57">
        <v>0</v>
      </c>
      <c r="L783" s="57">
        <v>0</v>
      </c>
      <c r="M783" s="58">
        <v>11</v>
      </c>
      <c r="N783" s="59">
        <v>10340</v>
      </c>
      <c r="O783" s="59">
        <v>940</v>
      </c>
      <c r="P783" s="60">
        <v>11</v>
      </c>
      <c r="Q783" s="61">
        <v>10340</v>
      </c>
      <c r="R783" s="61">
        <v>940</v>
      </c>
    </row>
    <row r="784" spans="2:18" x14ac:dyDescent="0.3">
      <c r="B784" s="69">
        <v>41400516</v>
      </c>
      <c r="C784" t="s">
        <v>435</v>
      </c>
      <c r="D784" s="55">
        <v>73092</v>
      </c>
      <c r="E784" s="55"/>
      <c r="F784" s="55">
        <v>73092</v>
      </c>
      <c r="G784" s="3"/>
      <c r="H784" s="3">
        <v>73092</v>
      </c>
      <c r="I784" s="3"/>
      <c r="J784" s="56">
        <v>0</v>
      </c>
      <c r="K784" s="57">
        <v>0</v>
      </c>
      <c r="L784" s="57">
        <v>0</v>
      </c>
      <c r="M784" s="58">
        <v>4</v>
      </c>
      <c r="N784" s="59">
        <v>4672</v>
      </c>
      <c r="O784" s="59">
        <v>1168</v>
      </c>
      <c r="P784" s="60">
        <v>4</v>
      </c>
      <c r="Q784" s="61">
        <v>4672</v>
      </c>
      <c r="R784" s="61">
        <v>1168</v>
      </c>
    </row>
    <row r="785" spans="2:18" x14ac:dyDescent="0.3">
      <c r="B785" s="69">
        <v>41400573</v>
      </c>
      <c r="C785" t="s">
        <v>436</v>
      </c>
      <c r="D785" s="55">
        <v>77001</v>
      </c>
      <c r="E785" s="55" t="s">
        <v>2000</v>
      </c>
      <c r="F785" s="55" t="s">
        <v>437</v>
      </c>
      <c r="G785" s="3"/>
      <c r="H785" s="3">
        <v>77001</v>
      </c>
      <c r="I785" s="3" t="s">
        <v>2000</v>
      </c>
      <c r="J785" s="56">
        <v>7</v>
      </c>
      <c r="K785" s="57">
        <v>14546</v>
      </c>
      <c r="L785" s="57">
        <v>2078</v>
      </c>
      <c r="M785" s="58">
        <v>0</v>
      </c>
      <c r="N785" s="59">
        <v>0</v>
      </c>
      <c r="O785" s="59">
        <v>0</v>
      </c>
      <c r="P785" s="60">
        <v>7</v>
      </c>
      <c r="Q785" s="61">
        <v>14546</v>
      </c>
      <c r="R785" s="61">
        <v>2078</v>
      </c>
    </row>
    <row r="786" spans="2:18" x14ac:dyDescent="0.3">
      <c r="B786" s="69">
        <v>41401571</v>
      </c>
      <c r="C786" t="s">
        <v>438</v>
      </c>
      <c r="D786" s="55">
        <v>61626</v>
      </c>
      <c r="E786" s="55"/>
      <c r="F786" s="55">
        <v>61626</v>
      </c>
      <c r="G786" s="55"/>
      <c r="H786" s="55">
        <v>61626</v>
      </c>
      <c r="I786" s="55"/>
      <c r="J786" s="56">
        <v>1</v>
      </c>
      <c r="K786" s="57">
        <v>14621</v>
      </c>
      <c r="L786" s="57">
        <v>14621</v>
      </c>
      <c r="M786" s="58">
        <v>0</v>
      </c>
      <c r="N786" s="59">
        <v>0</v>
      </c>
      <c r="O786" s="59">
        <v>0</v>
      </c>
      <c r="P786" s="60">
        <v>1</v>
      </c>
      <c r="Q786" s="61">
        <v>14621</v>
      </c>
      <c r="R786" s="61">
        <v>14621</v>
      </c>
    </row>
    <row r="787" spans="2:18" x14ac:dyDescent="0.3">
      <c r="B787" s="69">
        <v>41401738</v>
      </c>
      <c r="C787" t="s">
        <v>440</v>
      </c>
      <c r="D787" s="55">
        <v>76010</v>
      </c>
      <c r="E787" s="55" t="s">
        <v>2000</v>
      </c>
      <c r="F787" s="55" t="s">
        <v>441</v>
      </c>
      <c r="G787" s="55"/>
      <c r="H787" s="55">
        <v>76010</v>
      </c>
      <c r="I787" s="55" t="s">
        <v>2000</v>
      </c>
      <c r="J787" s="56">
        <v>4</v>
      </c>
      <c r="K787" s="57">
        <v>7724</v>
      </c>
      <c r="L787" s="57">
        <v>1931</v>
      </c>
      <c r="M787" s="58">
        <v>22</v>
      </c>
      <c r="N787" s="59">
        <v>42482</v>
      </c>
      <c r="O787" s="59">
        <v>1931</v>
      </c>
      <c r="P787" s="60">
        <v>26</v>
      </c>
      <c r="Q787" s="61">
        <v>50206</v>
      </c>
      <c r="R787" s="61">
        <v>1931</v>
      </c>
    </row>
    <row r="788" spans="2:18" x14ac:dyDescent="0.3">
      <c r="B788" s="69">
        <v>41401902</v>
      </c>
      <c r="C788" t="s">
        <v>443</v>
      </c>
      <c r="D788" s="55">
        <v>23350</v>
      </c>
      <c r="E788" s="55"/>
      <c r="F788" s="55">
        <v>23350</v>
      </c>
      <c r="G788" s="55"/>
      <c r="H788" s="55">
        <v>23350</v>
      </c>
      <c r="I788" s="55"/>
      <c r="J788" s="56">
        <v>0</v>
      </c>
      <c r="K788" s="57">
        <v>0</v>
      </c>
      <c r="L788" s="57">
        <v>0</v>
      </c>
      <c r="M788" s="58">
        <v>5</v>
      </c>
      <c r="N788" s="59">
        <v>6030</v>
      </c>
      <c r="O788" s="59">
        <v>1206</v>
      </c>
      <c r="P788" s="60">
        <v>5</v>
      </c>
      <c r="Q788" s="61">
        <v>6030</v>
      </c>
      <c r="R788" s="61">
        <v>1206</v>
      </c>
    </row>
    <row r="789" spans="2:18" x14ac:dyDescent="0.3">
      <c r="B789" s="69">
        <v>41401910</v>
      </c>
      <c r="C789" t="s">
        <v>444</v>
      </c>
      <c r="D789" s="55">
        <v>24220</v>
      </c>
      <c r="E789" s="55"/>
      <c r="F789" s="55">
        <v>24220</v>
      </c>
      <c r="G789" s="3"/>
      <c r="H789" s="3">
        <v>24220</v>
      </c>
      <c r="I789" s="3"/>
      <c r="J789" s="56">
        <v>0</v>
      </c>
      <c r="K789" s="57">
        <v>0</v>
      </c>
      <c r="L789" s="57">
        <v>0</v>
      </c>
      <c r="M789" s="58">
        <v>1</v>
      </c>
      <c r="N789" s="59">
        <v>1206</v>
      </c>
      <c r="O789" s="59">
        <v>1206</v>
      </c>
      <c r="P789" s="60">
        <v>1</v>
      </c>
      <c r="Q789" s="61">
        <v>1206</v>
      </c>
      <c r="R789" s="61">
        <v>1206</v>
      </c>
    </row>
    <row r="790" spans="2:18" x14ac:dyDescent="0.3">
      <c r="B790" s="69">
        <v>41403171</v>
      </c>
      <c r="C790" t="s">
        <v>1882</v>
      </c>
      <c r="D790" s="55" t="s">
        <v>2692</v>
      </c>
      <c r="E790" s="55"/>
      <c r="F790" s="55" t="s">
        <v>2692</v>
      </c>
      <c r="G790" s="3"/>
      <c r="H790" s="3" t="s">
        <v>2692</v>
      </c>
      <c r="I790" s="3"/>
      <c r="J790" s="56">
        <v>90</v>
      </c>
      <c r="K790" s="57">
        <v>1890</v>
      </c>
      <c r="L790" s="57">
        <v>21</v>
      </c>
      <c r="M790" s="58">
        <v>425</v>
      </c>
      <c r="N790" s="59">
        <v>8925</v>
      </c>
      <c r="O790" s="59">
        <v>21</v>
      </c>
      <c r="P790" s="60">
        <v>515</v>
      </c>
      <c r="Q790" s="61">
        <v>10815</v>
      </c>
      <c r="R790" s="61">
        <v>21</v>
      </c>
    </row>
    <row r="791" spans="2:18" x14ac:dyDescent="0.3">
      <c r="B791" s="69">
        <v>41403197</v>
      </c>
      <c r="C791" t="s">
        <v>2838</v>
      </c>
      <c r="D791" s="55" t="s">
        <v>1509</v>
      </c>
      <c r="E791" s="55"/>
      <c r="F791" s="55" t="s">
        <v>1509</v>
      </c>
      <c r="G791" s="3"/>
      <c r="H791" s="3" t="s">
        <v>1509</v>
      </c>
      <c r="I791" s="3"/>
      <c r="J791" s="56">
        <v>7730</v>
      </c>
      <c r="K791" s="57">
        <v>54198.2</v>
      </c>
      <c r="L791" s="57">
        <v>7.0114100905562742</v>
      </c>
      <c r="M791" s="58">
        <v>20313</v>
      </c>
      <c r="N791" s="59">
        <v>142224.6</v>
      </c>
      <c r="O791" s="59">
        <v>7.0016541131295229</v>
      </c>
      <c r="P791" s="60">
        <v>28043</v>
      </c>
      <c r="Q791" s="61">
        <v>196422.8</v>
      </c>
      <c r="R791" s="61">
        <v>7.0043433298862459</v>
      </c>
    </row>
    <row r="792" spans="2:18" x14ac:dyDescent="0.3">
      <c r="B792" s="69">
        <v>41410010</v>
      </c>
      <c r="C792" t="s">
        <v>445</v>
      </c>
      <c r="D792" s="55">
        <v>74250</v>
      </c>
      <c r="E792" s="55" t="s">
        <v>2000</v>
      </c>
      <c r="F792" s="55" t="s">
        <v>446</v>
      </c>
      <c r="G792" s="55"/>
      <c r="H792" s="55">
        <v>74250</v>
      </c>
      <c r="I792" s="55" t="s">
        <v>2000</v>
      </c>
      <c r="J792" s="56">
        <v>1</v>
      </c>
      <c r="K792" s="57">
        <v>1605</v>
      </c>
      <c r="L792" s="57">
        <v>1605</v>
      </c>
      <c r="M792" s="58">
        <v>2</v>
      </c>
      <c r="N792" s="59">
        <v>3210</v>
      </c>
      <c r="O792" s="59">
        <v>1605</v>
      </c>
      <c r="P792" s="60">
        <v>3</v>
      </c>
      <c r="Q792" s="61">
        <v>4815</v>
      </c>
      <c r="R792" s="61">
        <v>1605</v>
      </c>
    </row>
    <row r="793" spans="2:18" x14ac:dyDescent="0.3">
      <c r="B793" s="69">
        <v>41410028</v>
      </c>
      <c r="C793" t="s">
        <v>447</v>
      </c>
      <c r="D793" s="55">
        <v>70200</v>
      </c>
      <c r="E793" s="55" t="s">
        <v>2000</v>
      </c>
      <c r="F793" s="55" t="s">
        <v>448</v>
      </c>
      <c r="G793" s="3"/>
      <c r="H793" s="3">
        <v>70200</v>
      </c>
      <c r="I793" s="3" t="s">
        <v>2000</v>
      </c>
      <c r="J793" s="56">
        <v>0</v>
      </c>
      <c r="K793" s="57">
        <v>0</v>
      </c>
      <c r="L793" s="57">
        <v>0</v>
      </c>
      <c r="M793" s="58">
        <v>3</v>
      </c>
      <c r="N793" s="59">
        <v>3033</v>
      </c>
      <c r="O793" s="59">
        <v>1011</v>
      </c>
      <c r="P793" s="60">
        <v>3</v>
      </c>
      <c r="Q793" s="61">
        <v>3033</v>
      </c>
      <c r="R793" s="61">
        <v>1011</v>
      </c>
    </row>
    <row r="794" spans="2:18" x14ac:dyDescent="0.3">
      <c r="B794" s="69">
        <v>41410796</v>
      </c>
      <c r="C794" t="s">
        <v>453</v>
      </c>
      <c r="D794" s="55">
        <v>75894</v>
      </c>
      <c r="E794" s="55" t="s">
        <v>2000</v>
      </c>
      <c r="F794" s="55" t="s">
        <v>454</v>
      </c>
      <c r="G794" s="3"/>
      <c r="H794" s="3">
        <v>75894</v>
      </c>
      <c r="I794" s="3" t="s">
        <v>2000</v>
      </c>
      <c r="J794" s="56">
        <v>1</v>
      </c>
      <c r="K794" s="57">
        <v>13593</v>
      </c>
      <c r="L794" s="57">
        <v>13593</v>
      </c>
      <c r="M794" s="58">
        <v>0</v>
      </c>
      <c r="N794" s="59">
        <v>0</v>
      </c>
      <c r="O794" s="59">
        <v>0</v>
      </c>
      <c r="P794" s="60">
        <v>1</v>
      </c>
      <c r="Q794" s="61">
        <v>13593</v>
      </c>
      <c r="R794" s="61">
        <v>13593</v>
      </c>
    </row>
    <row r="795" spans="2:18" x14ac:dyDescent="0.3">
      <c r="B795" s="69">
        <v>41411125</v>
      </c>
      <c r="C795" t="s">
        <v>1883</v>
      </c>
      <c r="D795" s="55">
        <v>76942</v>
      </c>
      <c r="E795" s="55" t="s">
        <v>2000</v>
      </c>
      <c r="F795" s="55" t="s">
        <v>679</v>
      </c>
      <c r="G795" s="3"/>
      <c r="H795" s="3">
        <v>76942</v>
      </c>
      <c r="I795" s="3" t="s">
        <v>2000</v>
      </c>
      <c r="J795" s="56">
        <v>1</v>
      </c>
      <c r="K795" s="57">
        <v>1918</v>
      </c>
      <c r="L795" s="57">
        <v>1918</v>
      </c>
      <c r="M795" s="58">
        <v>8</v>
      </c>
      <c r="N795" s="59">
        <v>15344</v>
      </c>
      <c r="O795" s="59">
        <v>1918</v>
      </c>
      <c r="P795" s="60">
        <v>9</v>
      </c>
      <c r="Q795" s="61">
        <v>17262</v>
      </c>
      <c r="R795" s="61">
        <v>1918</v>
      </c>
    </row>
    <row r="796" spans="2:18" x14ac:dyDescent="0.3">
      <c r="B796" s="69">
        <v>41420050</v>
      </c>
      <c r="C796" t="s">
        <v>455</v>
      </c>
      <c r="D796" s="55">
        <v>70100</v>
      </c>
      <c r="E796" s="55" t="s">
        <v>2000</v>
      </c>
      <c r="F796" s="55" t="s">
        <v>456</v>
      </c>
      <c r="G796" s="3"/>
      <c r="H796" s="3">
        <v>70100</v>
      </c>
      <c r="I796" s="3" t="s">
        <v>2000</v>
      </c>
      <c r="J796" s="56">
        <v>0</v>
      </c>
      <c r="K796" s="57">
        <v>0</v>
      </c>
      <c r="L796" s="57">
        <v>0</v>
      </c>
      <c r="M796" s="58">
        <v>3</v>
      </c>
      <c r="N796" s="59">
        <v>2532</v>
      </c>
      <c r="O796" s="59">
        <v>844</v>
      </c>
      <c r="P796" s="60">
        <v>3</v>
      </c>
      <c r="Q796" s="61">
        <v>2532</v>
      </c>
      <c r="R796" s="61">
        <v>844</v>
      </c>
    </row>
    <row r="797" spans="2:18" x14ac:dyDescent="0.3">
      <c r="B797" s="69">
        <v>41420068</v>
      </c>
      <c r="C797" t="s">
        <v>457</v>
      </c>
      <c r="D797" s="55">
        <v>70110</v>
      </c>
      <c r="E797" s="55" t="s">
        <v>2000</v>
      </c>
      <c r="F797" s="55" t="s">
        <v>458</v>
      </c>
      <c r="G797" s="3"/>
      <c r="H797" s="3">
        <v>70110</v>
      </c>
      <c r="I797" s="3" t="s">
        <v>2000</v>
      </c>
      <c r="J797" s="56">
        <v>1</v>
      </c>
      <c r="K797" s="57">
        <v>1446</v>
      </c>
      <c r="L797" s="57">
        <v>1446</v>
      </c>
      <c r="M797" s="58">
        <v>5</v>
      </c>
      <c r="N797" s="59">
        <v>7230</v>
      </c>
      <c r="O797" s="59">
        <v>1446</v>
      </c>
      <c r="P797" s="60">
        <v>6</v>
      </c>
      <c r="Q797" s="61">
        <v>8676</v>
      </c>
      <c r="R797" s="61">
        <v>1446</v>
      </c>
    </row>
    <row r="798" spans="2:18" x14ac:dyDescent="0.3">
      <c r="B798" s="69">
        <v>41420100</v>
      </c>
      <c r="C798" t="s">
        <v>459</v>
      </c>
      <c r="D798" s="55">
        <v>70140</v>
      </c>
      <c r="E798" s="55" t="s">
        <v>2000</v>
      </c>
      <c r="F798" s="55" t="s">
        <v>460</v>
      </c>
      <c r="G798" s="3"/>
      <c r="H798" s="3">
        <v>70140</v>
      </c>
      <c r="I798" s="3" t="s">
        <v>2000</v>
      </c>
      <c r="J798" s="56">
        <v>0</v>
      </c>
      <c r="K798" s="57">
        <v>0</v>
      </c>
      <c r="L798" s="57">
        <v>0</v>
      </c>
      <c r="M798" s="58">
        <v>5</v>
      </c>
      <c r="N798" s="59">
        <v>6435</v>
      </c>
      <c r="O798" s="59">
        <v>1287</v>
      </c>
      <c r="P798" s="60">
        <v>5</v>
      </c>
      <c r="Q798" s="61">
        <v>6435</v>
      </c>
      <c r="R798" s="61">
        <v>1287</v>
      </c>
    </row>
    <row r="799" spans="2:18" x14ac:dyDescent="0.3">
      <c r="B799" s="69">
        <v>41420134</v>
      </c>
      <c r="C799" t="s">
        <v>461</v>
      </c>
      <c r="D799" s="55">
        <v>70160</v>
      </c>
      <c r="E799" s="55" t="s">
        <v>2000</v>
      </c>
      <c r="F799" s="55" t="s">
        <v>462</v>
      </c>
      <c r="G799" s="3"/>
      <c r="H799" s="3">
        <v>70160</v>
      </c>
      <c r="I799" s="3" t="s">
        <v>2000</v>
      </c>
      <c r="J799" s="56">
        <v>0</v>
      </c>
      <c r="K799" s="57">
        <v>0</v>
      </c>
      <c r="L799" s="57">
        <v>0</v>
      </c>
      <c r="M799" s="58">
        <v>25</v>
      </c>
      <c r="N799" s="59">
        <v>23575</v>
      </c>
      <c r="O799" s="59">
        <v>943</v>
      </c>
      <c r="P799" s="60">
        <v>25</v>
      </c>
      <c r="Q799" s="61">
        <v>23575</v>
      </c>
      <c r="R799" s="61">
        <v>943</v>
      </c>
    </row>
    <row r="800" spans="2:18" x14ac:dyDescent="0.3">
      <c r="B800" s="69">
        <v>41420142</v>
      </c>
      <c r="C800" t="s">
        <v>463</v>
      </c>
      <c r="D800" s="55">
        <v>70150</v>
      </c>
      <c r="E800" s="55" t="s">
        <v>2000</v>
      </c>
      <c r="F800" s="55" t="s">
        <v>464</v>
      </c>
      <c r="G800" s="3"/>
      <c r="H800" s="3">
        <v>70150</v>
      </c>
      <c r="I800" s="3" t="s">
        <v>2000</v>
      </c>
      <c r="J800" s="56">
        <v>0</v>
      </c>
      <c r="K800" s="57">
        <v>0</v>
      </c>
      <c r="L800" s="57">
        <v>0</v>
      </c>
      <c r="M800" s="58">
        <v>2</v>
      </c>
      <c r="N800" s="59">
        <v>2892</v>
      </c>
      <c r="O800" s="59">
        <v>1446</v>
      </c>
      <c r="P800" s="60">
        <v>2</v>
      </c>
      <c r="Q800" s="61">
        <v>2892</v>
      </c>
      <c r="R800" s="61">
        <v>1446</v>
      </c>
    </row>
    <row r="801" spans="2:18" x14ac:dyDescent="0.3">
      <c r="B801" s="69">
        <v>41420175</v>
      </c>
      <c r="C801" t="s">
        <v>466</v>
      </c>
      <c r="D801" s="55">
        <v>70220</v>
      </c>
      <c r="E801" s="55" t="s">
        <v>2000</v>
      </c>
      <c r="F801" s="55" t="s">
        <v>467</v>
      </c>
      <c r="G801" s="3"/>
      <c r="H801" s="3">
        <v>70220</v>
      </c>
      <c r="I801" s="3" t="s">
        <v>2000</v>
      </c>
      <c r="J801" s="56">
        <v>0</v>
      </c>
      <c r="K801" s="57">
        <v>0</v>
      </c>
      <c r="L801" s="57">
        <v>0</v>
      </c>
      <c r="M801" s="58">
        <v>6</v>
      </c>
      <c r="N801" s="59">
        <v>5916</v>
      </c>
      <c r="O801" s="59">
        <v>986</v>
      </c>
      <c r="P801" s="60">
        <v>6</v>
      </c>
      <c r="Q801" s="61">
        <v>5916</v>
      </c>
      <c r="R801" s="61">
        <v>986</v>
      </c>
    </row>
    <row r="802" spans="2:18" x14ac:dyDescent="0.3">
      <c r="B802" s="69">
        <v>41420191</v>
      </c>
      <c r="C802" t="s">
        <v>468</v>
      </c>
      <c r="D802" s="55">
        <v>70250</v>
      </c>
      <c r="E802" s="55" t="s">
        <v>2000</v>
      </c>
      <c r="F802" s="55" t="s">
        <v>469</v>
      </c>
      <c r="G802" s="3"/>
      <c r="H802" s="3">
        <v>70250</v>
      </c>
      <c r="I802" s="3" t="s">
        <v>2000</v>
      </c>
      <c r="J802" s="56">
        <v>1</v>
      </c>
      <c r="K802" s="57">
        <v>788</v>
      </c>
      <c r="L802" s="57">
        <v>788</v>
      </c>
      <c r="M802" s="58">
        <v>3</v>
      </c>
      <c r="N802" s="59">
        <v>2364</v>
      </c>
      <c r="O802" s="59">
        <v>788</v>
      </c>
      <c r="P802" s="60">
        <v>4</v>
      </c>
      <c r="Q802" s="61">
        <v>3152</v>
      </c>
      <c r="R802" s="61">
        <v>788</v>
      </c>
    </row>
    <row r="803" spans="2:18" x14ac:dyDescent="0.3">
      <c r="B803" s="69">
        <v>41420209</v>
      </c>
      <c r="C803" t="s">
        <v>470</v>
      </c>
      <c r="D803" s="55">
        <v>70260</v>
      </c>
      <c r="E803" s="55" t="s">
        <v>2000</v>
      </c>
      <c r="F803" s="55" t="s">
        <v>471</v>
      </c>
      <c r="G803" s="3"/>
      <c r="H803" s="3">
        <v>70260</v>
      </c>
      <c r="I803" s="3" t="s">
        <v>2000</v>
      </c>
      <c r="J803" s="56">
        <v>0</v>
      </c>
      <c r="K803" s="57">
        <v>0</v>
      </c>
      <c r="L803" s="57">
        <v>0</v>
      </c>
      <c r="M803" s="58">
        <v>3</v>
      </c>
      <c r="N803" s="59">
        <v>4338</v>
      </c>
      <c r="O803" s="59">
        <v>1446</v>
      </c>
      <c r="P803" s="60">
        <v>3</v>
      </c>
      <c r="Q803" s="61">
        <v>4338</v>
      </c>
      <c r="R803" s="61">
        <v>1446</v>
      </c>
    </row>
    <row r="804" spans="2:18" x14ac:dyDescent="0.3">
      <c r="B804" s="69">
        <v>41420217</v>
      </c>
      <c r="C804" t="s">
        <v>2116</v>
      </c>
      <c r="D804" s="55">
        <v>49405</v>
      </c>
      <c r="E804" s="55"/>
      <c r="F804" s="55">
        <v>49405</v>
      </c>
      <c r="G804" s="55"/>
      <c r="H804" s="55">
        <v>49405</v>
      </c>
      <c r="I804" s="55"/>
      <c r="J804" s="56">
        <v>1</v>
      </c>
      <c r="K804" s="57">
        <v>3419</v>
      </c>
      <c r="L804" s="57">
        <v>3419</v>
      </c>
      <c r="M804" s="58">
        <v>0</v>
      </c>
      <c r="N804" s="59">
        <v>0</v>
      </c>
      <c r="O804" s="59">
        <v>0</v>
      </c>
      <c r="P804" s="60">
        <v>1</v>
      </c>
      <c r="Q804" s="61">
        <v>3419</v>
      </c>
      <c r="R804" s="61">
        <v>3419</v>
      </c>
    </row>
    <row r="805" spans="2:18" x14ac:dyDescent="0.3">
      <c r="B805" s="69">
        <v>41420241</v>
      </c>
      <c r="C805" t="s">
        <v>472</v>
      </c>
      <c r="D805" s="55">
        <v>70360</v>
      </c>
      <c r="E805" s="55" t="s">
        <v>2000</v>
      </c>
      <c r="F805" s="55" t="s">
        <v>473</v>
      </c>
      <c r="G805" s="3"/>
      <c r="H805" s="3">
        <v>70360</v>
      </c>
      <c r="I805" s="3" t="s">
        <v>2000</v>
      </c>
      <c r="J805" s="56">
        <v>1</v>
      </c>
      <c r="K805" s="57">
        <v>619</v>
      </c>
      <c r="L805" s="57">
        <v>619</v>
      </c>
      <c r="M805" s="58">
        <v>43</v>
      </c>
      <c r="N805" s="59">
        <v>26617</v>
      </c>
      <c r="O805" s="59">
        <v>619</v>
      </c>
      <c r="P805" s="60">
        <v>44</v>
      </c>
      <c r="Q805" s="61">
        <v>27236</v>
      </c>
      <c r="R805" s="61">
        <v>619</v>
      </c>
    </row>
    <row r="806" spans="2:18" x14ac:dyDescent="0.3">
      <c r="B806" s="69">
        <v>41420258</v>
      </c>
      <c r="C806" t="s">
        <v>2693</v>
      </c>
      <c r="D806" s="55">
        <v>32557</v>
      </c>
      <c r="E806" s="55"/>
      <c r="F806" s="55">
        <v>32557</v>
      </c>
      <c r="G806" s="3"/>
      <c r="H806" s="3">
        <v>32557</v>
      </c>
      <c r="I806" s="3"/>
      <c r="J806" s="56">
        <v>2</v>
      </c>
      <c r="K806" s="57">
        <v>9346</v>
      </c>
      <c r="L806" s="57">
        <v>4673</v>
      </c>
      <c r="M806" s="58">
        <v>0</v>
      </c>
      <c r="N806" s="59">
        <v>0</v>
      </c>
      <c r="O806" s="59">
        <v>0</v>
      </c>
      <c r="P806" s="60">
        <v>2</v>
      </c>
      <c r="Q806" s="61">
        <v>9346</v>
      </c>
      <c r="R806" s="61">
        <v>4673</v>
      </c>
    </row>
    <row r="807" spans="2:18" x14ac:dyDescent="0.3">
      <c r="B807" s="69">
        <v>41420282</v>
      </c>
      <c r="C807" t="s">
        <v>474</v>
      </c>
      <c r="D807" s="55">
        <v>71045</v>
      </c>
      <c r="E807" s="55" t="s">
        <v>2000</v>
      </c>
      <c r="F807" s="55" t="s">
        <v>2561</v>
      </c>
      <c r="G807" s="3"/>
      <c r="H807" s="3">
        <v>71045</v>
      </c>
      <c r="I807" s="3" t="s">
        <v>2000</v>
      </c>
      <c r="J807" s="56">
        <v>574</v>
      </c>
      <c r="K807" s="57">
        <v>539560</v>
      </c>
      <c r="L807" s="57">
        <v>940</v>
      </c>
      <c r="M807" s="58">
        <v>800</v>
      </c>
      <c r="N807" s="59">
        <v>752000</v>
      </c>
      <c r="O807" s="59">
        <v>940</v>
      </c>
      <c r="P807" s="60">
        <v>1374</v>
      </c>
      <c r="Q807" s="61">
        <v>1291560</v>
      </c>
      <c r="R807" s="61">
        <v>940</v>
      </c>
    </row>
    <row r="808" spans="2:18" x14ac:dyDescent="0.3">
      <c r="B808" s="69">
        <v>41420290</v>
      </c>
      <c r="C808" t="s">
        <v>475</v>
      </c>
      <c r="D808" s="55">
        <v>71046</v>
      </c>
      <c r="E808" s="55" t="s">
        <v>2000</v>
      </c>
      <c r="F808" s="55" t="s">
        <v>2562</v>
      </c>
      <c r="G808" s="3"/>
      <c r="H808" s="3">
        <v>71046</v>
      </c>
      <c r="I808" s="3" t="s">
        <v>2000</v>
      </c>
      <c r="J808" s="56">
        <v>45</v>
      </c>
      <c r="K808" s="57">
        <v>52560</v>
      </c>
      <c r="L808" s="57">
        <v>1168</v>
      </c>
      <c r="M808" s="58">
        <v>429</v>
      </c>
      <c r="N808" s="59">
        <v>501072</v>
      </c>
      <c r="O808" s="59">
        <v>1168</v>
      </c>
      <c r="P808" s="60">
        <v>474</v>
      </c>
      <c r="Q808" s="61">
        <v>553632</v>
      </c>
      <c r="R808" s="61">
        <v>1168</v>
      </c>
    </row>
    <row r="809" spans="2:18" x14ac:dyDescent="0.3">
      <c r="B809" s="69">
        <v>41420308</v>
      </c>
      <c r="C809" t="s">
        <v>476</v>
      </c>
      <c r="D809" s="55">
        <v>71030</v>
      </c>
      <c r="E809" s="55" t="s">
        <v>2000</v>
      </c>
      <c r="F809" s="55" t="s">
        <v>439</v>
      </c>
      <c r="G809" s="3"/>
      <c r="H809" s="3">
        <v>71030</v>
      </c>
      <c r="I809" s="3" t="s">
        <v>2000</v>
      </c>
      <c r="J809" s="56">
        <v>1</v>
      </c>
      <c r="K809" s="57">
        <v>1605</v>
      </c>
      <c r="L809" s="57">
        <v>1605</v>
      </c>
      <c r="M809" s="58">
        <v>0</v>
      </c>
      <c r="N809" s="59">
        <v>0</v>
      </c>
      <c r="O809" s="59">
        <v>0</v>
      </c>
      <c r="P809" s="60">
        <v>1</v>
      </c>
      <c r="Q809" s="61">
        <v>1605</v>
      </c>
      <c r="R809" s="61">
        <v>1605</v>
      </c>
    </row>
    <row r="810" spans="2:18" x14ac:dyDescent="0.3">
      <c r="B810" s="69">
        <v>41420340</v>
      </c>
      <c r="C810" t="s">
        <v>477</v>
      </c>
      <c r="D810" s="55">
        <v>71101</v>
      </c>
      <c r="E810" s="55" t="s">
        <v>2000</v>
      </c>
      <c r="F810" s="55" t="s">
        <v>478</v>
      </c>
      <c r="G810" s="3"/>
      <c r="H810" s="3">
        <v>71101</v>
      </c>
      <c r="I810" s="3" t="s">
        <v>2000</v>
      </c>
      <c r="J810" s="56">
        <v>0</v>
      </c>
      <c r="K810" s="57">
        <v>0</v>
      </c>
      <c r="L810" s="57">
        <v>0</v>
      </c>
      <c r="M810" s="58">
        <v>9</v>
      </c>
      <c r="N810" s="59">
        <v>10512</v>
      </c>
      <c r="O810" s="59">
        <v>1168</v>
      </c>
      <c r="P810" s="60">
        <v>9</v>
      </c>
      <c r="Q810" s="61">
        <v>10512</v>
      </c>
      <c r="R810" s="61">
        <v>1168</v>
      </c>
    </row>
    <row r="811" spans="2:18" x14ac:dyDescent="0.3">
      <c r="B811" s="69">
        <v>41420357</v>
      </c>
      <c r="C811" t="s">
        <v>479</v>
      </c>
      <c r="D811" s="55">
        <v>71111</v>
      </c>
      <c r="E811" s="55" t="s">
        <v>2000</v>
      </c>
      <c r="F811" s="55" t="s">
        <v>480</v>
      </c>
      <c r="G811" s="55"/>
      <c r="H811" s="55">
        <v>71111</v>
      </c>
      <c r="I811" s="55" t="s">
        <v>2000</v>
      </c>
      <c r="J811" s="56">
        <v>0</v>
      </c>
      <c r="K811" s="57">
        <v>0</v>
      </c>
      <c r="L811" s="57">
        <v>0</v>
      </c>
      <c r="M811" s="58">
        <v>1</v>
      </c>
      <c r="N811" s="59">
        <v>1386</v>
      </c>
      <c r="O811" s="59">
        <v>1386</v>
      </c>
      <c r="P811" s="60">
        <v>1</v>
      </c>
      <c r="Q811" s="61">
        <v>1386</v>
      </c>
      <c r="R811" s="61">
        <v>1386</v>
      </c>
    </row>
    <row r="812" spans="2:18" x14ac:dyDescent="0.3">
      <c r="B812" s="69">
        <v>41420365</v>
      </c>
      <c r="C812" t="s">
        <v>481</v>
      </c>
      <c r="D812" s="55">
        <v>71120</v>
      </c>
      <c r="E812" s="55" t="s">
        <v>2000</v>
      </c>
      <c r="F812" s="55" t="s">
        <v>482</v>
      </c>
      <c r="G812" s="3"/>
      <c r="H812" s="3">
        <v>71120</v>
      </c>
      <c r="I812" s="3" t="s">
        <v>2000</v>
      </c>
      <c r="J812" s="56">
        <v>0</v>
      </c>
      <c r="K812" s="57">
        <v>0</v>
      </c>
      <c r="L812" s="57">
        <v>0</v>
      </c>
      <c r="M812" s="58">
        <v>1</v>
      </c>
      <c r="N812" s="59">
        <v>940</v>
      </c>
      <c r="O812" s="59">
        <v>940</v>
      </c>
      <c r="P812" s="60">
        <v>1</v>
      </c>
      <c r="Q812" s="61">
        <v>940</v>
      </c>
      <c r="R812" s="61">
        <v>940</v>
      </c>
    </row>
    <row r="813" spans="2:18" x14ac:dyDescent="0.3">
      <c r="B813" s="69">
        <v>41420399</v>
      </c>
      <c r="C813" t="s">
        <v>483</v>
      </c>
      <c r="D813" s="55">
        <v>72040</v>
      </c>
      <c r="E813" s="55" t="s">
        <v>2000</v>
      </c>
      <c r="F813" s="55" t="s">
        <v>431</v>
      </c>
      <c r="G813" s="3"/>
      <c r="H813" s="3">
        <v>72040</v>
      </c>
      <c r="I813" s="3" t="s">
        <v>2000</v>
      </c>
      <c r="J813" s="56">
        <v>0</v>
      </c>
      <c r="K813" s="57">
        <v>0</v>
      </c>
      <c r="L813" s="57">
        <v>0</v>
      </c>
      <c r="M813" s="58">
        <v>46</v>
      </c>
      <c r="N813" s="59">
        <v>43240</v>
      </c>
      <c r="O813" s="59">
        <v>940</v>
      </c>
      <c r="P813" s="60">
        <v>46</v>
      </c>
      <c r="Q813" s="61">
        <v>43240</v>
      </c>
      <c r="R813" s="61">
        <v>940</v>
      </c>
    </row>
    <row r="814" spans="2:18" x14ac:dyDescent="0.3">
      <c r="B814" s="69">
        <v>41420407</v>
      </c>
      <c r="C814" t="s">
        <v>484</v>
      </c>
      <c r="D814" s="55">
        <v>72050</v>
      </c>
      <c r="E814" s="55" t="s">
        <v>2000</v>
      </c>
      <c r="F814" s="55" t="s">
        <v>485</v>
      </c>
      <c r="G814" s="3"/>
      <c r="H814" s="3">
        <v>72050</v>
      </c>
      <c r="I814" s="3" t="s">
        <v>2000</v>
      </c>
      <c r="J814" s="56">
        <v>0</v>
      </c>
      <c r="K814" s="57">
        <v>0</v>
      </c>
      <c r="L814" s="57">
        <v>0</v>
      </c>
      <c r="M814" s="58">
        <v>3</v>
      </c>
      <c r="N814" s="59">
        <v>4800</v>
      </c>
      <c r="O814" s="59">
        <v>1600</v>
      </c>
      <c r="P814" s="60">
        <v>3</v>
      </c>
      <c r="Q814" s="61">
        <v>4800</v>
      </c>
      <c r="R814" s="61">
        <v>1600</v>
      </c>
    </row>
    <row r="815" spans="2:18" x14ac:dyDescent="0.3">
      <c r="B815" s="69">
        <v>41420415</v>
      </c>
      <c r="C815" t="s">
        <v>486</v>
      </c>
      <c r="D815" s="55">
        <v>72052</v>
      </c>
      <c r="E815" s="55" t="s">
        <v>2000</v>
      </c>
      <c r="F815" s="55" t="s">
        <v>487</v>
      </c>
      <c r="G815" s="3"/>
      <c r="H815" s="3">
        <v>72052</v>
      </c>
      <c r="I815" s="3" t="s">
        <v>2000</v>
      </c>
      <c r="J815" s="56">
        <v>0</v>
      </c>
      <c r="K815" s="57">
        <v>0</v>
      </c>
      <c r="L815" s="57">
        <v>0</v>
      </c>
      <c r="M815" s="58">
        <v>4</v>
      </c>
      <c r="N815" s="59">
        <v>6580</v>
      </c>
      <c r="O815" s="59">
        <v>1645</v>
      </c>
      <c r="P815" s="60">
        <v>4</v>
      </c>
      <c r="Q815" s="61">
        <v>6580</v>
      </c>
      <c r="R815" s="61">
        <v>1645</v>
      </c>
    </row>
    <row r="816" spans="2:18" x14ac:dyDescent="0.3">
      <c r="B816" s="69">
        <v>41420423</v>
      </c>
      <c r="C816" t="s">
        <v>488</v>
      </c>
      <c r="D816" s="55">
        <v>72074</v>
      </c>
      <c r="E816" s="55" t="s">
        <v>2000</v>
      </c>
      <c r="F816" s="55" t="s">
        <v>489</v>
      </c>
      <c r="G816" s="3"/>
      <c r="H816" s="3">
        <v>72074</v>
      </c>
      <c r="I816" s="3" t="s">
        <v>2000</v>
      </c>
      <c r="J816" s="56">
        <v>0</v>
      </c>
      <c r="K816" s="57">
        <v>0</v>
      </c>
      <c r="L816" s="57">
        <v>0</v>
      </c>
      <c r="M816" s="58">
        <v>2</v>
      </c>
      <c r="N816" s="59">
        <v>3200</v>
      </c>
      <c r="O816" s="59">
        <v>1600</v>
      </c>
      <c r="P816" s="60">
        <v>2</v>
      </c>
      <c r="Q816" s="61">
        <v>3200</v>
      </c>
      <c r="R816" s="61">
        <v>1600</v>
      </c>
    </row>
    <row r="817" spans="2:18" x14ac:dyDescent="0.3">
      <c r="B817" s="69">
        <v>41420431</v>
      </c>
      <c r="C817" t="s">
        <v>490</v>
      </c>
      <c r="D817" s="55">
        <v>72080</v>
      </c>
      <c r="E817" s="55" t="s">
        <v>2000</v>
      </c>
      <c r="F817" s="55" t="s">
        <v>491</v>
      </c>
      <c r="G817" s="3"/>
      <c r="H817" s="3">
        <v>72080</v>
      </c>
      <c r="I817" s="3" t="s">
        <v>2000</v>
      </c>
      <c r="J817" s="56">
        <v>1</v>
      </c>
      <c r="K817" s="57">
        <v>940</v>
      </c>
      <c r="L817" s="57">
        <v>940</v>
      </c>
      <c r="M817" s="58">
        <v>5</v>
      </c>
      <c r="N817" s="59">
        <v>4700</v>
      </c>
      <c r="O817" s="59">
        <v>940</v>
      </c>
      <c r="P817" s="60">
        <v>6</v>
      </c>
      <c r="Q817" s="61">
        <v>5640</v>
      </c>
      <c r="R817" s="61">
        <v>940</v>
      </c>
    </row>
    <row r="818" spans="2:18" x14ac:dyDescent="0.3">
      <c r="B818" s="69">
        <v>41420456</v>
      </c>
      <c r="C818" t="s">
        <v>492</v>
      </c>
      <c r="D818" s="55">
        <v>72100</v>
      </c>
      <c r="E818" s="55" t="s">
        <v>2000</v>
      </c>
      <c r="F818" s="55" t="s">
        <v>493</v>
      </c>
      <c r="G818" s="3"/>
      <c r="H818" s="3">
        <v>72100</v>
      </c>
      <c r="I818" s="3" t="s">
        <v>2000</v>
      </c>
      <c r="J818" s="56">
        <v>2</v>
      </c>
      <c r="K818" s="57">
        <v>2336</v>
      </c>
      <c r="L818" s="57">
        <v>1168</v>
      </c>
      <c r="M818" s="58">
        <v>73</v>
      </c>
      <c r="N818" s="59">
        <v>85264</v>
      </c>
      <c r="O818" s="59">
        <v>1168</v>
      </c>
      <c r="P818" s="60">
        <v>75</v>
      </c>
      <c r="Q818" s="61">
        <v>87600</v>
      </c>
      <c r="R818" s="61">
        <v>1168</v>
      </c>
    </row>
    <row r="819" spans="2:18" x14ac:dyDescent="0.3">
      <c r="B819" s="69">
        <v>41420464</v>
      </c>
      <c r="C819" t="s">
        <v>494</v>
      </c>
      <c r="D819" s="55">
        <v>72110</v>
      </c>
      <c r="E819" s="55" t="s">
        <v>2000</v>
      </c>
      <c r="F819" s="55" t="s">
        <v>495</v>
      </c>
      <c r="G819" s="3"/>
      <c r="H819" s="3">
        <v>72110</v>
      </c>
      <c r="I819" s="3" t="s">
        <v>2000</v>
      </c>
      <c r="J819" s="56">
        <v>0</v>
      </c>
      <c r="K819" s="57">
        <v>0</v>
      </c>
      <c r="L819" s="57">
        <v>0</v>
      </c>
      <c r="M819" s="58">
        <v>2</v>
      </c>
      <c r="N819" s="59">
        <v>2336</v>
      </c>
      <c r="O819" s="59">
        <v>1168</v>
      </c>
      <c r="P819" s="60">
        <v>2</v>
      </c>
      <c r="Q819" s="61">
        <v>2336</v>
      </c>
      <c r="R819" s="61">
        <v>1168</v>
      </c>
    </row>
    <row r="820" spans="2:18" x14ac:dyDescent="0.3">
      <c r="B820" s="69">
        <v>41420472</v>
      </c>
      <c r="C820" t="s">
        <v>496</v>
      </c>
      <c r="D820" s="55">
        <v>72114</v>
      </c>
      <c r="E820" s="55" t="s">
        <v>2000</v>
      </c>
      <c r="F820" s="55" t="s">
        <v>497</v>
      </c>
      <c r="G820" s="3"/>
      <c r="H820" s="3">
        <v>72114</v>
      </c>
      <c r="I820" s="3" t="s">
        <v>2000</v>
      </c>
      <c r="J820" s="56">
        <v>1</v>
      </c>
      <c r="K820" s="57">
        <v>1600</v>
      </c>
      <c r="L820" s="57">
        <v>1600</v>
      </c>
      <c r="M820" s="58">
        <v>6</v>
      </c>
      <c r="N820" s="59">
        <v>9600</v>
      </c>
      <c r="O820" s="59">
        <v>1600</v>
      </c>
      <c r="P820" s="60">
        <v>7</v>
      </c>
      <c r="Q820" s="61">
        <v>11200</v>
      </c>
      <c r="R820" s="61">
        <v>1600</v>
      </c>
    </row>
    <row r="821" spans="2:18" x14ac:dyDescent="0.3">
      <c r="B821" s="69">
        <v>41420480</v>
      </c>
      <c r="C821" t="s">
        <v>498</v>
      </c>
      <c r="D821" s="55">
        <v>72120</v>
      </c>
      <c r="E821" s="55" t="s">
        <v>2000</v>
      </c>
      <c r="F821" s="55" t="s">
        <v>499</v>
      </c>
      <c r="G821" s="3"/>
      <c r="H821" s="3">
        <v>72120</v>
      </c>
      <c r="I821" s="3" t="s">
        <v>2000</v>
      </c>
      <c r="J821" s="56">
        <v>0</v>
      </c>
      <c r="K821" s="57">
        <v>0</v>
      </c>
      <c r="L821" s="57">
        <v>0</v>
      </c>
      <c r="M821" s="58">
        <v>2</v>
      </c>
      <c r="N821" s="59">
        <v>1880</v>
      </c>
      <c r="O821" s="59">
        <v>940</v>
      </c>
      <c r="P821" s="60">
        <v>2</v>
      </c>
      <c r="Q821" s="61">
        <v>1880</v>
      </c>
      <c r="R821" s="61">
        <v>940</v>
      </c>
    </row>
    <row r="822" spans="2:18" x14ac:dyDescent="0.3">
      <c r="B822" s="69">
        <v>41420498</v>
      </c>
      <c r="C822" t="s">
        <v>500</v>
      </c>
      <c r="D822" s="55">
        <v>72170</v>
      </c>
      <c r="E822" s="55" t="s">
        <v>2000</v>
      </c>
      <c r="F822" s="55" t="s">
        <v>450</v>
      </c>
      <c r="G822" s="3"/>
      <c r="H822" s="3">
        <v>72170</v>
      </c>
      <c r="I822" s="3" t="s">
        <v>2000</v>
      </c>
      <c r="J822" s="56">
        <v>28</v>
      </c>
      <c r="K822" s="57">
        <v>26320</v>
      </c>
      <c r="L822" s="57">
        <v>940</v>
      </c>
      <c r="M822" s="58">
        <v>97</v>
      </c>
      <c r="N822" s="59">
        <v>91180</v>
      </c>
      <c r="O822" s="59">
        <v>940</v>
      </c>
      <c r="P822" s="60">
        <v>125</v>
      </c>
      <c r="Q822" s="61">
        <v>117500</v>
      </c>
      <c r="R822" s="61">
        <v>940</v>
      </c>
    </row>
    <row r="823" spans="2:18" x14ac:dyDescent="0.3">
      <c r="B823" s="69">
        <v>41420514</v>
      </c>
      <c r="C823" t="s">
        <v>501</v>
      </c>
      <c r="D823" s="55">
        <v>72190</v>
      </c>
      <c r="E823" s="55" t="s">
        <v>2000</v>
      </c>
      <c r="F823" s="55" t="s">
        <v>502</v>
      </c>
      <c r="G823" s="3"/>
      <c r="H823" s="3">
        <v>72190</v>
      </c>
      <c r="I823" s="3" t="s">
        <v>2000</v>
      </c>
      <c r="J823" s="56">
        <v>2</v>
      </c>
      <c r="K823" s="57">
        <v>2336</v>
      </c>
      <c r="L823" s="57">
        <v>1168</v>
      </c>
      <c r="M823" s="58">
        <v>2</v>
      </c>
      <c r="N823" s="59">
        <v>2336</v>
      </c>
      <c r="O823" s="59">
        <v>1168</v>
      </c>
      <c r="P823" s="60">
        <v>4</v>
      </c>
      <c r="Q823" s="61">
        <v>4672</v>
      </c>
      <c r="R823" s="61">
        <v>1168</v>
      </c>
    </row>
    <row r="824" spans="2:18" x14ac:dyDescent="0.3">
      <c r="B824" s="69">
        <v>41420522</v>
      </c>
      <c r="C824" t="s">
        <v>1618</v>
      </c>
      <c r="D824" s="55">
        <v>72072</v>
      </c>
      <c r="E824" s="55" t="s">
        <v>2000</v>
      </c>
      <c r="F824" s="55" t="s">
        <v>1884</v>
      </c>
      <c r="G824" s="3"/>
      <c r="H824" s="3">
        <v>72072</v>
      </c>
      <c r="I824" s="3" t="s">
        <v>2000</v>
      </c>
      <c r="J824" s="56">
        <v>0</v>
      </c>
      <c r="K824" s="57">
        <v>0</v>
      </c>
      <c r="L824" s="57">
        <v>0</v>
      </c>
      <c r="M824" s="58">
        <v>14</v>
      </c>
      <c r="N824" s="59">
        <v>15302</v>
      </c>
      <c r="O824" s="59">
        <v>1093</v>
      </c>
      <c r="P824" s="60">
        <v>14</v>
      </c>
      <c r="Q824" s="61">
        <v>15302</v>
      </c>
      <c r="R824" s="61">
        <v>1093</v>
      </c>
    </row>
    <row r="825" spans="2:18" x14ac:dyDescent="0.3">
      <c r="B825" s="69">
        <v>41420530</v>
      </c>
      <c r="C825" t="s">
        <v>503</v>
      </c>
      <c r="D825" s="55">
        <v>72202</v>
      </c>
      <c r="E825" s="55" t="s">
        <v>2000</v>
      </c>
      <c r="F825" s="55" t="s">
        <v>504</v>
      </c>
      <c r="G825" s="3"/>
      <c r="H825" s="3">
        <v>72202</v>
      </c>
      <c r="I825" s="3" t="s">
        <v>2000</v>
      </c>
      <c r="J825" s="56">
        <v>0</v>
      </c>
      <c r="K825" s="57">
        <v>0</v>
      </c>
      <c r="L825" s="57">
        <v>0</v>
      </c>
      <c r="M825" s="58">
        <v>1</v>
      </c>
      <c r="N825" s="59">
        <v>940</v>
      </c>
      <c r="O825" s="59">
        <v>940</v>
      </c>
      <c r="P825" s="60">
        <v>1</v>
      </c>
      <c r="Q825" s="61">
        <v>940</v>
      </c>
      <c r="R825" s="61">
        <v>940</v>
      </c>
    </row>
    <row r="826" spans="2:18" x14ac:dyDescent="0.3">
      <c r="B826" s="69">
        <v>41420548</v>
      </c>
      <c r="C826" t="s">
        <v>505</v>
      </c>
      <c r="D826" s="55">
        <v>72220</v>
      </c>
      <c r="E826" s="55" t="s">
        <v>2000</v>
      </c>
      <c r="F826" s="55" t="s">
        <v>506</v>
      </c>
      <c r="G826" s="3"/>
      <c r="H826" s="3">
        <v>72220</v>
      </c>
      <c r="I826" s="3" t="s">
        <v>2000</v>
      </c>
      <c r="J826" s="56">
        <v>0</v>
      </c>
      <c r="K826" s="57">
        <v>0</v>
      </c>
      <c r="L826" s="57">
        <v>0</v>
      </c>
      <c r="M826" s="58">
        <v>19</v>
      </c>
      <c r="N826" s="59">
        <v>23389</v>
      </c>
      <c r="O826" s="59">
        <v>1231</v>
      </c>
      <c r="P826" s="60">
        <v>19</v>
      </c>
      <c r="Q826" s="61">
        <v>23389</v>
      </c>
      <c r="R826" s="61">
        <v>1231</v>
      </c>
    </row>
    <row r="827" spans="2:18" x14ac:dyDescent="0.3">
      <c r="B827" s="69">
        <v>41420589</v>
      </c>
      <c r="C827" t="s">
        <v>1885</v>
      </c>
      <c r="D827" s="55">
        <v>7307052</v>
      </c>
      <c r="E827" s="55" t="s">
        <v>2858</v>
      </c>
      <c r="F827" s="55" t="s">
        <v>1886</v>
      </c>
      <c r="G827" s="3"/>
      <c r="H827" s="3">
        <v>7307052</v>
      </c>
      <c r="I827" s="3" t="s">
        <v>2858</v>
      </c>
      <c r="J827" s="56">
        <v>1</v>
      </c>
      <c r="K827" s="57">
        <v>801</v>
      </c>
      <c r="L827" s="57">
        <v>801</v>
      </c>
      <c r="M827" s="58">
        <v>7</v>
      </c>
      <c r="N827" s="59">
        <v>5607</v>
      </c>
      <c r="O827" s="59">
        <v>801</v>
      </c>
      <c r="P827" s="60">
        <v>8</v>
      </c>
      <c r="Q827" s="61">
        <v>6408</v>
      </c>
      <c r="R827" s="61">
        <v>801</v>
      </c>
    </row>
    <row r="828" spans="2:18" x14ac:dyDescent="0.3">
      <c r="B828" s="69">
        <v>41420597</v>
      </c>
      <c r="C828" t="s">
        <v>507</v>
      </c>
      <c r="D828" s="55">
        <v>73000</v>
      </c>
      <c r="E828" s="55" t="s">
        <v>2000</v>
      </c>
      <c r="F828" s="55" t="s">
        <v>508</v>
      </c>
      <c r="G828" s="3"/>
      <c r="H828" s="3">
        <v>73000</v>
      </c>
      <c r="I828" s="3" t="s">
        <v>2000</v>
      </c>
      <c r="J828" s="56">
        <v>3</v>
      </c>
      <c r="K828" s="57">
        <v>2820</v>
      </c>
      <c r="L828" s="57">
        <v>940</v>
      </c>
      <c r="M828" s="58">
        <v>28</v>
      </c>
      <c r="N828" s="59">
        <v>26320</v>
      </c>
      <c r="O828" s="59">
        <v>940</v>
      </c>
      <c r="P828" s="60">
        <v>31</v>
      </c>
      <c r="Q828" s="61">
        <v>29140</v>
      </c>
      <c r="R828" s="61">
        <v>940</v>
      </c>
    </row>
    <row r="829" spans="2:18" x14ac:dyDescent="0.3">
      <c r="B829" s="69">
        <v>41420605</v>
      </c>
      <c r="C829" t="s">
        <v>509</v>
      </c>
      <c r="D829" s="55">
        <v>73010</v>
      </c>
      <c r="E829" s="55" t="s">
        <v>2000</v>
      </c>
      <c r="F829" s="55" t="s">
        <v>510</v>
      </c>
      <c r="G829" s="3"/>
      <c r="H829" s="3">
        <v>73010</v>
      </c>
      <c r="I829" s="3" t="s">
        <v>2000</v>
      </c>
      <c r="J829" s="56">
        <v>0</v>
      </c>
      <c r="K829" s="57">
        <v>0</v>
      </c>
      <c r="L829" s="57">
        <v>0</v>
      </c>
      <c r="M829" s="58">
        <v>3</v>
      </c>
      <c r="N829" s="59">
        <v>2820</v>
      </c>
      <c r="O829" s="59">
        <v>940</v>
      </c>
      <c r="P829" s="60">
        <v>3</v>
      </c>
      <c r="Q829" s="61">
        <v>2820</v>
      </c>
      <c r="R829" s="61">
        <v>940</v>
      </c>
    </row>
    <row r="830" spans="2:18" x14ac:dyDescent="0.3">
      <c r="B830" s="69">
        <v>41420613</v>
      </c>
      <c r="C830" t="s">
        <v>511</v>
      </c>
      <c r="D830" s="55" t="s">
        <v>512</v>
      </c>
      <c r="E830" s="55" t="s">
        <v>2000</v>
      </c>
      <c r="F830" s="55" t="s">
        <v>513</v>
      </c>
      <c r="G830" s="3"/>
      <c r="H830" s="3" t="s">
        <v>512</v>
      </c>
      <c r="I830" s="3" t="s">
        <v>2000</v>
      </c>
      <c r="J830" s="56">
        <v>0</v>
      </c>
      <c r="K830" s="57">
        <v>0</v>
      </c>
      <c r="L830" s="57">
        <v>0</v>
      </c>
      <c r="M830" s="58">
        <v>1</v>
      </c>
      <c r="N830" s="59">
        <v>940</v>
      </c>
      <c r="O830" s="59">
        <v>940</v>
      </c>
      <c r="P830" s="60">
        <v>1</v>
      </c>
      <c r="Q830" s="61">
        <v>940</v>
      </c>
      <c r="R830" s="61">
        <v>940</v>
      </c>
    </row>
    <row r="831" spans="2:18" x14ac:dyDescent="0.3">
      <c r="B831" s="69">
        <v>41420621</v>
      </c>
      <c r="C831" t="s">
        <v>514</v>
      </c>
      <c r="D831" s="55" t="s">
        <v>515</v>
      </c>
      <c r="E831" s="55" t="s">
        <v>2000</v>
      </c>
      <c r="F831" s="55" t="s">
        <v>516</v>
      </c>
      <c r="G831" s="3"/>
      <c r="H831" s="3" t="s">
        <v>515</v>
      </c>
      <c r="I831" s="3" t="s">
        <v>2000</v>
      </c>
      <c r="J831" s="56">
        <v>3</v>
      </c>
      <c r="K831" s="57">
        <v>3819</v>
      </c>
      <c r="L831" s="57">
        <v>1273</v>
      </c>
      <c r="M831" s="58">
        <v>67</v>
      </c>
      <c r="N831" s="59">
        <v>85291</v>
      </c>
      <c r="O831" s="59">
        <v>1273</v>
      </c>
      <c r="P831" s="60">
        <v>70</v>
      </c>
      <c r="Q831" s="61">
        <v>89110</v>
      </c>
      <c r="R831" s="61">
        <v>1273</v>
      </c>
    </row>
    <row r="832" spans="2:18" x14ac:dyDescent="0.3">
      <c r="B832" s="69">
        <v>41420639</v>
      </c>
      <c r="C832" t="s">
        <v>517</v>
      </c>
      <c r="D832" s="55">
        <v>73040</v>
      </c>
      <c r="E832" s="55" t="s">
        <v>2000</v>
      </c>
      <c r="F832" s="55" t="s">
        <v>518</v>
      </c>
      <c r="G832" s="3"/>
      <c r="H832" s="3">
        <v>73040</v>
      </c>
      <c r="I832" s="3" t="s">
        <v>2000</v>
      </c>
      <c r="J832" s="56">
        <v>0</v>
      </c>
      <c r="K832" s="57">
        <v>0</v>
      </c>
      <c r="L832" s="57">
        <v>0</v>
      </c>
      <c r="M832" s="58">
        <v>2</v>
      </c>
      <c r="N832" s="59">
        <v>3862</v>
      </c>
      <c r="O832" s="59">
        <v>1931</v>
      </c>
      <c r="P832" s="60">
        <v>2</v>
      </c>
      <c r="Q832" s="61">
        <v>3862</v>
      </c>
      <c r="R832" s="61">
        <v>1931</v>
      </c>
    </row>
    <row r="833" spans="2:18" x14ac:dyDescent="0.3">
      <c r="B833" s="69">
        <v>41420662</v>
      </c>
      <c r="C833" t="s">
        <v>519</v>
      </c>
      <c r="D833" s="55" t="s">
        <v>520</v>
      </c>
      <c r="E833" s="55" t="s">
        <v>2000</v>
      </c>
      <c r="F833" s="55" t="s">
        <v>521</v>
      </c>
      <c r="G833" s="55"/>
      <c r="H833" s="55" t="s">
        <v>520</v>
      </c>
      <c r="I833" s="55" t="s">
        <v>2000</v>
      </c>
      <c r="J833" s="56">
        <v>4</v>
      </c>
      <c r="K833" s="57">
        <v>3760</v>
      </c>
      <c r="L833" s="57">
        <v>940</v>
      </c>
      <c r="M833" s="58">
        <v>24</v>
      </c>
      <c r="N833" s="59">
        <v>22560</v>
      </c>
      <c r="O833" s="59">
        <v>940</v>
      </c>
      <c r="P833" s="60">
        <v>28</v>
      </c>
      <c r="Q833" s="61">
        <v>26320</v>
      </c>
      <c r="R833" s="61">
        <v>940</v>
      </c>
    </row>
    <row r="834" spans="2:18" x14ac:dyDescent="0.3">
      <c r="B834" s="69">
        <v>41420670</v>
      </c>
      <c r="C834" t="s">
        <v>522</v>
      </c>
      <c r="D834" s="55" t="s">
        <v>523</v>
      </c>
      <c r="E834" s="55" t="s">
        <v>2000</v>
      </c>
      <c r="F834" s="55" t="s">
        <v>524</v>
      </c>
      <c r="G834" s="55"/>
      <c r="H834" s="55" t="s">
        <v>523</v>
      </c>
      <c r="I834" s="55" t="s">
        <v>2000</v>
      </c>
      <c r="J834" s="56">
        <v>6</v>
      </c>
      <c r="K834" s="57">
        <v>5640</v>
      </c>
      <c r="L834" s="57">
        <v>940</v>
      </c>
      <c r="M834" s="58">
        <v>63</v>
      </c>
      <c r="N834" s="59">
        <v>59220</v>
      </c>
      <c r="O834" s="59">
        <v>940</v>
      </c>
      <c r="P834" s="60">
        <v>69</v>
      </c>
      <c r="Q834" s="61">
        <v>64860</v>
      </c>
      <c r="R834" s="61">
        <v>940</v>
      </c>
    </row>
    <row r="835" spans="2:18" x14ac:dyDescent="0.3">
      <c r="B835" s="69">
        <v>41420688</v>
      </c>
      <c r="C835" t="s">
        <v>525</v>
      </c>
      <c r="D835" s="55" t="s">
        <v>526</v>
      </c>
      <c r="E835" s="55" t="s">
        <v>2000</v>
      </c>
      <c r="F835" s="55" t="s">
        <v>527</v>
      </c>
      <c r="G835" s="55"/>
      <c r="H835" s="55" t="s">
        <v>526</v>
      </c>
      <c r="I835" s="55" t="s">
        <v>2000</v>
      </c>
      <c r="J835" s="56">
        <v>8</v>
      </c>
      <c r="K835" s="57">
        <v>9344</v>
      </c>
      <c r="L835" s="57">
        <v>1168</v>
      </c>
      <c r="M835" s="58">
        <v>122</v>
      </c>
      <c r="N835" s="59">
        <v>142496</v>
      </c>
      <c r="O835" s="59">
        <v>1168</v>
      </c>
      <c r="P835" s="60">
        <v>130</v>
      </c>
      <c r="Q835" s="61">
        <v>151840</v>
      </c>
      <c r="R835" s="61">
        <v>1168</v>
      </c>
    </row>
    <row r="836" spans="2:18" x14ac:dyDescent="0.3">
      <c r="B836" s="69">
        <v>41420696</v>
      </c>
      <c r="C836" t="s">
        <v>528</v>
      </c>
      <c r="D836" s="55" t="s">
        <v>529</v>
      </c>
      <c r="E836" s="55" t="s">
        <v>2000</v>
      </c>
      <c r="F836" s="55" t="s">
        <v>530</v>
      </c>
      <c r="G836" s="3"/>
      <c r="H836" s="3" t="s">
        <v>529</v>
      </c>
      <c r="I836" s="3" t="s">
        <v>2000</v>
      </c>
      <c r="J836" s="56">
        <v>4</v>
      </c>
      <c r="K836" s="57">
        <v>4672</v>
      </c>
      <c r="L836" s="57">
        <v>1168</v>
      </c>
      <c r="M836" s="58">
        <v>185</v>
      </c>
      <c r="N836" s="59">
        <v>216080</v>
      </c>
      <c r="O836" s="59">
        <v>1168</v>
      </c>
      <c r="P836" s="60">
        <v>189</v>
      </c>
      <c r="Q836" s="61">
        <v>220752</v>
      </c>
      <c r="R836" s="61">
        <v>1168</v>
      </c>
    </row>
    <row r="837" spans="2:18" x14ac:dyDescent="0.3">
      <c r="B837" s="69">
        <v>41420704</v>
      </c>
      <c r="C837" t="s">
        <v>531</v>
      </c>
      <c r="D837" s="55" t="s">
        <v>532</v>
      </c>
      <c r="E837" s="55" t="s">
        <v>2000</v>
      </c>
      <c r="F837" s="55" t="s">
        <v>533</v>
      </c>
      <c r="G837" s="3"/>
      <c r="H837" s="3" t="s">
        <v>532</v>
      </c>
      <c r="I837" s="3" t="s">
        <v>2000</v>
      </c>
      <c r="J837" s="56">
        <v>2</v>
      </c>
      <c r="K837" s="57">
        <v>1880</v>
      </c>
      <c r="L837" s="57">
        <v>940</v>
      </c>
      <c r="M837" s="58">
        <v>58</v>
      </c>
      <c r="N837" s="59">
        <v>54520</v>
      </c>
      <c r="O837" s="59">
        <v>940</v>
      </c>
      <c r="P837" s="60">
        <v>60</v>
      </c>
      <c r="Q837" s="61">
        <v>56400</v>
      </c>
      <c r="R837" s="61">
        <v>940</v>
      </c>
    </row>
    <row r="838" spans="2:18" x14ac:dyDescent="0.3">
      <c r="B838" s="69">
        <v>41420712</v>
      </c>
      <c r="C838" t="s">
        <v>534</v>
      </c>
      <c r="D838" s="55" t="s">
        <v>535</v>
      </c>
      <c r="E838" s="55" t="s">
        <v>2000</v>
      </c>
      <c r="F838" s="55" t="s">
        <v>536</v>
      </c>
      <c r="G838" s="55"/>
      <c r="H838" s="55" t="s">
        <v>535</v>
      </c>
      <c r="I838" s="55" t="s">
        <v>2000</v>
      </c>
      <c r="J838" s="56">
        <v>4</v>
      </c>
      <c r="K838" s="57">
        <v>4120</v>
      </c>
      <c r="L838" s="57">
        <v>1030</v>
      </c>
      <c r="M838" s="58">
        <v>169</v>
      </c>
      <c r="N838" s="59">
        <v>174070</v>
      </c>
      <c r="O838" s="59">
        <v>1030</v>
      </c>
      <c r="P838" s="60">
        <v>173</v>
      </c>
      <c r="Q838" s="61">
        <v>178190</v>
      </c>
      <c r="R838" s="61">
        <v>1030</v>
      </c>
    </row>
    <row r="839" spans="2:18" x14ac:dyDescent="0.3">
      <c r="B839" s="69">
        <v>41420720</v>
      </c>
      <c r="C839" t="s">
        <v>537</v>
      </c>
      <c r="D839" s="55" t="s">
        <v>538</v>
      </c>
      <c r="E839" s="55" t="s">
        <v>2000</v>
      </c>
      <c r="F839" s="55" t="s">
        <v>539</v>
      </c>
      <c r="G839" s="3"/>
      <c r="H839" s="3" t="s">
        <v>538</v>
      </c>
      <c r="I839" s="3" t="s">
        <v>2000</v>
      </c>
      <c r="J839" s="56">
        <v>1</v>
      </c>
      <c r="K839" s="57">
        <v>940</v>
      </c>
      <c r="L839" s="57">
        <v>940</v>
      </c>
      <c r="M839" s="58">
        <v>14</v>
      </c>
      <c r="N839" s="59">
        <v>13160</v>
      </c>
      <c r="O839" s="59">
        <v>940</v>
      </c>
      <c r="P839" s="60">
        <v>15</v>
      </c>
      <c r="Q839" s="61">
        <v>14100</v>
      </c>
      <c r="R839" s="61">
        <v>940</v>
      </c>
    </row>
    <row r="840" spans="2:18" x14ac:dyDescent="0.3">
      <c r="B840" s="69">
        <v>41420738</v>
      </c>
      <c r="C840" t="s">
        <v>540</v>
      </c>
      <c r="D840" s="55" t="s">
        <v>541</v>
      </c>
      <c r="E840" s="55" t="s">
        <v>2000</v>
      </c>
      <c r="F840" s="55" t="s">
        <v>542</v>
      </c>
      <c r="G840" s="3"/>
      <c r="H840" s="3" t="s">
        <v>541</v>
      </c>
      <c r="I840" s="3" t="s">
        <v>2000</v>
      </c>
      <c r="J840" s="56">
        <v>0</v>
      </c>
      <c r="K840" s="57">
        <v>0</v>
      </c>
      <c r="L840" s="57">
        <v>0</v>
      </c>
      <c r="M840" s="58">
        <v>63</v>
      </c>
      <c r="N840" s="59">
        <v>73584</v>
      </c>
      <c r="O840" s="59">
        <v>1168</v>
      </c>
      <c r="P840" s="60">
        <v>63</v>
      </c>
      <c r="Q840" s="61">
        <v>73584</v>
      </c>
      <c r="R840" s="61">
        <v>1168</v>
      </c>
    </row>
    <row r="841" spans="2:18" x14ac:dyDescent="0.3">
      <c r="B841" s="69">
        <v>41420746</v>
      </c>
      <c r="C841" t="s">
        <v>543</v>
      </c>
      <c r="D841" s="55" t="s">
        <v>544</v>
      </c>
      <c r="E841" s="55" t="s">
        <v>2000</v>
      </c>
      <c r="F841" s="55" t="s">
        <v>545</v>
      </c>
      <c r="G841" s="55"/>
      <c r="H841" s="55" t="s">
        <v>544</v>
      </c>
      <c r="I841" s="55" t="s">
        <v>2000</v>
      </c>
      <c r="J841" s="56">
        <v>0</v>
      </c>
      <c r="K841" s="57">
        <v>0</v>
      </c>
      <c r="L841" s="57">
        <v>0</v>
      </c>
      <c r="M841" s="58">
        <v>58</v>
      </c>
      <c r="N841" s="59">
        <v>54520</v>
      </c>
      <c r="O841" s="59">
        <v>940</v>
      </c>
      <c r="P841" s="60">
        <v>58</v>
      </c>
      <c r="Q841" s="61">
        <v>54520</v>
      </c>
      <c r="R841" s="61">
        <v>940</v>
      </c>
    </row>
    <row r="842" spans="2:18" x14ac:dyDescent="0.3">
      <c r="B842" s="69">
        <v>41420811</v>
      </c>
      <c r="C842" t="s">
        <v>2214</v>
      </c>
      <c r="D842" s="55" t="s">
        <v>2215</v>
      </c>
      <c r="E842" s="55" t="s">
        <v>2000</v>
      </c>
      <c r="F842" s="55" t="s">
        <v>2216</v>
      </c>
      <c r="G842" s="3"/>
      <c r="H842" s="3" t="s">
        <v>2215</v>
      </c>
      <c r="I842" s="3" t="s">
        <v>2000</v>
      </c>
      <c r="J842" s="56">
        <v>10</v>
      </c>
      <c r="K842" s="57">
        <v>11680</v>
      </c>
      <c r="L842" s="57">
        <v>1168</v>
      </c>
      <c r="M842" s="58">
        <v>33</v>
      </c>
      <c r="N842" s="59">
        <v>38544</v>
      </c>
      <c r="O842" s="59">
        <v>1168</v>
      </c>
      <c r="P842" s="60">
        <v>43</v>
      </c>
      <c r="Q842" s="61">
        <v>50224</v>
      </c>
      <c r="R842" s="61">
        <v>1168</v>
      </c>
    </row>
    <row r="843" spans="2:18" x14ac:dyDescent="0.3">
      <c r="B843" s="69">
        <v>41420829</v>
      </c>
      <c r="C843" t="s">
        <v>546</v>
      </c>
      <c r="D843" s="55" t="s">
        <v>547</v>
      </c>
      <c r="E843" s="55" t="s">
        <v>2000</v>
      </c>
      <c r="F843" s="55" t="s">
        <v>451</v>
      </c>
      <c r="G843" s="55"/>
      <c r="H843" s="55" t="s">
        <v>547</v>
      </c>
      <c r="I843" s="55" t="s">
        <v>2000</v>
      </c>
      <c r="J843" s="56">
        <v>1</v>
      </c>
      <c r="K843" s="57">
        <v>1168</v>
      </c>
      <c r="L843" s="57">
        <v>1168</v>
      </c>
      <c r="M843" s="58">
        <v>9</v>
      </c>
      <c r="N843" s="59">
        <v>10512</v>
      </c>
      <c r="O843" s="59">
        <v>1168</v>
      </c>
      <c r="P843" s="60">
        <v>10</v>
      </c>
      <c r="Q843" s="61">
        <v>11680</v>
      </c>
      <c r="R843" s="61">
        <v>1168</v>
      </c>
    </row>
    <row r="844" spans="2:18" x14ac:dyDescent="0.3">
      <c r="B844" s="69">
        <v>41420837</v>
      </c>
      <c r="C844" t="s">
        <v>548</v>
      </c>
      <c r="D844" s="55" t="s">
        <v>549</v>
      </c>
      <c r="E844" s="55" t="s">
        <v>2000</v>
      </c>
      <c r="F844" s="55" t="s">
        <v>550</v>
      </c>
      <c r="G844" s="55"/>
      <c r="H844" s="55" t="s">
        <v>549</v>
      </c>
      <c r="I844" s="55" t="s">
        <v>2000</v>
      </c>
      <c r="J844" s="56">
        <v>3</v>
      </c>
      <c r="K844" s="57">
        <v>3504</v>
      </c>
      <c r="L844" s="57">
        <v>1168</v>
      </c>
      <c r="M844" s="58">
        <v>36</v>
      </c>
      <c r="N844" s="59">
        <v>42048</v>
      </c>
      <c r="O844" s="59">
        <v>1168</v>
      </c>
      <c r="P844" s="60">
        <v>39</v>
      </c>
      <c r="Q844" s="61">
        <v>45552</v>
      </c>
      <c r="R844" s="61">
        <v>1168</v>
      </c>
    </row>
    <row r="845" spans="2:18" x14ac:dyDescent="0.3">
      <c r="B845" s="69">
        <v>41420845</v>
      </c>
      <c r="C845" t="s">
        <v>551</v>
      </c>
      <c r="D845" s="55">
        <v>73580</v>
      </c>
      <c r="E845" s="55" t="s">
        <v>2000</v>
      </c>
      <c r="F845" s="55" t="s">
        <v>552</v>
      </c>
      <c r="G845" s="3"/>
      <c r="H845" s="3">
        <v>73580</v>
      </c>
      <c r="I845" s="3" t="s">
        <v>2000</v>
      </c>
      <c r="J845" s="56">
        <v>0</v>
      </c>
      <c r="K845" s="57">
        <v>0</v>
      </c>
      <c r="L845" s="57">
        <v>0</v>
      </c>
      <c r="M845" s="58">
        <v>1</v>
      </c>
      <c r="N845" s="59">
        <v>1931</v>
      </c>
      <c r="O845" s="59">
        <v>1931</v>
      </c>
      <c r="P845" s="60">
        <v>1</v>
      </c>
      <c r="Q845" s="61">
        <v>1931</v>
      </c>
      <c r="R845" s="61">
        <v>1931</v>
      </c>
    </row>
    <row r="846" spans="2:18" x14ac:dyDescent="0.3">
      <c r="B846" s="69">
        <v>41420852</v>
      </c>
      <c r="C846" t="s">
        <v>553</v>
      </c>
      <c r="D846" s="55">
        <v>77076</v>
      </c>
      <c r="E846" s="55" t="s">
        <v>2000</v>
      </c>
      <c r="F846" s="55" t="s">
        <v>554</v>
      </c>
      <c r="G846" s="55"/>
      <c r="H846" s="55">
        <v>77076</v>
      </c>
      <c r="I846" s="55" t="s">
        <v>2000</v>
      </c>
      <c r="J846" s="56">
        <v>4</v>
      </c>
      <c r="K846" s="57">
        <v>2400</v>
      </c>
      <c r="L846" s="57">
        <v>600</v>
      </c>
      <c r="M846" s="58">
        <v>7</v>
      </c>
      <c r="N846" s="59">
        <v>4200</v>
      </c>
      <c r="O846" s="59">
        <v>600</v>
      </c>
      <c r="P846" s="60">
        <v>11</v>
      </c>
      <c r="Q846" s="61">
        <v>6600</v>
      </c>
      <c r="R846" s="61">
        <v>600</v>
      </c>
    </row>
    <row r="847" spans="2:18" x14ac:dyDescent="0.3">
      <c r="B847" s="69">
        <v>41420860</v>
      </c>
      <c r="C847" t="s">
        <v>555</v>
      </c>
      <c r="D847" s="55" t="s">
        <v>556</v>
      </c>
      <c r="E847" s="55" t="s">
        <v>2000</v>
      </c>
      <c r="F847" s="55" t="s">
        <v>557</v>
      </c>
      <c r="G847" s="55"/>
      <c r="H847" s="55" t="s">
        <v>556</v>
      </c>
      <c r="I847" s="55" t="s">
        <v>2000</v>
      </c>
      <c r="J847" s="56">
        <v>10</v>
      </c>
      <c r="K847" s="57">
        <v>9400</v>
      </c>
      <c r="L847" s="57">
        <v>940</v>
      </c>
      <c r="M847" s="58">
        <v>53</v>
      </c>
      <c r="N847" s="59">
        <v>49820</v>
      </c>
      <c r="O847" s="59">
        <v>940</v>
      </c>
      <c r="P847" s="60">
        <v>63</v>
      </c>
      <c r="Q847" s="61">
        <v>59220</v>
      </c>
      <c r="R847" s="61">
        <v>940</v>
      </c>
    </row>
    <row r="848" spans="2:18" x14ac:dyDescent="0.3">
      <c r="B848" s="69">
        <v>41420878</v>
      </c>
      <c r="C848" t="s">
        <v>558</v>
      </c>
      <c r="D848" s="55" t="s">
        <v>559</v>
      </c>
      <c r="E848" s="55" t="s">
        <v>2002</v>
      </c>
      <c r="F848" s="55" t="s">
        <v>559</v>
      </c>
      <c r="G848" s="3"/>
      <c r="H848" s="3" t="s">
        <v>559</v>
      </c>
      <c r="I848" s="3" t="s">
        <v>2002</v>
      </c>
      <c r="J848" s="56">
        <v>4</v>
      </c>
      <c r="K848" s="57">
        <v>3760</v>
      </c>
      <c r="L848" s="57">
        <v>940</v>
      </c>
      <c r="M848" s="58">
        <v>4</v>
      </c>
      <c r="N848" s="59">
        <v>3760</v>
      </c>
      <c r="O848" s="59">
        <v>940</v>
      </c>
      <c r="P848" s="60">
        <v>8</v>
      </c>
      <c r="Q848" s="61">
        <v>7520</v>
      </c>
      <c r="R848" s="61">
        <v>940</v>
      </c>
    </row>
    <row r="849" spans="2:18" x14ac:dyDescent="0.3">
      <c r="B849" s="69">
        <v>41420886</v>
      </c>
      <c r="C849" t="s">
        <v>560</v>
      </c>
      <c r="D849" s="55" t="s">
        <v>561</v>
      </c>
      <c r="E849" s="55" t="s">
        <v>2002</v>
      </c>
      <c r="F849" s="55" t="s">
        <v>561</v>
      </c>
      <c r="G849" s="3"/>
      <c r="H849" s="3" t="s">
        <v>561</v>
      </c>
      <c r="I849" s="3" t="s">
        <v>2002</v>
      </c>
      <c r="J849" s="56">
        <v>9</v>
      </c>
      <c r="K849" s="57">
        <v>10512</v>
      </c>
      <c r="L849" s="57">
        <v>1168</v>
      </c>
      <c r="M849" s="58">
        <v>101</v>
      </c>
      <c r="N849" s="59">
        <v>117968</v>
      </c>
      <c r="O849" s="59">
        <v>1168</v>
      </c>
      <c r="P849" s="60">
        <v>110</v>
      </c>
      <c r="Q849" s="61">
        <v>128480</v>
      </c>
      <c r="R849" s="61">
        <v>1168</v>
      </c>
    </row>
    <row r="850" spans="2:18" x14ac:dyDescent="0.3">
      <c r="B850" s="69">
        <v>41420894</v>
      </c>
      <c r="C850" t="s">
        <v>562</v>
      </c>
      <c r="D850" s="55" t="s">
        <v>563</v>
      </c>
      <c r="E850" s="55" t="s">
        <v>2000</v>
      </c>
      <c r="F850" s="55" t="s">
        <v>564</v>
      </c>
      <c r="G850" s="3"/>
      <c r="H850" s="3" t="s">
        <v>563</v>
      </c>
      <c r="I850" s="3" t="s">
        <v>2000</v>
      </c>
      <c r="J850" s="56">
        <v>1</v>
      </c>
      <c r="K850" s="57">
        <v>940</v>
      </c>
      <c r="L850" s="57">
        <v>940</v>
      </c>
      <c r="M850" s="58">
        <v>13</v>
      </c>
      <c r="N850" s="59">
        <v>12220</v>
      </c>
      <c r="O850" s="59">
        <v>940</v>
      </c>
      <c r="P850" s="60">
        <v>14</v>
      </c>
      <c r="Q850" s="61">
        <v>13160</v>
      </c>
      <c r="R850" s="61">
        <v>940</v>
      </c>
    </row>
    <row r="851" spans="2:18" x14ac:dyDescent="0.3">
      <c r="B851" s="69">
        <v>41420902</v>
      </c>
      <c r="C851" t="s">
        <v>565</v>
      </c>
      <c r="D851" s="55" t="s">
        <v>566</v>
      </c>
      <c r="E851" s="55" t="s">
        <v>2000</v>
      </c>
      <c r="F851" s="55" t="s">
        <v>567</v>
      </c>
      <c r="G851" s="3"/>
      <c r="H851" s="3" t="s">
        <v>566</v>
      </c>
      <c r="I851" s="3" t="s">
        <v>2000</v>
      </c>
      <c r="J851" s="56">
        <v>6</v>
      </c>
      <c r="K851" s="57">
        <v>7008</v>
      </c>
      <c r="L851" s="57">
        <v>1168</v>
      </c>
      <c r="M851" s="58">
        <v>110</v>
      </c>
      <c r="N851" s="59">
        <v>128480</v>
      </c>
      <c r="O851" s="59">
        <v>1168</v>
      </c>
      <c r="P851" s="60">
        <v>116</v>
      </c>
      <c r="Q851" s="61">
        <v>135488</v>
      </c>
      <c r="R851" s="61">
        <v>1168</v>
      </c>
    </row>
    <row r="852" spans="2:18" x14ac:dyDescent="0.3">
      <c r="B852" s="69">
        <v>41420928</v>
      </c>
      <c r="C852" t="s">
        <v>568</v>
      </c>
      <c r="D852" s="55" t="s">
        <v>569</v>
      </c>
      <c r="E852" s="55" t="s">
        <v>2000</v>
      </c>
      <c r="F852" s="55" t="s">
        <v>570</v>
      </c>
      <c r="G852" s="3"/>
      <c r="H852" s="3" t="s">
        <v>569</v>
      </c>
      <c r="I852" s="3" t="s">
        <v>2000</v>
      </c>
      <c r="J852" s="56">
        <v>0</v>
      </c>
      <c r="K852" s="57">
        <v>0</v>
      </c>
      <c r="L852" s="57">
        <v>0</v>
      </c>
      <c r="M852" s="58">
        <v>2</v>
      </c>
      <c r="N852" s="59">
        <v>1880</v>
      </c>
      <c r="O852" s="59">
        <v>940</v>
      </c>
      <c r="P852" s="60">
        <v>2</v>
      </c>
      <c r="Q852" s="61">
        <v>1880</v>
      </c>
      <c r="R852" s="61">
        <v>940</v>
      </c>
    </row>
    <row r="853" spans="2:18" x14ac:dyDescent="0.3">
      <c r="B853" s="69">
        <v>41420936</v>
      </c>
      <c r="C853" t="s">
        <v>571</v>
      </c>
      <c r="D853" s="55" t="s">
        <v>572</v>
      </c>
      <c r="E853" s="55" t="s">
        <v>2000</v>
      </c>
      <c r="F853" s="55" t="s">
        <v>573</v>
      </c>
      <c r="G853" s="3"/>
      <c r="H853" s="3" t="s">
        <v>572</v>
      </c>
      <c r="I853" s="3" t="s">
        <v>2000</v>
      </c>
      <c r="J853" s="56">
        <v>0</v>
      </c>
      <c r="K853" s="57">
        <v>0</v>
      </c>
      <c r="L853" s="57">
        <v>0</v>
      </c>
      <c r="M853" s="58">
        <v>12</v>
      </c>
      <c r="N853" s="59">
        <v>11280</v>
      </c>
      <c r="O853" s="59">
        <v>940</v>
      </c>
      <c r="P853" s="60">
        <v>12</v>
      </c>
      <c r="Q853" s="61">
        <v>11280</v>
      </c>
      <c r="R853" s="61">
        <v>940</v>
      </c>
    </row>
    <row r="854" spans="2:18" x14ac:dyDescent="0.3">
      <c r="B854" s="69">
        <v>41420944</v>
      </c>
      <c r="C854" t="s">
        <v>574</v>
      </c>
      <c r="D854" s="55">
        <v>74018</v>
      </c>
      <c r="E854" s="55" t="s">
        <v>2000</v>
      </c>
      <c r="F854" s="55" t="s">
        <v>2694</v>
      </c>
      <c r="G854" s="3"/>
      <c r="H854" s="3">
        <v>74018</v>
      </c>
      <c r="I854" s="3" t="s">
        <v>2000</v>
      </c>
      <c r="J854" s="56">
        <v>104</v>
      </c>
      <c r="K854" s="57">
        <v>120744</v>
      </c>
      <c r="L854" s="57">
        <v>1161</v>
      </c>
      <c r="M854" s="58">
        <v>306</v>
      </c>
      <c r="N854" s="59">
        <v>355266</v>
      </c>
      <c r="O854" s="59">
        <v>1161</v>
      </c>
      <c r="P854" s="60">
        <v>410</v>
      </c>
      <c r="Q854" s="61">
        <v>476010</v>
      </c>
      <c r="R854" s="61">
        <v>1161</v>
      </c>
    </row>
    <row r="855" spans="2:18" x14ac:dyDescent="0.3">
      <c r="B855" s="69">
        <v>41420969</v>
      </c>
      <c r="C855" t="s">
        <v>575</v>
      </c>
      <c r="D855" s="55">
        <v>74022</v>
      </c>
      <c r="E855" s="55" t="s">
        <v>2000</v>
      </c>
      <c r="F855" s="55" t="s">
        <v>576</v>
      </c>
      <c r="G855" s="3"/>
      <c r="H855" s="3">
        <v>74022</v>
      </c>
      <c r="I855" s="3" t="s">
        <v>2000</v>
      </c>
      <c r="J855" s="56">
        <v>1</v>
      </c>
      <c r="K855" s="57">
        <v>1605</v>
      </c>
      <c r="L855" s="57">
        <v>1605</v>
      </c>
      <c r="M855" s="58">
        <v>19</v>
      </c>
      <c r="N855" s="59">
        <v>30495</v>
      </c>
      <c r="O855" s="59">
        <v>1605</v>
      </c>
      <c r="P855" s="60">
        <v>20</v>
      </c>
      <c r="Q855" s="61">
        <v>32100</v>
      </c>
      <c r="R855" s="61">
        <v>1605</v>
      </c>
    </row>
    <row r="856" spans="2:18" x14ac:dyDescent="0.3">
      <c r="B856" s="69">
        <v>41421009</v>
      </c>
      <c r="C856" t="s">
        <v>578</v>
      </c>
      <c r="D856" s="55">
        <v>74230</v>
      </c>
      <c r="E856" s="55" t="s">
        <v>2000</v>
      </c>
      <c r="F856" s="55" t="s">
        <v>579</v>
      </c>
      <c r="G856" s="3"/>
      <c r="H856" s="3">
        <v>74230</v>
      </c>
      <c r="I856" s="3" t="s">
        <v>2000</v>
      </c>
      <c r="J856" s="56">
        <v>2</v>
      </c>
      <c r="K856" s="57">
        <v>3210</v>
      </c>
      <c r="L856" s="57">
        <v>1605</v>
      </c>
      <c r="M856" s="58">
        <v>11</v>
      </c>
      <c r="N856" s="59">
        <v>17655</v>
      </c>
      <c r="O856" s="59">
        <v>1605</v>
      </c>
      <c r="P856" s="60">
        <v>13</v>
      </c>
      <c r="Q856" s="61">
        <v>20865</v>
      </c>
      <c r="R856" s="61">
        <v>1605</v>
      </c>
    </row>
    <row r="857" spans="2:18" x14ac:dyDescent="0.3">
      <c r="B857" s="69">
        <v>41421025</v>
      </c>
      <c r="C857" t="s">
        <v>580</v>
      </c>
      <c r="D857" s="55">
        <v>74246</v>
      </c>
      <c r="E857" s="55" t="s">
        <v>2000</v>
      </c>
      <c r="F857" s="55" t="s">
        <v>581</v>
      </c>
      <c r="G857" s="3"/>
      <c r="H857" s="3">
        <v>74246</v>
      </c>
      <c r="I857" s="3" t="s">
        <v>2000</v>
      </c>
      <c r="J857" s="56">
        <v>3</v>
      </c>
      <c r="K857" s="57">
        <v>5793</v>
      </c>
      <c r="L857" s="57">
        <v>1931</v>
      </c>
      <c r="M857" s="58">
        <v>17</v>
      </c>
      <c r="N857" s="59">
        <v>32827</v>
      </c>
      <c r="O857" s="59">
        <v>1931</v>
      </c>
      <c r="P857" s="60">
        <v>20</v>
      </c>
      <c r="Q857" s="61">
        <v>38620</v>
      </c>
      <c r="R857" s="61">
        <v>1931</v>
      </c>
    </row>
    <row r="858" spans="2:18" x14ac:dyDescent="0.3">
      <c r="B858" s="69">
        <v>41421066</v>
      </c>
      <c r="C858" t="s">
        <v>583</v>
      </c>
      <c r="D858" s="55">
        <v>74280</v>
      </c>
      <c r="E858" s="55" t="s">
        <v>2000</v>
      </c>
      <c r="F858" s="55" t="s">
        <v>584</v>
      </c>
      <c r="G858" s="3"/>
      <c r="H858" s="3">
        <v>74280</v>
      </c>
      <c r="I858" s="3" t="s">
        <v>2000</v>
      </c>
      <c r="J858" s="56">
        <v>1</v>
      </c>
      <c r="K858" s="57">
        <v>2741</v>
      </c>
      <c r="L858" s="57">
        <v>2741</v>
      </c>
      <c r="M858" s="58">
        <v>0</v>
      </c>
      <c r="N858" s="59">
        <v>0</v>
      </c>
      <c r="O858" s="59">
        <v>0</v>
      </c>
      <c r="P858" s="60">
        <v>1</v>
      </c>
      <c r="Q858" s="61">
        <v>2741</v>
      </c>
      <c r="R858" s="61">
        <v>2741</v>
      </c>
    </row>
    <row r="859" spans="2:18" x14ac:dyDescent="0.3">
      <c r="B859" s="69">
        <v>41421090</v>
      </c>
      <c r="C859" t="s">
        <v>585</v>
      </c>
      <c r="D859" s="55">
        <v>74300</v>
      </c>
      <c r="E859" s="55" t="s">
        <v>2000</v>
      </c>
      <c r="F859" s="55" t="s">
        <v>586</v>
      </c>
      <c r="G859" s="3"/>
      <c r="H859" s="3">
        <v>74300</v>
      </c>
      <c r="I859" s="3" t="s">
        <v>2000</v>
      </c>
      <c r="J859" s="56">
        <v>2</v>
      </c>
      <c r="K859" s="57">
        <v>3210</v>
      </c>
      <c r="L859" s="57">
        <v>1605</v>
      </c>
      <c r="M859" s="58">
        <v>0</v>
      </c>
      <c r="N859" s="59">
        <v>0</v>
      </c>
      <c r="O859" s="59">
        <v>0</v>
      </c>
      <c r="P859" s="60">
        <v>2</v>
      </c>
      <c r="Q859" s="61">
        <v>3210</v>
      </c>
      <c r="R859" s="61">
        <v>1605</v>
      </c>
    </row>
    <row r="860" spans="2:18" x14ac:dyDescent="0.3">
      <c r="B860" s="69">
        <v>41421108</v>
      </c>
      <c r="C860" t="s">
        <v>1887</v>
      </c>
      <c r="D860" s="55">
        <v>74240</v>
      </c>
      <c r="E860" s="55" t="s">
        <v>2000</v>
      </c>
      <c r="F860" s="55" t="s">
        <v>1888</v>
      </c>
      <c r="G860" s="55"/>
      <c r="H860" s="55">
        <v>74240</v>
      </c>
      <c r="I860" s="55" t="s">
        <v>2000</v>
      </c>
      <c r="J860" s="56">
        <v>7</v>
      </c>
      <c r="K860" s="57">
        <v>10458</v>
      </c>
      <c r="L860" s="57">
        <v>1494</v>
      </c>
      <c r="M860" s="58">
        <v>5</v>
      </c>
      <c r="N860" s="59">
        <v>7470</v>
      </c>
      <c r="O860" s="59">
        <v>1494</v>
      </c>
      <c r="P860" s="60">
        <v>12</v>
      </c>
      <c r="Q860" s="61">
        <v>17928</v>
      </c>
      <c r="R860" s="61">
        <v>1494</v>
      </c>
    </row>
    <row r="861" spans="2:18" x14ac:dyDescent="0.3">
      <c r="B861" s="69">
        <v>41421215</v>
      </c>
      <c r="C861" t="s">
        <v>588</v>
      </c>
      <c r="D861" s="55">
        <v>74450</v>
      </c>
      <c r="E861" s="55" t="s">
        <v>2000</v>
      </c>
      <c r="F861" s="55" t="s">
        <v>589</v>
      </c>
      <c r="G861" s="55"/>
      <c r="H861" s="55">
        <v>74450</v>
      </c>
      <c r="I861" s="55" t="s">
        <v>2000</v>
      </c>
      <c r="J861" s="56">
        <v>0</v>
      </c>
      <c r="K861" s="57">
        <v>0</v>
      </c>
      <c r="L861" s="57">
        <v>0</v>
      </c>
      <c r="M861" s="58">
        <v>1</v>
      </c>
      <c r="N861" s="59">
        <v>1231</v>
      </c>
      <c r="O861" s="59">
        <v>1231</v>
      </c>
      <c r="P861" s="60">
        <v>1</v>
      </c>
      <c r="Q861" s="61">
        <v>1231</v>
      </c>
      <c r="R861" s="61">
        <v>1231</v>
      </c>
    </row>
    <row r="862" spans="2:18" x14ac:dyDescent="0.3">
      <c r="B862" s="69">
        <v>41421223</v>
      </c>
      <c r="C862" t="s">
        <v>590</v>
      </c>
      <c r="D862" s="55">
        <v>74455</v>
      </c>
      <c r="E862" s="55" t="s">
        <v>2000</v>
      </c>
      <c r="F862" s="55" t="s">
        <v>591</v>
      </c>
      <c r="G862" s="55"/>
      <c r="H862" s="55">
        <v>74455</v>
      </c>
      <c r="I862" s="55" t="s">
        <v>2000</v>
      </c>
      <c r="J862" s="56">
        <v>5</v>
      </c>
      <c r="K862" s="57">
        <v>6155</v>
      </c>
      <c r="L862" s="57">
        <v>1231</v>
      </c>
      <c r="M862" s="58">
        <v>11</v>
      </c>
      <c r="N862" s="59">
        <v>13541</v>
      </c>
      <c r="O862" s="59">
        <v>1231</v>
      </c>
      <c r="P862" s="60">
        <v>16</v>
      </c>
      <c r="Q862" s="61">
        <v>19696</v>
      </c>
      <c r="R862" s="61">
        <v>1231</v>
      </c>
    </row>
    <row r="863" spans="2:18" x14ac:dyDescent="0.3">
      <c r="B863" s="69">
        <v>41421256</v>
      </c>
      <c r="C863" t="s">
        <v>592</v>
      </c>
      <c r="D863" s="55"/>
      <c r="E863" s="55"/>
      <c r="F863" s="55"/>
      <c r="G863" s="55"/>
      <c r="H863" s="55"/>
      <c r="I863" s="55"/>
      <c r="J863" s="56">
        <v>77</v>
      </c>
      <c r="K863" s="57">
        <v>0</v>
      </c>
      <c r="L863" s="57">
        <v>0</v>
      </c>
      <c r="M863" s="58">
        <v>51</v>
      </c>
      <c r="N863" s="59">
        <v>0</v>
      </c>
      <c r="O863" s="59">
        <v>0</v>
      </c>
      <c r="P863" s="60">
        <v>128</v>
      </c>
      <c r="Q863" s="61">
        <v>0</v>
      </c>
      <c r="R863" s="61">
        <v>0</v>
      </c>
    </row>
    <row r="864" spans="2:18" x14ac:dyDescent="0.3">
      <c r="B864" s="69">
        <v>41421272</v>
      </c>
      <c r="C864" t="s">
        <v>1889</v>
      </c>
      <c r="D864" s="55">
        <v>74283</v>
      </c>
      <c r="E864" s="55" t="s">
        <v>2000</v>
      </c>
      <c r="F864" s="55" t="s">
        <v>1890</v>
      </c>
      <c r="G864" s="3"/>
      <c r="H864" s="3">
        <v>74283</v>
      </c>
      <c r="I864" s="3" t="s">
        <v>2000</v>
      </c>
      <c r="J864" s="56">
        <v>0</v>
      </c>
      <c r="K864" s="57">
        <v>0</v>
      </c>
      <c r="L864" s="57">
        <v>0</v>
      </c>
      <c r="M864" s="58">
        <v>1</v>
      </c>
      <c r="N864" s="59">
        <v>588</v>
      </c>
      <c r="O864" s="59">
        <v>588</v>
      </c>
      <c r="P864" s="60">
        <v>1</v>
      </c>
      <c r="Q864" s="61">
        <v>588</v>
      </c>
      <c r="R864" s="61">
        <v>588</v>
      </c>
    </row>
    <row r="865" spans="2:18" x14ac:dyDescent="0.3">
      <c r="B865" s="69">
        <v>41421280</v>
      </c>
      <c r="C865" t="s">
        <v>1891</v>
      </c>
      <c r="D865" s="55">
        <v>7307052</v>
      </c>
      <c r="E865" s="55" t="s">
        <v>2858</v>
      </c>
      <c r="F865" s="55" t="s">
        <v>1886</v>
      </c>
      <c r="G865" s="3"/>
      <c r="H865" s="3">
        <v>7307052</v>
      </c>
      <c r="I865" s="3" t="s">
        <v>2858</v>
      </c>
      <c r="J865" s="56">
        <v>0</v>
      </c>
      <c r="K865" s="57">
        <v>0</v>
      </c>
      <c r="L865" s="57">
        <v>0</v>
      </c>
      <c r="M865" s="58">
        <v>2</v>
      </c>
      <c r="N865" s="59">
        <v>1602</v>
      </c>
      <c r="O865" s="59">
        <v>801</v>
      </c>
      <c r="P865" s="60">
        <v>2</v>
      </c>
      <c r="Q865" s="61">
        <v>1602</v>
      </c>
      <c r="R865" s="61">
        <v>801</v>
      </c>
    </row>
    <row r="866" spans="2:18" x14ac:dyDescent="0.3">
      <c r="B866" s="69">
        <v>41421322</v>
      </c>
      <c r="C866" t="s">
        <v>593</v>
      </c>
      <c r="D866" s="55">
        <v>72020</v>
      </c>
      <c r="E866" s="55" t="s">
        <v>2000</v>
      </c>
      <c r="F866" s="55" t="s">
        <v>594</v>
      </c>
      <c r="G866" s="3"/>
      <c r="H866" s="3">
        <v>72020</v>
      </c>
      <c r="I866" s="3" t="s">
        <v>2000</v>
      </c>
      <c r="J866" s="56">
        <v>0</v>
      </c>
      <c r="K866" s="57">
        <v>0</v>
      </c>
      <c r="L866" s="57">
        <v>0</v>
      </c>
      <c r="M866" s="58">
        <v>1</v>
      </c>
      <c r="N866" s="59">
        <v>794</v>
      </c>
      <c r="O866" s="59">
        <v>794</v>
      </c>
      <c r="P866" s="60">
        <v>1</v>
      </c>
      <c r="Q866" s="61">
        <v>794</v>
      </c>
      <c r="R866" s="61">
        <v>794</v>
      </c>
    </row>
    <row r="867" spans="2:18" x14ac:dyDescent="0.3">
      <c r="B867" s="69">
        <v>41421348</v>
      </c>
      <c r="C867" t="s">
        <v>1892</v>
      </c>
      <c r="D867" s="55" t="s">
        <v>1893</v>
      </c>
      <c r="E867" s="55"/>
      <c r="F867" s="55" t="s">
        <v>1893</v>
      </c>
      <c r="G867" s="3"/>
      <c r="H867" s="3" t="s">
        <v>1893</v>
      </c>
      <c r="I867" s="3"/>
      <c r="J867" s="56">
        <v>0</v>
      </c>
      <c r="K867" s="57">
        <v>0</v>
      </c>
      <c r="L867" s="57">
        <v>0</v>
      </c>
      <c r="M867" s="58">
        <v>5</v>
      </c>
      <c r="N867" s="59">
        <v>5</v>
      </c>
      <c r="O867" s="59">
        <v>1</v>
      </c>
      <c r="P867" s="60">
        <v>5</v>
      </c>
      <c r="Q867" s="61">
        <v>5</v>
      </c>
      <c r="R867" s="61">
        <v>1</v>
      </c>
    </row>
    <row r="868" spans="2:18" x14ac:dyDescent="0.3">
      <c r="B868" s="69">
        <v>41421355</v>
      </c>
      <c r="C868" t="s">
        <v>2217</v>
      </c>
      <c r="D868" s="55" t="s">
        <v>638</v>
      </c>
      <c r="E868" s="55" t="s">
        <v>2000</v>
      </c>
      <c r="F868" s="55" t="s">
        <v>557</v>
      </c>
      <c r="G868" s="3"/>
      <c r="H868" s="3" t="s">
        <v>638</v>
      </c>
      <c r="I868" s="3" t="s">
        <v>2000</v>
      </c>
      <c r="J868" s="56">
        <v>3</v>
      </c>
      <c r="K868" s="57">
        <v>2211</v>
      </c>
      <c r="L868" s="57">
        <v>737</v>
      </c>
      <c r="M868" s="58">
        <v>0</v>
      </c>
      <c r="N868" s="59">
        <v>0</v>
      </c>
      <c r="O868" s="59">
        <v>0</v>
      </c>
      <c r="P868" s="60">
        <v>3</v>
      </c>
      <c r="Q868" s="61">
        <v>2211</v>
      </c>
      <c r="R868" s="61">
        <v>737</v>
      </c>
    </row>
    <row r="869" spans="2:18" x14ac:dyDescent="0.3">
      <c r="B869" s="69">
        <v>41421363</v>
      </c>
      <c r="C869" t="s">
        <v>1894</v>
      </c>
      <c r="D869" s="55"/>
      <c r="E869" s="55"/>
      <c r="F869" s="55"/>
      <c r="G869" s="3"/>
      <c r="H869" s="3"/>
      <c r="I869" s="3"/>
      <c r="J869" s="56">
        <v>52</v>
      </c>
      <c r="K869" s="57">
        <v>0</v>
      </c>
      <c r="L869" s="57">
        <v>0</v>
      </c>
      <c r="M869" s="58">
        <v>64</v>
      </c>
      <c r="N869" s="59">
        <v>0</v>
      </c>
      <c r="O869" s="59">
        <v>0</v>
      </c>
      <c r="P869" s="60">
        <v>116</v>
      </c>
      <c r="Q869" s="61">
        <v>0</v>
      </c>
      <c r="R869" s="61">
        <v>0</v>
      </c>
    </row>
    <row r="870" spans="2:18" x14ac:dyDescent="0.3">
      <c r="B870" s="69">
        <v>41421405</v>
      </c>
      <c r="C870" t="s">
        <v>595</v>
      </c>
      <c r="D870" s="55">
        <v>74270</v>
      </c>
      <c r="E870" s="55" t="s">
        <v>2000</v>
      </c>
      <c r="F870" s="55" t="s">
        <v>582</v>
      </c>
      <c r="G870" s="3"/>
      <c r="H870" s="3">
        <v>74270</v>
      </c>
      <c r="I870" s="3" t="s">
        <v>2000</v>
      </c>
      <c r="J870" s="56">
        <v>4</v>
      </c>
      <c r="K870" s="57">
        <v>9292</v>
      </c>
      <c r="L870" s="57">
        <v>2323</v>
      </c>
      <c r="M870" s="58">
        <v>1</v>
      </c>
      <c r="N870" s="59">
        <v>2323</v>
      </c>
      <c r="O870" s="59">
        <v>2323</v>
      </c>
      <c r="P870" s="60">
        <v>5</v>
      </c>
      <c r="Q870" s="61">
        <v>11615</v>
      </c>
      <c r="R870" s="61">
        <v>2323</v>
      </c>
    </row>
    <row r="871" spans="2:18" x14ac:dyDescent="0.3">
      <c r="B871" s="69">
        <v>41421413</v>
      </c>
      <c r="C871" t="s">
        <v>596</v>
      </c>
      <c r="D871" s="55">
        <v>74220</v>
      </c>
      <c r="E871" s="55" t="s">
        <v>2000</v>
      </c>
      <c r="F871" s="55" t="s">
        <v>577</v>
      </c>
      <c r="G871" s="55"/>
      <c r="H871" s="55">
        <v>74220</v>
      </c>
      <c r="I871" s="55" t="s">
        <v>2000</v>
      </c>
      <c r="J871" s="56">
        <v>5</v>
      </c>
      <c r="K871" s="57">
        <v>8000</v>
      </c>
      <c r="L871" s="57">
        <v>1600</v>
      </c>
      <c r="M871" s="58">
        <v>15</v>
      </c>
      <c r="N871" s="59">
        <v>24000</v>
      </c>
      <c r="O871" s="59">
        <v>1600</v>
      </c>
      <c r="P871" s="60">
        <v>20</v>
      </c>
      <c r="Q871" s="61">
        <v>32000</v>
      </c>
      <c r="R871" s="61">
        <v>1600</v>
      </c>
    </row>
    <row r="872" spans="2:18" x14ac:dyDescent="0.3">
      <c r="B872" s="69">
        <v>41421611</v>
      </c>
      <c r="C872" t="s">
        <v>597</v>
      </c>
      <c r="D872" s="55" t="s">
        <v>598</v>
      </c>
      <c r="E872" s="55" t="s">
        <v>2000</v>
      </c>
      <c r="F872" s="55" t="s">
        <v>513</v>
      </c>
      <c r="G872" s="3"/>
      <c r="H872" s="3" t="s">
        <v>598</v>
      </c>
      <c r="I872" s="3" t="s">
        <v>2000</v>
      </c>
      <c r="J872" s="56">
        <v>0</v>
      </c>
      <c r="K872" s="57">
        <v>0</v>
      </c>
      <c r="L872" s="57">
        <v>0</v>
      </c>
      <c r="M872" s="58">
        <v>2</v>
      </c>
      <c r="N872" s="59">
        <v>1880</v>
      </c>
      <c r="O872" s="59">
        <v>940</v>
      </c>
      <c r="P872" s="60">
        <v>2</v>
      </c>
      <c r="Q872" s="61">
        <v>1880</v>
      </c>
      <c r="R872" s="61">
        <v>940</v>
      </c>
    </row>
    <row r="873" spans="2:18" x14ac:dyDescent="0.3">
      <c r="B873" s="69">
        <v>41421629</v>
      </c>
      <c r="C873" t="s">
        <v>599</v>
      </c>
      <c r="D873" s="55" t="s">
        <v>600</v>
      </c>
      <c r="E873" s="55" t="s">
        <v>2000</v>
      </c>
      <c r="F873" s="55" t="s">
        <v>516</v>
      </c>
      <c r="G873" s="3"/>
      <c r="H873" s="3" t="s">
        <v>600</v>
      </c>
      <c r="I873" s="3" t="s">
        <v>2000</v>
      </c>
      <c r="J873" s="56">
        <v>7</v>
      </c>
      <c r="K873" s="57">
        <v>8911</v>
      </c>
      <c r="L873" s="57">
        <v>1273</v>
      </c>
      <c r="M873" s="58">
        <v>80</v>
      </c>
      <c r="N873" s="59">
        <v>101840</v>
      </c>
      <c r="O873" s="59">
        <v>1273</v>
      </c>
      <c r="P873" s="60">
        <v>87</v>
      </c>
      <c r="Q873" s="61">
        <v>110751</v>
      </c>
      <c r="R873" s="61">
        <v>1273</v>
      </c>
    </row>
    <row r="874" spans="2:18" x14ac:dyDescent="0.3">
      <c r="B874" s="69">
        <v>41421660</v>
      </c>
      <c r="C874" t="s">
        <v>601</v>
      </c>
      <c r="D874" s="55" t="s">
        <v>602</v>
      </c>
      <c r="E874" s="55" t="s">
        <v>2000</v>
      </c>
      <c r="F874" s="55" t="s">
        <v>521</v>
      </c>
      <c r="G874" s="3"/>
      <c r="H874" s="3" t="s">
        <v>602</v>
      </c>
      <c r="I874" s="3" t="s">
        <v>2000</v>
      </c>
      <c r="J874" s="56">
        <v>3</v>
      </c>
      <c r="K874" s="57">
        <v>2820</v>
      </c>
      <c r="L874" s="57">
        <v>940</v>
      </c>
      <c r="M874" s="58">
        <v>23</v>
      </c>
      <c r="N874" s="59">
        <v>21620</v>
      </c>
      <c r="O874" s="59">
        <v>940</v>
      </c>
      <c r="P874" s="60">
        <v>26</v>
      </c>
      <c r="Q874" s="61">
        <v>24440</v>
      </c>
      <c r="R874" s="61">
        <v>940</v>
      </c>
    </row>
    <row r="875" spans="2:18" x14ac:dyDescent="0.3">
      <c r="B875" s="69">
        <v>41421678</v>
      </c>
      <c r="C875" t="s">
        <v>603</v>
      </c>
      <c r="D875" s="55" t="s">
        <v>604</v>
      </c>
      <c r="E875" s="55" t="s">
        <v>2000</v>
      </c>
      <c r="F875" s="55" t="s">
        <v>524</v>
      </c>
      <c r="G875" s="55"/>
      <c r="H875" s="55" t="s">
        <v>604</v>
      </c>
      <c r="I875" s="55" t="s">
        <v>2000</v>
      </c>
      <c r="J875" s="56">
        <v>9</v>
      </c>
      <c r="K875" s="57">
        <v>8460</v>
      </c>
      <c r="L875" s="57">
        <v>940</v>
      </c>
      <c r="M875" s="58">
        <v>40</v>
      </c>
      <c r="N875" s="59">
        <v>37600</v>
      </c>
      <c r="O875" s="59">
        <v>940</v>
      </c>
      <c r="P875" s="60">
        <v>49</v>
      </c>
      <c r="Q875" s="61">
        <v>46060</v>
      </c>
      <c r="R875" s="61">
        <v>940</v>
      </c>
    </row>
    <row r="876" spans="2:18" x14ac:dyDescent="0.3">
      <c r="B876" s="69">
        <v>41421710</v>
      </c>
      <c r="C876" t="s">
        <v>605</v>
      </c>
      <c r="D876" s="55" t="s">
        <v>606</v>
      </c>
      <c r="E876" s="55" t="s">
        <v>2000</v>
      </c>
      <c r="F876" s="55" t="s">
        <v>536</v>
      </c>
      <c r="G876" s="55"/>
      <c r="H876" s="55" t="s">
        <v>606</v>
      </c>
      <c r="I876" s="55" t="s">
        <v>2000</v>
      </c>
      <c r="J876" s="56">
        <v>4</v>
      </c>
      <c r="K876" s="57">
        <v>4120</v>
      </c>
      <c r="L876" s="57">
        <v>1030</v>
      </c>
      <c r="M876" s="58">
        <v>136</v>
      </c>
      <c r="N876" s="59">
        <v>140080</v>
      </c>
      <c r="O876" s="59">
        <v>1030</v>
      </c>
      <c r="P876" s="60">
        <v>140</v>
      </c>
      <c r="Q876" s="61">
        <v>144200</v>
      </c>
      <c r="R876" s="61">
        <v>1030</v>
      </c>
    </row>
    <row r="877" spans="2:18" x14ac:dyDescent="0.3">
      <c r="B877" s="69">
        <v>41421819</v>
      </c>
      <c r="C877" t="s">
        <v>607</v>
      </c>
      <c r="D877" s="55">
        <v>74330</v>
      </c>
      <c r="E877" s="55" t="s">
        <v>2000</v>
      </c>
      <c r="F877" s="55" t="s">
        <v>608</v>
      </c>
      <c r="G877" s="55"/>
      <c r="H877" s="55">
        <v>74330</v>
      </c>
      <c r="I877" s="55" t="s">
        <v>2000</v>
      </c>
      <c r="J877" s="56">
        <v>1</v>
      </c>
      <c r="K877" s="57">
        <v>2587</v>
      </c>
      <c r="L877" s="57">
        <v>2587</v>
      </c>
      <c r="M877" s="58">
        <v>0</v>
      </c>
      <c r="N877" s="59">
        <v>0</v>
      </c>
      <c r="O877" s="59">
        <v>0</v>
      </c>
      <c r="P877" s="60">
        <v>1</v>
      </c>
      <c r="Q877" s="61">
        <v>2587</v>
      </c>
      <c r="R877" s="61">
        <v>2587</v>
      </c>
    </row>
    <row r="878" spans="2:18" x14ac:dyDescent="0.3">
      <c r="B878" s="69">
        <v>41421892</v>
      </c>
      <c r="C878" t="s">
        <v>609</v>
      </c>
      <c r="D878" s="55">
        <v>77075</v>
      </c>
      <c r="E878" s="55" t="s">
        <v>2000</v>
      </c>
      <c r="F878" s="55" t="s">
        <v>610</v>
      </c>
      <c r="G878" s="3"/>
      <c r="H878" s="3">
        <v>77075</v>
      </c>
      <c r="I878" s="3" t="s">
        <v>2000</v>
      </c>
      <c r="J878" s="56">
        <v>0</v>
      </c>
      <c r="K878" s="57">
        <v>0</v>
      </c>
      <c r="L878" s="57">
        <v>0</v>
      </c>
      <c r="M878" s="58">
        <v>3</v>
      </c>
      <c r="N878" s="59">
        <v>7101</v>
      </c>
      <c r="O878" s="59">
        <v>2367</v>
      </c>
      <c r="P878" s="60">
        <v>3</v>
      </c>
      <c r="Q878" s="61">
        <v>7101</v>
      </c>
      <c r="R878" s="61">
        <v>2367</v>
      </c>
    </row>
    <row r="879" spans="2:18" x14ac:dyDescent="0.3">
      <c r="B879" s="69">
        <v>41421900</v>
      </c>
      <c r="C879" t="s">
        <v>2695</v>
      </c>
      <c r="D879" s="55">
        <v>77072</v>
      </c>
      <c r="E879" s="55" t="s">
        <v>2000</v>
      </c>
      <c r="F879" s="55" t="s">
        <v>611</v>
      </c>
      <c r="G879" s="3"/>
      <c r="H879" s="3">
        <v>77072</v>
      </c>
      <c r="I879" s="3" t="s">
        <v>2000</v>
      </c>
      <c r="J879" s="56">
        <v>0</v>
      </c>
      <c r="K879" s="57">
        <v>0</v>
      </c>
      <c r="L879" s="57">
        <v>0</v>
      </c>
      <c r="M879" s="58">
        <v>125</v>
      </c>
      <c r="N879" s="59">
        <v>77375</v>
      </c>
      <c r="O879" s="59">
        <v>619</v>
      </c>
      <c r="P879" s="60">
        <v>125</v>
      </c>
      <c r="Q879" s="61">
        <v>77375</v>
      </c>
      <c r="R879" s="61">
        <v>619</v>
      </c>
    </row>
    <row r="880" spans="2:18" x14ac:dyDescent="0.3">
      <c r="B880" s="69">
        <v>41421926</v>
      </c>
      <c r="C880" t="s">
        <v>612</v>
      </c>
      <c r="D880" s="55" t="s">
        <v>613</v>
      </c>
      <c r="E880" s="55" t="s">
        <v>2000</v>
      </c>
      <c r="F880" s="55" t="s">
        <v>570</v>
      </c>
      <c r="G880" s="3"/>
      <c r="H880" s="3" t="s">
        <v>613</v>
      </c>
      <c r="I880" s="3" t="s">
        <v>2000</v>
      </c>
      <c r="J880" s="56">
        <v>0</v>
      </c>
      <c r="K880" s="57">
        <v>0</v>
      </c>
      <c r="L880" s="57">
        <v>0</v>
      </c>
      <c r="M880" s="58">
        <v>9</v>
      </c>
      <c r="N880" s="59">
        <v>8460</v>
      </c>
      <c r="O880" s="59">
        <v>940</v>
      </c>
      <c r="P880" s="60">
        <v>9</v>
      </c>
      <c r="Q880" s="61">
        <v>8460</v>
      </c>
      <c r="R880" s="61">
        <v>940</v>
      </c>
    </row>
    <row r="881" spans="2:18" x14ac:dyDescent="0.3">
      <c r="B881" s="69">
        <v>41421934</v>
      </c>
      <c r="C881" t="s">
        <v>614</v>
      </c>
      <c r="D881" s="55" t="s">
        <v>615</v>
      </c>
      <c r="E881" s="55" t="s">
        <v>2000</v>
      </c>
      <c r="F881" s="55" t="s">
        <v>573</v>
      </c>
      <c r="G881" s="3"/>
      <c r="H881" s="3" t="s">
        <v>615</v>
      </c>
      <c r="I881" s="3" t="s">
        <v>2000</v>
      </c>
      <c r="J881" s="56">
        <v>0</v>
      </c>
      <c r="K881" s="57">
        <v>0</v>
      </c>
      <c r="L881" s="57">
        <v>0</v>
      </c>
      <c r="M881" s="58">
        <v>13</v>
      </c>
      <c r="N881" s="59">
        <v>12220</v>
      </c>
      <c r="O881" s="59">
        <v>940</v>
      </c>
      <c r="P881" s="60">
        <v>13</v>
      </c>
      <c r="Q881" s="61">
        <v>12220</v>
      </c>
      <c r="R881" s="61">
        <v>940</v>
      </c>
    </row>
    <row r="882" spans="2:18" x14ac:dyDescent="0.3">
      <c r="B882" s="69">
        <v>41422163</v>
      </c>
      <c r="C882" t="s">
        <v>616</v>
      </c>
      <c r="D882" s="55">
        <v>77073</v>
      </c>
      <c r="E882" s="55" t="s">
        <v>2000</v>
      </c>
      <c r="F882" s="55" t="s">
        <v>617</v>
      </c>
      <c r="G882" s="3"/>
      <c r="H882" s="3">
        <v>77073</v>
      </c>
      <c r="I882" s="3" t="s">
        <v>2000</v>
      </c>
      <c r="J882" s="56">
        <v>0</v>
      </c>
      <c r="K882" s="57">
        <v>0</v>
      </c>
      <c r="L882" s="57">
        <v>0</v>
      </c>
      <c r="M882" s="58">
        <v>3</v>
      </c>
      <c r="N882" s="59">
        <v>2508</v>
      </c>
      <c r="O882" s="59">
        <v>836</v>
      </c>
      <c r="P882" s="60">
        <v>3</v>
      </c>
      <c r="Q882" s="61">
        <v>2508</v>
      </c>
      <c r="R882" s="61">
        <v>836</v>
      </c>
    </row>
    <row r="883" spans="2:18" x14ac:dyDescent="0.3">
      <c r="B883" s="69">
        <v>41422700</v>
      </c>
      <c r="C883" t="s">
        <v>618</v>
      </c>
      <c r="D883" s="55" t="s">
        <v>619</v>
      </c>
      <c r="E883" s="55" t="s">
        <v>2000</v>
      </c>
      <c r="F883" s="55" t="s">
        <v>533</v>
      </c>
      <c r="G883" s="3"/>
      <c r="H883" s="3" t="s">
        <v>619</v>
      </c>
      <c r="I883" s="3" t="s">
        <v>2000</v>
      </c>
      <c r="J883" s="56">
        <v>2</v>
      </c>
      <c r="K883" s="57">
        <v>1880</v>
      </c>
      <c r="L883" s="57">
        <v>940</v>
      </c>
      <c r="M883" s="58">
        <v>36</v>
      </c>
      <c r="N883" s="59">
        <v>33840</v>
      </c>
      <c r="O883" s="59">
        <v>940</v>
      </c>
      <c r="P883" s="60">
        <v>38</v>
      </c>
      <c r="Q883" s="61">
        <v>35720</v>
      </c>
      <c r="R883" s="61">
        <v>940</v>
      </c>
    </row>
    <row r="884" spans="2:18" x14ac:dyDescent="0.3">
      <c r="B884" s="69">
        <v>41422726</v>
      </c>
      <c r="C884" t="s">
        <v>620</v>
      </c>
      <c r="D884" s="55" t="s">
        <v>621</v>
      </c>
      <c r="E884" s="55" t="s">
        <v>2000</v>
      </c>
      <c r="F884" s="55" t="s">
        <v>539</v>
      </c>
      <c r="G884" s="3"/>
      <c r="H884" s="3" t="s">
        <v>621</v>
      </c>
      <c r="I884" s="3" t="s">
        <v>2000</v>
      </c>
      <c r="J884" s="56">
        <v>2</v>
      </c>
      <c r="K884" s="57">
        <v>1880</v>
      </c>
      <c r="L884" s="57">
        <v>940</v>
      </c>
      <c r="M884" s="58">
        <v>18</v>
      </c>
      <c r="N884" s="59">
        <v>16920</v>
      </c>
      <c r="O884" s="59">
        <v>940</v>
      </c>
      <c r="P884" s="60">
        <v>20</v>
      </c>
      <c r="Q884" s="61">
        <v>18800</v>
      </c>
      <c r="R884" s="61">
        <v>940</v>
      </c>
    </row>
    <row r="885" spans="2:18" x14ac:dyDescent="0.3">
      <c r="B885" s="69">
        <v>41422734</v>
      </c>
      <c r="C885" t="s">
        <v>622</v>
      </c>
      <c r="D885" s="55" t="s">
        <v>623</v>
      </c>
      <c r="E885" s="55" t="s">
        <v>2000</v>
      </c>
      <c r="F885" s="55" t="s">
        <v>542</v>
      </c>
      <c r="G885" s="3"/>
      <c r="H885" s="3" t="s">
        <v>623</v>
      </c>
      <c r="I885" s="3" t="s">
        <v>2000</v>
      </c>
      <c r="J885" s="56">
        <v>4</v>
      </c>
      <c r="K885" s="57">
        <v>4672</v>
      </c>
      <c r="L885" s="57">
        <v>1168</v>
      </c>
      <c r="M885" s="58">
        <v>83</v>
      </c>
      <c r="N885" s="59">
        <v>96944</v>
      </c>
      <c r="O885" s="59">
        <v>1168</v>
      </c>
      <c r="P885" s="60">
        <v>87</v>
      </c>
      <c r="Q885" s="61">
        <v>101616</v>
      </c>
      <c r="R885" s="61">
        <v>1168</v>
      </c>
    </row>
    <row r="886" spans="2:18" x14ac:dyDescent="0.3">
      <c r="B886" s="69">
        <v>41422890</v>
      </c>
      <c r="C886" t="s">
        <v>624</v>
      </c>
      <c r="D886" s="55" t="s">
        <v>625</v>
      </c>
      <c r="E886" s="55" t="s">
        <v>2000</v>
      </c>
      <c r="F886" s="55" t="s">
        <v>564</v>
      </c>
      <c r="G886" s="3"/>
      <c r="H886" s="3" t="s">
        <v>625</v>
      </c>
      <c r="I886" s="3" t="s">
        <v>2000</v>
      </c>
      <c r="J886" s="56">
        <v>2</v>
      </c>
      <c r="K886" s="57">
        <v>1880</v>
      </c>
      <c r="L886" s="57">
        <v>940</v>
      </c>
      <c r="M886" s="58">
        <v>14</v>
      </c>
      <c r="N886" s="59">
        <v>13160</v>
      </c>
      <c r="O886" s="59">
        <v>940</v>
      </c>
      <c r="P886" s="60">
        <v>16</v>
      </c>
      <c r="Q886" s="61">
        <v>15040</v>
      </c>
      <c r="R886" s="61">
        <v>940</v>
      </c>
    </row>
    <row r="887" spans="2:18" x14ac:dyDescent="0.3">
      <c r="B887" s="69">
        <v>41422908</v>
      </c>
      <c r="C887" t="s">
        <v>626</v>
      </c>
      <c r="D887" s="55">
        <v>70210</v>
      </c>
      <c r="E887" s="55" t="s">
        <v>2000</v>
      </c>
      <c r="F887" s="55" t="s">
        <v>465</v>
      </c>
      <c r="G887" s="3"/>
      <c r="H887" s="3">
        <v>70210</v>
      </c>
      <c r="I887" s="3" t="s">
        <v>2000</v>
      </c>
      <c r="J887" s="56">
        <v>0</v>
      </c>
      <c r="K887" s="57">
        <v>0</v>
      </c>
      <c r="L887" s="57">
        <v>0</v>
      </c>
      <c r="M887" s="58">
        <v>11</v>
      </c>
      <c r="N887" s="59">
        <v>8734</v>
      </c>
      <c r="O887" s="59">
        <v>794</v>
      </c>
      <c r="P887" s="60">
        <v>11</v>
      </c>
      <c r="Q887" s="61">
        <v>8734</v>
      </c>
      <c r="R887" s="61">
        <v>794</v>
      </c>
    </row>
    <row r="888" spans="2:18" x14ac:dyDescent="0.3">
      <c r="B888" s="69">
        <v>41423682</v>
      </c>
      <c r="C888" t="s">
        <v>628</v>
      </c>
      <c r="D888" s="55" t="s">
        <v>629</v>
      </c>
      <c r="E888" s="55" t="s">
        <v>2000</v>
      </c>
      <c r="F888" s="55" t="s">
        <v>527</v>
      </c>
      <c r="G888" s="3"/>
      <c r="H888" s="3" t="s">
        <v>629</v>
      </c>
      <c r="I888" s="3" t="s">
        <v>2000</v>
      </c>
      <c r="J888" s="56">
        <v>5</v>
      </c>
      <c r="K888" s="57">
        <v>5840</v>
      </c>
      <c r="L888" s="57">
        <v>1168</v>
      </c>
      <c r="M888" s="58">
        <v>98</v>
      </c>
      <c r="N888" s="59">
        <v>114464</v>
      </c>
      <c r="O888" s="59">
        <v>1168</v>
      </c>
      <c r="P888" s="60">
        <v>103</v>
      </c>
      <c r="Q888" s="61">
        <v>120304</v>
      </c>
      <c r="R888" s="61">
        <v>1168</v>
      </c>
    </row>
    <row r="889" spans="2:18" x14ac:dyDescent="0.3">
      <c r="B889" s="69">
        <v>41423690</v>
      </c>
      <c r="C889" t="s">
        <v>630</v>
      </c>
      <c r="D889" s="55" t="s">
        <v>631</v>
      </c>
      <c r="E889" s="55" t="s">
        <v>2000</v>
      </c>
      <c r="F889" s="55" t="s">
        <v>530</v>
      </c>
      <c r="G889" s="3"/>
      <c r="H889" s="3" t="s">
        <v>631</v>
      </c>
      <c r="I889" s="3" t="s">
        <v>2000</v>
      </c>
      <c r="J889" s="56">
        <v>12</v>
      </c>
      <c r="K889" s="57">
        <v>14016</v>
      </c>
      <c r="L889" s="57">
        <v>1168</v>
      </c>
      <c r="M889" s="58">
        <v>129</v>
      </c>
      <c r="N889" s="59">
        <v>150672</v>
      </c>
      <c r="O889" s="59">
        <v>1168</v>
      </c>
      <c r="P889" s="60">
        <v>141</v>
      </c>
      <c r="Q889" s="61">
        <v>164688</v>
      </c>
      <c r="R889" s="61">
        <v>1168</v>
      </c>
    </row>
    <row r="890" spans="2:18" x14ac:dyDescent="0.3">
      <c r="B890" s="69">
        <v>41423740</v>
      </c>
      <c r="C890" t="s">
        <v>632</v>
      </c>
      <c r="D890" s="55" t="s">
        <v>633</v>
      </c>
      <c r="E890" s="55" t="s">
        <v>2000</v>
      </c>
      <c r="F890" s="55" t="s">
        <v>545</v>
      </c>
      <c r="G890" s="3"/>
      <c r="H890" s="3" t="s">
        <v>633</v>
      </c>
      <c r="I890" s="3" t="s">
        <v>2000</v>
      </c>
      <c r="J890" s="56">
        <v>0</v>
      </c>
      <c r="K890" s="57">
        <v>0</v>
      </c>
      <c r="L890" s="57">
        <v>0</v>
      </c>
      <c r="M890" s="58">
        <v>53</v>
      </c>
      <c r="N890" s="59">
        <v>49820</v>
      </c>
      <c r="O890" s="59">
        <v>940</v>
      </c>
      <c r="P890" s="60">
        <v>53</v>
      </c>
      <c r="Q890" s="61">
        <v>49820</v>
      </c>
      <c r="R890" s="61">
        <v>940</v>
      </c>
    </row>
    <row r="891" spans="2:18" x14ac:dyDescent="0.3">
      <c r="B891" s="69">
        <v>41423823</v>
      </c>
      <c r="C891" t="s">
        <v>634</v>
      </c>
      <c r="D891" s="55" t="s">
        <v>627</v>
      </c>
      <c r="E891" s="55" t="s">
        <v>2000</v>
      </c>
      <c r="F891" s="55" t="s">
        <v>451</v>
      </c>
      <c r="G891" s="3"/>
      <c r="H891" s="3" t="s">
        <v>627</v>
      </c>
      <c r="I891" s="3" t="s">
        <v>2000</v>
      </c>
      <c r="J891" s="56">
        <v>2</v>
      </c>
      <c r="K891" s="57">
        <v>2336</v>
      </c>
      <c r="L891" s="57">
        <v>1168</v>
      </c>
      <c r="M891" s="58">
        <v>6</v>
      </c>
      <c r="N891" s="59">
        <v>7008</v>
      </c>
      <c r="O891" s="59">
        <v>1168</v>
      </c>
      <c r="P891" s="60">
        <v>8</v>
      </c>
      <c r="Q891" s="61">
        <v>9344</v>
      </c>
      <c r="R891" s="61">
        <v>1168</v>
      </c>
    </row>
    <row r="892" spans="2:18" x14ac:dyDescent="0.3">
      <c r="B892" s="69">
        <v>41423831</v>
      </c>
      <c r="C892" t="s">
        <v>635</v>
      </c>
      <c r="D892" s="55" t="s">
        <v>636</v>
      </c>
      <c r="E892" s="55" t="s">
        <v>2000</v>
      </c>
      <c r="F892" s="55" t="s">
        <v>550</v>
      </c>
      <c r="G892" s="3"/>
      <c r="H892" s="3" t="s">
        <v>636</v>
      </c>
      <c r="I892" s="3" t="s">
        <v>2000</v>
      </c>
      <c r="J892" s="56">
        <v>4</v>
      </c>
      <c r="K892" s="57">
        <v>4672</v>
      </c>
      <c r="L892" s="57">
        <v>1168</v>
      </c>
      <c r="M892" s="58">
        <v>34</v>
      </c>
      <c r="N892" s="59">
        <v>39712</v>
      </c>
      <c r="O892" s="59">
        <v>1168</v>
      </c>
      <c r="P892" s="60">
        <v>38</v>
      </c>
      <c r="Q892" s="61">
        <v>44384</v>
      </c>
      <c r="R892" s="61">
        <v>1168</v>
      </c>
    </row>
    <row r="893" spans="2:18" x14ac:dyDescent="0.3">
      <c r="B893" s="69">
        <v>41423864</v>
      </c>
      <c r="C893" t="s">
        <v>637</v>
      </c>
      <c r="D893" s="55" t="s">
        <v>638</v>
      </c>
      <c r="E893" s="55" t="s">
        <v>2000</v>
      </c>
      <c r="F893" s="55" t="s">
        <v>557</v>
      </c>
      <c r="G893" s="3"/>
      <c r="H893" s="3" t="s">
        <v>638</v>
      </c>
      <c r="I893" s="3" t="s">
        <v>2000</v>
      </c>
      <c r="J893" s="56">
        <v>3</v>
      </c>
      <c r="K893" s="57">
        <v>2820</v>
      </c>
      <c r="L893" s="57">
        <v>940</v>
      </c>
      <c r="M893" s="58">
        <v>56</v>
      </c>
      <c r="N893" s="59">
        <v>52640</v>
      </c>
      <c r="O893" s="59">
        <v>940</v>
      </c>
      <c r="P893" s="60">
        <v>59</v>
      </c>
      <c r="Q893" s="61">
        <v>55460</v>
      </c>
      <c r="R893" s="61">
        <v>940</v>
      </c>
    </row>
    <row r="894" spans="2:18" x14ac:dyDescent="0.3">
      <c r="B894" s="69">
        <v>41423906</v>
      </c>
      <c r="C894" t="s">
        <v>639</v>
      </c>
      <c r="D894" s="55" t="s">
        <v>640</v>
      </c>
      <c r="E894" s="55" t="s">
        <v>2000</v>
      </c>
      <c r="F894" s="55" t="s">
        <v>567</v>
      </c>
      <c r="G894" s="55"/>
      <c r="H894" s="55" t="s">
        <v>640</v>
      </c>
      <c r="I894" s="55" t="s">
        <v>2000</v>
      </c>
      <c r="J894" s="56">
        <v>2</v>
      </c>
      <c r="K894" s="57">
        <v>2336</v>
      </c>
      <c r="L894" s="57">
        <v>1168</v>
      </c>
      <c r="M894" s="58">
        <v>102</v>
      </c>
      <c r="N894" s="59">
        <v>119136</v>
      </c>
      <c r="O894" s="59">
        <v>1168</v>
      </c>
      <c r="P894" s="60">
        <v>104</v>
      </c>
      <c r="Q894" s="61">
        <v>121472</v>
      </c>
      <c r="R894" s="61">
        <v>1168</v>
      </c>
    </row>
    <row r="895" spans="2:18" x14ac:dyDescent="0.3">
      <c r="B895" s="69">
        <v>41423963</v>
      </c>
      <c r="C895" t="s">
        <v>2218</v>
      </c>
      <c r="D895" s="55" t="s">
        <v>2219</v>
      </c>
      <c r="E895" s="55" t="s">
        <v>2000</v>
      </c>
      <c r="F895" s="55" t="s">
        <v>2216</v>
      </c>
      <c r="G895" s="3"/>
      <c r="H895" s="3" t="s">
        <v>2219</v>
      </c>
      <c r="I895" s="3" t="s">
        <v>2000</v>
      </c>
      <c r="J895" s="56">
        <v>11</v>
      </c>
      <c r="K895" s="57">
        <v>12848</v>
      </c>
      <c r="L895" s="57">
        <v>1168</v>
      </c>
      <c r="M895" s="58">
        <v>28</v>
      </c>
      <c r="N895" s="59">
        <v>32704</v>
      </c>
      <c r="O895" s="59">
        <v>1168</v>
      </c>
      <c r="P895" s="60">
        <v>39</v>
      </c>
      <c r="Q895" s="61">
        <v>45552</v>
      </c>
      <c r="R895" s="61">
        <v>1168</v>
      </c>
    </row>
    <row r="896" spans="2:18" x14ac:dyDescent="0.3">
      <c r="B896" s="69">
        <v>41424011</v>
      </c>
      <c r="C896" t="s">
        <v>2563</v>
      </c>
      <c r="D896" s="55">
        <v>73592</v>
      </c>
      <c r="E896" s="55" t="s">
        <v>2000</v>
      </c>
      <c r="F896" s="55" t="s">
        <v>1626</v>
      </c>
      <c r="G896" s="55"/>
      <c r="H896" s="55">
        <v>73592</v>
      </c>
      <c r="I896" s="55" t="s">
        <v>2000</v>
      </c>
      <c r="J896" s="56">
        <v>0</v>
      </c>
      <c r="K896" s="57">
        <v>0</v>
      </c>
      <c r="L896" s="57">
        <v>0</v>
      </c>
      <c r="M896" s="58">
        <v>12</v>
      </c>
      <c r="N896" s="59">
        <v>11280</v>
      </c>
      <c r="O896" s="59">
        <v>940</v>
      </c>
      <c r="P896" s="60">
        <v>12</v>
      </c>
      <c r="Q896" s="61">
        <v>11280</v>
      </c>
      <c r="R896" s="61">
        <v>940</v>
      </c>
    </row>
    <row r="897" spans="2:18" x14ac:dyDescent="0.3">
      <c r="B897" s="69">
        <v>41424029</v>
      </c>
      <c r="C897" t="s">
        <v>641</v>
      </c>
      <c r="D897" s="55">
        <v>71101</v>
      </c>
      <c r="E897" s="55" t="s">
        <v>2000</v>
      </c>
      <c r="F897" s="55" t="s">
        <v>478</v>
      </c>
      <c r="G897" s="55"/>
      <c r="H897" s="55">
        <v>71101</v>
      </c>
      <c r="I897" s="55" t="s">
        <v>2000</v>
      </c>
      <c r="J897" s="56">
        <v>0</v>
      </c>
      <c r="K897" s="57">
        <v>0</v>
      </c>
      <c r="L897" s="57">
        <v>0</v>
      </c>
      <c r="M897" s="58">
        <v>9</v>
      </c>
      <c r="N897" s="59">
        <v>10512</v>
      </c>
      <c r="O897" s="59">
        <v>1168</v>
      </c>
      <c r="P897" s="60">
        <v>9</v>
      </c>
      <c r="Q897" s="61">
        <v>10512</v>
      </c>
      <c r="R897" s="61">
        <v>1168</v>
      </c>
    </row>
    <row r="898" spans="2:18" x14ac:dyDescent="0.3">
      <c r="B898" s="69">
        <v>41424037</v>
      </c>
      <c r="C898" t="s">
        <v>642</v>
      </c>
      <c r="D898" s="55">
        <v>73010</v>
      </c>
      <c r="E898" s="55" t="s">
        <v>2000</v>
      </c>
      <c r="F898" s="55" t="s">
        <v>510</v>
      </c>
      <c r="G898" s="3"/>
      <c r="H898" s="3">
        <v>73010</v>
      </c>
      <c r="I898" s="3" t="s">
        <v>2000</v>
      </c>
      <c r="J898" s="56">
        <v>0</v>
      </c>
      <c r="K898" s="57">
        <v>0</v>
      </c>
      <c r="L898" s="57">
        <v>0</v>
      </c>
      <c r="M898" s="58">
        <v>1</v>
      </c>
      <c r="N898" s="59">
        <v>940</v>
      </c>
      <c r="O898" s="59">
        <v>940</v>
      </c>
      <c r="P898" s="60">
        <v>1</v>
      </c>
      <c r="Q898" s="61">
        <v>940</v>
      </c>
      <c r="R898" s="61">
        <v>940</v>
      </c>
    </row>
    <row r="899" spans="2:18" x14ac:dyDescent="0.3">
      <c r="B899" s="69">
        <v>41424045</v>
      </c>
      <c r="C899" t="s">
        <v>643</v>
      </c>
      <c r="D899" s="55">
        <v>73092</v>
      </c>
      <c r="E899" s="55" t="s">
        <v>2000</v>
      </c>
      <c r="F899" s="55" t="s">
        <v>644</v>
      </c>
      <c r="G899" s="3"/>
      <c r="H899" s="3">
        <v>73092</v>
      </c>
      <c r="I899" s="3" t="s">
        <v>2000</v>
      </c>
      <c r="J899" s="56">
        <v>0</v>
      </c>
      <c r="K899" s="57">
        <v>0</v>
      </c>
      <c r="L899" s="57">
        <v>0</v>
      </c>
      <c r="M899" s="58">
        <v>2</v>
      </c>
      <c r="N899" s="59">
        <v>2336</v>
      </c>
      <c r="O899" s="59">
        <v>1168</v>
      </c>
      <c r="P899" s="60">
        <v>2</v>
      </c>
      <c r="Q899" s="61">
        <v>2336</v>
      </c>
      <c r="R899" s="61">
        <v>1168</v>
      </c>
    </row>
    <row r="900" spans="2:18" x14ac:dyDescent="0.3">
      <c r="B900" s="69">
        <v>41424110</v>
      </c>
      <c r="C900" t="s">
        <v>1895</v>
      </c>
      <c r="D900" s="55">
        <v>73040</v>
      </c>
      <c r="E900" s="55" t="s">
        <v>2000</v>
      </c>
      <c r="F900" s="55" t="s">
        <v>518</v>
      </c>
      <c r="G900" s="55"/>
      <c r="H900" s="55">
        <v>73040</v>
      </c>
      <c r="I900" s="55" t="s">
        <v>2000</v>
      </c>
      <c r="J900" s="56">
        <v>0</v>
      </c>
      <c r="K900" s="57">
        <v>0</v>
      </c>
      <c r="L900" s="57">
        <v>0</v>
      </c>
      <c r="M900" s="58">
        <v>3</v>
      </c>
      <c r="N900" s="59">
        <v>5793</v>
      </c>
      <c r="O900" s="59">
        <v>1931</v>
      </c>
      <c r="P900" s="60">
        <v>3</v>
      </c>
      <c r="Q900" s="61">
        <v>5793</v>
      </c>
      <c r="R900" s="61">
        <v>1931</v>
      </c>
    </row>
    <row r="901" spans="2:18" x14ac:dyDescent="0.3">
      <c r="B901" s="69">
        <v>41424136</v>
      </c>
      <c r="C901" t="s">
        <v>645</v>
      </c>
      <c r="D901" s="55" t="s">
        <v>646</v>
      </c>
      <c r="E901" s="55" t="s">
        <v>2000</v>
      </c>
      <c r="F901" s="55" t="s">
        <v>449</v>
      </c>
      <c r="G901" s="3"/>
      <c r="H901" s="3" t="s">
        <v>646</v>
      </c>
      <c r="I901" s="3" t="s">
        <v>2000</v>
      </c>
      <c r="J901" s="56">
        <v>0</v>
      </c>
      <c r="K901" s="57">
        <v>0</v>
      </c>
      <c r="L901" s="57">
        <v>0</v>
      </c>
      <c r="M901" s="58">
        <v>1</v>
      </c>
      <c r="N901" s="59">
        <v>1716</v>
      </c>
      <c r="O901" s="59">
        <v>1716</v>
      </c>
      <c r="P901" s="60">
        <v>1</v>
      </c>
      <c r="Q901" s="61">
        <v>1716</v>
      </c>
      <c r="R901" s="61">
        <v>1716</v>
      </c>
    </row>
    <row r="902" spans="2:18" x14ac:dyDescent="0.3">
      <c r="B902" s="69">
        <v>41424151</v>
      </c>
      <c r="C902" t="s">
        <v>2117</v>
      </c>
      <c r="D902" s="55">
        <v>73580</v>
      </c>
      <c r="E902" s="55"/>
      <c r="F902" s="55">
        <v>73580</v>
      </c>
      <c r="G902" s="55"/>
      <c r="H902" s="55">
        <v>73580</v>
      </c>
      <c r="I902" s="55"/>
      <c r="J902" s="56">
        <v>0</v>
      </c>
      <c r="K902" s="57">
        <v>0</v>
      </c>
      <c r="L902" s="57">
        <v>0</v>
      </c>
      <c r="M902" s="58">
        <v>1</v>
      </c>
      <c r="N902" s="59">
        <v>1749</v>
      </c>
      <c r="O902" s="59">
        <v>1749</v>
      </c>
      <c r="P902" s="60">
        <v>1</v>
      </c>
      <c r="Q902" s="61">
        <v>1749</v>
      </c>
      <c r="R902" s="61">
        <v>1749</v>
      </c>
    </row>
    <row r="903" spans="2:18" x14ac:dyDescent="0.3">
      <c r="B903" s="69">
        <v>41424177</v>
      </c>
      <c r="C903" t="s">
        <v>647</v>
      </c>
      <c r="D903" s="55">
        <v>25246</v>
      </c>
      <c r="E903" s="55"/>
      <c r="F903" s="55">
        <v>25246</v>
      </c>
      <c r="G903" s="55"/>
      <c r="H903" s="55">
        <v>25246</v>
      </c>
      <c r="I903" s="55"/>
      <c r="J903" s="56">
        <v>0</v>
      </c>
      <c r="K903" s="57">
        <v>0</v>
      </c>
      <c r="L903" s="57">
        <v>0</v>
      </c>
      <c r="M903" s="58">
        <v>1</v>
      </c>
      <c r="N903" s="59">
        <v>1206</v>
      </c>
      <c r="O903" s="59">
        <v>1206</v>
      </c>
      <c r="P903" s="60">
        <v>1</v>
      </c>
      <c r="Q903" s="61">
        <v>1206</v>
      </c>
      <c r="R903" s="61">
        <v>1206</v>
      </c>
    </row>
    <row r="904" spans="2:18" x14ac:dyDescent="0.3">
      <c r="B904" s="69">
        <v>41425042</v>
      </c>
      <c r="C904" t="s">
        <v>1617</v>
      </c>
      <c r="D904" s="55">
        <v>72070</v>
      </c>
      <c r="E904" s="55" t="s">
        <v>2000</v>
      </c>
      <c r="F904" s="55" t="s">
        <v>1896</v>
      </c>
      <c r="G904" s="3"/>
      <c r="H904" s="3">
        <v>72070</v>
      </c>
      <c r="I904" s="3" t="s">
        <v>2000</v>
      </c>
      <c r="J904" s="56">
        <v>1</v>
      </c>
      <c r="K904" s="57">
        <v>741</v>
      </c>
      <c r="L904" s="57">
        <v>741</v>
      </c>
      <c r="M904" s="58">
        <v>18</v>
      </c>
      <c r="N904" s="59">
        <v>13338</v>
      </c>
      <c r="O904" s="59">
        <v>741</v>
      </c>
      <c r="P904" s="60">
        <v>19</v>
      </c>
      <c r="Q904" s="61">
        <v>14079</v>
      </c>
      <c r="R904" s="61">
        <v>741</v>
      </c>
    </row>
    <row r="905" spans="2:18" x14ac:dyDescent="0.3">
      <c r="B905" s="69">
        <v>41426800</v>
      </c>
      <c r="C905" t="s">
        <v>648</v>
      </c>
      <c r="D905" s="55">
        <v>44500</v>
      </c>
      <c r="E905" s="55"/>
      <c r="F905" s="55">
        <v>44500</v>
      </c>
      <c r="G905" s="3"/>
      <c r="H905" s="3">
        <v>44500</v>
      </c>
      <c r="I905" s="3"/>
      <c r="J905" s="56">
        <v>1</v>
      </c>
      <c r="K905" s="57">
        <v>2409</v>
      </c>
      <c r="L905" s="57">
        <v>2409</v>
      </c>
      <c r="M905" s="58">
        <v>0</v>
      </c>
      <c r="N905" s="59">
        <v>0</v>
      </c>
      <c r="O905" s="59">
        <v>0</v>
      </c>
      <c r="P905" s="60">
        <v>1</v>
      </c>
      <c r="Q905" s="61">
        <v>2409</v>
      </c>
      <c r="R905" s="61">
        <v>2409</v>
      </c>
    </row>
    <row r="906" spans="2:18" x14ac:dyDescent="0.3">
      <c r="B906" s="69">
        <v>41440082</v>
      </c>
      <c r="C906" t="s">
        <v>649</v>
      </c>
      <c r="D906" s="55">
        <v>36245</v>
      </c>
      <c r="E906" s="55"/>
      <c r="F906" s="55">
        <v>36245</v>
      </c>
      <c r="G906" s="3"/>
      <c r="H906" s="3">
        <v>36245</v>
      </c>
      <c r="I906" s="3"/>
      <c r="J906" s="56">
        <v>1</v>
      </c>
      <c r="K906" s="57">
        <v>5188</v>
      </c>
      <c r="L906" s="57">
        <v>5188</v>
      </c>
      <c r="M906" s="58">
        <v>0</v>
      </c>
      <c r="N906" s="59">
        <v>0</v>
      </c>
      <c r="O906" s="59">
        <v>0</v>
      </c>
      <c r="P906" s="60">
        <v>1</v>
      </c>
      <c r="Q906" s="61">
        <v>5188</v>
      </c>
      <c r="R906" s="61">
        <v>5188</v>
      </c>
    </row>
    <row r="907" spans="2:18" x14ac:dyDescent="0.3">
      <c r="B907" s="69">
        <v>41440090</v>
      </c>
      <c r="C907" t="s">
        <v>650</v>
      </c>
      <c r="D907" s="55">
        <v>36246</v>
      </c>
      <c r="E907" s="55"/>
      <c r="F907" s="55">
        <v>36246</v>
      </c>
      <c r="G907" s="3"/>
      <c r="H907" s="3">
        <v>36246</v>
      </c>
      <c r="I907" s="3"/>
      <c r="J907" s="56">
        <v>1</v>
      </c>
      <c r="K907" s="57">
        <v>6139</v>
      </c>
      <c r="L907" s="57">
        <v>6139</v>
      </c>
      <c r="M907" s="58">
        <v>0</v>
      </c>
      <c r="N907" s="59">
        <v>0</v>
      </c>
      <c r="O907" s="59">
        <v>0</v>
      </c>
      <c r="P907" s="60">
        <v>1</v>
      </c>
      <c r="Q907" s="61">
        <v>6139</v>
      </c>
      <c r="R907" s="61">
        <v>6139</v>
      </c>
    </row>
    <row r="908" spans="2:18" x14ac:dyDescent="0.3">
      <c r="B908" s="69">
        <v>41460130</v>
      </c>
      <c r="C908" t="s">
        <v>652</v>
      </c>
      <c r="D908" s="55">
        <v>36217</v>
      </c>
      <c r="E908" s="55"/>
      <c r="F908" s="55">
        <v>36217</v>
      </c>
      <c r="G908" s="55"/>
      <c r="H908" s="55">
        <v>36217</v>
      </c>
      <c r="I908" s="55"/>
      <c r="J908" s="56">
        <v>1</v>
      </c>
      <c r="K908" s="57">
        <v>9459</v>
      </c>
      <c r="L908" s="57">
        <v>9459</v>
      </c>
      <c r="M908" s="58">
        <v>0</v>
      </c>
      <c r="N908" s="59">
        <v>0</v>
      </c>
      <c r="O908" s="59">
        <v>0</v>
      </c>
      <c r="P908" s="60">
        <v>1</v>
      </c>
      <c r="Q908" s="61">
        <v>9459</v>
      </c>
      <c r="R908" s="61">
        <v>9459</v>
      </c>
    </row>
    <row r="909" spans="2:18" x14ac:dyDescent="0.3">
      <c r="B909" s="69">
        <v>41480021</v>
      </c>
      <c r="C909" t="s">
        <v>653</v>
      </c>
      <c r="D909" s="55">
        <v>75726</v>
      </c>
      <c r="E909" s="55"/>
      <c r="F909" s="55">
        <v>75726</v>
      </c>
      <c r="G909" s="3"/>
      <c r="H909" s="3">
        <v>75726</v>
      </c>
      <c r="I909" s="3"/>
      <c r="J909" s="56">
        <v>1</v>
      </c>
      <c r="K909" s="57">
        <v>8397</v>
      </c>
      <c r="L909" s="57">
        <v>8397</v>
      </c>
      <c r="M909" s="58">
        <v>0</v>
      </c>
      <c r="N909" s="59">
        <v>0</v>
      </c>
      <c r="O909" s="59">
        <v>0</v>
      </c>
      <c r="P909" s="60">
        <v>1</v>
      </c>
      <c r="Q909" s="61">
        <v>8397</v>
      </c>
      <c r="R909" s="61">
        <v>8397</v>
      </c>
    </row>
    <row r="910" spans="2:18" x14ac:dyDescent="0.3">
      <c r="B910" s="69">
        <v>41480070</v>
      </c>
      <c r="C910" t="s">
        <v>654</v>
      </c>
      <c r="D910" s="55">
        <v>36218</v>
      </c>
      <c r="E910" s="55"/>
      <c r="F910" s="55">
        <v>36218</v>
      </c>
      <c r="G910" s="3"/>
      <c r="H910" s="3">
        <v>36218</v>
      </c>
      <c r="I910" s="3"/>
      <c r="J910" s="56">
        <v>1</v>
      </c>
      <c r="K910" s="57">
        <v>4339</v>
      </c>
      <c r="L910" s="57">
        <v>4339</v>
      </c>
      <c r="M910" s="58">
        <v>0</v>
      </c>
      <c r="N910" s="59">
        <v>0</v>
      </c>
      <c r="O910" s="59">
        <v>0</v>
      </c>
      <c r="P910" s="60">
        <v>1</v>
      </c>
      <c r="Q910" s="61">
        <v>4339</v>
      </c>
      <c r="R910" s="61">
        <v>4339</v>
      </c>
    </row>
    <row r="911" spans="2:18" x14ac:dyDescent="0.3">
      <c r="B911" s="69">
        <v>41480328</v>
      </c>
      <c r="C911" t="s">
        <v>655</v>
      </c>
      <c r="D911" s="55">
        <v>36568</v>
      </c>
      <c r="E911" s="55"/>
      <c r="F911" s="55">
        <v>36568</v>
      </c>
      <c r="G911" s="3"/>
      <c r="H911" s="3">
        <v>36568</v>
      </c>
      <c r="I911" s="3"/>
      <c r="J911" s="56">
        <v>3</v>
      </c>
      <c r="K911" s="57">
        <v>15564</v>
      </c>
      <c r="L911" s="57">
        <v>5188</v>
      </c>
      <c r="M911" s="58">
        <v>0</v>
      </c>
      <c r="N911" s="59">
        <v>0</v>
      </c>
      <c r="O911" s="59">
        <v>0</v>
      </c>
      <c r="P911" s="60">
        <v>3</v>
      </c>
      <c r="Q911" s="61">
        <v>15564</v>
      </c>
      <c r="R911" s="61">
        <v>5188</v>
      </c>
    </row>
    <row r="912" spans="2:18" x14ac:dyDescent="0.3">
      <c r="B912" s="69">
        <v>41480880</v>
      </c>
      <c r="C912" t="s">
        <v>656</v>
      </c>
      <c r="D912" s="55" t="s">
        <v>657</v>
      </c>
      <c r="E912" s="55" t="s">
        <v>2001</v>
      </c>
      <c r="F912" s="55" t="s">
        <v>657</v>
      </c>
      <c r="G912" s="3"/>
      <c r="H912" s="3" t="s">
        <v>657</v>
      </c>
      <c r="I912" s="3" t="s">
        <v>2001</v>
      </c>
      <c r="J912" s="56">
        <v>6</v>
      </c>
      <c r="K912" s="57">
        <v>7008</v>
      </c>
      <c r="L912" s="57">
        <v>1168</v>
      </c>
      <c r="M912" s="58">
        <v>108</v>
      </c>
      <c r="N912" s="59">
        <v>126144</v>
      </c>
      <c r="O912" s="59">
        <v>1168</v>
      </c>
      <c r="P912" s="60">
        <v>114</v>
      </c>
      <c r="Q912" s="61">
        <v>133152</v>
      </c>
      <c r="R912" s="61">
        <v>1168</v>
      </c>
    </row>
    <row r="913" spans="2:18" x14ac:dyDescent="0.3">
      <c r="B913" s="69">
        <v>41480898</v>
      </c>
      <c r="C913" t="s">
        <v>658</v>
      </c>
      <c r="D913" s="55" t="s">
        <v>659</v>
      </c>
      <c r="E913" s="55" t="s">
        <v>2001</v>
      </c>
      <c r="F913" s="55" t="s">
        <v>659</v>
      </c>
      <c r="G913" s="3"/>
      <c r="H913" s="3" t="s">
        <v>659</v>
      </c>
      <c r="I913" s="3" t="s">
        <v>2001</v>
      </c>
      <c r="J913" s="56">
        <v>1</v>
      </c>
      <c r="K913" s="57">
        <v>940</v>
      </c>
      <c r="L913" s="57">
        <v>940</v>
      </c>
      <c r="M913" s="58">
        <v>13</v>
      </c>
      <c r="N913" s="59">
        <v>12220</v>
      </c>
      <c r="O913" s="59">
        <v>940</v>
      </c>
      <c r="P913" s="60">
        <v>14</v>
      </c>
      <c r="Q913" s="61">
        <v>13160</v>
      </c>
      <c r="R913" s="61">
        <v>940</v>
      </c>
    </row>
    <row r="914" spans="2:18" x14ac:dyDescent="0.3">
      <c r="B914" s="69">
        <v>41480906</v>
      </c>
      <c r="C914" t="s">
        <v>660</v>
      </c>
      <c r="D914" s="55" t="s">
        <v>661</v>
      </c>
      <c r="E914" s="55" t="s">
        <v>2001</v>
      </c>
      <c r="F914" s="55" t="s">
        <v>661</v>
      </c>
      <c r="G914" s="3"/>
      <c r="H914" s="3" t="s">
        <v>661</v>
      </c>
      <c r="I914" s="3" t="s">
        <v>2001</v>
      </c>
      <c r="J914" s="56">
        <v>2</v>
      </c>
      <c r="K914" s="57">
        <v>1880</v>
      </c>
      <c r="L914" s="57">
        <v>940</v>
      </c>
      <c r="M914" s="58">
        <v>30</v>
      </c>
      <c r="N914" s="59">
        <v>28200</v>
      </c>
      <c r="O914" s="59">
        <v>940</v>
      </c>
      <c r="P914" s="60">
        <v>32</v>
      </c>
      <c r="Q914" s="61">
        <v>30080</v>
      </c>
      <c r="R914" s="61">
        <v>940</v>
      </c>
    </row>
    <row r="915" spans="2:18" x14ac:dyDescent="0.3">
      <c r="B915" s="69">
        <v>41480914</v>
      </c>
      <c r="C915" t="s">
        <v>662</v>
      </c>
      <c r="D915" s="55">
        <v>7361050</v>
      </c>
      <c r="E915" s="55">
        <v>50</v>
      </c>
      <c r="F915" s="55">
        <v>7361050</v>
      </c>
      <c r="G915" s="3"/>
      <c r="H915" s="3">
        <v>7361050</v>
      </c>
      <c r="I915" s="3">
        <v>50</v>
      </c>
      <c r="J915" s="56">
        <v>1</v>
      </c>
      <c r="K915" s="57">
        <v>1168</v>
      </c>
      <c r="L915" s="57">
        <v>1168</v>
      </c>
      <c r="M915" s="58">
        <v>11</v>
      </c>
      <c r="N915" s="59">
        <v>12848</v>
      </c>
      <c r="O915" s="59">
        <v>1168</v>
      </c>
      <c r="P915" s="60">
        <v>12</v>
      </c>
      <c r="Q915" s="61">
        <v>14016</v>
      </c>
      <c r="R915" s="61">
        <v>1168</v>
      </c>
    </row>
    <row r="916" spans="2:18" x14ac:dyDescent="0.3">
      <c r="B916" s="69">
        <v>41480922</v>
      </c>
      <c r="C916" t="s">
        <v>2220</v>
      </c>
      <c r="D916" s="55">
        <v>73600</v>
      </c>
      <c r="E916" s="55">
        <v>90</v>
      </c>
      <c r="F916" s="55">
        <v>7360090</v>
      </c>
      <c r="G916" s="3"/>
      <c r="H916" s="3">
        <v>73600</v>
      </c>
      <c r="I916" s="3">
        <v>90</v>
      </c>
      <c r="J916" s="56">
        <v>0</v>
      </c>
      <c r="K916" s="57">
        <v>0</v>
      </c>
      <c r="L916" s="57">
        <v>0</v>
      </c>
      <c r="M916" s="58">
        <v>1</v>
      </c>
      <c r="N916" s="59">
        <v>940</v>
      </c>
      <c r="O916" s="59">
        <v>940</v>
      </c>
      <c r="P916" s="60">
        <v>1</v>
      </c>
      <c r="Q916" s="61">
        <v>940</v>
      </c>
      <c r="R916" s="61">
        <v>940</v>
      </c>
    </row>
    <row r="917" spans="2:18" x14ac:dyDescent="0.3">
      <c r="B917" s="69">
        <v>41480948</v>
      </c>
      <c r="C917" t="s">
        <v>663</v>
      </c>
      <c r="D917" s="55">
        <v>7308050</v>
      </c>
      <c r="E917" s="55">
        <v>50</v>
      </c>
      <c r="F917" s="55">
        <v>7308050</v>
      </c>
      <c r="G917" s="3"/>
      <c r="H917" s="3">
        <v>7308050</v>
      </c>
      <c r="I917" s="3">
        <v>50</v>
      </c>
      <c r="J917" s="56">
        <v>2</v>
      </c>
      <c r="K917" s="57">
        <v>2336</v>
      </c>
      <c r="L917" s="57">
        <v>1168</v>
      </c>
      <c r="M917" s="58">
        <v>0</v>
      </c>
      <c r="N917" s="59">
        <v>0</v>
      </c>
      <c r="O917" s="59">
        <v>0</v>
      </c>
      <c r="P917" s="60">
        <v>2</v>
      </c>
      <c r="Q917" s="61">
        <v>2336</v>
      </c>
      <c r="R917" s="61">
        <v>1168</v>
      </c>
    </row>
    <row r="918" spans="2:18" x14ac:dyDescent="0.3">
      <c r="B918" s="69">
        <v>41480963</v>
      </c>
      <c r="C918" t="s">
        <v>2221</v>
      </c>
      <c r="D918" s="55">
        <v>7355250</v>
      </c>
      <c r="E918" s="55" t="s">
        <v>2000</v>
      </c>
      <c r="F918" s="55" t="s">
        <v>2216</v>
      </c>
      <c r="G918" s="3"/>
      <c r="H918" s="3">
        <v>7355250</v>
      </c>
      <c r="I918" s="3" t="s">
        <v>2000</v>
      </c>
      <c r="J918" s="56">
        <v>0</v>
      </c>
      <c r="K918" s="57">
        <v>0</v>
      </c>
      <c r="L918" s="57">
        <v>0</v>
      </c>
      <c r="M918" s="58">
        <v>4</v>
      </c>
      <c r="N918" s="59">
        <v>4672</v>
      </c>
      <c r="O918" s="59">
        <v>1168</v>
      </c>
      <c r="P918" s="60">
        <v>4</v>
      </c>
      <c r="Q918" s="61">
        <v>4672</v>
      </c>
      <c r="R918" s="61">
        <v>1168</v>
      </c>
    </row>
    <row r="919" spans="2:18" x14ac:dyDescent="0.3">
      <c r="B919" s="69">
        <v>41480971</v>
      </c>
      <c r="C919" t="s">
        <v>664</v>
      </c>
      <c r="D919" s="55">
        <v>7363050</v>
      </c>
      <c r="E919" s="55">
        <v>50</v>
      </c>
      <c r="F919" s="55">
        <v>7363050</v>
      </c>
      <c r="G919" s="3"/>
      <c r="H919" s="3">
        <v>7363050</v>
      </c>
      <c r="I919" s="3">
        <v>50</v>
      </c>
      <c r="J919" s="56">
        <v>0</v>
      </c>
      <c r="K919" s="57">
        <v>0</v>
      </c>
      <c r="L919" s="57">
        <v>0</v>
      </c>
      <c r="M919" s="58">
        <v>9</v>
      </c>
      <c r="N919" s="59">
        <v>10512</v>
      </c>
      <c r="O919" s="59">
        <v>1168</v>
      </c>
      <c r="P919" s="60">
        <v>9</v>
      </c>
      <c r="Q919" s="61">
        <v>10512</v>
      </c>
      <c r="R919" s="61">
        <v>1168</v>
      </c>
    </row>
    <row r="920" spans="2:18" x14ac:dyDescent="0.3">
      <c r="B920" s="69">
        <v>41480997</v>
      </c>
      <c r="C920" t="s">
        <v>665</v>
      </c>
      <c r="D920" s="55">
        <v>7309050</v>
      </c>
      <c r="E920" s="55">
        <v>50</v>
      </c>
      <c r="F920" s="55">
        <v>7309050</v>
      </c>
      <c r="G920" s="3"/>
      <c r="H920" s="3">
        <v>7309050</v>
      </c>
      <c r="I920" s="3">
        <v>50</v>
      </c>
      <c r="J920" s="56">
        <v>2</v>
      </c>
      <c r="K920" s="57">
        <v>2336</v>
      </c>
      <c r="L920" s="57">
        <v>1168</v>
      </c>
      <c r="M920" s="58">
        <v>3</v>
      </c>
      <c r="N920" s="59">
        <v>3504</v>
      </c>
      <c r="O920" s="59">
        <v>1168</v>
      </c>
      <c r="P920" s="60">
        <v>5</v>
      </c>
      <c r="Q920" s="61">
        <v>5840</v>
      </c>
      <c r="R920" s="61">
        <v>1168</v>
      </c>
    </row>
    <row r="921" spans="2:18" x14ac:dyDescent="0.3">
      <c r="B921" s="69">
        <v>41481003</v>
      </c>
      <c r="C921" t="s">
        <v>666</v>
      </c>
      <c r="D921" s="55">
        <v>7313050</v>
      </c>
      <c r="E921" s="55">
        <v>50</v>
      </c>
      <c r="F921" s="55">
        <v>7313050</v>
      </c>
      <c r="G921" s="3"/>
      <c r="H921" s="3">
        <v>7313050</v>
      </c>
      <c r="I921" s="3">
        <v>50</v>
      </c>
      <c r="J921" s="56">
        <v>5</v>
      </c>
      <c r="K921" s="57">
        <v>5840</v>
      </c>
      <c r="L921" s="57">
        <v>1168</v>
      </c>
      <c r="M921" s="58">
        <v>6</v>
      </c>
      <c r="N921" s="59">
        <v>7008</v>
      </c>
      <c r="O921" s="59">
        <v>1168</v>
      </c>
      <c r="P921" s="60">
        <v>11</v>
      </c>
      <c r="Q921" s="61">
        <v>12848</v>
      </c>
      <c r="R921" s="61">
        <v>1168</v>
      </c>
    </row>
    <row r="922" spans="2:18" x14ac:dyDescent="0.3">
      <c r="B922" s="69">
        <v>41481011</v>
      </c>
      <c r="C922" t="s">
        <v>667</v>
      </c>
      <c r="D922" s="55">
        <v>7312050</v>
      </c>
      <c r="E922" s="55">
        <v>50</v>
      </c>
      <c r="F922" s="55">
        <v>7312050</v>
      </c>
      <c r="G922" s="3"/>
      <c r="H922" s="3">
        <v>7312050</v>
      </c>
      <c r="I922" s="3">
        <v>50</v>
      </c>
      <c r="J922" s="56">
        <v>0</v>
      </c>
      <c r="K922" s="57">
        <v>0</v>
      </c>
      <c r="L922" s="57">
        <v>0</v>
      </c>
      <c r="M922" s="58">
        <v>5</v>
      </c>
      <c r="N922" s="59">
        <v>4700</v>
      </c>
      <c r="O922" s="59">
        <v>940</v>
      </c>
      <c r="P922" s="60">
        <v>5</v>
      </c>
      <c r="Q922" s="61">
        <v>4700</v>
      </c>
      <c r="R922" s="61">
        <v>940</v>
      </c>
    </row>
    <row r="923" spans="2:18" x14ac:dyDescent="0.3">
      <c r="B923" s="69">
        <v>41481045</v>
      </c>
      <c r="C923" t="s">
        <v>668</v>
      </c>
      <c r="D923" s="55">
        <v>7356450</v>
      </c>
      <c r="E923" s="55">
        <v>50</v>
      </c>
      <c r="F923" s="55">
        <v>7356450</v>
      </c>
      <c r="G923" s="3"/>
      <c r="H923" s="3">
        <v>7356450</v>
      </c>
      <c r="I923" s="3">
        <v>50</v>
      </c>
      <c r="J923" s="56">
        <v>1</v>
      </c>
      <c r="K923" s="57">
        <v>1168</v>
      </c>
      <c r="L923" s="57">
        <v>1168</v>
      </c>
      <c r="M923" s="58">
        <v>16</v>
      </c>
      <c r="N923" s="59">
        <v>18688</v>
      </c>
      <c r="O923" s="59">
        <v>1168</v>
      </c>
      <c r="P923" s="60">
        <v>17</v>
      </c>
      <c r="Q923" s="61">
        <v>19856</v>
      </c>
      <c r="R923" s="61">
        <v>1168</v>
      </c>
    </row>
    <row r="924" spans="2:18" x14ac:dyDescent="0.3">
      <c r="B924" s="69">
        <v>41481052</v>
      </c>
      <c r="C924" t="s">
        <v>669</v>
      </c>
      <c r="D924" s="55">
        <v>7356050</v>
      </c>
      <c r="E924" s="55">
        <v>50</v>
      </c>
      <c r="F924" s="55">
        <v>7356050</v>
      </c>
      <c r="G924" s="3"/>
      <c r="H924" s="3">
        <v>7356050</v>
      </c>
      <c r="I924" s="3">
        <v>50</v>
      </c>
      <c r="J924" s="56">
        <v>0</v>
      </c>
      <c r="K924" s="57">
        <v>0</v>
      </c>
      <c r="L924" s="57">
        <v>0</v>
      </c>
      <c r="M924" s="58">
        <v>4</v>
      </c>
      <c r="N924" s="59">
        <v>4672</v>
      </c>
      <c r="O924" s="59">
        <v>1168</v>
      </c>
      <c r="P924" s="60">
        <v>4</v>
      </c>
      <c r="Q924" s="61">
        <v>4672</v>
      </c>
      <c r="R924" s="61">
        <v>1168</v>
      </c>
    </row>
    <row r="925" spans="2:18" x14ac:dyDescent="0.3">
      <c r="B925" s="69">
        <v>41481060</v>
      </c>
      <c r="C925" t="s">
        <v>670</v>
      </c>
      <c r="D925" s="55">
        <v>7365050</v>
      </c>
      <c r="E925" s="55">
        <v>50</v>
      </c>
      <c r="F925" s="55">
        <v>7365050</v>
      </c>
      <c r="G925" s="3"/>
      <c r="H925" s="3">
        <v>7365050</v>
      </c>
      <c r="I925" s="3">
        <v>50</v>
      </c>
      <c r="J925" s="56">
        <v>0</v>
      </c>
      <c r="K925" s="57">
        <v>0</v>
      </c>
      <c r="L925" s="57">
        <v>0</v>
      </c>
      <c r="M925" s="58">
        <v>2</v>
      </c>
      <c r="N925" s="59">
        <v>1880</v>
      </c>
      <c r="O925" s="59">
        <v>940</v>
      </c>
      <c r="P925" s="60">
        <v>2</v>
      </c>
      <c r="Q925" s="61">
        <v>1880</v>
      </c>
      <c r="R925" s="61">
        <v>940</v>
      </c>
    </row>
    <row r="926" spans="2:18" x14ac:dyDescent="0.3">
      <c r="B926" s="69">
        <v>41481086</v>
      </c>
      <c r="C926" t="s">
        <v>671</v>
      </c>
      <c r="D926" s="55">
        <v>7303050</v>
      </c>
      <c r="E926" s="55">
        <v>50</v>
      </c>
      <c r="F926" s="55">
        <v>7303050</v>
      </c>
      <c r="G926" s="3"/>
      <c r="H926" s="3">
        <v>7303050</v>
      </c>
      <c r="I926" s="3">
        <v>50</v>
      </c>
      <c r="J926" s="56">
        <v>0</v>
      </c>
      <c r="K926" s="57">
        <v>0</v>
      </c>
      <c r="L926" s="57">
        <v>0</v>
      </c>
      <c r="M926" s="58">
        <v>1</v>
      </c>
      <c r="N926" s="59">
        <v>1273</v>
      </c>
      <c r="O926" s="59">
        <v>1273</v>
      </c>
      <c r="P926" s="60">
        <v>1</v>
      </c>
      <c r="Q926" s="61">
        <v>1273</v>
      </c>
      <c r="R926" s="61">
        <v>1273</v>
      </c>
    </row>
    <row r="927" spans="2:18" x14ac:dyDescent="0.3">
      <c r="B927" s="69">
        <v>41481094</v>
      </c>
      <c r="C927" t="s">
        <v>672</v>
      </c>
      <c r="D927" s="55">
        <v>7359050</v>
      </c>
      <c r="E927" s="55">
        <v>50</v>
      </c>
      <c r="F927" s="55">
        <v>7359050</v>
      </c>
      <c r="G927" s="3"/>
      <c r="H927" s="3">
        <v>7359050</v>
      </c>
      <c r="I927" s="3">
        <v>50</v>
      </c>
      <c r="J927" s="56">
        <v>2</v>
      </c>
      <c r="K927" s="57">
        <v>1880</v>
      </c>
      <c r="L927" s="57">
        <v>940</v>
      </c>
      <c r="M927" s="58">
        <v>5</v>
      </c>
      <c r="N927" s="59">
        <v>4700</v>
      </c>
      <c r="O927" s="59">
        <v>940</v>
      </c>
      <c r="P927" s="60">
        <v>7</v>
      </c>
      <c r="Q927" s="61">
        <v>6580</v>
      </c>
      <c r="R927" s="61">
        <v>940</v>
      </c>
    </row>
    <row r="928" spans="2:18" x14ac:dyDescent="0.3">
      <c r="B928" s="69">
        <v>41481102</v>
      </c>
      <c r="C928" t="s">
        <v>673</v>
      </c>
      <c r="D928" s="55">
        <v>7311050</v>
      </c>
      <c r="E928" s="55">
        <v>50</v>
      </c>
      <c r="F928" s="55">
        <v>7311050</v>
      </c>
      <c r="G928" s="3"/>
      <c r="H928" s="3">
        <v>7311050</v>
      </c>
      <c r="I928" s="3">
        <v>50</v>
      </c>
      <c r="J928" s="56">
        <v>7</v>
      </c>
      <c r="K928" s="57">
        <v>7210</v>
      </c>
      <c r="L928" s="57">
        <v>1030</v>
      </c>
      <c r="M928" s="58">
        <v>13</v>
      </c>
      <c r="N928" s="59">
        <v>13390</v>
      </c>
      <c r="O928" s="59">
        <v>1030</v>
      </c>
      <c r="P928" s="60">
        <v>20</v>
      </c>
      <c r="Q928" s="61">
        <v>20600</v>
      </c>
      <c r="R928" s="61">
        <v>1030</v>
      </c>
    </row>
    <row r="929" spans="2:18" x14ac:dyDescent="0.3">
      <c r="B929" s="69">
        <v>41481110</v>
      </c>
      <c r="C929" t="s">
        <v>674</v>
      </c>
      <c r="D929" s="55">
        <v>7310050</v>
      </c>
      <c r="E929" s="55">
        <v>50</v>
      </c>
      <c r="F929" s="55">
        <v>7310050</v>
      </c>
      <c r="G929" s="3"/>
      <c r="H929" s="3">
        <v>7310050</v>
      </c>
      <c r="I929" s="3">
        <v>50</v>
      </c>
      <c r="J929" s="56">
        <v>0</v>
      </c>
      <c r="K929" s="57">
        <v>0</v>
      </c>
      <c r="L929" s="57">
        <v>0</v>
      </c>
      <c r="M929" s="58">
        <v>3</v>
      </c>
      <c r="N929" s="59">
        <v>2820</v>
      </c>
      <c r="O929" s="59">
        <v>940</v>
      </c>
      <c r="P929" s="60">
        <v>3</v>
      </c>
      <c r="Q929" s="61">
        <v>2820</v>
      </c>
      <c r="R929" s="61">
        <v>940</v>
      </c>
    </row>
    <row r="930" spans="2:18" x14ac:dyDescent="0.3">
      <c r="B930" s="69">
        <v>41481292</v>
      </c>
      <c r="C930" t="s">
        <v>2118</v>
      </c>
      <c r="D930" s="55">
        <v>73550</v>
      </c>
      <c r="E930" s="55"/>
      <c r="F930" s="55">
        <v>73550</v>
      </c>
      <c r="G930" s="3"/>
      <c r="H930" s="3">
        <v>73550</v>
      </c>
      <c r="I930" s="3"/>
      <c r="J930" s="56">
        <v>2</v>
      </c>
      <c r="K930" s="57">
        <v>660</v>
      </c>
      <c r="L930" s="57">
        <v>330</v>
      </c>
      <c r="M930" s="58">
        <v>0</v>
      </c>
      <c r="N930" s="59">
        <v>0</v>
      </c>
      <c r="O930" s="59">
        <v>0</v>
      </c>
      <c r="P930" s="60">
        <v>2</v>
      </c>
      <c r="Q930" s="61">
        <v>660</v>
      </c>
      <c r="R930" s="61">
        <v>330</v>
      </c>
    </row>
    <row r="931" spans="2:18" x14ac:dyDescent="0.3">
      <c r="B931" s="69">
        <v>41481375</v>
      </c>
      <c r="C931" t="s">
        <v>2222</v>
      </c>
      <c r="D931" s="55">
        <v>72202</v>
      </c>
      <c r="E931" s="55" t="s">
        <v>2000</v>
      </c>
      <c r="F931" s="55" t="s">
        <v>504</v>
      </c>
      <c r="G931" s="3"/>
      <c r="H931" s="3">
        <v>72202</v>
      </c>
      <c r="I931" s="3" t="s">
        <v>2000</v>
      </c>
      <c r="J931" s="56">
        <v>0</v>
      </c>
      <c r="K931" s="57">
        <v>0</v>
      </c>
      <c r="L931" s="57">
        <v>0</v>
      </c>
      <c r="M931" s="58">
        <v>4</v>
      </c>
      <c r="N931" s="59">
        <v>4672</v>
      </c>
      <c r="O931" s="59">
        <v>1168</v>
      </c>
      <c r="P931" s="60">
        <v>4</v>
      </c>
      <c r="Q931" s="61">
        <v>4672</v>
      </c>
      <c r="R931" s="61">
        <v>1168</v>
      </c>
    </row>
    <row r="932" spans="2:18" x14ac:dyDescent="0.3">
      <c r="B932" s="69">
        <v>41481383</v>
      </c>
      <c r="C932" t="s">
        <v>2223</v>
      </c>
      <c r="D932" s="55" t="s">
        <v>2224</v>
      </c>
      <c r="E932" s="55"/>
      <c r="F932" s="55"/>
      <c r="G932" s="3"/>
      <c r="H932" s="3" t="s">
        <v>2224</v>
      </c>
      <c r="I932" s="3"/>
      <c r="J932" s="56">
        <v>0</v>
      </c>
      <c r="K932" s="57">
        <v>0</v>
      </c>
      <c r="L932" s="57">
        <v>0</v>
      </c>
      <c r="M932" s="58">
        <v>1</v>
      </c>
      <c r="N932" s="59">
        <v>797</v>
      </c>
      <c r="O932" s="59">
        <v>797</v>
      </c>
      <c r="P932" s="60">
        <v>1</v>
      </c>
      <c r="Q932" s="61">
        <v>797</v>
      </c>
      <c r="R932" s="61">
        <v>797</v>
      </c>
    </row>
    <row r="933" spans="2:18" x14ac:dyDescent="0.3">
      <c r="B933" s="69">
        <v>41481391</v>
      </c>
      <c r="C933" t="s">
        <v>2225</v>
      </c>
      <c r="D933" s="55">
        <v>7664150</v>
      </c>
      <c r="E933" s="55" t="s">
        <v>2000</v>
      </c>
      <c r="F933" s="55" t="s">
        <v>2226</v>
      </c>
      <c r="G933" s="3"/>
      <c r="H933" s="3">
        <v>7664150</v>
      </c>
      <c r="I933" s="3" t="s">
        <v>2000</v>
      </c>
      <c r="J933" s="56">
        <v>0</v>
      </c>
      <c r="K933" s="57">
        <v>0</v>
      </c>
      <c r="L933" s="57">
        <v>0</v>
      </c>
      <c r="M933" s="58">
        <v>9</v>
      </c>
      <c r="N933" s="59">
        <v>11061</v>
      </c>
      <c r="O933" s="59">
        <v>1229</v>
      </c>
      <c r="P933" s="60">
        <v>9</v>
      </c>
      <c r="Q933" s="61">
        <v>11061</v>
      </c>
      <c r="R933" s="61">
        <v>1229</v>
      </c>
    </row>
    <row r="934" spans="2:18" x14ac:dyDescent="0.3">
      <c r="B934" s="69">
        <v>41481607</v>
      </c>
      <c r="C934" t="s">
        <v>2227</v>
      </c>
      <c r="D934" s="55" t="s">
        <v>71</v>
      </c>
      <c r="E934" s="55"/>
      <c r="F934" s="55" t="s">
        <v>8</v>
      </c>
      <c r="G934" s="55"/>
      <c r="H934" s="55" t="s">
        <v>71</v>
      </c>
      <c r="I934" s="55"/>
      <c r="J934" s="56">
        <v>4</v>
      </c>
      <c r="K934" s="57">
        <v>2239.42</v>
      </c>
      <c r="L934" s="57">
        <v>559.85500000000002</v>
      </c>
      <c r="M934" s="58">
        <v>0</v>
      </c>
      <c r="N934" s="59">
        <v>0</v>
      </c>
      <c r="O934" s="59">
        <v>0</v>
      </c>
      <c r="P934" s="60">
        <v>4</v>
      </c>
      <c r="Q934" s="61">
        <v>2239.42</v>
      </c>
      <c r="R934" s="61">
        <v>559.85500000000002</v>
      </c>
    </row>
    <row r="935" spans="2:18" x14ac:dyDescent="0.3">
      <c r="B935" s="69">
        <v>41481664</v>
      </c>
      <c r="C935" t="s">
        <v>2228</v>
      </c>
      <c r="D935" s="55" t="s">
        <v>2229</v>
      </c>
      <c r="E935" s="55" t="s">
        <v>2859</v>
      </c>
      <c r="F935" s="55" t="s">
        <v>2230</v>
      </c>
      <c r="G935" s="3"/>
      <c r="H935" s="3" t="s">
        <v>2229</v>
      </c>
      <c r="I935" s="3" t="s">
        <v>2859</v>
      </c>
      <c r="J935" s="56">
        <v>0</v>
      </c>
      <c r="K935" s="57">
        <v>0</v>
      </c>
      <c r="L935" s="57">
        <v>0</v>
      </c>
      <c r="M935" s="58">
        <v>2</v>
      </c>
      <c r="N935" s="59">
        <v>1594</v>
      </c>
      <c r="O935" s="59">
        <v>797</v>
      </c>
      <c r="P935" s="60">
        <v>2</v>
      </c>
      <c r="Q935" s="61">
        <v>1594</v>
      </c>
      <c r="R935" s="61">
        <v>797</v>
      </c>
    </row>
    <row r="936" spans="2:18" x14ac:dyDescent="0.3">
      <c r="B936" s="69">
        <v>41481706</v>
      </c>
      <c r="C936" t="s">
        <v>2231</v>
      </c>
      <c r="D936" s="55">
        <v>82784</v>
      </c>
      <c r="E936" s="55" t="s">
        <v>2000</v>
      </c>
      <c r="F936" s="55" t="s">
        <v>294</v>
      </c>
      <c r="G936" s="3"/>
      <c r="H936" s="3">
        <v>82784</v>
      </c>
      <c r="I936" s="3" t="s">
        <v>2000</v>
      </c>
      <c r="J936" s="56">
        <v>5</v>
      </c>
      <c r="K936" s="57">
        <v>305</v>
      </c>
      <c r="L936" s="57">
        <v>61</v>
      </c>
      <c r="M936" s="58">
        <v>5</v>
      </c>
      <c r="N936" s="59">
        <v>305</v>
      </c>
      <c r="O936" s="59">
        <v>61</v>
      </c>
      <c r="P936" s="60">
        <v>10</v>
      </c>
      <c r="Q936" s="61">
        <v>610</v>
      </c>
      <c r="R936" s="61">
        <v>61</v>
      </c>
    </row>
    <row r="937" spans="2:18" x14ac:dyDescent="0.3">
      <c r="B937" s="69">
        <v>41481714</v>
      </c>
      <c r="C937" t="s">
        <v>2232</v>
      </c>
      <c r="D937" s="55">
        <v>82784</v>
      </c>
      <c r="E937" s="55" t="s">
        <v>2000</v>
      </c>
      <c r="F937" s="55" t="s">
        <v>294</v>
      </c>
      <c r="G937" s="3"/>
      <c r="H937" s="3">
        <v>82784</v>
      </c>
      <c r="I937" s="3" t="s">
        <v>2000</v>
      </c>
      <c r="J937" s="56">
        <v>6</v>
      </c>
      <c r="K937" s="57">
        <v>366</v>
      </c>
      <c r="L937" s="57">
        <v>61</v>
      </c>
      <c r="M937" s="58">
        <v>4</v>
      </c>
      <c r="N937" s="59">
        <v>244</v>
      </c>
      <c r="O937" s="59">
        <v>61</v>
      </c>
      <c r="P937" s="60">
        <v>10</v>
      </c>
      <c r="Q937" s="61">
        <v>610</v>
      </c>
      <c r="R937" s="61">
        <v>61</v>
      </c>
    </row>
    <row r="938" spans="2:18" x14ac:dyDescent="0.3">
      <c r="B938" s="69">
        <v>41481722</v>
      </c>
      <c r="C938" t="s">
        <v>2233</v>
      </c>
      <c r="D938" s="55">
        <v>82784</v>
      </c>
      <c r="E938" s="55" t="s">
        <v>2000</v>
      </c>
      <c r="F938" s="55" t="s">
        <v>294</v>
      </c>
      <c r="G938" s="3"/>
      <c r="H938" s="3">
        <v>82784</v>
      </c>
      <c r="I938" s="3" t="s">
        <v>2000</v>
      </c>
      <c r="J938" s="56">
        <v>7</v>
      </c>
      <c r="K938" s="57">
        <v>427</v>
      </c>
      <c r="L938" s="57">
        <v>61</v>
      </c>
      <c r="M938" s="58">
        <v>4</v>
      </c>
      <c r="N938" s="59">
        <v>244</v>
      </c>
      <c r="O938" s="59">
        <v>61</v>
      </c>
      <c r="P938" s="60">
        <v>11</v>
      </c>
      <c r="Q938" s="61">
        <v>671</v>
      </c>
      <c r="R938" s="61">
        <v>61</v>
      </c>
    </row>
    <row r="939" spans="2:18" x14ac:dyDescent="0.3">
      <c r="B939" s="69">
        <v>41481730</v>
      </c>
      <c r="C939" t="s">
        <v>2234</v>
      </c>
      <c r="D939" s="55">
        <v>82785</v>
      </c>
      <c r="E939" s="55" t="s">
        <v>2000</v>
      </c>
      <c r="F939" s="55" t="s">
        <v>318</v>
      </c>
      <c r="G939" s="3"/>
      <c r="H939" s="3">
        <v>82785</v>
      </c>
      <c r="I939" s="3" t="s">
        <v>2000</v>
      </c>
      <c r="J939" s="56">
        <v>4</v>
      </c>
      <c r="K939" s="57">
        <v>364</v>
      </c>
      <c r="L939" s="57">
        <v>91</v>
      </c>
      <c r="M939" s="58">
        <v>7</v>
      </c>
      <c r="N939" s="59">
        <v>637</v>
      </c>
      <c r="O939" s="59">
        <v>91</v>
      </c>
      <c r="P939" s="60">
        <v>11</v>
      </c>
      <c r="Q939" s="61">
        <v>1001</v>
      </c>
      <c r="R939" s="61">
        <v>91</v>
      </c>
    </row>
    <row r="940" spans="2:18" x14ac:dyDescent="0.3">
      <c r="B940" s="69">
        <v>41481763</v>
      </c>
      <c r="C940" t="s">
        <v>2235</v>
      </c>
      <c r="D940" s="55">
        <v>88341</v>
      </c>
      <c r="E940" s="55" t="s">
        <v>2000</v>
      </c>
      <c r="F940" s="55" t="s">
        <v>2236</v>
      </c>
      <c r="G940" s="3"/>
      <c r="H940" s="3">
        <v>88341</v>
      </c>
      <c r="I940" s="3" t="s">
        <v>2000</v>
      </c>
      <c r="J940" s="56">
        <v>0</v>
      </c>
      <c r="K940" s="57">
        <v>0</v>
      </c>
      <c r="L940" s="57">
        <v>0</v>
      </c>
      <c r="M940" s="58">
        <v>24</v>
      </c>
      <c r="N940" s="59">
        <v>8184</v>
      </c>
      <c r="O940" s="59">
        <v>341</v>
      </c>
      <c r="P940" s="60">
        <v>24</v>
      </c>
      <c r="Q940" s="61">
        <v>8184</v>
      </c>
      <c r="R940" s="61">
        <v>341</v>
      </c>
    </row>
    <row r="941" spans="2:18" x14ac:dyDescent="0.3">
      <c r="B941" s="69">
        <v>41481789</v>
      </c>
      <c r="C941" t="s">
        <v>2237</v>
      </c>
      <c r="D941" s="55" t="s">
        <v>602</v>
      </c>
      <c r="E941" s="55" t="s">
        <v>2000</v>
      </c>
      <c r="F941" s="55" t="s">
        <v>521</v>
      </c>
      <c r="G941" s="3"/>
      <c r="H941" s="3" t="s">
        <v>602</v>
      </c>
      <c r="I941" s="3" t="s">
        <v>2000</v>
      </c>
      <c r="J941" s="56">
        <v>0</v>
      </c>
      <c r="K941" s="57">
        <v>0</v>
      </c>
      <c r="L941" s="57">
        <v>0</v>
      </c>
      <c r="M941" s="58">
        <v>1</v>
      </c>
      <c r="N941" s="59">
        <v>797</v>
      </c>
      <c r="O941" s="59">
        <v>797</v>
      </c>
      <c r="P941" s="60">
        <v>1</v>
      </c>
      <c r="Q941" s="61">
        <v>797</v>
      </c>
      <c r="R941" s="61">
        <v>797</v>
      </c>
    </row>
    <row r="942" spans="2:18" x14ac:dyDescent="0.3">
      <c r="B942" s="69">
        <v>41481797</v>
      </c>
      <c r="C942" t="s">
        <v>2388</v>
      </c>
      <c r="D942" s="55">
        <v>71100</v>
      </c>
      <c r="E942" s="55" t="s">
        <v>2000</v>
      </c>
      <c r="F942" s="55" t="s">
        <v>1620</v>
      </c>
      <c r="G942" s="3"/>
      <c r="H942" s="3">
        <v>71100</v>
      </c>
      <c r="I942" s="3" t="s">
        <v>2000</v>
      </c>
      <c r="J942" s="56">
        <v>0</v>
      </c>
      <c r="K942" s="57">
        <v>0</v>
      </c>
      <c r="L942" s="57">
        <v>0</v>
      </c>
      <c r="M942" s="58">
        <v>1</v>
      </c>
      <c r="N942" s="59">
        <v>427</v>
      </c>
      <c r="O942" s="59">
        <v>427</v>
      </c>
      <c r="P942" s="60">
        <v>1</v>
      </c>
      <c r="Q942" s="61">
        <v>427</v>
      </c>
      <c r="R942" s="61">
        <v>427</v>
      </c>
    </row>
    <row r="943" spans="2:18" x14ac:dyDescent="0.3">
      <c r="B943" s="69">
        <v>41481813</v>
      </c>
      <c r="C943" t="s">
        <v>2696</v>
      </c>
      <c r="D943" s="55">
        <v>36555</v>
      </c>
      <c r="E943" s="55"/>
      <c r="F943" s="55">
        <v>36555</v>
      </c>
      <c r="G943" s="3"/>
      <c r="H943" s="3">
        <v>36555</v>
      </c>
      <c r="I943" s="3"/>
      <c r="J943" s="56">
        <v>1</v>
      </c>
      <c r="K943" s="57">
        <v>5188</v>
      </c>
      <c r="L943" s="57">
        <v>5188</v>
      </c>
      <c r="M943" s="58">
        <v>0</v>
      </c>
      <c r="N943" s="59">
        <v>0</v>
      </c>
      <c r="O943" s="59">
        <v>0</v>
      </c>
      <c r="P943" s="60">
        <v>1</v>
      </c>
      <c r="Q943" s="61">
        <v>5188</v>
      </c>
      <c r="R943" s="61">
        <v>5188</v>
      </c>
    </row>
    <row r="944" spans="2:18" x14ac:dyDescent="0.3">
      <c r="B944" s="69">
        <v>41483124</v>
      </c>
      <c r="C944" t="s">
        <v>2495</v>
      </c>
      <c r="D944" s="55">
        <v>37244</v>
      </c>
      <c r="E944" s="55"/>
      <c r="F944" s="55">
        <v>37244</v>
      </c>
      <c r="G944" s="3"/>
      <c r="H944" s="3">
        <v>37244</v>
      </c>
      <c r="I944" s="3"/>
      <c r="J944" s="56">
        <v>1</v>
      </c>
      <c r="K944" s="57">
        <v>50724</v>
      </c>
      <c r="L944" s="57">
        <v>50724</v>
      </c>
      <c r="M944" s="58">
        <v>0</v>
      </c>
      <c r="N944" s="59">
        <v>0</v>
      </c>
      <c r="O944" s="59">
        <v>0</v>
      </c>
      <c r="P944" s="60">
        <v>1</v>
      </c>
      <c r="Q944" s="61">
        <v>50724</v>
      </c>
      <c r="R944" s="61">
        <v>50724</v>
      </c>
    </row>
    <row r="945" spans="2:18" x14ac:dyDescent="0.3">
      <c r="B945" s="69">
        <v>41483322</v>
      </c>
      <c r="C945" t="s">
        <v>2238</v>
      </c>
      <c r="D945" s="55">
        <v>73600</v>
      </c>
      <c r="E945" s="55" t="s">
        <v>2000</v>
      </c>
      <c r="F945" s="55" t="s">
        <v>2239</v>
      </c>
      <c r="G945" s="3"/>
      <c r="H945" s="3">
        <v>73600</v>
      </c>
      <c r="I945" s="3" t="s">
        <v>2000</v>
      </c>
      <c r="J945" s="56">
        <v>0</v>
      </c>
      <c r="K945" s="57">
        <v>0</v>
      </c>
      <c r="L945" s="57">
        <v>0</v>
      </c>
      <c r="M945" s="58">
        <v>3</v>
      </c>
      <c r="N945" s="59">
        <v>2391</v>
      </c>
      <c r="O945" s="59">
        <v>797</v>
      </c>
      <c r="P945" s="60">
        <v>3</v>
      </c>
      <c r="Q945" s="61">
        <v>2391</v>
      </c>
      <c r="R945" s="61">
        <v>797</v>
      </c>
    </row>
    <row r="946" spans="2:18" x14ac:dyDescent="0.3">
      <c r="B946" s="69">
        <v>41483371</v>
      </c>
      <c r="C946" t="s">
        <v>2494</v>
      </c>
      <c r="D946" s="55">
        <v>7125059</v>
      </c>
      <c r="E946" s="55" t="s">
        <v>2000</v>
      </c>
      <c r="F946" s="55" t="s">
        <v>1452</v>
      </c>
      <c r="G946" s="3"/>
      <c r="H946" s="3">
        <v>7125059</v>
      </c>
      <c r="I946" s="3" t="s">
        <v>2000</v>
      </c>
      <c r="J946" s="56">
        <v>0</v>
      </c>
      <c r="K946" s="57">
        <v>0</v>
      </c>
      <c r="L946" s="57">
        <v>0</v>
      </c>
      <c r="M946" s="58">
        <v>3</v>
      </c>
      <c r="N946" s="59">
        <v>15939</v>
      </c>
      <c r="O946" s="59">
        <v>5313</v>
      </c>
      <c r="P946" s="60">
        <v>3</v>
      </c>
      <c r="Q946" s="61">
        <v>15939</v>
      </c>
      <c r="R946" s="61">
        <v>5313</v>
      </c>
    </row>
    <row r="947" spans="2:18" x14ac:dyDescent="0.3">
      <c r="B947" s="69">
        <v>41483397</v>
      </c>
      <c r="C947" t="s">
        <v>2697</v>
      </c>
      <c r="D947" s="55">
        <v>7417659</v>
      </c>
      <c r="E947" s="55" t="s">
        <v>2000</v>
      </c>
      <c r="F947" s="55" t="s">
        <v>1506</v>
      </c>
      <c r="G947" s="3"/>
      <c r="H947" s="3">
        <v>7417659</v>
      </c>
      <c r="I947" s="3" t="s">
        <v>2000</v>
      </c>
      <c r="J947" s="56">
        <v>0</v>
      </c>
      <c r="K947" s="57">
        <v>0</v>
      </c>
      <c r="L947" s="57">
        <v>0</v>
      </c>
      <c r="M947" s="58">
        <v>2</v>
      </c>
      <c r="N947" s="59">
        <v>11688</v>
      </c>
      <c r="O947" s="59">
        <v>5844</v>
      </c>
      <c r="P947" s="60">
        <v>2</v>
      </c>
      <c r="Q947" s="61">
        <v>11688</v>
      </c>
      <c r="R947" s="61">
        <v>5844</v>
      </c>
    </row>
    <row r="948" spans="2:18" x14ac:dyDescent="0.3">
      <c r="B948" s="69">
        <v>41483447</v>
      </c>
      <c r="C948" t="s">
        <v>2240</v>
      </c>
      <c r="D948" s="55">
        <v>76642</v>
      </c>
      <c r="E948" s="55" t="s">
        <v>2000</v>
      </c>
      <c r="F948" s="55" t="s">
        <v>2241</v>
      </c>
      <c r="G948" s="3"/>
      <c r="H948" s="3">
        <v>76642</v>
      </c>
      <c r="I948" s="3" t="s">
        <v>2000</v>
      </c>
      <c r="J948" s="56">
        <v>1</v>
      </c>
      <c r="K948" s="57">
        <v>1229</v>
      </c>
      <c r="L948" s="57">
        <v>1229</v>
      </c>
      <c r="M948" s="58">
        <v>0</v>
      </c>
      <c r="N948" s="59">
        <v>0</v>
      </c>
      <c r="O948" s="59">
        <v>0</v>
      </c>
      <c r="P948" s="60">
        <v>1</v>
      </c>
      <c r="Q948" s="61">
        <v>1229</v>
      </c>
      <c r="R948" s="61">
        <v>1229</v>
      </c>
    </row>
    <row r="949" spans="2:18" x14ac:dyDescent="0.3">
      <c r="B949" s="69">
        <v>41490335</v>
      </c>
      <c r="C949" t="s">
        <v>2387</v>
      </c>
      <c r="D949" s="55">
        <v>72082</v>
      </c>
      <c r="E949" s="55" t="s">
        <v>2000</v>
      </c>
      <c r="F949" s="55" t="s">
        <v>2386</v>
      </c>
      <c r="G949" s="3"/>
      <c r="H949" s="3">
        <v>72082</v>
      </c>
      <c r="I949" s="3" t="s">
        <v>2000</v>
      </c>
      <c r="J949" s="56">
        <v>0</v>
      </c>
      <c r="K949" s="57">
        <v>0</v>
      </c>
      <c r="L949" s="57">
        <v>0</v>
      </c>
      <c r="M949" s="58">
        <v>2</v>
      </c>
      <c r="N949" s="59">
        <v>1576</v>
      </c>
      <c r="O949" s="59">
        <v>788</v>
      </c>
      <c r="P949" s="60">
        <v>2</v>
      </c>
      <c r="Q949" s="61">
        <v>1576</v>
      </c>
      <c r="R949" s="61">
        <v>788</v>
      </c>
    </row>
    <row r="950" spans="2:18" x14ac:dyDescent="0.3">
      <c r="B950" s="69">
        <v>41490343</v>
      </c>
      <c r="C950" t="s">
        <v>2242</v>
      </c>
      <c r="D950" s="55" t="s">
        <v>2243</v>
      </c>
      <c r="E950" s="55" t="s">
        <v>2000</v>
      </c>
      <c r="F950" s="55" t="s">
        <v>2244</v>
      </c>
      <c r="G950" s="3"/>
      <c r="H950" s="3" t="s">
        <v>2243</v>
      </c>
      <c r="I950" s="3" t="s">
        <v>2000</v>
      </c>
      <c r="J950" s="56">
        <v>0</v>
      </c>
      <c r="K950" s="57">
        <v>0</v>
      </c>
      <c r="L950" s="57">
        <v>0</v>
      </c>
      <c r="M950" s="58">
        <v>1</v>
      </c>
      <c r="N950" s="59">
        <v>940</v>
      </c>
      <c r="O950" s="59">
        <v>940</v>
      </c>
      <c r="P950" s="60">
        <v>1</v>
      </c>
      <c r="Q950" s="61">
        <v>940</v>
      </c>
      <c r="R950" s="61">
        <v>940</v>
      </c>
    </row>
    <row r="951" spans="2:18" x14ac:dyDescent="0.3">
      <c r="B951" s="69">
        <v>41490368</v>
      </c>
      <c r="C951" t="s">
        <v>2245</v>
      </c>
      <c r="D951" s="55">
        <v>73502</v>
      </c>
      <c r="E951" s="55" t="s">
        <v>2000</v>
      </c>
      <c r="F951" s="55" t="s">
        <v>2212</v>
      </c>
      <c r="G951" s="3"/>
      <c r="H951" s="3">
        <v>73502</v>
      </c>
      <c r="I951" s="3" t="s">
        <v>2000</v>
      </c>
      <c r="J951" s="56">
        <v>2</v>
      </c>
      <c r="K951" s="57">
        <v>2346</v>
      </c>
      <c r="L951" s="57">
        <v>1173</v>
      </c>
      <c r="M951" s="58">
        <v>37</v>
      </c>
      <c r="N951" s="59">
        <v>43401</v>
      </c>
      <c r="O951" s="59">
        <v>1173</v>
      </c>
      <c r="P951" s="60">
        <v>39</v>
      </c>
      <c r="Q951" s="61">
        <v>45747</v>
      </c>
      <c r="R951" s="61">
        <v>1173</v>
      </c>
    </row>
    <row r="952" spans="2:18" x14ac:dyDescent="0.3">
      <c r="B952" s="69">
        <v>41490376</v>
      </c>
      <c r="C952" t="s">
        <v>2246</v>
      </c>
      <c r="D952" s="55">
        <v>73502</v>
      </c>
      <c r="E952" s="55" t="s">
        <v>2000</v>
      </c>
      <c r="F952" s="55" t="s">
        <v>2212</v>
      </c>
      <c r="G952" s="55"/>
      <c r="H952" s="55">
        <v>73502</v>
      </c>
      <c r="I952" s="55" t="s">
        <v>2000</v>
      </c>
      <c r="J952" s="56">
        <v>2</v>
      </c>
      <c r="K952" s="57">
        <v>2346</v>
      </c>
      <c r="L952" s="57">
        <v>1173</v>
      </c>
      <c r="M952" s="58">
        <v>25</v>
      </c>
      <c r="N952" s="59">
        <v>29325</v>
      </c>
      <c r="O952" s="59">
        <v>1173</v>
      </c>
      <c r="P952" s="60">
        <v>27</v>
      </c>
      <c r="Q952" s="61">
        <v>31671</v>
      </c>
      <c r="R952" s="61">
        <v>1173</v>
      </c>
    </row>
    <row r="953" spans="2:18" x14ac:dyDescent="0.3">
      <c r="B953" s="69">
        <v>41490665</v>
      </c>
      <c r="C953" t="s">
        <v>675</v>
      </c>
      <c r="D953" s="55">
        <v>36224</v>
      </c>
      <c r="E953" s="55" t="s">
        <v>2000</v>
      </c>
      <c r="F953" s="55" t="s">
        <v>452</v>
      </c>
      <c r="G953" s="3"/>
      <c r="H953" s="3">
        <v>36224</v>
      </c>
      <c r="I953" s="3" t="s">
        <v>2000</v>
      </c>
      <c r="J953" s="56">
        <v>1</v>
      </c>
      <c r="K953" s="57">
        <v>26518</v>
      </c>
      <c r="L953" s="57">
        <v>26518</v>
      </c>
      <c r="M953" s="58">
        <v>0</v>
      </c>
      <c r="N953" s="59">
        <v>0</v>
      </c>
      <c r="O953" s="59">
        <v>0</v>
      </c>
      <c r="P953" s="60">
        <v>1</v>
      </c>
      <c r="Q953" s="61">
        <v>26518</v>
      </c>
      <c r="R953" s="61">
        <v>26518</v>
      </c>
    </row>
    <row r="954" spans="2:18" x14ac:dyDescent="0.3">
      <c r="B954" s="69">
        <v>41490731</v>
      </c>
      <c r="C954" t="s">
        <v>2385</v>
      </c>
      <c r="D954" s="55" t="s">
        <v>9</v>
      </c>
      <c r="E954" s="55"/>
      <c r="F954" s="55">
        <v>36227</v>
      </c>
      <c r="G954" s="55"/>
      <c r="H954" s="55" t="s">
        <v>9</v>
      </c>
      <c r="I954" s="55"/>
      <c r="J954" s="56">
        <v>2</v>
      </c>
      <c r="K954" s="57">
        <v>14244</v>
      </c>
      <c r="L954" s="57">
        <v>7122</v>
      </c>
      <c r="M954" s="58">
        <v>0</v>
      </c>
      <c r="N954" s="59">
        <v>0</v>
      </c>
      <c r="O954" s="59">
        <v>0</v>
      </c>
      <c r="P954" s="60">
        <v>2</v>
      </c>
      <c r="Q954" s="61">
        <v>14244</v>
      </c>
      <c r="R954" s="61">
        <v>7122</v>
      </c>
    </row>
    <row r="955" spans="2:18" x14ac:dyDescent="0.3">
      <c r="B955" s="69">
        <v>41495045</v>
      </c>
      <c r="C955" t="s">
        <v>2247</v>
      </c>
      <c r="D955" s="55">
        <v>73521</v>
      </c>
      <c r="E955" s="55" t="s">
        <v>2000</v>
      </c>
      <c r="F955" s="55" t="s">
        <v>2213</v>
      </c>
      <c r="G955" s="3"/>
      <c r="H955" s="3">
        <v>73521</v>
      </c>
      <c r="I955" s="3" t="s">
        <v>2000</v>
      </c>
      <c r="J955" s="56">
        <v>1</v>
      </c>
      <c r="K955" s="57">
        <v>1173</v>
      </c>
      <c r="L955" s="57">
        <v>1173</v>
      </c>
      <c r="M955" s="58">
        <v>28</v>
      </c>
      <c r="N955" s="59">
        <v>32844</v>
      </c>
      <c r="O955" s="59">
        <v>1173</v>
      </c>
      <c r="P955" s="60">
        <v>29</v>
      </c>
      <c r="Q955" s="61">
        <v>34017</v>
      </c>
      <c r="R955" s="61">
        <v>1173</v>
      </c>
    </row>
    <row r="956" spans="2:18" x14ac:dyDescent="0.3">
      <c r="B956" s="69">
        <v>41495318</v>
      </c>
      <c r="C956" t="s">
        <v>2248</v>
      </c>
      <c r="D956" s="55">
        <v>72081</v>
      </c>
      <c r="E956" s="55" t="s">
        <v>2000</v>
      </c>
      <c r="F956" s="55" t="s">
        <v>2249</v>
      </c>
      <c r="G956" s="55"/>
      <c r="H956" s="55">
        <v>72081</v>
      </c>
      <c r="I956" s="55" t="s">
        <v>2000</v>
      </c>
      <c r="J956" s="56">
        <v>1</v>
      </c>
      <c r="K956" s="57">
        <v>725</v>
      </c>
      <c r="L956" s="57">
        <v>725</v>
      </c>
      <c r="M956" s="58">
        <v>67</v>
      </c>
      <c r="N956" s="59">
        <v>48575</v>
      </c>
      <c r="O956" s="59">
        <v>725</v>
      </c>
      <c r="P956" s="60">
        <v>68</v>
      </c>
      <c r="Q956" s="61">
        <v>49300</v>
      </c>
      <c r="R956" s="61">
        <v>725</v>
      </c>
    </row>
    <row r="957" spans="2:18" x14ac:dyDescent="0.3">
      <c r="B957" s="69">
        <v>41495359</v>
      </c>
      <c r="C957" t="s">
        <v>2384</v>
      </c>
      <c r="D957" s="55">
        <v>73503</v>
      </c>
      <c r="E957" s="55" t="s">
        <v>2000</v>
      </c>
      <c r="F957" s="55" t="s">
        <v>2383</v>
      </c>
      <c r="G957" s="3"/>
      <c r="H957" s="3">
        <v>73503</v>
      </c>
      <c r="I957" s="3" t="s">
        <v>2000</v>
      </c>
      <c r="J957" s="56">
        <v>0</v>
      </c>
      <c r="K957" s="57">
        <v>0</v>
      </c>
      <c r="L957" s="57">
        <v>0</v>
      </c>
      <c r="M957" s="58">
        <v>1</v>
      </c>
      <c r="N957" s="59">
        <v>1097</v>
      </c>
      <c r="O957" s="59">
        <v>1097</v>
      </c>
      <c r="P957" s="60">
        <v>1</v>
      </c>
      <c r="Q957" s="61">
        <v>1097</v>
      </c>
      <c r="R957" s="61">
        <v>1097</v>
      </c>
    </row>
    <row r="958" spans="2:18" x14ac:dyDescent="0.3">
      <c r="B958" s="69">
        <v>41495367</v>
      </c>
      <c r="C958" t="s">
        <v>2250</v>
      </c>
      <c r="D958" s="55">
        <v>73522</v>
      </c>
      <c r="E958" s="55" t="s">
        <v>2000</v>
      </c>
      <c r="F958" s="55" t="s">
        <v>2251</v>
      </c>
      <c r="G958" s="3"/>
      <c r="H958" s="3">
        <v>73522</v>
      </c>
      <c r="I958" s="3" t="s">
        <v>2000</v>
      </c>
      <c r="J958" s="56">
        <v>0</v>
      </c>
      <c r="K958" s="57">
        <v>0</v>
      </c>
      <c r="L958" s="57">
        <v>0</v>
      </c>
      <c r="M958" s="58">
        <v>7</v>
      </c>
      <c r="N958" s="59">
        <v>8162</v>
      </c>
      <c r="O958" s="59">
        <v>1166</v>
      </c>
      <c r="P958" s="60">
        <v>7</v>
      </c>
      <c r="Q958" s="61">
        <v>8162</v>
      </c>
      <c r="R958" s="61">
        <v>1166</v>
      </c>
    </row>
    <row r="959" spans="2:18" x14ac:dyDescent="0.3">
      <c r="B959" s="69">
        <v>41495995</v>
      </c>
      <c r="C959" t="s">
        <v>2382</v>
      </c>
      <c r="D959" s="55">
        <v>74340</v>
      </c>
      <c r="E959" s="55" t="s">
        <v>2000</v>
      </c>
      <c r="F959" s="55" t="s">
        <v>587</v>
      </c>
      <c r="G959" s="3"/>
      <c r="H959" s="3">
        <v>74340</v>
      </c>
      <c r="I959" s="3" t="s">
        <v>2000</v>
      </c>
      <c r="J959" s="56">
        <v>1</v>
      </c>
      <c r="K959" s="57">
        <v>1115</v>
      </c>
      <c r="L959" s="57">
        <v>1115</v>
      </c>
      <c r="M959" s="58">
        <v>0</v>
      </c>
      <c r="N959" s="59">
        <v>0</v>
      </c>
      <c r="O959" s="59">
        <v>0</v>
      </c>
      <c r="P959" s="60">
        <v>1</v>
      </c>
      <c r="Q959" s="61">
        <v>1115</v>
      </c>
      <c r="R959" s="61">
        <v>1115</v>
      </c>
    </row>
    <row r="960" spans="2:18" x14ac:dyDescent="0.3">
      <c r="B960" s="69">
        <v>41496514</v>
      </c>
      <c r="C960" t="s">
        <v>2493</v>
      </c>
      <c r="D960" s="55" t="s">
        <v>71</v>
      </c>
      <c r="E960" s="55"/>
      <c r="F960" s="55" t="s">
        <v>8</v>
      </c>
      <c r="G960" s="3"/>
      <c r="H960" s="3" t="s">
        <v>71</v>
      </c>
      <c r="I960" s="3"/>
      <c r="J960" s="56">
        <v>3</v>
      </c>
      <c r="K960" s="57">
        <v>2040.96</v>
      </c>
      <c r="L960" s="57">
        <v>680.32</v>
      </c>
      <c r="M960" s="58">
        <v>0</v>
      </c>
      <c r="N960" s="59">
        <v>0</v>
      </c>
      <c r="O960" s="59">
        <v>0</v>
      </c>
      <c r="P960" s="60">
        <v>3</v>
      </c>
      <c r="Q960" s="61">
        <v>2040.96</v>
      </c>
      <c r="R960" s="61">
        <v>680.32</v>
      </c>
    </row>
    <row r="961" spans="2:18" x14ac:dyDescent="0.3">
      <c r="B961" s="69">
        <v>41499914</v>
      </c>
      <c r="C961" t="s">
        <v>651</v>
      </c>
      <c r="D961" s="55">
        <v>76937</v>
      </c>
      <c r="E961" s="55"/>
      <c r="F961" s="55">
        <v>76937</v>
      </c>
      <c r="G961" s="55"/>
      <c r="H961" s="55">
        <v>76937</v>
      </c>
      <c r="I961" s="55"/>
      <c r="J961" s="56">
        <v>9</v>
      </c>
      <c r="K961" s="57">
        <v>3690</v>
      </c>
      <c r="L961" s="57">
        <v>410</v>
      </c>
      <c r="M961" s="58">
        <v>0</v>
      </c>
      <c r="N961" s="59">
        <v>0</v>
      </c>
      <c r="O961" s="59">
        <v>0</v>
      </c>
      <c r="P961" s="60">
        <v>9</v>
      </c>
      <c r="Q961" s="61">
        <v>3690</v>
      </c>
      <c r="R961" s="61">
        <v>410</v>
      </c>
    </row>
    <row r="962" spans="2:18" x14ac:dyDescent="0.3">
      <c r="B962" s="69">
        <v>41499989</v>
      </c>
      <c r="C962" t="s">
        <v>676</v>
      </c>
      <c r="D962" s="55">
        <v>51600</v>
      </c>
      <c r="E962" s="55"/>
      <c r="F962" s="55">
        <v>51600</v>
      </c>
      <c r="G962" s="3"/>
      <c r="H962" s="3">
        <v>51600</v>
      </c>
      <c r="I962" s="3"/>
      <c r="J962" s="56">
        <v>5</v>
      </c>
      <c r="K962" s="57">
        <v>11510</v>
      </c>
      <c r="L962" s="57">
        <v>2302</v>
      </c>
      <c r="M962" s="58">
        <v>11</v>
      </c>
      <c r="N962" s="59">
        <v>25322</v>
      </c>
      <c r="O962" s="59">
        <v>2302</v>
      </c>
      <c r="P962" s="60">
        <v>16</v>
      </c>
      <c r="Q962" s="61">
        <v>36832</v>
      </c>
      <c r="R962" s="61">
        <v>2302</v>
      </c>
    </row>
    <row r="963" spans="2:18" x14ac:dyDescent="0.3">
      <c r="B963" s="69">
        <v>41510090</v>
      </c>
      <c r="C963" t="s">
        <v>678</v>
      </c>
      <c r="D963" s="55">
        <v>76830</v>
      </c>
      <c r="E963" s="55" t="s">
        <v>2000</v>
      </c>
      <c r="F963" s="55" t="s">
        <v>1991</v>
      </c>
      <c r="G963" s="3"/>
      <c r="H963" s="3">
        <v>76830</v>
      </c>
      <c r="I963" s="3" t="s">
        <v>2000</v>
      </c>
      <c r="J963" s="56">
        <v>0</v>
      </c>
      <c r="K963" s="57">
        <v>0</v>
      </c>
      <c r="L963" s="57">
        <v>0</v>
      </c>
      <c r="M963" s="58">
        <v>10</v>
      </c>
      <c r="N963" s="59">
        <v>21490</v>
      </c>
      <c r="O963" s="59">
        <v>2149</v>
      </c>
      <c r="P963" s="60">
        <v>10</v>
      </c>
      <c r="Q963" s="61">
        <v>21490</v>
      </c>
      <c r="R963" s="61">
        <v>2149</v>
      </c>
    </row>
    <row r="964" spans="2:18" x14ac:dyDescent="0.3">
      <c r="B964" s="69">
        <v>41510116</v>
      </c>
      <c r="C964" t="s">
        <v>680</v>
      </c>
      <c r="D964" s="55">
        <v>76886</v>
      </c>
      <c r="E964" s="55" t="s">
        <v>2000</v>
      </c>
      <c r="F964" s="55" t="s">
        <v>681</v>
      </c>
      <c r="G964" s="55"/>
      <c r="H964" s="55">
        <v>76886</v>
      </c>
      <c r="I964" s="55" t="s">
        <v>2000</v>
      </c>
      <c r="J964" s="56">
        <v>0</v>
      </c>
      <c r="K964" s="57">
        <v>0</v>
      </c>
      <c r="L964" s="57">
        <v>0</v>
      </c>
      <c r="M964" s="58">
        <v>15</v>
      </c>
      <c r="N964" s="59">
        <v>19095</v>
      </c>
      <c r="O964" s="59">
        <v>1273</v>
      </c>
      <c r="P964" s="60">
        <v>15</v>
      </c>
      <c r="Q964" s="61">
        <v>19095</v>
      </c>
      <c r="R964" s="61">
        <v>1273</v>
      </c>
    </row>
    <row r="965" spans="2:18" x14ac:dyDescent="0.3">
      <c r="B965" s="69">
        <v>41510165</v>
      </c>
      <c r="C965" t="s">
        <v>683</v>
      </c>
      <c r="D965" s="55">
        <v>93971</v>
      </c>
      <c r="E965" s="55"/>
      <c r="F965" s="55">
        <v>93971</v>
      </c>
      <c r="G965" s="3"/>
      <c r="H965" s="3">
        <v>93971</v>
      </c>
      <c r="I965" s="3"/>
      <c r="J965" s="56">
        <v>2</v>
      </c>
      <c r="K965" s="57">
        <v>6838</v>
      </c>
      <c r="L965" s="57">
        <v>3419</v>
      </c>
      <c r="M965" s="58">
        <v>17</v>
      </c>
      <c r="N965" s="59">
        <v>58123</v>
      </c>
      <c r="O965" s="59">
        <v>3419</v>
      </c>
      <c r="P965" s="60">
        <v>19</v>
      </c>
      <c r="Q965" s="61">
        <v>64961</v>
      </c>
      <c r="R965" s="61">
        <v>3419</v>
      </c>
    </row>
    <row r="966" spans="2:18" x14ac:dyDescent="0.3">
      <c r="B966" s="69">
        <v>41510181</v>
      </c>
      <c r="C966" t="s">
        <v>684</v>
      </c>
      <c r="D966" s="55">
        <v>93976</v>
      </c>
      <c r="E966" s="55"/>
      <c r="F966" s="55">
        <v>93976</v>
      </c>
      <c r="G966" s="55"/>
      <c r="H966" s="55">
        <v>93976</v>
      </c>
      <c r="I966" s="55"/>
      <c r="J966" s="56">
        <v>7</v>
      </c>
      <c r="K966" s="57">
        <v>16569</v>
      </c>
      <c r="L966" s="57">
        <v>2367</v>
      </c>
      <c r="M966" s="58">
        <v>143</v>
      </c>
      <c r="N966" s="59">
        <v>338481</v>
      </c>
      <c r="O966" s="59">
        <v>2367</v>
      </c>
      <c r="P966" s="60">
        <v>150</v>
      </c>
      <c r="Q966" s="61">
        <v>355050</v>
      </c>
      <c r="R966" s="61">
        <v>2367</v>
      </c>
    </row>
    <row r="967" spans="2:18" x14ac:dyDescent="0.3">
      <c r="B967" s="69">
        <v>41510363</v>
      </c>
      <c r="C967" t="s">
        <v>686</v>
      </c>
      <c r="D967" s="55">
        <v>76800</v>
      </c>
      <c r="E967" s="55" t="s">
        <v>2000</v>
      </c>
      <c r="F967" s="55" t="s">
        <v>687</v>
      </c>
      <c r="G967" s="3"/>
      <c r="H967" s="3">
        <v>76800</v>
      </c>
      <c r="I967" s="3" t="s">
        <v>2000</v>
      </c>
      <c r="J967" s="56">
        <v>4</v>
      </c>
      <c r="K967" s="57">
        <v>3336</v>
      </c>
      <c r="L967" s="57">
        <v>834</v>
      </c>
      <c r="M967" s="58">
        <v>13</v>
      </c>
      <c r="N967" s="59">
        <v>10842</v>
      </c>
      <c r="O967" s="59">
        <v>834</v>
      </c>
      <c r="P967" s="60">
        <v>17</v>
      </c>
      <c r="Q967" s="61">
        <v>14178</v>
      </c>
      <c r="R967" s="61">
        <v>834</v>
      </c>
    </row>
    <row r="968" spans="2:18" x14ac:dyDescent="0.3">
      <c r="B968" s="69">
        <v>41510397</v>
      </c>
      <c r="C968" t="s">
        <v>688</v>
      </c>
      <c r="D968" s="55">
        <v>76856</v>
      </c>
      <c r="E968" s="55" t="s">
        <v>2000</v>
      </c>
      <c r="F968" s="55" t="s">
        <v>682</v>
      </c>
      <c r="G968" s="55"/>
      <c r="H968" s="55">
        <v>76856</v>
      </c>
      <c r="I968" s="55" t="s">
        <v>2000</v>
      </c>
      <c r="J968" s="56">
        <v>15</v>
      </c>
      <c r="K968" s="57">
        <v>35505</v>
      </c>
      <c r="L968" s="57">
        <v>2367</v>
      </c>
      <c r="M968" s="58">
        <v>194</v>
      </c>
      <c r="N968" s="59">
        <v>459198</v>
      </c>
      <c r="O968" s="59">
        <v>2367</v>
      </c>
      <c r="P968" s="60">
        <v>209</v>
      </c>
      <c r="Q968" s="61">
        <v>494703</v>
      </c>
      <c r="R968" s="61">
        <v>2367</v>
      </c>
    </row>
    <row r="969" spans="2:18" x14ac:dyDescent="0.3">
      <c r="B969" s="69">
        <v>41510405</v>
      </c>
      <c r="C969" t="s">
        <v>689</v>
      </c>
      <c r="D969" s="55">
        <v>47490</v>
      </c>
      <c r="E969" s="55"/>
      <c r="F969" s="55">
        <v>47490</v>
      </c>
      <c r="G969" s="3"/>
      <c r="H969" s="3">
        <v>47490</v>
      </c>
      <c r="I969" s="3"/>
      <c r="J969" s="56">
        <v>1</v>
      </c>
      <c r="K969" s="57">
        <v>4246</v>
      </c>
      <c r="L969" s="57">
        <v>4246</v>
      </c>
      <c r="M969" s="58">
        <v>0</v>
      </c>
      <c r="N969" s="59">
        <v>0</v>
      </c>
      <c r="O969" s="59">
        <v>0</v>
      </c>
      <c r="P969" s="60">
        <v>1</v>
      </c>
      <c r="Q969" s="61">
        <v>4246</v>
      </c>
      <c r="R969" s="61">
        <v>4246</v>
      </c>
    </row>
    <row r="970" spans="2:18" x14ac:dyDescent="0.3">
      <c r="B970" s="69">
        <v>41510652</v>
      </c>
      <c r="C970" t="s">
        <v>690</v>
      </c>
      <c r="D970" s="55">
        <v>32422</v>
      </c>
      <c r="E970" s="55"/>
      <c r="F970" s="55">
        <v>32422</v>
      </c>
      <c r="G970" s="3"/>
      <c r="H970" s="3">
        <v>32422</v>
      </c>
      <c r="I970" s="3"/>
      <c r="J970" s="56">
        <v>2</v>
      </c>
      <c r="K970" s="57">
        <v>5892</v>
      </c>
      <c r="L970" s="57">
        <v>2946</v>
      </c>
      <c r="M970" s="58">
        <v>0</v>
      </c>
      <c r="N970" s="59">
        <v>0</v>
      </c>
      <c r="O970" s="59">
        <v>0</v>
      </c>
      <c r="P970" s="60">
        <v>2</v>
      </c>
      <c r="Q970" s="61">
        <v>5892</v>
      </c>
      <c r="R970" s="61">
        <v>2946</v>
      </c>
    </row>
    <row r="971" spans="2:18" x14ac:dyDescent="0.3">
      <c r="B971" s="69">
        <v>41510744</v>
      </c>
      <c r="C971" t="s">
        <v>691</v>
      </c>
      <c r="D971" s="55">
        <v>60100</v>
      </c>
      <c r="E971" s="55"/>
      <c r="F971" s="55">
        <v>60100</v>
      </c>
      <c r="G971" s="3"/>
      <c r="H971" s="3">
        <v>60100</v>
      </c>
      <c r="I971" s="3"/>
      <c r="J971" s="56">
        <v>0</v>
      </c>
      <c r="K971" s="57">
        <v>0</v>
      </c>
      <c r="L971" s="57">
        <v>0</v>
      </c>
      <c r="M971" s="58">
        <v>2</v>
      </c>
      <c r="N971" s="59">
        <v>4604</v>
      </c>
      <c r="O971" s="59">
        <v>2302</v>
      </c>
      <c r="P971" s="60">
        <v>2</v>
      </c>
      <c r="Q971" s="61">
        <v>4604</v>
      </c>
      <c r="R971" s="61">
        <v>2302</v>
      </c>
    </row>
    <row r="972" spans="2:18" x14ac:dyDescent="0.3">
      <c r="B972" s="69">
        <v>41511023</v>
      </c>
      <c r="C972" t="s">
        <v>692</v>
      </c>
      <c r="D972" s="55">
        <v>76882</v>
      </c>
      <c r="E972" s="55" t="s">
        <v>2000</v>
      </c>
      <c r="F972" s="55" t="s">
        <v>1632</v>
      </c>
      <c r="G972" s="3"/>
      <c r="H972" s="3">
        <v>76882</v>
      </c>
      <c r="I972" s="3" t="s">
        <v>2000</v>
      </c>
      <c r="J972" s="56">
        <v>0</v>
      </c>
      <c r="K972" s="57">
        <v>0</v>
      </c>
      <c r="L972" s="57">
        <v>0</v>
      </c>
      <c r="M972" s="58">
        <v>1</v>
      </c>
      <c r="N972" s="59">
        <v>1931</v>
      </c>
      <c r="O972" s="59">
        <v>1931</v>
      </c>
      <c r="P972" s="60">
        <v>1</v>
      </c>
      <c r="Q972" s="61">
        <v>1931</v>
      </c>
      <c r="R972" s="61">
        <v>1931</v>
      </c>
    </row>
    <row r="973" spans="2:18" x14ac:dyDescent="0.3">
      <c r="B973" s="69">
        <v>41511049</v>
      </c>
      <c r="C973" t="s">
        <v>1897</v>
      </c>
      <c r="D973" s="55">
        <v>76817</v>
      </c>
      <c r="E973" s="55" t="s">
        <v>2000</v>
      </c>
      <c r="F973" s="55" t="s">
        <v>1898</v>
      </c>
      <c r="G973" s="55"/>
      <c r="H973" s="55">
        <v>76817</v>
      </c>
      <c r="I973" s="55" t="s">
        <v>2000</v>
      </c>
      <c r="J973" s="56">
        <v>0</v>
      </c>
      <c r="K973" s="57">
        <v>0</v>
      </c>
      <c r="L973" s="57">
        <v>0</v>
      </c>
      <c r="M973" s="58">
        <v>1</v>
      </c>
      <c r="N973" s="59">
        <v>776</v>
      </c>
      <c r="O973" s="59">
        <v>776</v>
      </c>
      <c r="P973" s="60">
        <v>1</v>
      </c>
      <c r="Q973" s="61">
        <v>776</v>
      </c>
      <c r="R973" s="61">
        <v>776</v>
      </c>
    </row>
    <row r="974" spans="2:18" x14ac:dyDescent="0.3">
      <c r="B974" s="69">
        <v>41512047</v>
      </c>
      <c r="C974" t="s">
        <v>1899</v>
      </c>
      <c r="D974" s="55">
        <v>76999</v>
      </c>
      <c r="E974" s="55"/>
      <c r="F974" s="55">
        <v>76999</v>
      </c>
      <c r="G974" s="3"/>
      <c r="H974" s="3">
        <v>76999</v>
      </c>
      <c r="I974" s="3"/>
      <c r="J974" s="56">
        <v>4</v>
      </c>
      <c r="K974" s="57">
        <v>1268</v>
      </c>
      <c r="L974" s="57">
        <v>317</v>
      </c>
      <c r="M974" s="58">
        <v>34</v>
      </c>
      <c r="N974" s="59">
        <v>10778</v>
      </c>
      <c r="O974" s="59">
        <v>317</v>
      </c>
      <c r="P974" s="60">
        <v>38</v>
      </c>
      <c r="Q974" s="61">
        <v>12046</v>
      </c>
      <c r="R974" s="61">
        <v>317</v>
      </c>
    </row>
    <row r="975" spans="2:18" x14ac:dyDescent="0.3">
      <c r="B975" s="69">
        <v>41512237</v>
      </c>
      <c r="C975" t="s">
        <v>1900</v>
      </c>
      <c r="D975" s="55">
        <v>76885</v>
      </c>
      <c r="E975" s="55" t="s">
        <v>2000</v>
      </c>
      <c r="F975" s="55" t="s">
        <v>1901</v>
      </c>
      <c r="G975" s="55"/>
      <c r="H975" s="55">
        <v>76885</v>
      </c>
      <c r="I975" s="55" t="s">
        <v>2000</v>
      </c>
      <c r="J975" s="56">
        <v>1</v>
      </c>
      <c r="K975" s="57">
        <v>776</v>
      </c>
      <c r="L975" s="57">
        <v>776</v>
      </c>
      <c r="M975" s="58">
        <v>44</v>
      </c>
      <c r="N975" s="59">
        <v>34144</v>
      </c>
      <c r="O975" s="59">
        <v>776</v>
      </c>
      <c r="P975" s="60">
        <v>45</v>
      </c>
      <c r="Q975" s="61">
        <v>34920</v>
      </c>
      <c r="R975" s="61">
        <v>776</v>
      </c>
    </row>
    <row r="976" spans="2:18" x14ac:dyDescent="0.3">
      <c r="B976" s="69">
        <v>41512245</v>
      </c>
      <c r="C976" t="s">
        <v>2252</v>
      </c>
      <c r="D976" s="55">
        <v>51798</v>
      </c>
      <c r="E976" s="55"/>
      <c r="F976" s="55" t="s">
        <v>1464</v>
      </c>
      <c r="G976" s="3"/>
      <c r="H976" s="3">
        <v>51798</v>
      </c>
      <c r="I976" s="3"/>
      <c r="J976" s="56">
        <v>1</v>
      </c>
      <c r="K976" s="57">
        <v>226</v>
      </c>
      <c r="L976" s="57">
        <v>226</v>
      </c>
      <c r="M976" s="58">
        <v>11</v>
      </c>
      <c r="N976" s="59">
        <v>2486</v>
      </c>
      <c r="O976" s="59">
        <v>226</v>
      </c>
      <c r="P976" s="60">
        <v>12</v>
      </c>
      <c r="Q976" s="61">
        <v>2712</v>
      </c>
      <c r="R976" s="61">
        <v>226</v>
      </c>
    </row>
    <row r="977" spans="2:18" x14ac:dyDescent="0.3">
      <c r="B977" s="69">
        <v>41512278</v>
      </c>
      <c r="C977" t="s">
        <v>2253</v>
      </c>
      <c r="D977" s="55">
        <v>19083</v>
      </c>
      <c r="E977" s="55"/>
      <c r="F977" s="55">
        <v>19083</v>
      </c>
      <c r="G977" s="3"/>
      <c r="H977" s="3">
        <v>19083</v>
      </c>
      <c r="I977" s="3"/>
      <c r="J977" s="56">
        <v>0</v>
      </c>
      <c r="K977" s="57">
        <v>0</v>
      </c>
      <c r="L977" s="57">
        <v>0</v>
      </c>
      <c r="M977" s="58">
        <v>1</v>
      </c>
      <c r="N977" s="59">
        <v>7119</v>
      </c>
      <c r="O977" s="59">
        <v>7119</v>
      </c>
      <c r="P977" s="60">
        <v>1</v>
      </c>
      <c r="Q977" s="61">
        <v>7119</v>
      </c>
      <c r="R977" s="61">
        <v>7119</v>
      </c>
    </row>
    <row r="978" spans="2:18" x14ac:dyDescent="0.3">
      <c r="B978" s="69">
        <v>41532359</v>
      </c>
      <c r="C978" t="s">
        <v>694</v>
      </c>
      <c r="D978" s="55">
        <v>93880</v>
      </c>
      <c r="E978" s="55"/>
      <c r="F978" s="55">
        <v>93880</v>
      </c>
      <c r="G978" s="3"/>
      <c r="H978" s="3">
        <v>93880</v>
      </c>
      <c r="I978" s="3"/>
      <c r="J978" s="56">
        <v>0</v>
      </c>
      <c r="K978" s="57">
        <v>0</v>
      </c>
      <c r="L978" s="57">
        <v>0</v>
      </c>
      <c r="M978" s="58">
        <v>1</v>
      </c>
      <c r="N978" s="59">
        <v>3683</v>
      </c>
      <c r="O978" s="59">
        <v>3683</v>
      </c>
      <c r="P978" s="60">
        <v>1</v>
      </c>
      <c r="Q978" s="61">
        <v>3683</v>
      </c>
      <c r="R978" s="61">
        <v>3683</v>
      </c>
    </row>
    <row r="979" spans="2:18" x14ac:dyDescent="0.3">
      <c r="B979" s="69">
        <v>41532367</v>
      </c>
      <c r="C979" t="s">
        <v>1902</v>
      </c>
      <c r="D979" s="55">
        <v>76705</v>
      </c>
      <c r="E979" s="55" t="s">
        <v>2000</v>
      </c>
      <c r="F979" s="55" t="s">
        <v>677</v>
      </c>
      <c r="G979" s="3"/>
      <c r="H979" s="3">
        <v>76705</v>
      </c>
      <c r="I979" s="3" t="s">
        <v>2000</v>
      </c>
      <c r="J979" s="56">
        <v>80</v>
      </c>
      <c r="K979" s="57">
        <v>154480</v>
      </c>
      <c r="L979" s="57">
        <v>1931</v>
      </c>
      <c r="M979" s="58">
        <v>571</v>
      </c>
      <c r="N979" s="59">
        <v>1102601</v>
      </c>
      <c r="O979" s="59">
        <v>1931</v>
      </c>
      <c r="P979" s="60">
        <v>651</v>
      </c>
      <c r="Q979" s="61">
        <v>1257081</v>
      </c>
      <c r="R979" s="61">
        <v>1931</v>
      </c>
    </row>
    <row r="980" spans="2:18" x14ac:dyDescent="0.3">
      <c r="B980" s="69">
        <v>41532425</v>
      </c>
      <c r="C980" t="s">
        <v>695</v>
      </c>
      <c r="D980" s="55">
        <v>76536</v>
      </c>
      <c r="E980" s="55" t="s">
        <v>2000</v>
      </c>
      <c r="F980" s="55" t="s">
        <v>685</v>
      </c>
      <c r="G980" s="3"/>
      <c r="H980" s="3">
        <v>76536</v>
      </c>
      <c r="I980" s="3" t="s">
        <v>2000</v>
      </c>
      <c r="J980" s="56">
        <v>2</v>
      </c>
      <c r="K980" s="57">
        <v>4032</v>
      </c>
      <c r="L980" s="57">
        <v>2016</v>
      </c>
      <c r="M980" s="58">
        <v>40</v>
      </c>
      <c r="N980" s="59">
        <v>80640</v>
      </c>
      <c r="O980" s="59">
        <v>2016</v>
      </c>
      <c r="P980" s="60">
        <v>42</v>
      </c>
      <c r="Q980" s="61">
        <v>84672</v>
      </c>
      <c r="R980" s="61">
        <v>2016</v>
      </c>
    </row>
    <row r="981" spans="2:18" x14ac:dyDescent="0.3">
      <c r="B981" s="69">
        <v>41532466</v>
      </c>
      <c r="C981" t="s">
        <v>696</v>
      </c>
      <c r="D981" s="55">
        <v>76700</v>
      </c>
      <c r="E981" s="55" t="s">
        <v>2000</v>
      </c>
      <c r="F981" s="55" t="s">
        <v>697</v>
      </c>
      <c r="G981" s="3"/>
      <c r="H981" s="3">
        <v>76700</v>
      </c>
      <c r="I981" s="3" t="s">
        <v>2000</v>
      </c>
      <c r="J981" s="56">
        <v>11</v>
      </c>
      <c r="K981" s="57">
        <v>30877</v>
      </c>
      <c r="L981" s="57">
        <v>2807</v>
      </c>
      <c r="M981" s="58">
        <v>93</v>
      </c>
      <c r="N981" s="59">
        <v>261051</v>
      </c>
      <c r="O981" s="59">
        <v>2807</v>
      </c>
      <c r="P981" s="60">
        <v>104</v>
      </c>
      <c r="Q981" s="61">
        <v>291928</v>
      </c>
      <c r="R981" s="61">
        <v>2807</v>
      </c>
    </row>
    <row r="982" spans="2:18" x14ac:dyDescent="0.3">
      <c r="B982" s="69">
        <v>41532474</v>
      </c>
      <c r="C982" t="s">
        <v>698</v>
      </c>
      <c r="D982" s="55">
        <v>76998</v>
      </c>
      <c r="E982" s="55" t="s">
        <v>2000</v>
      </c>
      <c r="F982" s="55" t="s">
        <v>699</v>
      </c>
      <c r="G982" s="3"/>
      <c r="H982" s="3">
        <v>76998</v>
      </c>
      <c r="I982" s="3" t="s">
        <v>2000</v>
      </c>
      <c r="J982" s="56">
        <v>2</v>
      </c>
      <c r="K982" s="57">
        <v>4734</v>
      </c>
      <c r="L982" s="57">
        <v>2367</v>
      </c>
      <c r="M982" s="58">
        <v>0</v>
      </c>
      <c r="N982" s="59">
        <v>0</v>
      </c>
      <c r="O982" s="59">
        <v>0</v>
      </c>
      <c r="P982" s="60">
        <v>2</v>
      </c>
      <c r="Q982" s="61">
        <v>4734</v>
      </c>
      <c r="R982" s="61">
        <v>2367</v>
      </c>
    </row>
    <row r="983" spans="2:18" x14ac:dyDescent="0.3">
      <c r="B983" s="69">
        <v>41532508</v>
      </c>
      <c r="C983" t="s">
        <v>700</v>
      </c>
      <c r="D983" s="55">
        <v>76770</v>
      </c>
      <c r="E983" s="55" t="s">
        <v>2000</v>
      </c>
      <c r="F983" s="55" t="s">
        <v>697</v>
      </c>
      <c r="G983" s="3"/>
      <c r="H983" s="3">
        <v>76770</v>
      </c>
      <c r="I983" s="3" t="s">
        <v>2000</v>
      </c>
      <c r="J983" s="56">
        <v>52</v>
      </c>
      <c r="K983" s="57">
        <v>145964</v>
      </c>
      <c r="L983" s="57">
        <v>2807</v>
      </c>
      <c r="M983" s="58">
        <v>198</v>
      </c>
      <c r="N983" s="59">
        <v>555786</v>
      </c>
      <c r="O983" s="59">
        <v>2807</v>
      </c>
      <c r="P983" s="60">
        <v>250</v>
      </c>
      <c r="Q983" s="61">
        <v>701750</v>
      </c>
      <c r="R983" s="61">
        <v>2807</v>
      </c>
    </row>
    <row r="984" spans="2:18" x14ac:dyDescent="0.3">
      <c r="B984" s="69">
        <v>41532672</v>
      </c>
      <c r="C984" t="s">
        <v>701</v>
      </c>
      <c r="D984" s="55">
        <v>76870</v>
      </c>
      <c r="E984" s="55"/>
      <c r="F984" s="55">
        <v>76870</v>
      </c>
      <c r="G984" s="55"/>
      <c r="H984" s="55">
        <v>76870</v>
      </c>
      <c r="I984" s="55"/>
      <c r="J984" s="56">
        <v>4</v>
      </c>
      <c r="K984" s="57">
        <v>9468</v>
      </c>
      <c r="L984" s="57">
        <v>2367</v>
      </c>
      <c r="M984" s="58">
        <v>140</v>
      </c>
      <c r="N984" s="59">
        <v>331380</v>
      </c>
      <c r="O984" s="59">
        <v>2367</v>
      </c>
      <c r="P984" s="60">
        <v>144</v>
      </c>
      <c r="Q984" s="61">
        <v>340848</v>
      </c>
      <c r="R984" s="61">
        <v>2367</v>
      </c>
    </row>
    <row r="985" spans="2:18" x14ac:dyDescent="0.3">
      <c r="B985" s="69">
        <v>41532763</v>
      </c>
      <c r="C985" t="s">
        <v>702</v>
      </c>
      <c r="D985" s="55">
        <v>76506</v>
      </c>
      <c r="E985" s="55" t="s">
        <v>2000</v>
      </c>
      <c r="F985" s="55" t="s">
        <v>703</v>
      </c>
      <c r="G985" s="55"/>
      <c r="H985" s="55">
        <v>76506</v>
      </c>
      <c r="I985" s="55" t="s">
        <v>2000</v>
      </c>
      <c r="J985" s="56">
        <v>49</v>
      </c>
      <c r="K985" s="57">
        <v>40866</v>
      </c>
      <c r="L985" s="57">
        <v>834</v>
      </c>
      <c r="M985" s="58">
        <v>12</v>
      </c>
      <c r="N985" s="59">
        <v>10008</v>
      </c>
      <c r="O985" s="59">
        <v>834</v>
      </c>
      <c r="P985" s="60">
        <v>61</v>
      </c>
      <c r="Q985" s="61">
        <v>50874</v>
      </c>
      <c r="R985" s="61">
        <v>834</v>
      </c>
    </row>
    <row r="986" spans="2:18" x14ac:dyDescent="0.3">
      <c r="B986" s="69">
        <v>41532854</v>
      </c>
      <c r="C986" t="s">
        <v>704</v>
      </c>
      <c r="D986" s="55">
        <v>93970</v>
      </c>
      <c r="E986" s="55"/>
      <c r="F986" s="55">
        <v>93970</v>
      </c>
      <c r="G986" s="3"/>
      <c r="H986" s="3">
        <v>93970</v>
      </c>
      <c r="I986" s="3"/>
      <c r="J986" s="56">
        <v>7</v>
      </c>
      <c r="K986" s="57">
        <v>23933</v>
      </c>
      <c r="L986" s="57">
        <v>3419</v>
      </c>
      <c r="M986" s="58">
        <v>3</v>
      </c>
      <c r="N986" s="59">
        <v>10257</v>
      </c>
      <c r="O986" s="59">
        <v>3419</v>
      </c>
      <c r="P986" s="60">
        <v>10</v>
      </c>
      <c r="Q986" s="61">
        <v>34190</v>
      </c>
      <c r="R986" s="61">
        <v>3419</v>
      </c>
    </row>
    <row r="987" spans="2:18" x14ac:dyDescent="0.3">
      <c r="B987" s="69">
        <v>41532953</v>
      </c>
      <c r="C987" t="s">
        <v>1630</v>
      </c>
      <c r="D987" s="55">
        <v>76604</v>
      </c>
      <c r="E987" s="55" t="s">
        <v>2000</v>
      </c>
      <c r="F987" s="55" t="s">
        <v>705</v>
      </c>
      <c r="G987" s="55"/>
      <c r="H987" s="55">
        <v>76604</v>
      </c>
      <c r="I987" s="55" t="s">
        <v>2000</v>
      </c>
      <c r="J987" s="56">
        <v>5</v>
      </c>
      <c r="K987" s="57">
        <v>7460</v>
      </c>
      <c r="L987" s="57">
        <v>1492</v>
      </c>
      <c r="M987" s="58">
        <v>2</v>
      </c>
      <c r="N987" s="59">
        <v>2984</v>
      </c>
      <c r="O987" s="59">
        <v>1492</v>
      </c>
      <c r="P987" s="60">
        <v>7</v>
      </c>
      <c r="Q987" s="61">
        <v>10444</v>
      </c>
      <c r="R987" s="61">
        <v>1492</v>
      </c>
    </row>
    <row r="988" spans="2:18" x14ac:dyDescent="0.3">
      <c r="B988" s="69">
        <v>41540303</v>
      </c>
      <c r="C988" t="s">
        <v>2254</v>
      </c>
      <c r="D988" s="55" t="s">
        <v>2255</v>
      </c>
      <c r="E988" s="55" t="s">
        <v>2860</v>
      </c>
      <c r="F988" s="55" t="s">
        <v>2256</v>
      </c>
      <c r="G988" s="3"/>
      <c r="H988" s="3" t="s">
        <v>2255</v>
      </c>
      <c r="I988" s="3" t="s">
        <v>2860</v>
      </c>
      <c r="J988" s="56">
        <v>0</v>
      </c>
      <c r="K988" s="57">
        <v>0</v>
      </c>
      <c r="L988" s="57">
        <v>0</v>
      </c>
      <c r="M988" s="58">
        <v>10</v>
      </c>
      <c r="N988" s="59">
        <v>12290</v>
      </c>
      <c r="O988" s="59">
        <v>1229</v>
      </c>
      <c r="P988" s="60">
        <v>10</v>
      </c>
      <c r="Q988" s="61">
        <v>12290</v>
      </c>
      <c r="R988" s="61">
        <v>1229</v>
      </c>
    </row>
    <row r="989" spans="2:18" x14ac:dyDescent="0.3">
      <c r="B989" s="69">
        <v>41540808</v>
      </c>
      <c r="C989" t="s">
        <v>2492</v>
      </c>
      <c r="D989" s="55">
        <v>74019</v>
      </c>
      <c r="E989" s="55" t="s">
        <v>2000</v>
      </c>
      <c r="F989" s="55" t="s">
        <v>2491</v>
      </c>
      <c r="G989" s="55"/>
      <c r="H989" s="55">
        <v>74019</v>
      </c>
      <c r="I989" s="55" t="s">
        <v>2000</v>
      </c>
      <c r="J989" s="56">
        <v>9</v>
      </c>
      <c r="K989" s="57">
        <v>8937</v>
      </c>
      <c r="L989" s="57">
        <v>993</v>
      </c>
      <c r="M989" s="58">
        <v>31</v>
      </c>
      <c r="N989" s="59">
        <v>30783</v>
      </c>
      <c r="O989" s="59">
        <v>993</v>
      </c>
      <c r="P989" s="60">
        <v>40</v>
      </c>
      <c r="Q989" s="61">
        <v>39720</v>
      </c>
      <c r="R989" s="61">
        <v>993</v>
      </c>
    </row>
    <row r="990" spans="2:18" x14ac:dyDescent="0.3">
      <c r="B990" s="69">
        <v>41540816</v>
      </c>
      <c r="C990" t="s">
        <v>2490</v>
      </c>
      <c r="D990" s="55">
        <v>74021</v>
      </c>
      <c r="E990" s="55" t="s">
        <v>2000</v>
      </c>
      <c r="F990" s="55" t="s">
        <v>2489</v>
      </c>
      <c r="G990" s="3"/>
      <c r="H990" s="3">
        <v>74021</v>
      </c>
      <c r="I990" s="3" t="s">
        <v>2000</v>
      </c>
      <c r="J990" s="56">
        <v>2</v>
      </c>
      <c r="K990" s="57">
        <v>2230</v>
      </c>
      <c r="L990" s="57">
        <v>1115</v>
      </c>
      <c r="M990" s="58">
        <v>4</v>
      </c>
      <c r="N990" s="59">
        <v>4460</v>
      </c>
      <c r="O990" s="59">
        <v>1115</v>
      </c>
      <c r="P990" s="60">
        <v>6</v>
      </c>
      <c r="Q990" s="61">
        <v>6690</v>
      </c>
      <c r="R990" s="61">
        <v>1115</v>
      </c>
    </row>
    <row r="991" spans="2:18" x14ac:dyDescent="0.3">
      <c r="B991" s="69">
        <v>41600040</v>
      </c>
      <c r="C991" t="s">
        <v>707</v>
      </c>
      <c r="D991" s="55" t="s">
        <v>706</v>
      </c>
      <c r="E991" s="55"/>
      <c r="F991" s="55" t="s">
        <v>706</v>
      </c>
      <c r="G991" s="55"/>
      <c r="H991" s="55" t="s">
        <v>706</v>
      </c>
      <c r="I991" s="55"/>
      <c r="J991" s="56">
        <v>2</v>
      </c>
      <c r="K991" s="57">
        <v>2450</v>
      </c>
      <c r="L991" s="57">
        <v>1225</v>
      </c>
      <c r="M991" s="58">
        <v>3</v>
      </c>
      <c r="N991" s="59">
        <v>3675</v>
      </c>
      <c r="O991" s="59">
        <v>1225</v>
      </c>
      <c r="P991" s="60">
        <v>5</v>
      </c>
      <c r="Q991" s="61">
        <v>6125</v>
      </c>
      <c r="R991" s="61">
        <v>1225</v>
      </c>
    </row>
    <row r="992" spans="2:18" x14ac:dyDescent="0.3">
      <c r="B992" s="69">
        <v>41600073</v>
      </c>
      <c r="C992" t="s">
        <v>708</v>
      </c>
      <c r="D992" s="55" t="s">
        <v>709</v>
      </c>
      <c r="E992" s="55"/>
      <c r="F992" s="55" t="s">
        <v>710</v>
      </c>
      <c r="G992" s="55"/>
      <c r="H992" s="55" t="s">
        <v>709</v>
      </c>
      <c r="I992" s="55"/>
      <c r="J992" s="56">
        <v>0</v>
      </c>
      <c r="K992" s="57">
        <v>0</v>
      </c>
      <c r="L992" s="57">
        <v>0</v>
      </c>
      <c r="M992" s="58">
        <v>2</v>
      </c>
      <c r="N992" s="59">
        <v>1542</v>
      </c>
      <c r="O992" s="59">
        <v>771</v>
      </c>
      <c r="P992" s="60">
        <v>2</v>
      </c>
      <c r="Q992" s="61">
        <v>1542</v>
      </c>
      <c r="R992" s="61">
        <v>771</v>
      </c>
    </row>
    <row r="993" spans="2:18" x14ac:dyDescent="0.3">
      <c r="B993" s="69">
        <v>41600289</v>
      </c>
      <c r="C993" t="s">
        <v>713</v>
      </c>
      <c r="D993" s="55">
        <v>78264</v>
      </c>
      <c r="E993" s="55" t="s">
        <v>2000</v>
      </c>
      <c r="F993" s="55" t="s">
        <v>712</v>
      </c>
      <c r="G993" s="3"/>
      <c r="H993" s="3">
        <v>78264</v>
      </c>
      <c r="I993" s="3" t="s">
        <v>2000</v>
      </c>
      <c r="J993" s="56">
        <v>0</v>
      </c>
      <c r="K993" s="57">
        <v>0</v>
      </c>
      <c r="L993" s="57">
        <v>0</v>
      </c>
      <c r="M993" s="58">
        <v>7</v>
      </c>
      <c r="N993" s="59">
        <v>36834</v>
      </c>
      <c r="O993" s="59">
        <v>5262</v>
      </c>
      <c r="P993" s="60">
        <v>7</v>
      </c>
      <c r="Q993" s="61">
        <v>36834</v>
      </c>
      <c r="R993" s="61">
        <v>5262</v>
      </c>
    </row>
    <row r="994" spans="2:18" x14ac:dyDescent="0.3">
      <c r="B994" s="69">
        <v>41600529</v>
      </c>
      <c r="C994" t="s">
        <v>2119</v>
      </c>
      <c r="D994" s="55">
        <v>78709</v>
      </c>
      <c r="E994" s="55" t="s">
        <v>2000</v>
      </c>
      <c r="F994" s="55" t="s">
        <v>2120</v>
      </c>
      <c r="G994" s="55"/>
      <c r="H994" s="55">
        <v>78709</v>
      </c>
      <c r="I994" s="55" t="s">
        <v>2000</v>
      </c>
      <c r="J994" s="56">
        <v>0</v>
      </c>
      <c r="K994" s="57">
        <v>0</v>
      </c>
      <c r="L994" s="57">
        <v>0</v>
      </c>
      <c r="M994" s="58">
        <v>2</v>
      </c>
      <c r="N994" s="59">
        <v>8446</v>
      </c>
      <c r="O994" s="59">
        <v>4223</v>
      </c>
      <c r="P994" s="60">
        <v>2</v>
      </c>
      <c r="Q994" s="61">
        <v>8446</v>
      </c>
      <c r="R994" s="61">
        <v>4223</v>
      </c>
    </row>
    <row r="995" spans="2:18" x14ac:dyDescent="0.3">
      <c r="B995" s="69">
        <v>41601071</v>
      </c>
      <c r="C995" t="s">
        <v>715</v>
      </c>
      <c r="D995" s="55">
        <v>78803</v>
      </c>
      <c r="E995" s="55"/>
      <c r="F995" s="55">
        <v>78803</v>
      </c>
      <c r="G995" s="3"/>
      <c r="H995" s="3">
        <v>78803</v>
      </c>
      <c r="I995" s="3"/>
      <c r="J995" s="56">
        <v>0</v>
      </c>
      <c r="K995" s="57">
        <v>0</v>
      </c>
      <c r="L995" s="57">
        <v>0</v>
      </c>
      <c r="M995" s="58">
        <v>2</v>
      </c>
      <c r="N995" s="59">
        <v>9644</v>
      </c>
      <c r="O995" s="59">
        <v>4822</v>
      </c>
      <c r="P995" s="60">
        <v>2</v>
      </c>
      <c r="Q995" s="61">
        <v>9644</v>
      </c>
      <c r="R995" s="61">
        <v>4822</v>
      </c>
    </row>
    <row r="996" spans="2:18" x14ac:dyDescent="0.3">
      <c r="B996" s="69">
        <v>41671124</v>
      </c>
      <c r="C996" t="s">
        <v>717</v>
      </c>
      <c r="D996" s="55">
        <v>78315</v>
      </c>
      <c r="E996" s="55" t="s">
        <v>2000</v>
      </c>
      <c r="F996" s="55" t="s">
        <v>718</v>
      </c>
      <c r="G996" s="3"/>
      <c r="H996" s="3">
        <v>78315</v>
      </c>
      <c r="I996" s="3" t="s">
        <v>2000</v>
      </c>
      <c r="J996" s="56">
        <v>0</v>
      </c>
      <c r="K996" s="57">
        <v>0</v>
      </c>
      <c r="L996" s="57">
        <v>0</v>
      </c>
      <c r="M996" s="58">
        <v>1</v>
      </c>
      <c r="N996" s="59">
        <v>5262</v>
      </c>
      <c r="O996" s="59">
        <v>5262</v>
      </c>
      <c r="P996" s="60">
        <v>1</v>
      </c>
      <c r="Q996" s="61">
        <v>5262</v>
      </c>
      <c r="R996" s="61">
        <v>5262</v>
      </c>
    </row>
    <row r="997" spans="2:18" x14ac:dyDescent="0.3">
      <c r="B997" s="69">
        <v>41677154</v>
      </c>
      <c r="C997" t="s">
        <v>719</v>
      </c>
      <c r="D997" s="55">
        <v>78290</v>
      </c>
      <c r="E997" s="55" t="s">
        <v>2000</v>
      </c>
      <c r="F997" s="55" t="s">
        <v>720</v>
      </c>
      <c r="G997" s="55"/>
      <c r="H997" s="55">
        <v>78290</v>
      </c>
      <c r="I997" s="55" t="s">
        <v>2000</v>
      </c>
      <c r="J997" s="56">
        <v>2</v>
      </c>
      <c r="K997" s="57">
        <v>6490</v>
      </c>
      <c r="L997" s="57">
        <v>3245</v>
      </c>
      <c r="M997" s="58">
        <v>1</v>
      </c>
      <c r="N997" s="59">
        <v>3245</v>
      </c>
      <c r="O997" s="59">
        <v>3245</v>
      </c>
      <c r="P997" s="60">
        <v>3</v>
      </c>
      <c r="Q997" s="61">
        <v>9735</v>
      </c>
      <c r="R997" s="61">
        <v>3245</v>
      </c>
    </row>
    <row r="998" spans="2:18" x14ac:dyDescent="0.3">
      <c r="B998" s="69">
        <v>41677352</v>
      </c>
      <c r="C998" t="s">
        <v>721</v>
      </c>
      <c r="D998" s="55">
        <v>78306</v>
      </c>
      <c r="E998" s="55" t="s">
        <v>2000</v>
      </c>
      <c r="F998" s="55" t="s">
        <v>722</v>
      </c>
      <c r="G998" s="55"/>
      <c r="H998" s="55">
        <v>78306</v>
      </c>
      <c r="I998" s="55" t="s">
        <v>2000</v>
      </c>
      <c r="J998" s="56">
        <v>0</v>
      </c>
      <c r="K998" s="57">
        <v>0</v>
      </c>
      <c r="L998" s="57">
        <v>0</v>
      </c>
      <c r="M998" s="58">
        <v>2</v>
      </c>
      <c r="N998" s="59">
        <v>10874</v>
      </c>
      <c r="O998" s="59">
        <v>5437</v>
      </c>
      <c r="P998" s="60">
        <v>2</v>
      </c>
      <c r="Q998" s="61">
        <v>10874</v>
      </c>
      <c r="R998" s="61">
        <v>5437</v>
      </c>
    </row>
    <row r="999" spans="2:18" x14ac:dyDescent="0.3">
      <c r="B999" s="69">
        <v>41677451</v>
      </c>
      <c r="C999" t="s">
        <v>723</v>
      </c>
      <c r="D999" s="55">
        <v>78014</v>
      </c>
      <c r="E999" s="55" t="s">
        <v>2000</v>
      </c>
      <c r="F999" s="55" t="s">
        <v>724</v>
      </c>
      <c r="G999" s="3"/>
      <c r="H999" s="3">
        <v>78014</v>
      </c>
      <c r="I999" s="3" t="s">
        <v>2000</v>
      </c>
      <c r="J999" s="56">
        <v>0</v>
      </c>
      <c r="K999" s="57">
        <v>0</v>
      </c>
      <c r="L999" s="57">
        <v>0</v>
      </c>
      <c r="M999" s="58">
        <v>1</v>
      </c>
      <c r="N999" s="59">
        <v>3025</v>
      </c>
      <c r="O999" s="59">
        <v>3025</v>
      </c>
      <c r="P999" s="60">
        <v>1</v>
      </c>
      <c r="Q999" s="61">
        <v>3025</v>
      </c>
      <c r="R999" s="61">
        <v>3025</v>
      </c>
    </row>
    <row r="1000" spans="2:18" x14ac:dyDescent="0.3">
      <c r="B1000" s="69">
        <v>41678640</v>
      </c>
      <c r="C1000" t="s">
        <v>725</v>
      </c>
      <c r="D1000" s="55" t="s">
        <v>711</v>
      </c>
      <c r="E1000" s="55"/>
      <c r="F1000" s="55" t="s">
        <v>716</v>
      </c>
      <c r="G1000" s="3"/>
      <c r="H1000" s="3" t="s">
        <v>711</v>
      </c>
      <c r="I1000" s="3"/>
      <c r="J1000" s="56">
        <v>0</v>
      </c>
      <c r="K1000" s="57">
        <v>0</v>
      </c>
      <c r="L1000" s="57">
        <v>0</v>
      </c>
      <c r="M1000" s="58">
        <v>7</v>
      </c>
      <c r="N1000" s="59">
        <v>2716</v>
      </c>
      <c r="O1000" s="59">
        <v>388</v>
      </c>
      <c r="P1000" s="60">
        <v>7</v>
      </c>
      <c r="Q1000" s="61">
        <v>2716</v>
      </c>
      <c r="R1000" s="61">
        <v>388</v>
      </c>
    </row>
    <row r="1001" spans="2:18" x14ac:dyDescent="0.3">
      <c r="B1001" s="69">
        <v>41678848</v>
      </c>
      <c r="C1001" t="s">
        <v>726</v>
      </c>
      <c r="D1001" s="55" t="s">
        <v>727</v>
      </c>
      <c r="E1001" s="55"/>
      <c r="F1001" s="55" t="s">
        <v>727</v>
      </c>
      <c r="G1001" s="55"/>
      <c r="H1001" s="55" t="s">
        <v>727</v>
      </c>
      <c r="I1001" s="55"/>
      <c r="J1001" s="56">
        <v>0</v>
      </c>
      <c r="K1001" s="57">
        <v>0</v>
      </c>
      <c r="L1001" s="57">
        <v>0</v>
      </c>
      <c r="M1001" s="58">
        <v>5</v>
      </c>
      <c r="N1001" s="59">
        <v>6125</v>
      </c>
      <c r="O1001" s="59">
        <v>1225</v>
      </c>
      <c r="P1001" s="60">
        <v>5</v>
      </c>
      <c r="Q1001" s="61">
        <v>6125</v>
      </c>
      <c r="R1001" s="61">
        <v>1225</v>
      </c>
    </row>
    <row r="1002" spans="2:18" x14ac:dyDescent="0.3">
      <c r="B1002" s="69">
        <v>41678889</v>
      </c>
      <c r="C1002" t="s">
        <v>2564</v>
      </c>
      <c r="D1002" s="55" t="s">
        <v>714</v>
      </c>
      <c r="E1002" s="55"/>
      <c r="F1002" s="55" t="s">
        <v>714</v>
      </c>
      <c r="G1002" s="3"/>
      <c r="H1002" s="3" t="s">
        <v>714</v>
      </c>
      <c r="I1002" s="3"/>
      <c r="J1002" s="56">
        <v>1</v>
      </c>
      <c r="K1002" s="57">
        <v>318</v>
      </c>
      <c r="L1002" s="57">
        <v>318</v>
      </c>
      <c r="M1002" s="58">
        <v>0</v>
      </c>
      <c r="N1002" s="59">
        <v>0</v>
      </c>
      <c r="O1002" s="59">
        <v>0</v>
      </c>
      <c r="P1002" s="60">
        <v>1</v>
      </c>
      <c r="Q1002" s="61">
        <v>318</v>
      </c>
      <c r="R1002" s="61">
        <v>318</v>
      </c>
    </row>
    <row r="1003" spans="2:18" x14ac:dyDescent="0.3">
      <c r="B1003" s="69">
        <v>41680059</v>
      </c>
      <c r="C1003" t="s">
        <v>728</v>
      </c>
      <c r="D1003" s="55" t="s">
        <v>716</v>
      </c>
      <c r="E1003" s="55"/>
      <c r="F1003" s="55" t="s">
        <v>716</v>
      </c>
      <c r="G1003" s="3"/>
      <c r="H1003" s="3" t="s">
        <v>716</v>
      </c>
      <c r="I1003" s="3"/>
      <c r="J1003" s="56">
        <v>0</v>
      </c>
      <c r="K1003" s="57">
        <v>0</v>
      </c>
      <c r="L1003" s="57">
        <v>0</v>
      </c>
      <c r="M1003" s="58">
        <v>2</v>
      </c>
      <c r="N1003" s="59">
        <v>2450</v>
      </c>
      <c r="O1003" s="59">
        <v>1225</v>
      </c>
      <c r="P1003" s="60">
        <v>2</v>
      </c>
      <c r="Q1003" s="61">
        <v>2450</v>
      </c>
      <c r="R1003" s="61">
        <v>1225</v>
      </c>
    </row>
    <row r="1004" spans="2:18" x14ac:dyDescent="0.3">
      <c r="B1004" s="69">
        <v>41680497</v>
      </c>
      <c r="C1004" t="s">
        <v>729</v>
      </c>
      <c r="D1004" s="55">
        <v>78226</v>
      </c>
      <c r="E1004" s="55" t="s">
        <v>2000</v>
      </c>
      <c r="F1004" s="55" t="s">
        <v>730</v>
      </c>
      <c r="G1004" s="3"/>
      <c r="H1004" s="3">
        <v>78226</v>
      </c>
      <c r="I1004" s="3" t="s">
        <v>2000</v>
      </c>
      <c r="J1004" s="56">
        <v>1</v>
      </c>
      <c r="K1004" s="57">
        <v>4757</v>
      </c>
      <c r="L1004" s="57">
        <v>4757</v>
      </c>
      <c r="M1004" s="58">
        <v>0</v>
      </c>
      <c r="N1004" s="59">
        <v>0</v>
      </c>
      <c r="O1004" s="59">
        <v>0</v>
      </c>
      <c r="P1004" s="60">
        <v>1</v>
      </c>
      <c r="Q1004" s="61">
        <v>4757</v>
      </c>
      <c r="R1004" s="61">
        <v>4757</v>
      </c>
    </row>
    <row r="1005" spans="2:18" x14ac:dyDescent="0.3">
      <c r="B1005" s="69">
        <v>41700030</v>
      </c>
      <c r="C1005" t="s">
        <v>732</v>
      </c>
      <c r="D1005" s="55" t="s">
        <v>733</v>
      </c>
      <c r="E1005" s="55"/>
      <c r="F1005" s="55" t="s">
        <v>731</v>
      </c>
      <c r="G1005" s="3"/>
      <c r="H1005" s="3" t="s">
        <v>733</v>
      </c>
      <c r="I1005" s="3"/>
      <c r="J1005" s="56">
        <v>12</v>
      </c>
      <c r="K1005" s="57">
        <v>2105.7599999999998</v>
      </c>
      <c r="L1005" s="57">
        <v>175.48</v>
      </c>
      <c r="M1005" s="58">
        <v>2</v>
      </c>
      <c r="N1005" s="59">
        <v>350.96</v>
      </c>
      <c r="O1005" s="59">
        <v>175.48</v>
      </c>
      <c r="P1005" s="60">
        <v>14</v>
      </c>
      <c r="Q1005" s="61">
        <v>2456.7199999999998</v>
      </c>
      <c r="R1005" s="61">
        <v>175.48</v>
      </c>
    </row>
    <row r="1006" spans="2:18" x14ac:dyDescent="0.3">
      <c r="B1006" s="69">
        <v>41700139</v>
      </c>
      <c r="C1006" t="s">
        <v>737</v>
      </c>
      <c r="D1006" s="55" t="s">
        <v>738</v>
      </c>
      <c r="E1006" s="55"/>
      <c r="F1006" s="55" t="s">
        <v>739</v>
      </c>
      <c r="G1006" s="3"/>
      <c r="H1006" s="3" t="s">
        <v>738</v>
      </c>
      <c r="I1006" s="3"/>
      <c r="J1006" s="56">
        <v>1</v>
      </c>
      <c r="K1006" s="57">
        <v>274.07</v>
      </c>
      <c r="L1006" s="57">
        <v>274.07</v>
      </c>
      <c r="M1006" s="58">
        <v>1</v>
      </c>
      <c r="N1006" s="59">
        <v>274.07</v>
      </c>
      <c r="O1006" s="59">
        <v>274.07</v>
      </c>
      <c r="P1006" s="60">
        <v>2</v>
      </c>
      <c r="Q1006" s="61">
        <v>548.14</v>
      </c>
      <c r="R1006" s="61">
        <v>274.07</v>
      </c>
    </row>
    <row r="1007" spans="2:18" x14ac:dyDescent="0.3">
      <c r="B1007" s="69">
        <v>41700204</v>
      </c>
      <c r="C1007" t="s">
        <v>741</v>
      </c>
      <c r="D1007" s="55"/>
      <c r="E1007" s="55"/>
      <c r="F1007" s="55" t="s">
        <v>742</v>
      </c>
      <c r="G1007" s="3"/>
      <c r="H1007" s="3"/>
      <c r="I1007" s="3"/>
      <c r="J1007" s="56">
        <v>5</v>
      </c>
      <c r="K1007" s="57">
        <v>694.9</v>
      </c>
      <c r="L1007" s="57">
        <v>138.97999999999999</v>
      </c>
      <c r="M1007" s="58">
        <v>3</v>
      </c>
      <c r="N1007" s="59">
        <v>416.93999999999994</v>
      </c>
      <c r="O1007" s="59">
        <v>138.97999999999999</v>
      </c>
      <c r="P1007" s="60">
        <v>8</v>
      </c>
      <c r="Q1007" s="61">
        <v>1111.8399999999999</v>
      </c>
      <c r="R1007" s="61">
        <v>138.97999999999999</v>
      </c>
    </row>
    <row r="1008" spans="2:18" x14ac:dyDescent="0.3">
      <c r="B1008" s="69">
        <v>41700279</v>
      </c>
      <c r="C1008" t="s">
        <v>745</v>
      </c>
      <c r="D1008" s="55"/>
      <c r="E1008" s="55"/>
      <c r="F1008" s="55" t="s">
        <v>8</v>
      </c>
      <c r="G1008" s="3"/>
      <c r="H1008" s="3"/>
      <c r="I1008" s="3"/>
      <c r="J1008" s="56">
        <v>6</v>
      </c>
      <c r="K1008" s="57">
        <v>2162.25</v>
      </c>
      <c r="L1008" s="57">
        <v>360.375</v>
      </c>
      <c r="M1008" s="58">
        <v>2</v>
      </c>
      <c r="N1008" s="59">
        <v>278</v>
      </c>
      <c r="O1008" s="59">
        <v>139</v>
      </c>
      <c r="P1008" s="60">
        <v>8</v>
      </c>
      <c r="Q1008" s="61">
        <v>2440.25</v>
      </c>
      <c r="R1008" s="61">
        <v>305.03125</v>
      </c>
    </row>
    <row r="1009" spans="2:18" x14ac:dyDescent="0.3">
      <c r="B1009" s="69">
        <v>41700477</v>
      </c>
      <c r="C1009" t="s">
        <v>751</v>
      </c>
      <c r="D1009" s="55" t="s">
        <v>750</v>
      </c>
      <c r="E1009" s="55"/>
      <c r="F1009" s="55" t="s">
        <v>8</v>
      </c>
      <c r="G1009" s="3"/>
      <c r="H1009" s="3" t="s">
        <v>750</v>
      </c>
      <c r="I1009" s="3"/>
      <c r="J1009" s="56">
        <v>14</v>
      </c>
      <c r="K1009" s="57">
        <v>7242.26</v>
      </c>
      <c r="L1009" s="57">
        <v>517.3042857142857</v>
      </c>
      <c r="M1009" s="58">
        <v>0</v>
      </c>
      <c r="N1009" s="59">
        <v>0</v>
      </c>
      <c r="O1009" s="59">
        <v>0</v>
      </c>
      <c r="P1009" s="60">
        <v>14</v>
      </c>
      <c r="Q1009" s="61">
        <v>7242.26</v>
      </c>
      <c r="R1009" s="61">
        <v>517.3042857142857</v>
      </c>
    </row>
    <row r="1010" spans="2:18" x14ac:dyDescent="0.3">
      <c r="B1010" s="69">
        <v>41700519</v>
      </c>
      <c r="C1010" t="s">
        <v>752</v>
      </c>
      <c r="D1010" s="55" t="s">
        <v>748</v>
      </c>
      <c r="E1010" s="55"/>
      <c r="F1010" s="55" t="s">
        <v>749</v>
      </c>
      <c r="G1010" s="3"/>
      <c r="H1010" s="3" t="s">
        <v>748</v>
      </c>
      <c r="I1010" s="3"/>
      <c r="J1010" s="56">
        <v>0</v>
      </c>
      <c r="K1010" s="57">
        <v>0</v>
      </c>
      <c r="L1010" s="57">
        <v>0</v>
      </c>
      <c r="M1010" s="58">
        <v>1</v>
      </c>
      <c r="N1010" s="59">
        <v>1294.74</v>
      </c>
      <c r="O1010" s="59">
        <v>1294.74</v>
      </c>
      <c r="P1010" s="60">
        <v>1</v>
      </c>
      <c r="Q1010" s="61">
        <v>1294.74</v>
      </c>
      <c r="R1010" s="61">
        <v>1294.74</v>
      </c>
    </row>
    <row r="1011" spans="2:18" x14ac:dyDescent="0.3">
      <c r="B1011" s="69">
        <v>41700527</v>
      </c>
      <c r="C1011" t="s">
        <v>753</v>
      </c>
      <c r="D1011" s="55" t="s">
        <v>7</v>
      </c>
      <c r="E1011" s="55"/>
      <c r="F1011" s="55" t="s">
        <v>754</v>
      </c>
      <c r="G1011" s="3"/>
      <c r="H1011" s="3" t="s">
        <v>7</v>
      </c>
      <c r="I1011" s="3"/>
      <c r="J1011" s="56">
        <v>118</v>
      </c>
      <c r="K1011" s="57">
        <v>9972.1800000000148</v>
      </c>
      <c r="L1011" s="57">
        <v>84.510000000000119</v>
      </c>
      <c r="M1011" s="58">
        <v>8</v>
      </c>
      <c r="N1011" s="59">
        <v>612.36</v>
      </c>
      <c r="O1011" s="59">
        <v>76.545000000000002</v>
      </c>
      <c r="P1011" s="60">
        <v>126</v>
      </c>
      <c r="Q1011" s="61">
        <v>10584.540000000015</v>
      </c>
      <c r="R1011" s="61">
        <v>84.004285714285842</v>
      </c>
    </row>
    <row r="1012" spans="2:18" x14ac:dyDescent="0.3">
      <c r="B1012" s="69">
        <v>41700840</v>
      </c>
      <c r="C1012" t="s">
        <v>759</v>
      </c>
      <c r="D1012" s="55" t="s">
        <v>760</v>
      </c>
      <c r="E1012" s="55"/>
      <c r="F1012" s="55" t="s">
        <v>8</v>
      </c>
      <c r="G1012" s="3"/>
      <c r="H1012" s="3" t="s">
        <v>760</v>
      </c>
      <c r="I1012" s="3"/>
      <c r="J1012" s="56">
        <v>6</v>
      </c>
      <c r="K1012" s="57">
        <v>1285.8</v>
      </c>
      <c r="L1012" s="57">
        <v>214.29999999999998</v>
      </c>
      <c r="M1012" s="58">
        <v>0</v>
      </c>
      <c r="N1012" s="59">
        <v>0</v>
      </c>
      <c r="O1012" s="59">
        <v>0</v>
      </c>
      <c r="P1012" s="60">
        <v>6</v>
      </c>
      <c r="Q1012" s="61">
        <v>1285.8</v>
      </c>
      <c r="R1012" s="61">
        <v>214.29999999999998</v>
      </c>
    </row>
    <row r="1013" spans="2:18" x14ac:dyDescent="0.3">
      <c r="B1013" s="69">
        <v>41701145</v>
      </c>
      <c r="C1013" t="s">
        <v>765</v>
      </c>
      <c r="D1013" s="55"/>
      <c r="E1013" s="55"/>
      <c r="F1013" s="55" t="s">
        <v>8</v>
      </c>
      <c r="G1013" s="3"/>
      <c r="H1013" s="3"/>
      <c r="I1013" s="3"/>
      <c r="J1013" s="56">
        <v>1</v>
      </c>
      <c r="K1013" s="57">
        <v>594.16999999999996</v>
      </c>
      <c r="L1013" s="57">
        <v>594.16999999999996</v>
      </c>
      <c r="M1013" s="58">
        <v>1</v>
      </c>
      <c r="N1013" s="59">
        <v>594.16999999999996</v>
      </c>
      <c r="O1013" s="59">
        <v>594.16999999999996</v>
      </c>
      <c r="P1013" s="60">
        <v>2</v>
      </c>
      <c r="Q1013" s="61">
        <v>1188.3399999999999</v>
      </c>
      <c r="R1013" s="61">
        <v>594.16999999999996</v>
      </c>
    </row>
    <row r="1014" spans="2:18" x14ac:dyDescent="0.3">
      <c r="B1014" s="69">
        <v>41701384</v>
      </c>
      <c r="C1014" t="s">
        <v>768</v>
      </c>
      <c r="D1014" s="55" t="s">
        <v>769</v>
      </c>
      <c r="E1014" s="55"/>
      <c r="F1014" s="55" t="s">
        <v>8</v>
      </c>
      <c r="G1014" s="55"/>
      <c r="H1014" s="55" t="s">
        <v>769</v>
      </c>
      <c r="I1014" s="55"/>
      <c r="J1014" s="56">
        <v>9</v>
      </c>
      <c r="K1014" s="57">
        <v>1743.48</v>
      </c>
      <c r="L1014" s="57">
        <v>193.72</v>
      </c>
      <c r="M1014" s="58">
        <v>11</v>
      </c>
      <c r="N1014" s="59">
        <v>2130.92</v>
      </c>
      <c r="O1014" s="59">
        <v>193.72</v>
      </c>
      <c r="P1014" s="60">
        <v>20</v>
      </c>
      <c r="Q1014" s="61">
        <v>3874.4</v>
      </c>
      <c r="R1014" s="61">
        <v>193.72</v>
      </c>
    </row>
    <row r="1015" spans="2:18" x14ac:dyDescent="0.3">
      <c r="B1015" s="69">
        <v>41701434</v>
      </c>
      <c r="C1015" t="s">
        <v>770</v>
      </c>
      <c r="D1015" s="55" t="s">
        <v>748</v>
      </c>
      <c r="E1015" s="55"/>
      <c r="F1015" s="55" t="s">
        <v>8</v>
      </c>
      <c r="G1015" s="3"/>
      <c r="H1015" s="3" t="s">
        <v>748</v>
      </c>
      <c r="I1015" s="3"/>
      <c r="J1015" s="56">
        <v>6</v>
      </c>
      <c r="K1015" s="57">
        <v>1833.6399999999999</v>
      </c>
      <c r="L1015" s="57">
        <v>305.60666666666663</v>
      </c>
      <c r="M1015" s="58">
        <v>2</v>
      </c>
      <c r="N1015" s="59">
        <v>696.7</v>
      </c>
      <c r="O1015" s="59">
        <v>348.35</v>
      </c>
      <c r="P1015" s="60">
        <v>8</v>
      </c>
      <c r="Q1015" s="61">
        <v>2530.34</v>
      </c>
      <c r="R1015" s="61">
        <v>316.29250000000002</v>
      </c>
    </row>
    <row r="1016" spans="2:18" x14ac:dyDescent="0.3">
      <c r="B1016" s="69">
        <v>41701442</v>
      </c>
      <c r="C1016" t="s">
        <v>771</v>
      </c>
      <c r="D1016" s="55" t="s">
        <v>748</v>
      </c>
      <c r="E1016" s="55"/>
      <c r="F1016" s="55" t="s">
        <v>8</v>
      </c>
      <c r="G1016" s="3"/>
      <c r="H1016" s="3" t="s">
        <v>748</v>
      </c>
      <c r="I1016" s="3"/>
      <c r="J1016" s="56">
        <v>2</v>
      </c>
      <c r="K1016" s="57">
        <v>487.34</v>
      </c>
      <c r="L1016" s="57">
        <v>243.67</v>
      </c>
      <c r="M1016" s="58">
        <v>5</v>
      </c>
      <c r="N1016" s="59">
        <v>1218.3499999999999</v>
      </c>
      <c r="O1016" s="59">
        <v>243.67</v>
      </c>
      <c r="P1016" s="60">
        <v>7</v>
      </c>
      <c r="Q1016" s="61">
        <v>1705.6899999999998</v>
      </c>
      <c r="R1016" s="61">
        <v>243.67</v>
      </c>
    </row>
    <row r="1017" spans="2:18" x14ac:dyDescent="0.3">
      <c r="B1017" s="69">
        <v>41701541</v>
      </c>
      <c r="C1017" t="s">
        <v>772</v>
      </c>
      <c r="D1017" s="55"/>
      <c r="E1017" s="55"/>
      <c r="F1017" s="55" t="s">
        <v>8</v>
      </c>
      <c r="G1017" s="55"/>
      <c r="H1017" s="55"/>
      <c r="I1017" s="55"/>
      <c r="J1017" s="56">
        <v>219</v>
      </c>
      <c r="K1017" s="57">
        <v>83018.920000000042</v>
      </c>
      <c r="L1017" s="57">
        <v>379.08182648401845</v>
      </c>
      <c r="M1017" s="58">
        <v>90</v>
      </c>
      <c r="N1017" s="59">
        <v>29757.979999999978</v>
      </c>
      <c r="O1017" s="59">
        <v>330.64422222222197</v>
      </c>
      <c r="P1017" s="60">
        <v>309</v>
      </c>
      <c r="Q1017" s="61">
        <v>112776.90000000002</v>
      </c>
      <c r="R1017" s="61">
        <v>364.97378640776708</v>
      </c>
    </row>
    <row r="1018" spans="2:18" x14ac:dyDescent="0.3">
      <c r="B1018" s="69">
        <v>41701665</v>
      </c>
      <c r="C1018" t="s">
        <v>773</v>
      </c>
      <c r="D1018" s="55"/>
      <c r="E1018" s="55"/>
      <c r="F1018" s="55" t="s">
        <v>8</v>
      </c>
      <c r="G1018" s="3"/>
      <c r="H1018" s="3"/>
      <c r="I1018" s="3"/>
      <c r="J1018" s="56">
        <v>3</v>
      </c>
      <c r="K1018" s="57">
        <v>1423.85</v>
      </c>
      <c r="L1018" s="57">
        <v>474.61666666666662</v>
      </c>
      <c r="M1018" s="58">
        <v>0</v>
      </c>
      <c r="N1018" s="59">
        <v>0</v>
      </c>
      <c r="O1018" s="59">
        <v>0</v>
      </c>
      <c r="P1018" s="60">
        <v>3</v>
      </c>
      <c r="Q1018" s="61">
        <v>1423.85</v>
      </c>
      <c r="R1018" s="61">
        <v>474.61666666666662</v>
      </c>
    </row>
    <row r="1019" spans="2:18" x14ac:dyDescent="0.3">
      <c r="B1019" s="69">
        <v>41701756</v>
      </c>
      <c r="C1019" t="s">
        <v>774</v>
      </c>
      <c r="D1019" s="55" t="s">
        <v>744</v>
      </c>
      <c r="E1019" s="55"/>
      <c r="F1019" s="55" t="s">
        <v>8</v>
      </c>
      <c r="G1019" s="3"/>
      <c r="H1019" s="3" t="s">
        <v>744</v>
      </c>
      <c r="I1019" s="3"/>
      <c r="J1019" s="56">
        <v>25</v>
      </c>
      <c r="K1019" s="57">
        <v>4591.5</v>
      </c>
      <c r="L1019" s="57">
        <v>183.66</v>
      </c>
      <c r="M1019" s="58">
        <v>2</v>
      </c>
      <c r="N1019" s="59">
        <v>367.32</v>
      </c>
      <c r="O1019" s="59">
        <v>183.66</v>
      </c>
      <c r="P1019" s="60">
        <v>27</v>
      </c>
      <c r="Q1019" s="61">
        <v>4958.82</v>
      </c>
      <c r="R1019" s="61">
        <v>183.66</v>
      </c>
    </row>
    <row r="1020" spans="2:18" x14ac:dyDescent="0.3">
      <c r="B1020" s="69">
        <v>41701830</v>
      </c>
      <c r="C1020" t="s">
        <v>775</v>
      </c>
      <c r="D1020" s="55" t="s">
        <v>776</v>
      </c>
      <c r="E1020" s="55"/>
      <c r="F1020" s="55" t="s">
        <v>776</v>
      </c>
      <c r="G1020" s="3"/>
      <c r="H1020" s="3" t="s">
        <v>776</v>
      </c>
      <c r="I1020" s="3"/>
      <c r="J1020" s="56">
        <v>8</v>
      </c>
      <c r="K1020" s="57">
        <v>591.60000000000014</v>
      </c>
      <c r="L1020" s="57">
        <v>73.950000000000017</v>
      </c>
      <c r="M1020" s="58">
        <v>5</v>
      </c>
      <c r="N1020" s="59">
        <v>369.75</v>
      </c>
      <c r="O1020" s="59">
        <v>73.95</v>
      </c>
      <c r="P1020" s="60">
        <v>13</v>
      </c>
      <c r="Q1020" s="61">
        <v>961.35000000000014</v>
      </c>
      <c r="R1020" s="61">
        <v>73.950000000000017</v>
      </c>
    </row>
    <row r="1021" spans="2:18" x14ac:dyDescent="0.3">
      <c r="B1021" s="69">
        <v>41701939</v>
      </c>
      <c r="C1021" t="s">
        <v>1903</v>
      </c>
      <c r="D1021" s="55"/>
      <c r="E1021" s="55"/>
      <c r="F1021" s="55" t="s">
        <v>8</v>
      </c>
      <c r="G1021" s="55"/>
      <c r="H1021" s="55"/>
      <c r="I1021" s="55"/>
      <c r="J1021" s="56">
        <v>1</v>
      </c>
      <c r="K1021" s="57">
        <v>16.32</v>
      </c>
      <c r="L1021" s="57">
        <v>16.32</v>
      </c>
      <c r="M1021" s="58">
        <v>6</v>
      </c>
      <c r="N1021" s="59">
        <v>97.919999999999987</v>
      </c>
      <c r="O1021" s="59">
        <v>16.319999999999997</v>
      </c>
      <c r="P1021" s="60">
        <v>7</v>
      </c>
      <c r="Q1021" s="61">
        <v>114.23999999999998</v>
      </c>
      <c r="R1021" s="61">
        <v>16.319999999999997</v>
      </c>
    </row>
    <row r="1022" spans="2:18" x14ac:dyDescent="0.3">
      <c r="B1022" s="69">
        <v>41701947</v>
      </c>
      <c r="C1022" t="s">
        <v>2257</v>
      </c>
      <c r="D1022" s="55" t="s">
        <v>7</v>
      </c>
      <c r="E1022" s="55"/>
      <c r="F1022" s="55" t="s">
        <v>8</v>
      </c>
      <c r="G1022" s="55"/>
      <c r="H1022" s="55" t="s">
        <v>7</v>
      </c>
      <c r="I1022" s="55"/>
      <c r="J1022" s="56">
        <v>1</v>
      </c>
      <c r="K1022" s="57">
        <v>28.03</v>
      </c>
      <c r="L1022" s="57">
        <v>28.03</v>
      </c>
      <c r="M1022" s="58">
        <v>0</v>
      </c>
      <c r="N1022" s="59">
        <v>0</v>
      </c>
      <c r="O1022" s="59">
        <v>0</v>
      </c>
      <c r="P1022" s="60">
        <v>1</v>
      </c>
      <c r="Q1022" s="61">
        <v>28.03</v>
      </c>
      <c r="R1022" s="61">
        <v>28.03</v>
      </c>
    </row>
    <row r="1023" spans="2:18" x14ac:dyDescent="0.3">
      <c r="B1023" s="69">
        <v>41701970</v>
      </c>
      <c r="C1023" t="s">
        <v>1904</v>
      </c>
      <c r="D1023" s="55"/>
      <c r="E1023" s="55"/>
      <c r="F1023" s="55" t="s">
        <v>8</v>
      </c>
      <c r="G1023" s="3"/>
      <c r="H1023" s="3"/>
      <c r="I1023" s="3"/>
      <c r="J1023" s="56">
        <v>13</v>
      </c>
      <c r="K1023" s="57">
        <v>278.98</v>
      </c>
      <c r="L1023" s="57">
        <v>21.46</v>
      </c>
      <c r="M1023" s="58">
        <v>0</v>
      </c>
      <c r="N1023" s="59">
        <v>0</v>
      </c>
      <c r="O1023" s="59">
        <v>0</v>
      </c>
      <c r="P1023" s="60">
        <v>13</v>
      </c>
      <c r="Q1023" s="61">
        <v>278.98</v>
      </c>
      <c r="R1023" s="61">
        <v>21.46</v>
      </c>
    </row>
    <row r="1024" spans="2:18" x14ac:dyDescent="0.3">
      <c r="B1024" s="69">
        <v>41702010</v>
      </c>
      <c r="C1024" t="s">
        <v>1905</v>
      </c>
      <c r="D1024" s="55"/>
      <c r="E1024" s="55"/>
      <c r="F1024" s="55" t="s">
        <v>8</v>
      </c>
      <c r="G1024" s="3"/>
      <c r="H1024" s="3"/>
      <c r="I1024" s="3"/>
      <c r="J1024" s="56">
        <v>1799</v>
      </c>
      <c r="K1024" s="57">
        <v>7515.9700000000012</v>
      </c>
      <c r="L1024" s="57">
        <v>4.1778599221789889</v>
      </c>
      <c r="M1024" s="58">
        <v>0</v>
      </c>
      <c r="N1024" s="59">
        <v>0</v>
      </c>
      <c r="O1024" s="59">
        <v>0</v>
      </c>
      <c r="P1024" s="60">
        <v>1799</v>
      </c>
      <c r="Q1024" s="61">
        <v>7515.9700000000012</v>
      </c>
      <c r="R1024" s="61">
        <v>4.1778599221789889</v>
      </c>
    </row>
    <row r="1025" spans="2:18" x14ac:dyDescent="0.3">
      <c r="B1025" s="69">
        <v>41702150</v>
      </c>
      <c r="C1025" t="s">
        <v>2258</v>
      </c>
      <c r="D1025" s="55" t="s">
        <v>2259</v>
      </c>
      <c r="E1025" s="55"/>
      <c r="F1025" s="55" t="s">
        <v>2259</v>
      </c>
      <c r="G1025" s="3"/>
      <c r="H1025" s="3" t="s">
        <v>2259</v>
      </c>
      <c r="I1025" s="3"/>
      <c r="J1025" s="56">
        <v>0</v>
      </c>
      <c r="K1025" s="57">
        <v>0</v>
      </c>
      <c r="L1025" s="57">
        <v>0</v>
      </c>
      <c r="M1025" s="58">
        <v>4</v>
      </c>
      <c r="N1025" s="59">
        <v>397.6</v>
      </c>
      <c r="O1025" s="59">
        <v>99.4</v>
      </c>
      <c r="P1025" s="60">
        <v>4</v>
      </c>
      <c r="Q1025" s="61">
        <v>397.6</v>
      </c>
      <c r="R1025" s="61">
        <v>99.4</v>
      </c>
    </row>
    <row r="1026" spans="2:18" x14ac:dyDescent="0.3">
      <c r="B1026" s="69">
        <v>41702168</v>
      </c>
      <c r="C1026" t="s">
        <v>2121</v>
      </c>
      <c r="D1026" s="55" t="s">
        <v>7</v>
      </c>
      <c r="E1026" s="55"/>
      <c r="F1026" s="55" t="s">
        <v>8</v>
      </c>
      <c r="G1026" s="3"/>
      <c r="H1026" s="3" t="s">
        <v>7</v>
      </c>
      <c r="I1026" s="3"/>
      <c r="J1026" s="56">
        <v>71</v>
      </c>
      <c r="K1026" s="57">
        <v>3410.4100000000017</v>
      </c>
      <c r="L1026" s="57">
        <v>48.033943661971854</v>
      </c>
      <c r="M1026" s="58">
        <v>147</v>
      </c>
      <c r="N1026" s="59">
        <v>7059.9699999999875</v>
      </c>
      <c r="O1026" s="59">
        <v>48.027006802721004</v>
      </c>
      <c r="P1026" s="60">
        <v>218</v>
      </c>
      <c r="Q1026" s="61">
        <v>10470.37999999999</v>
      </c>
      <c r="R1026" s="61">
        <v>48.029266055045824</v>
      </c>
    </row>
    <row r="1027" spans="2:18" x14ac:dyDescent="0.3">
      <c r="B1027" s="69">
        <v>41702341</v>
      </c>
      <c r="C1027" t="s">
        <v>2260</v>
      </c>
      <c r="D1027" s="55" t="s">
        <v>747</v>
      </c>
      <c r="E1027" s="55"/>
      <c r="F1027" s="55" t="s">
        <v>747</v>
      </c>
      <c r="G1027" s="3"/>
      <c r="H1027" s="3" t="s">
        <v>747</v>
      </c>
      <c r="I1027" s="3"/>
      <c r="J1027" s="56">
        <v>150</v>
      </c>
      <c r="K1027" s="57">
        <v>536</v>
      </c>
      <c r="L1027" s="57">
        <v>3.5733333333333333</v>
      </c>
      <c r="M1027" s="58">
        <v>50</v>
      </c>
      <c r="N1027" s="59">
        <v>155</v>
      </c>
      <c r="O1027" s="59">
        <v>3.1</v>
      </c>
      <c r="P1027" s="60">
        <v>200</v>
      </c>
      <c r="Q1027" s="61">
        <v>691</v>
      </c>
      <c r="R1027" s="61">
        <v>3.4550000000000001</v>
      </c>
    </row>
    <row r="1028" spans="2:18" x14ac:dyDescent="0.3">
      <c r="B1028" s="69">
        <v>41702366</v>
      </c>
      <c r="C1028" t="s">
        <v>2261</v>
      </c>
      <c r="D1028" s="55" t="s">
        <v>9</v>
      </c>
      <c r="E1028" s="55"/>
      <c r="F1028" s="55" t="s">
        <v>8</v>
      </c>
      <c r="G1028" s="3"/>
      <c r="H1028" s="3" t="s">
        <v>9</v>
      </c>
      <c r="I1028" s="3"/>
      <c r="J1028" s="56">
        <v>46</v>
      </c>
      <c r="K1028" s="57">
        <v>361.25999999999988</v>
      </c>
      <c r="L1028" s="57">
        <v>7.8534782608695624</v>
      </c>
      <c r="M1028" s="58">
        <v>16</v>
      </c>
      <c r="N1028" s="59">
        <v>166.48</v>
      </c>
      <c r="O1028" s="59">
        <v>10.404999999999999</v>
      </c>
      <c r="P1028" s="60">
        <v>62</v>
      </c>
      <c r="Q1028" s="61">
        <v>527.7399999999999</v>
      </c>
      <c r="R1028" s="61">
        <v>8.5119354838709658</v>
      </c>
    </row>
    <row r="1029" spans="2:18" x14ac:dyDescent="0.3">
      <c r="B1029" s="69">
        <v>41702374</v>
      </c>
      <c r="C1029" t="s">
        <v>2262</v>
      </c>
      <c r="D1029" s="55" t="s">
        <v>9</v>
      </c>
      <c r="E1029" s="55"/>
      <c r="F1029" s="55" t="s">
        <v>8</v>
      </c>
      <c r="G1029" s="3"/>
      <c r="H1029" s="3" t="s">
        <v>9</v>
      </c>
      <c r="I1029" s="3"/>
      <c r="J1029" s="56">
        <v>0</v>
      </c>
      <c r="K1029" s="57">
        <v>0</v>
      </c>
      <c r="L1029" s="57">
        <v>0</v>
      </c>
      <c r="M1029" s="58">
        <v>1</v>
      </c>
      <c r="N1029" s="59">
        <v>87.89</v>
      </c>
      <c r="O1029" s="59">
        <v>87.89</v>
      </c>
      <c r="P1029" s="60">
        <v>1</v>
      </c>
      <c r="Q1029" s="61">
        <v>87.89</v>
      </c>
      <c r="R1029" s="61">
        <v>87.89</v>
      </c>
    </row>
    <row r="1030" spans="2:18" x14ac:dyDescent="0.3">
      <c r="B1030" s="69">
        <v>41702382</v>
      </c>
      <c r="C1030" t="s">
        <v>2381</v>
      </c>
      <c r="D1030" s="55"/>
      <c r="E1030" s="55"/>
      <c r="F1030" s="55" t="s">
        <v>8</v>
      </c>
      <c r="G1030" s="3"/>
      <c r="H1030" s="3"/>
      <c r="I1030" s="3"/>
      <c r="J1030" s="56">
        <v>54</v>
      </c>
      <c r="K1030" s="57">
        <v>318.59999999999997</v>
      </c>
      <c r="L1030" s="57">
        <v>5.8999999999999995</v>
      </c>
      <c r="M1030" s="58">
        <v>0</v>
      </c>
      <c r="N1030" s="59">
        <v>0</v>
      </c>
      <c r="O1030" s="59">
        <v>0</v>
      </c>
      <c r="P1030" s="60">
        <v>54</v>
      </c>
      <c r="Q1030" s="61">
        <v>318.59999999999997</v>
      </c>
      <c r="R1030" s="61">
        <v>5.8999999999999995</v>
      </c>
    </row>
    <row r="1031" spans="2:18" x14ac:dyDescent="0.3">
      <c r="B1031" s="69">
        <v>41702614</v>
      </c>
      <c r="C1031" t="s">
        <v>2488</v>
      </c>
      <c r="D1031" s="55" t="s">
        <v>1016</v>
      </c>
      <c r="E1031" s="55"/>
      <c r="F1031" s="55" t="s">
        <v>1016</v>
      </c>
      <c r="G1031" s="3"/>
      <c r="H1031" s="3" t="s">
        <v>1016</v>
      </c>
      <c r="I1031" s="3"/>
      <c r="J1031" s="56">
        <v>134</v>
      </c>
      <c r="K1031" s="57">
        <v>23067.670000000002</v>
      </c>
      <c r="L1031" s="57">
        <v>172.14679104477614</v>
      </c>
      <c r="M1031" s="58">
        <v>72</v>
      </c>
      <c r="N1031" s="59">
        <v>12980.129999999997</v>
      </c>
      <c r="O1031" s="59">
        <v>180.27958333333331</v>
      </c>
      <c r="P1031" s="60">
        <v>206</v>
      </c>
      <c r="Q1031" s="61">
        <v>36047.800000000003</v>
      </c>
      <c r="R1031" s="61">
        <v>174.98932038834954</v>
      </c>
    </row>
    <row r="1032" spans="2:18" x14ac:dyDescent="0.3">
      <c r="B1032" s="69">
        <v>41702663</v>
      </c>
      <c r="C1032" t="s">
        <v>2263</v>
      </c>
      <c r="D1032" s="55" t="s">
        <v>9</v>
      </c>
      <c r="E1032" s="55"/>
      <c r="F1032" s="55" t="s">
        <v>8</v>
      </c>
      <c r="G1032" s="55"/>
      <c r="H1032" s="55" t="s">
        <v>9</v>
      </c>
      <c r="I1032" s="55"/>
      <c r="J1032" s="56">
        <v>0</v>
      </c>
      <c r="K1032" s="57">
        <v>0</v>
      </c>
      <c r="L1032" s="57">
        <v>0</v>
      </c>
      <c r="M1032" s="58">
        <v>45</v>
      </c>
      <c r="N1032" s="59">
        <v>491.4</v>
      </c>
      <c r="O1032" s="59">
        <v>10.92</v>
      </c>
      <c r="P1032" s="60">
        <v>45</v>
      </c>
      <c r="Q1032" s="61">
        <v>491.4</v>
      </c>
      <c r="R1032" s="61">
        <v>10.92</v>
      </c>
    </row>
    <row r="1033" spans="2:18" x14ac:dyDescent="0.3">
      <c r="B1033" s="69">
        <v>41702671</v>
      </c>
      <c r="C1033" t="s">
        <v>2264</v>
      </c>
      <c r="D1033" s="55" t="s">
        <v>784</v>
      </c>
      <c r="E1033" s="55"/>
      <c r="F1033" s="55" t="s">
        <v>784</v>
      </c>
      <c r="G1033" s="55"/>
      <c r="H1033" s="55" t="s">
        <v>784</v>
      </c>
      <c r="I1033" s="55"/>
      <c r="J1033" s="56">
        <v>1470</v>
      </c>
      <c r="K1033" s="57">
        <v>2726.4</v>
      </c>
      <c r="L1033" s="57">
        <v>1.8546938775510204</v>
      </c>
      <c r="M1033" s="58">
        <v>0</v>
      </c>
      <c r="N1033" s="59">
        <v>0</v>
      </c>
      <c r="O1033" s="59">
        <v>0</v>
      </c>
      <c r="P1033" s="60">
        <v>1470</v>
      </c>
      <c r="Q1033" s="61">
        <v>2726.4</v>
      </c>
      <c r="R1033" s="61">
        <v>1.8546938775510204</v>
      </c>
    </row>
    <row r="1034" spans="2:18" x14ac:dyDescent="0.3">
      <c r="B1034" s="69">
        <v>41702713</v>
      </c>
      <c r="C1034" t="s">
        <v>2265</v>
      </c>
      <c r="D1034" s="55" t="s">
        <v>9</v>
      </c>
      <c r="E1034" s="55"/>
      <c r="F1034" s="55" t="s">
        <v>8</v>
      </c>
      <c r="G1034" s="55"/>
      <c r="H1034" s="55" t="s">
        <v>9</v>
      </c>
      <c r="I1034" s="55"/>
      <c r="J1034" s="56">
        <v>2</v>
      </c>
      <c r="K1034" s="57">
        <v>60.44</v>
      </c>
      <c r="L1034" s="57">
        <v>30.22</v>
      </c>
      <c r="M1034" s="58">
        <v>1</v>
      </c>
      <c r="N1034" s="59">
        <v>30.22</v>
      </c>
      <c r="O1034" s="59">
        <v>30.22</v>
      </c>
      <c r="P1034" s="60">
        <v>3</v>
      </c>
      <c r="Q1034" s="61">
        <v>90.66</v>
      </c>
      <c r="R1034" s="61">
        <v>30.22</v>
      </c>
    </row>
    <row r="1035" spans="2:18" x14ac:dyDescent="0.3">
      <c r="B1035" s="69">
        <v>41702721</v>
      </c>
      <c r="C1035" t="s">
        <v>2266</v>
      </c>
      <c r="D1035" s="55" t="s">
        <v>756</v>
      </c>
      <c r="E1035" s="55"/>
      <c r="F1035" s="55" t="s">
        <v>756</v>
      </c>
      <c r="G1035" s="55"/>
      <c r="H1035" s="55" t="s">
        <v>756</v>
      </c>
      <c r="I1035" s="55"/>
      <c r="J1035" s="56">
        <v>359</v>
      </c>
      <c r="K1035" s="57">
        <v>8420.3599999999988</v>
      </c>
      <c r="L1035" s="57">
        <v>23.455041782729801</v>
      </c>
      <c r="M1035" s="58">
        <v>0</v>
      </c>
      <c r="N1035" s="59">
        <v>0</v>
      </c>
      <c r="O1035" s="59">
        <v>0</v>
      </c>
      <c r="P1035" s="60">
        <v>359</v>
      </c>
      <c r="Q1035" s="61">
        <v>8420.3599999999988</v>
      </c>
      <c r="R1035" s="61">
        <v>23.455041782729801</v>
      </c>
    </row>
    <row r="1036" spans="2:18" x14ac:dyDescent="0.3">
      <c r="B1036" s="69">
        <v>41702838</v>
      </c>
      <c r="C1036" t="s">
        <v>2487</v>
      </c>
      <c r="D1036" s="55" t="s">
        <v>898</v>
      </c>
      <c r="E1036" s="55"/>
      <c r="F1036" s="55" t="s">
        <v>898</v>
      </c>
      <c r="G1036" s="55"/>
      <c r="H1036" s="55" t="s">
        <v>898</v>
      </c>
      <c r="I1036" s="55"/>
      <c r="J1036" s="56">
        <v>1</v>
      </c>
      <c r="K1036" s="57">
        <v>137.84</v>
      </c>
      <c r="L1036" s="57">
        <v>137.84</v>
      </c>
      <c r="M1036" s="58">
        <v>0</v>
      </c>
      <c r="N1036" s="59">
        <v>0</v>
      </c>
      <c r="O1036" s="59">
        <v>0</v>
      </c>
      <c r="P1036" s="60">
        <v>1</v>
      </c>
      <c r="Q1036" s="61">
        <v>137.84</v>
      </c>
      <c r="R1036" s="61">
        <v>137.84</v>
      </c>
    </row>
    <row r="1037" spans="2:18" x14ac:dyDescent="0.3">
      <c r="B1037" s="69">
        <v>41702960</v>
      </c>
      <c r="C1037" t="s">
        <v>2267</v>
      </c>
      <c r="D1037" s="55" t="s">
        <v>9</v>
      </c>
      <c r="E1037" s="55"/>
      <c r="F1037" s="55" t="s">
        <v>731</v>
      </c>
      <c r="G1037" s="3"/>
      <c r="H1037" s="3" t="s">
        <v>9</v>
      </c>
      <c r="I1037" s="3"/>
      <c r="J1037" s="56">
        <v>4</v>
      </c>
      <c r="K1037" s="57">
        <v>1175.1600000000001</v>
      </c>
      <c r="L1037" s="57">
        <v>293.79000000000002</v>
      </c>
      <c r="M1037" s="58">
        <v>0</v>
      </c>
      <c r="N1037" s="59">
        <v>0</v>
      </c>
      <c r="O1037" s="59">
        <v>0</v>
      </c>
      <c r="P1037" s="60">
        <v>4</v>
      </c>
      <c r="Q1037" s="61">
        <v>1175.1600000000001</v>
      </c>
      <c r="R1037" s="61">
        <v>293.79000000000002</v>
      </c>
    </row>
    <row r="1038" spans="2:18" x14ac:dyDescent="0.3">
      <c r="B1038" s="69">
        <v>41703158</v>
      </c>
      <c r="C1038" t="s">
        <v>2268</v>
      </c>
      <c r="D1038" s="55" t="s">
        <v>9</v>
      </c>
      <c r="E1038" s="55"/>
      <c r="F1038" s="55" t="s">
        <v>9</v>
      </c>
      <c r="G1038" s="3"/>
      <c r="H1038" s="3" t="s">
        <v>9</v>
      </c>
      <c r="I1038" s="3"/>
      <c r="J1038" s="56">
        <v>81</v>
      </c>
      <c r="K1038" s="57">
        <v>1860.5700000000015</v>
      </c>
      <c r="L1038" s="57">
        <v>22.97000000000002</v>
      </c>
      <c r="M1038" s="58">
        <v>0</v>
      </c>
      <c r="N1038" s="59">
        <v>0</v>
      </c>
      <c r="O1038" s="59">
        <v>0</v>
      </c>
      <c r="P1038" s="60">
        <v>81</v>
      </c>
      <c r="Q1038" s="61">
        <v>1860.5700000000015</v>
      </c>
      <c r="R1038" s="61">
        <v>22.97000000000002</v>
      </c>
    </row>
    <row r="1039" spans="2:18" x14ac:dyDescent="0.3">
      <c r="B1039" s="69">
        <v>41704909</v>
      </c>
      <c r="C1039" t="s">
        <v>2380</v>
      </c>
      <c r="D1039" s="55"/>
      <c r="E1039" s="55"/>
      <c r="F1039" s="55" t="s">
        <v>8</v>
      </c>
      <c r="G1039" s="55"/>
      <c r="H1039" s="55"/>
      <c r="I1039" s="55"/>
      <c r="J1039" s="56">
        <v>0</v>
      </c>
      <c r="K1039" s="57">
        <v>0</v>
      </c>
      <c r="L1039" s="57">
        <v>0</v>
      </c>
      <c r="M1039" s="58">
        <v>9</v>
      </c>
      <c r="N1039" s="59">
        <v>98.909999999999982</v>
      </c>
      <c r="O1039" s="59">
        <v>10.989999999999998</v>
      </c>
      <c r="P1039" s="60">
        <v>9</v>
      </c>
      <c r="Q1039" s="61">
        <v>98.909999999999982</v>
      </c>
      <c r="R1039" s="61">
        <v>10.989999999999998</v>
      </c>
    </row>
    <row r="1040" spans="2:18" x14ac:dyDescent="0.3">
      <c r="B1040" s="69">
        <v>41705237</v>
      </c>
      <c r="C1040" t="s">
        <v>2698</v>
      </c>
      <c r="D1040" s="55"/>
      <c r="E1040" s="55"/>
      <c r="F1040" s="55" t="s">
        <v>8</v>
      </c>
      <c r="G1040" s="3"/>
      <c r="H1040" s="3"/>
      <c r="I1040" s="3"/>
      <c r="J1040" s="56">
        <v>2</v>
      </c>
      <c r="K1040" s="57">
        <v>112.8</v>
      </c>
      <c r="L1040" s="57">
        <v>56.4</v>
      </c>
      <c r="M1040" s="58">
        <v>3</v>
      </c>
      <c r="N1040" s="59">
        <v>165.96</v>
      </c>
      <c r="O1040" s="59">
        <v>55.32</v>
      </c>
      <c r="P1040" s="60">
        <v>5</v>
      </c>
      <c r="Q1040" s="61">
        <v>278.76</v>
      </c>
      <c r="R1040" s="61">
        <v>55.751999999999995</v>
      </c>
    </row>
    <row r="1041" spans="2:18" x14ac:dyDescent="0.3">
      <c r="B1041" s="69">
        <v>41705781</v>
      </c>
      <c r="C1041" t="s">
        <v>2379</v>
      </c>
      <c r="D1041" s="55" t="s">
        <v>7</v>
      </c>
      <c r="E1041" s="55"/>
      <c r="F1041" s="55" t="s">
        <v>7</v>
      </c>
      <c r="G1041" s="55"/>
      <c r="H1041" s="55" t="s">
        <v>7</v>
      </c>
      <c r="I1041" s="55"/>
      <c r="J1041" s="56">
        <v>2</v>
      </c>
      <c r="K1041" s="57">
        <v>155.78</v>
      </c>
      <c r="L1041" s="57">
        <v>77.89</v>
      </c>
      <c r="M1041" s="58">
        <v>32</v>
      </c>
      <c r="N1041" s="59">
        <v>2492.4799999999996</v>
      </c>
      <c r="O1041" s="59">
        <v>77.889999999999986</v>
      </c>
      <c r="P1041" s="60">
        <v>34</v>
      </c>
      <c r="Q1041" s="61">
        <v>2648.2599999999998</v>
      </c>
      <c r="R1041" s="61">
        <v>77.889999999999986</v>
      </c>
    </row>
    <row r="1042" spans="2:18" x14ac:dyDescent="0.3">
      <c r="B1042" s="69">
        <v>41706011</v>
      </c>
      <c r="C1042" t="s">
        <v>2486</v>
      </c>
      <c r="D1042" s="55"/>
      <c r="E1042" s="55"/>
      <c r="F1042" s="55" t="s">
        <v>8</v>
      </c>
      <c r="G1042" s="3"/>
      <c r="H1042" s="3"/>
      <c r="I1042" s="3"/>
      <c r="J1042" s="56">
        <v>1</v>
      </c>
      <c r="K1042" s="57">
        <v>34.090000000000003</v>
      </c>
      <c r="L1042" s="57">
        <v>34.090000000000003</v>
      </c>
      <c r="M1042" s="58">
        <v>0</v>
      </c>
      <c r="N1042" s="59">
        <v>0</v>
      </c>
      <c r="O1042" s="59">
        <v>0</v>
      </c>
      <c r="P1042" s="60">
        <v>1</v>
      </c>
      <c r="Q1042" s="61">
        <v>34.090000000000003</v>
      </c>
      <c r="R1042" s="61">
        <v>34.090000000000003</v>
      </c>
    </row>
    <row r="1043" spans="2:18" x14ac:dyDescent="0.3">
      <c r="B1043" s="69">
        <v>41706201</v>
      </c>
      <c r="C1043" t="s">
        <v>2485</v>
      </c>
      <c r="D1043" s="55" t="s">
        <v>9</v>
      </c>
      <c r="E1043" s="55"/>
      <c r="F1043" s="55" t="s">
        <v>8</v>
      </c>
      <c r="G1043" s="3"/>
      <c r="H1043" s="3" t="s">
        <v>9</v>
      </c>
      <c r="I1043" s="3"/>
      <c r="J1043" s="56">
        <v>14</v>
      </c>
      <c r="K1043" s="57">
        <v>81.899999999999991</v>
      </c>
      <c r="L1043" s="57">
        <v>5.85</v>
      </c>
      <c r="M1043" s="58">
        <v>4</v>
      </c>
      <c r="N1043" s="59">
        <v>23.4</v>
      </c>
      <c r="O1043" s="59">
        <v>5.85</v>
      </c>
      <c r="P1043" s="60">
        <v>18</v>
      </c>
      <c r="Q1043" s="61">
        <v>105.29999999999998</v>
      </c>
      <c r="R1043" s="61">
        <v>5.8499999999999988</v>
      </c>
    </row>
    <row r="1044" spans="2:18" x14ac:dyDescent="0.3">
      <c r="B1044" s="69">
        <v>41706391</v>
      </c>
      <c r="C1044" t="s">
        <v>2565</v>
      </c>
      <c r="D1044" s="55" t="s">
        <v>8</v>
      </c>
      <c r="E1044" s="55"/>
      <c r="F1044" s="55" t="s">
        <v>8</v>
      </c>
      <c r="G1044" s="55"/>
      <c r="H1044" s="55" t="s">
        <v>8</v>
      </c>
      <c r="I1044" s="55"/>
      <c r="J1044" s="56">
        <v>1</v>
      </c>
      <c r="K1044" s="57">
        <v>79.400000000000006</v>
      </c>
      <c r="L1044" s="57">
        <v>79.400000000000006</v>
      </c>
      <c r="M1044" s="58">
        <v>3</v>
      </c>
      <c r="N1044" s="59">
        <v>238.20000000000002</v>
      </c>
      <c r="O1044" s="59">
        <v>79.400000000000006</v>
      </c>
      <c r="P1044" s="60">
        <v>4</v>
      </c>
      <c r="Q1044" s="61">
        <v>317.60000000000002</v>
      </c>
      <c r="R1044" s="61">
        <v>79.400000000000006</v>
      </c>
    </row>
    <row r="1045" spans="2:18" x14ac:dyDescent="0.3">
      <c r="B1045" s="69">
        <v>41706821</v>
      </c>
      <c r="C1045" t="s">
        <v>2699</v>
      </c>
      <c r="D1045" s="55" t="s">
        <v>738</v>
      </c>
      <c r="E1045" s="55"/>
      <c r="F1045" s="55" t="s">
        <v>8</v>
      </c>
      <c r="G1045" s="3"/>
      <c r="H1045" s="3" t="s">
        <v>738</v>
      </c>
      <c r="I1045" s="3"/>
      <c r="J1045" s="56">
        <v>6</v>
      </c>
      <c r="K1045" s="57">
        <v>1753.58</v>
      </c>
      <c r="L1045" s="57">
        <v>292.26333333333332</v>
      </c>
      <c r="M1045" s="58">
        <v>11</v>
      </c>
      <c r="N1045" s="59">
        <v>2950.74</v>
      </c>
      <c r="O1045" s="59">
        <v>268.24909090909091</v>
      </c>
      <c r="P1045" s="60">
        <v>17</v>
      </c>
      <c r="Q1045" s="61">
        <v>4704.32</v>
      </c>
      <c r="R1045" s="61">
        <v>276.72470588235291</v>
      </c>
    </row>
    <row r="1046" spans="2:18" x14ac:dyDescent="0.3">
      <c r="B1046" s="69">
        <v>41708066</v>
      </c>
      <c r="C1046" t="s">
        <v>781</v>
      </c>
      <c r="D1046" s="55">
        <v>90799</v>
      </c>
      <c r="E1046" s="55"/>
      <c r="F1046" s="55" t="s">
        <v>8</v>
      </c>
      <c r="G1046" s="3"/>
      <c r="H1046" s="3">
        <v>90799</v>
      </c>
      <c r="I1046" s="3"/>
      <c r="J1046" s="56">
        <v>0</v>
      </c>
      <c r="K1046" s="57">
        <v>0</v>
      </c>
      <c r="L1046" s="57">
        <v>0</v>
      </c>
      <c r="M1046" s="58">
        <v>0</v>
      </c>
      <c r="N1046" s="59">
        <v>0</v>
      </c>
      <c r="O1046" s="59">
        <v>0</v>
      </c>
      <c r="P1046" s="60">
        <v>0</v>
      </c>
      <c r="Q1046" s="61">
        <v>0</v>
      </c>
      <c r="R1046" s="61">
        <v>0</v>
      </c>
    </row>
    <row r="1047" spans="2:18" x14ac:dyDescent="0.3">
      <c r="B1047" s="69">
        <v>41708165</v>
      </c>
      <c r="C1047" t="s">
        <v>786</v>
      </c>
      <c r="D1047" s="55"/>
      <c r="E1047" s="55"/>
      <c r="F1047" s="55"/>
      <c r="G1047" s="3"/>
      <c r="H1047" s="3"/>
      <c r="I1047" s="3"/>
      <c r="J1047" s="56">
        <v>68</v>
      </c>
      <c r="K1047" s="57">
        <v>801.99</v>
      </c>
      <c r="L1047" s="57">
        <v>11.793970588235295</v>
      </c>
      <c r="M1047" s="58">
        <v>0</v>
      </c>
      <c r="N1047" s="59">
        <v>0</v>
      </c>
      <c r="O1047" s="59">
        <v>0</v>
      </c>
      <c r="P1047" s="60">
        <v>68</v>
      </c>
      <c r="Q1047" s="61">
        <v>801.99</v>
      </c>
      <c r="R1047" s="61">
        <v>11.793970588235295</v>
      </c>
    </row>
    <row r="1048" spans="2:18" x14ac:dyDescent="0.3">
      <c r="B1048" s="69">
        <v>41708306</v>
      </c>
      <c r="C1048" t="s">
        <v>787</v>
      </c>
      <c r="D1048" s="55" t="s">
        <v>788</v>
      </c>
      <c r="E1048" s="55"/>
      <c r="F1048" s="55" t="s">
        <v>8</v>
      </c>
      <c r="G1048" s="55"/>
      <c r="H1048" s="55" t="s">
        <v>788</v>
      </c>
      <c r="I1048" s="55"/>
      <c r="J1048" s="56">
        <v>16</v>
      </c>
      <c r="K1048" s="57">
        <v>1438.72</v>
      </c>
      <c r="L1048" s="57">
        <v>89.92</v>
      </c>
      <c r="M1048" s="58">
        <v>0</v>
      </c>
      <c r="N1048" s="59">
        <v>0</v>
      </c>
      <c r="O1048" s="59">
        <v>0</v>
      </c>
      <c r="P1048" s="60">
        <v>16</v>
      </c>
      <c r="Q1048" s="61">
        <v>1438.72</v>
      </c>
      <c r="R1048" s="61">
        <v>89.92</v>
      </c>
    </row>
    <row r="1049" spans="2:18" x14ac:dyDescent="0.3">
      <c r="B1049" s="69">
        <v>41708421</v>
      </c>
      <c r="C1049" t="s">
        <v>790</v>
      </c>
      <c r="D1049" s="55"/>
      <c r="E1049" s="55"/>
      <c r="F1049" s="55"/>
      <c r="G1049" s="3"/>
      <c r="H1049" s="3"/>
      <c r="I1049" s="3"/>
      <c r="J1049" s="56">
        <v>1</v>
      </c>
      <c r="K1049" s="57">
        <v>120.14</v>
      </c>
      <c r="L1049" s="57">
        <v>120.14</v>
      </c>
      <c r="M1049" s="58">
        <v>0</v>
      </c>
      <c r="N1049" s="59">
        <v>0</v>
      </c>
      <c r="O1049" s="59">
        <v>0</v>
      </c>
      <c r="P1049" s="60">
        <v>1</v>
      </c>
      <c r="Q1049" s="61">
        <v>120.14</v>
      </c>
      <c r="R1049" s="61">
        <v>120.14</v>
      </c>
    </row>
    <row r="1050" spans="2:18" x14ac:dyDescent="0.3">
      <c r="B1050" s="69">
        <v>41708462</v>
      </c>
      <c r="C1050" t="s">
        <v>791</v>
      </c>
      <c r="D1050" s="55"/>
      <c r="E1050" s="55"/>
      <c r="F1050" s="55">
        <v>90799</v>
      </c>
      <c r="G1050" s="3"/>
      <c r="H1050" s="3"/>
      <c r="I1050" s="3"/>
      <c r="J1050" s="56">
        <v>1429</v>
      </c>
      <c r="K1050" s="57">
        <v>52438.98</v>
      </c>
      <c r="L1050" s="57">
        <v>36.696277116864941</v>
      </c>
      <c r="M1050" s="58">
        <v>0</v>
      </c>
      <c r="N1050" s="59">
        <v>0</v>
      </c>
      <c r="O1050" s="59">
        <v>0</v>
      </c>
      <c r="P1050" s="60">
        <v>1429</v>
      </c>
      <c r="Q1050" s="61">
        <v>52438.98</v>
      </c>
      <c r="R1050" s="61">
        <v>36.696277116864941</v>
      </c>
    </row>
    <row r="1051" spans="2:18" x14ac:dyDescent="0.3">
      <c r="B1051" s="69">
        <v>41708512</v>
      </c>
      <c r="C1051" t="s">
        <v>793</v>
      </c>
      <c r="D1051" s="55" t="s">
        <v>743</v>
      </c>
      <c r="E1051" s="55"/>
      <c r="F1051" s="55" t="s">
        <v>794</v>
      </c>
      <c r="G1051" s="3"/>
      <c r="H1051" s="3" t="s">
        <v>743</v>
      </c>
      <c r="I1051" s="3"/>
      <c r="J1051" s="56">
        <v>4</v>
      </c>
      <c r="K1051" s="57">
        <v>3760.8399999999997</v>
      </c>
      <c r="L1051" s="57">
        <v>940.20999999999992</v>
      </c>
      <c r="M1051" s="58">
        <v>0</v>
      </c>
      <c r="N1051" s="59">
        <v>0</v>
      </c>
      <c r="O1051" s="59">
        <v>0</v>
      </c>
      <c r="P1051" s="60">
        <v>4</v>
      </c>
      <c r="Q1051" s="61">
        <v>3760.8399999999997</v>
      </c>
      <c r="R1051" s="61">
        <v>940.20999999999992</v>
      </c>
    </row>
    <row r="1052" spans="2:18" x14ac:dyDescent="0.3">
      <c r="B1052" s="69">
        <v>41708579</v>
      </c>
      <c r="C1052" t="s">
        <v>796</v>
      </c>
      <c r="D1052" s="55" t="s">
        <v>795</v>
      </c>
      <c r="E1052" s="55"/>
      <c r="F1052" s="55" t="s">
        <v>8</v>
      </c>
      <c r="G1052" s="3"/>
      <c r="H1052" s="3" t="s">
        <v>795</v>
      </c>
      <c r="I1052" s="3"/>
      <c r="J1052" s="56">
        <v>2</v>
      </c>
      <c r="K1052" s="57">
        <v>6480.12</v>
      </c>
      <c r="L1052" s="57">
        <v>3240.06</v>
      </c>
      <c r="M1052" s="58">
        <v>0</v>
      </c>
      <c r="N1052" s="59">
        <v>0</v>
      </c>
      <c r="O1052" s="59">
        <v>0</v>
      </c>
      <c r="P1052" s="60">
        <v>2</v>
      </c>
      <c r="Q1052" s="61">
        <v>6480.12</v>
      </c>
      <c r="R1052" s="61">
        <v>3240.06</v>
      </c>
    </row>
    <row r="1053" spans="2:18" x14ac:dyDescent="0.3">
      <c r="B1053" s="69">
        <v>41708629</v>
      </c>
      <c r="C1053" t="s">
        <v>797</v>
      </c>
      <c r="D1053" s="55" t="s">
        <v>7</v>
      </c>
      <c r="E1053" s="55"/>
      <c r="F1053" s="55" t="s">
        <v>8</v>
      </c>
      <c r="G1053" s="3"/>
      <c r="H1053" s="3" t="s">
        <v>7</v>
      </c>
      <c r="I1053" s="3"/>
      <c r="J1053" s="56">
        <v>1</v>
      </c>
      <c r="K1053" s="57">
        <v>65.73</v>
      </c>
      <c r="L1053" s="57">
        <v>65.73</v>
      </c>
      <c r="M1053" s="58">
        <v>0</v>
      </c>
      <c r="N1053" s="59">
        <v>0</v>
      </c>
      <c r="O1053" s="59">
        <v>0</v>
      </c>
      <c r="P1053" s="60">
        <v>1</v>
      </c>
      <c r="Q1053" s="61">
        <v>65.73</v>
      </c>
      <c r="R1053" s="61">
        <v>65.73</v>
      </c>
    </row>
    <row r="1054" spans="2:18" x14ac:dyDescent="0.3">
      <c r="B1054" s="69">
        <v>41708835</v>
      </c>
      <c r="C1054" t="s">
        <v>1906</v>
      </c>
      <c r="D1054" s="55" t="s">
        <v>7</v>
      </c>
      <c r="E1054" s="55"/>
      <c r="F1054" s="55" t="s">
        <v>7</v>
      </c>
      <c r="G1054" s="55"/>
      <c r="H1054" s="55" t="s">
        <v>7</v>
      </c>
      <c r="I1054" s="55"/>
      <c r="J1054" s="56">
        <v>4</v>
      </c>
      <c r="K1054" s="57">
        <v>320.24</v>
      </c>
      <c r="L1054" s="57">
        <v>80.06</v>
      </c>
      <c r="M1054" s="58">
        <v>11</v>
      </c>
      <c r="N1054" s="59">
        <v>880.66000000000008</v>
      </c>
      <c r="O1054" s="59">
        <v>80.06</v>
      </c>
      <c r="P1054" s="60">
        <v>15</v>
      </c>
      <c r="Q1054" s="61">
        <v>1200.9000000000001</v>
      </c>
      <c r="R1054" s="61">
        <v>80.06</v>
      </c>
    </row>
    <row r="1055" spans="2:18" x14ac:dyDescent="0.3">
      <c r="B1055" s="69">
        <v>41708843</v>
      </c>
      <c r="C1055" t="s">
        <v>798</v>
      </c>
      <c r="D1055" s="55" t="s">
        <v>7</v>
      </c>
      <c r="E1055" s="55"/>
      <c r="F1055" s="55">
        <v>90799</v>
      </c>
      <c r="G1055" s="3"/>
      <c r="H1055" s="3" t="s">
        <v>7</v>
      </c>
      <c r="I1055" s="3"/>
      <c r="J1055" s="56">
        <v>1</v>
      </c>
      <c r="K1055" s="57">
        <v>317.56</v>
      </c>
      <c r="L1055" s="57">
        <v>317.56</v>
      </c>
      <c r="M1055" s="58">
        <v>0</v>
      </c>
      <c r="N1055" s="59">
        <v>0</v>
      </c>
      <c r="O1055" s="59">
        <v>0</v>
      </c>
      <c r="P1055" s="60">
        <v>1</v>
      </c>
      <c r="Q1055" s="61">
        <v>317.56</v>
      </c>
      <c r="R1055" s="61">
        <v>317.56</v>
      </c>
    </row>
    <row r="1056" spans="2:18" x14ac:dyDescent="0.3">
      <c r="B1056" s="69">
        <v>41708850</v>
      </c>
      <c r="C1056" t="s">
        <v>799</v>
      </c>
      <c r="D1056" s="55" t="s">
        <v>7</v>
      </c>
      <c r="E1056" s="55"/>
      <c r="F1056" s="55" t="s">
        <v>7</v>
      </c>
      <c r="G1056" s="3"/>
      <c r="H1056" s="3" t="s">
        <v>7</v>
      </c>
      <c r="I1056" s="3"/>
      <c r="J1056" s="56">
        <v>20</v>
      </c>
      <c r="K1056" s="57">
        <v>3354.8500000000004</v>
      </c>
      <c r="L1056" s="57">
        <v>167.74250000000001</v>
      </c>
      <c r="M1056" s="58">
        <v>0</v>
      </c>
      <c r="N1056" s="59">
        <v>0</v>
      </c>
      <c r="O1056" s="59">
        <v>0</v>
      </c>
      <c r="P1056" s="60">
        <v>20</v>
      </c>
      <c r="Q1056" s="61">
        <v>3354.8500000000004</v>
      </c>
      <c r="R1056" s="61">
        <v>167.74250000000001</v>
      </c>
    </row>
    <row r="1057" spans="2:18" x14ac:dyDescent="0.3">
      <c r="B1057" s="69">
        <v>41708876</v>
      </c>
      <c r="C1057" t="s">
        <v>800</v>
      </c>
      <c r="D1057" s="55" t="s">
        <v>7</v>
      </c>
      <c r="E1057" s="55"/>
      <c r="F1057" s="55" t="s">
        <v>7</v>
      </c>
      <c r="G1057" s="55"/>
      <c r="H1057" s="55" t="s">
        <v>7</v>
      </c>
      <c r="I1057" s="55"/>
      <c r="J1057" s="56">
        <v>156</v>
      </c>
      <c r="K1057" s="57">
        <v>55989.290000000066</v>
      </c>
      <c r="L1057" s="57">
        <v>358.90570512820557</v>
      </c>
      <c r="M1057" s="58">
        <v>1</v>
      </c>
      <c r="N1057" s="59">
        <v>416.12</v>
      </c>
      <c r="O1057" s="59">
        <v>416.12</v>
      </c>
      <c r="P1057" s="60">
        <v>157</v>
      </c>
      <c r="Q1057" s="61">
        <v>56405.410000000069</v>
      </c>
      <c r="R1057" s="61">
        <v>359.27012738853546</v>
      </c>
    </row>
    <row r="1058" spans="2:18" x14ac:dyDescent="0.3">
      <c r="B1058" s="69">
        <v>41708926</v>
      </c>
      <c r="C1058" t="s">
        <v>2484</v>
      </c>
      <c r="D1058" s="55" t="s">
        <v>7</v>
      </c>
      <c r="E1058" s="55"/>
      <c r="F1058" s="55" t="s">
        <v>8</v>
      </c>
      <c r="G1058" s="3"/>
      <c r="H1058" s="3" t="s">
        <v>7</v>
      </c>
      <c r="I1058" s="3"/>
      <c r="J1058" s="56">
        <v>1</v>
      </c>
      <c r="K1058" s="57">
        <v>394.97</v>
      </c>
      <c r="L1058" s="57">
        <v>394.97</v>
      </c>
      <c r="M1058" s="58">
        <v>1</v>
      </c>
      <c r="N1058" s="59">
        <v>394.97</v>
      </c>
      <c r="O1058" s="59">
        <v>394.97</v>
      </c>
      <c r="P1058" s="60">
        <v>2</v>
      </c>
      <c r="Q1058" s="61">
        <v>789.94</v>
      </c>
      <c r="R1058" s="61">
        <v>394.97</v>
      </c>
    </row>
    <row r="1059" spans="2:18" x14ac:dyDescent="0.3">
      <c r="B1059" s="69">
        <v>41708967</v>
      </c>
      <c r="C1059" t="s">
        <v>801</v>
      </c>
      <c r="D1059" s="55"/>
      <c r="E1059" s="55"/>
      <c r="F1059" s="55"/>
      <c r="G1059" s="3"/>
      <c r="H1059" s="3"/>
      <c r="I1059" s="3"/>
      <c r="J1059" s="56">
        <v>1</v>
      </c>
      <c r="K1059" s="57">
        <v>2.95</v>
      </c>
      <c r="L1059" s="57">
        <v>2.95</v>
      </c>
      <c r="M1059" s="58">
        <v>7</v>
      </c>
      <c r="N1059" s="59">
        <v>20.65</v>
      </c>
      <c r="O1059" s="59">
        <v>2.9499999999999997</v>
      </c>
      <c r="P1059" s="60">
        <v>8</v>
      </c>
      <c r="Q1059" s="61">
        <v>23.599999999999998</v>
      </c>
      <c r="R1059" s="61">
        <v>2.9499999999999997</v>
      </c>
    </row>
    <row r="1060" spans="2:18" x14ac:dyDescent="0.3">
      <c r="B1060" s="69">
        <v>41709593</v>
      </c>
      <c r="C1060" t="s">
        <v>2269</v>
      </c>
      <c r="D1060" s="55"/>
      <c r="E1060" s="55"/>
      <c r="F1060" s="55" t="s">
        <v>8</v>
      </c>
      <c r="G1060" s="3"/>
      <c r="H1060" s="3"/>
      <c r="I1060" s="3"/>
      <c r="J1060" s="56">
        <v>14</v>
      </c>
      <c r="K1060" s="57">
        <v>2822.56</v>
      </c>
      <c r="L1060" s="57">
        <v>201.61142857142858</v>
      </c>
      <c r="M1060" s="58">
        <v>1</v>
      </c>
      <c r="N1060" s="59">
        <v>202.5</v>
      </c>
      <c r="O1060" s="59">
        <v>202.5</v>
      </c>
      <c r="P1060" s="60">
        <v>15</v>
      </c>
      <c r="Q1060" s="61">
        <v>3025.06</v>
      </c>
      <c r="R1060" s="61">
        <v>201.67066666666668</v>
      </c>
    </row>
    <row r="1061" spans="2:18" x14ac:dyDescent="0.3">
      <c r="B1061" s="69">
        <v>41710039</v>
      </c>
      <c r="C1061" t="s">
        <v>802</v>
      </c>
      <c r="D1061" s="55" t="s">
        <v>803</v>
      </c>
      <c r="E1061" s="55"/>
      <c r="F1061" s="55" t="s">
        <v>804</v>
      </c>
      <c r="G1061" s="3"/>
      <c r="H1061" s="3" t="s">
        <v>803</v>
      </c>
      <c r="I1061" s="3"/>
      <c r="J1061" s="56">
        <v>37</v>
      </c>
      <c r="K1061" s="57">
        <v>3589.3599999999992</v>
      </c>
      <c r="L1061" s="57">
        <v>97.009729729729713</v>
      </c>
      <c r="M1061" s="58">
        <v>89</v>
      </c>
      <c r="N1061" s="59">
        <v>8592.06</v>
      </c>
      <c r="O1061" s="59">
        <v>96.539999999999992</v>
      </c>
      <c r="P1061" s="60">
        <v>126</v>
      </c>
      <c r="Q1061" s="61">
        <v>12181.419999999998</v>
      </c>
      <c r="R1061" s="61">
        <v>96.677936507936494</v>
      </c>
    </row>
    <row r="1062" spans="2:18" x14ac:dyDescent="0.3">
      <c r="B1062" s="69">
        <v>41710146</v>
      </c>
      <c r="C1062" t="s">
        <v>805</v>
      </c>
      <c r="D1062" s="55"/>
      <c r="E1062" s="55"/>
      <c r="F1062" s="55" t="s">
        <v>806</v>
      </c>
      <c r="G1062" s="3"/>
      <c r="H1062" s="3"/>
      <c r="I1062" s="3"/>
      <c r="J1062" s="56">
        <v>7</v>
      </c>
      <c r="K1062" s="57">
        <v>1082.96</v>
      </c>
      <c r="L1062" s="57">
        <v>154.70857142857145</v>
      </c>
      <c r="M1062" s="58">
        <v>0</v>
      </c>
      <c r="N1062" s="59">
        <v>0</v>
      </c>
      <c r="O1062" s="59">
        <v>0</v>
      </c>
      <c r="P1062" s="60">
        <v>7</v>
      </c>
      <c r="Q1062" s="61">
        <v>1082.96</v>
      </c>
      <c r="R1062" s="61">
        <v>154.70857142857145</v>
      </c>
    </row>
    <row r="1063" spans="2:18" x14ac:dyDescent="0.3">
      <c r="B1063" s="69">
        <v>41710229</v>
      </c>
      <c r="C1063" t="s">
        <v>808</v>
      </c>
      <c r="D1063" s="55" t="s">
        <v>809</v>
      </c>
      <c r="E1063" s="55"/>
      <c r="F1063" s="55" t="s">
        <v>810</v>
      </c>
      <c r="G1063" s="3"/>
      <c r="H1063" s="3" t="s">
        <v>809</v>
      </c>
      <c r="I1063" s="3"/>
      <c r="J1063" s="56">
        <v>243</v>
      </c>
      <c r="K1063" s="57">
        <v>16281</v>
      </c>
      <c r="L1063" s="57">
        <v>67</v>
      </c>
      <c r="M1063" s="58">
        <v>0</v>
      </c>
      <c r="N1063" s="59">
        <v>0</v>
      </c>
      <c r="O1063" s="59">
        <v>0</v>
      </c>
      <c r="P1063" s="60">
        <v>243</v>
      </c>
      <c r="Q1063" s="61">
        <v>16281</v>
      </c>
      <c r="R1063" s="61">
        <v>67</v>
      </c>
    </row>
    <row r="1064" spans="2:18" x14ac:dyDescent="0.3">
      <c r="B1064" s="69">
        <v>41710237</v>
      </c>
      <c r="C1064" t="s">
        <v>811</v>
      </c>
      <c r="D1064" s="55" t="s">
        <v>809</v>
      </c>
      <c r="E1064" s="55"/>
      <c r="F1064" s="55" t="s">
        <v>812</v>
      </c>
      <c r="G1064" s="55"/>
      <c r="H1064" s="55" t="s">
        <v>809</v>
      </c>
      <c r="I1064" s="55"/>
      <c r="J1064" s="56">
        <v>390</v>
      </c>
      <c r="K1064" s="57">
        <v>25334.399999999936</v>
      </c>
      <c r="L1064" s="57">
        <v>64.959999999999837</v>
      </c>
      <c r="M1064" s="58">
        <v>0</v>
      </c>
      <c r="N1064" s="59">
        <v>0</v>
      </c>
      <c r="O1064" s="59">
        <v>0</v>
      </c>
      <c r="P1064" s="60">
        <v>390</v>
      </c>
      <c r="Q1064" s="61">
        <v>25334.399999999936</v>
      </c>
      <c r="R1064" s="61">
        <v>64.959999999999837</v>
      </c>
    </row>
    <row r="1065" spans="2:18" x14ac:dyDescent="0.3">
      <c r="B1065" s="69">
        <v>41710278</v>
      </c>
      <c r="C1065" t="s">
        <v>813</v>
      </c>
      <c r="D1065" s="55" t="s">
        <v>734</v>
      </c>
      <c r="E1065" s="55"/>
      <c r="F1065" s="55" t="s">
        <v>735</v>
      </c>
      <c r="G1065" s="55"/>
      <c r="H1065" s="55" t="s">
        <v>734</v>
      </c>
      <c r="I1065" s="55"/>
      <c r="J1065" s="56">
        <v>97</v>
      </c>
      <c r="K1065" s="57">
        <v>6800.6600000000017</v>
      </c>
      <c r="L1065" s="57">
        <v>70.109896907216509</v>
      </c>
      <c r="M1065" s="58">
        <v>125</v>
      </c>
      <c r="N1065" s="59">
        <v>7677.5600000000059</v>
      </c>
      <c r="O1065" s="59">
        <v>61.420480000000047</v>
      </c>
      <c r="P1065" s="60">
        <v>222</v>
      </c>
      <c r="Q1065" s="61">
        <v>14478.220000000008</v>
      </c>
      <c r="R1065" s="61">
        <v>65.217207207207238</v>
      </c>
    </row>
    <row r="1066" spans="2:18" x14ac:dyDescent="0.3">
      <c r="B1066" s="69">
        <v>41710286</v>
      </c>
      <c r="C1066" t="s">
        <v>814</v>
      </c>
      <c r="D1066" s="55" t="s">
        <v>734</v>
      </c>
      <c r="E1066" s="55"/>
      <c r="F1066" s="55" t="s">
        <v>815</v>
      </c>
      <c r="G1066" s="55"/>
      <c r="H1066" s="55" t="s">
        <v>734</v>
      </c>
      <c r="I1066" s="55"/>
      <c r="J1066" s="56">
        <v>12</v>
      </c>
      <c r="K1066" s="57">
        <v>1588.1999999999996</v>
      </c>
      <c r="L1066" s="57">
        <v>132.34999999999997</v>
      </c>
      <c r="M1066" s="58">
        <v>13</v>
      </c>
      <c r="N1066" s="59">
        <v>1662.1599999999996</v>
      </c>
      <c r="O1066" s="59">
        <v>127.85846153846151</v>
      </c>
      <c r="P1066" s="60">
        <v>25</v>
      </c>
      <c r="Q1066" s="61">
        <v>3250.3599999999992</v>
      </c>
      <c r="R1066" s="61">
        <v>130.01439999999997</v>
      </c>
    </row>
    <row r="1067" spans="2:18" x14ac:dyDescent="0.3">
      <c r="B1067" s="69">
        <v>41710310</v>
      </c>
      <c r="C1067" t="s">
        <v>816</v>
      </c>
      <c r="D1067" s="55" t="s">
        <v>817</v>
      </c>
      <c r="E1067" s="55"/>
      <c r="F1067" s="55" t="s">
        <v>818</v>
      </c>
      <c r="G1067" s="3"/>
      <c r="H1067" s="3" t="s">
        <v>817</v>
      </c>
      <c r="I1067" s="3"/>
      <c r="J1067" s="56">
        <v>20</v>
      </c>
      <c r="K1067" s="57">
        <v>111.2</v>
      </c>
      <c r="L1067" s="57">
        <v>5.5600000000000005</v>
      </c>
      <c r="M1067" s="58">
        <v>0</v>
      </c>
      <c r="N1067" s="59">
        <v>0</v>
      </c>
      <c r="O1067" s="59">
        <v>0</v>
      </c>
      <c r="P1067" s="60">
        <v>20</v>
      </c>
      <c r="Q1067" s="61">
        <v>111.2</v>
      </c>
      <c r="R1067" s="61">
        <v>5.5600000000000005</v>
      </c>
    </row>
    <row r="1068" spans="2:18" x14ac:dyDescent="0.3">
      <c r="B1068" s="69">
        <v>41710328</v>
      </c>
      <c r="C1068" t="s">
        <v>819</v>
      </c>
      <c r="D1068" s="55" t="s">
        <v>820</v>
      </c>
      <c r="E1068" s="55"/>
      <c r="F1068" s="55" t="s">
        <v>821</v>
      </c>
      <c r="G1068" s="3"/>
      <c r="H1068" s="3" t="s">
        <v>820</v>
      </c>
      <c r="I1068" s="3"/>
      <c r="J1068" s="56">
        <v>92</v>
      </c>
      <c r="K1068" s="57">
        <v>13513.879999999994</v>
      </c>
      <c r="L1068" s="57">
        <v>146.88999999999993</v>
      </c>
      <c r="M1068" s="58">
        <v>1</v>
      </c>
      <c r="N1068" s="59">
        <v>146.88999999999999</v>
      </c>
      <c r="O1068" s="59">
        <v>146.88999999999999</v>
      </c>
      <c r="P1068" s="60">
        <v>93</v>
      </c>
      <c r="Q1068" s="61">
        <v>13660.769999999993</v>
      </c>
      <c r="R1068" s="61">
        <v>146.88999999999993</v>
      </c>
    </row>
    <row r="1069" spans="2:18" x14ac:dyDescent="0.3">
      <c r="B1069" s="69">
        <v>41710344</v>
      </c>
      <c r="C1069" t="s">
        <v>822</v>
      </c>
      <c r="D1069" s="55"/>
      <c r="E1069" s="55"/>
      <c r="F1069" s="55" t="s">
        <v>823</v>
      </c>
      <c r="G1069" s="55"/>
      <c r="H1069" s="55"/>
      <c r="I1069" s="55"/>
      <c r="J1069" s="56">
        <v>1</v>
      </c>
      <c r="K1069" s="57">
        <v>397.45</v>
      </c>
      <c r="L1069" s="57">
        <v>397.45</v>
      </c>
      <c r="M1069" s="58">
        <v>0</v>
      </c>
      <c r="N1069" s="59">
        <v>0</v>
      </c>
      <c r="O1069" s="59">
        <v>0</v>
      </c>
      <c r="P1069" s="60">
        <v>1</v>
      </c>
      <c r="Q1069" s="61">
        <v>397.45</v>
      </c>
      <c r="R1069" s="61">
        <v>397.45</v>
      </c>
    </row>
    <row r="1070" spans="2:18" x14ac:dyDescent="0.3">
      <c r="B1070" s="69">
        <v>41710385</v>
      </c>
      <c r="C1070" t="s">
        <v>824</v>
      </c>
      <c r="D1070" s="55" t="s">
        <v>743</v>
      </c>
      <c r="E1070" s="55"/>
      <c r="F1070" s="55">
        <v>90799</v>
      </c>
      <c r="G1070" s="55"/>
      <c r="H1070" s="55" t="s">
        <v>743</v>
      </c>
      <c r="I1070" s="55"/>
      <c r="J1070" s="56">
        <v>520</v>
      </c>
      <c r="K1070" s="57">
        <v>37719.739999999991</v>
      </c>
      <c r="L1070" s="57">
        <v>72.537961538461516</v>
      </c>
      <c r="M1070" s="58">
        <v>97</v>
      </c>
      <c r="N1070" s="59">
        <v>6180.170000000001</v>
      </c>
      <c r="O1070" s="59">
        <v>63.713092783505168</v>
      </c>
      <c r="P1070" s="60">
        <v>617</v>
      </c>
      <c r="Q1070" s="61">
        <v>43899.909999999989</v>
      </c>
      <c r="R1070" s="61">
        <v>71.150583468395439</v>
      </c>
    </row>
    <row r="1071" spans="2:18" x14ac:dyDescent="0.3">
      <c r="B1071" s="69">
        <v>41710484</v>
      </c>
      <c r="C1071" t="s">
        <v>826</v>
      </c>
      <c r="D1071" s="55" t="s">
        <v>827</v>
      </c>
      <c r="E1071" s="55"/>
      <c r="F1071" s="55" t="s">
        <v>828</v>
      </c>
      <c r="G1071" s="55"/>
      <c r="H1071" s="55" t="s">
        <v>827</v>
      </c>
      <c r="I1071" s="55"/>
      <c r="J1071" s="56">
        <v>48</v>
      </c>
      <c r="K1071" s="57">
        <v>2668.3200000000015</v>
      </c>
      <c r="L1071" s="57">
        <v>55.590000000000032</v>
      </c>
      <c r="M1071" s="58">
        <v>93</v>
      </c>
      <c r="N1071" s="59">
        <v>5169.8700000000044</v>
      </c>
      <c r="O1071" s="59">
        <v>55.590000000000046</v>
      </c>
      <c r="P1071" s="60">
        <v>141</v>
      </c>
      <c r="Q1071" s="61">
        <v>7838.190000000006</v>
      </c>
      <c r="R1071" s="61">
        <v>55.590000000000039</v>
      </c>
    </row>
    <row r="1072" spans="2:18" x14ac:dyDescent="0.3">
      <c r="B1072" s="69">
        <v>41710542</v>
      </c>
      <c r="C1072" t="s">
        <v>829</v>
      </c>
      <c r="D1072" s="55" t="s">
        <v>755</v>
      </c>
      <c r="E1072" s="55"/>
      <c r="F1072" s="55" t="s">
        <v>830</v>
      </c>
      <c r="G1072" s="55"/>
      <c r="H1072" s="55" t="s">
        <v>755</v>
      </c>
      <c r="I1072" s="55"/>
      <c r="J1072" s="56">
        <v>2</v>
      </c>
      <c r="K1072" s="57">
        <v>100.48</v>
      </c>
      <c r="L1072" s="57">
        <v>50.24</v>
      </c>
      <c r="M1072" s="58">
        <v>3</v>
      </c>
      <c r="N1072" s="59">
        <v>244.32</v>
      </c>
      <c r="O1072" s="59">
        <v>81.44</v>
      </c>
      <c r="P1072" s="60">
        <v>5</v>
      </c>
      <c r="Q1072" s="61">
        <v>344.8</v>
      </c>
      <c r="R1072" s="61">
        <v>68.960000000000008</v>
      </c>
    </row>
    <row r="1073" spans="2:18" x14ac:dyDescent="0.3">
      <c r="B1073" s="69">
        <v>41710575</v>
      </c>
      <c r="C1073" t="s">
        <v>831</v>
      </c>
      <c r="D1073" s="55"/>
      <c r="E1073" s="55"/>
      <c r="F1073" s="55" t="s">
        <v>8</v>
      </c>
      <c r="G1073" s="55"/>
      <c r="H1073" s="55"/>
      <c r="I1073" s="55"/>
      <c r="J1073" s="56">
        <v>1</v>
      </c>
      <c r="K1073" s="57">
        <v>98.4</v>
      </c>
      <c r="L1073" s="57">
        <v>98.4</v>
      </c>
      <c r="M1073" s="58">
        <v>1</v>
      </c>
      <c r="N1073" s="59">
        <v>98.4</v>
      </c>
      <c r="O1073" s="59">
        <v>98.4</v>
      </c>
      <c r="P1073" s="60">
        <v>2</v>
      </c>
      <c r="Q1073" s="61">
        <v>196.8</v>
      </c>
      <c r="R1073" s="61">
        <v>98.4</v>
      </c>
    </row>
    <row r="1074" spans="2:18" x14ac:dyDescent="0.3">
      <c r="B1074" s="69">
        <v>41710617</v>
      </c>
      <c r="C1074" t="s">
        <v>832</v>
      </c>
      <c r="D1074" s="55" t="s">
        <v>833</v>
      </c>
      <c r="E1074" s="55"/>
      <c r="F1074" s="55" t="s">
        <v>8</v>
      </c>
      <c r="G1074" s="3"/>
      <c r="H1074" s="3" t="s">
        <v>833</v>
      </c>
      <c r="I1074" s="3"/>
      <c r="J1074" s="56">
        <v>13</v>
      </c>
      <c r="K1074" s="57">
        <v>1662.88</v>
      </c>
      <c r="L1074" s="57">
        <v>127.91384615384617</v>
      </c>
      <c r="M1074" s="58">
        <v>0</v>
      </c>
      <c r="N1074" s="59">
        <v>0</v>
      </c>
      <c r="O1074" s="59">
        <v>0</v>
      </c>
      <c r="P1074" s="60">
        <v>13</v>
      </c>
      <c r="Q1074" s="61">
        <v>1662.88</v>
      </c>
      <c r="R1074" s="61">
        <v>127.91384615384617</v>
      </c>
    </row>
    <row r="1075" spans="2:18" x14ac:dyDescent="0.3">
      <c r="B1075" s="69">
        <v>41710708</v>
      </c>
      <c r="C1075" t="s">
        <v>836</v>
      </c>
      <c r="D1075" s="55"/>
      <c r="E1075" s="55"/>
      <c r="F1075" s="55" t="s">
        <v>731</v>
      </c>
      <c r="G1075" s="55"/>
      <c r="H1075" s="55"/>
      <c r="I1075" s="55"/>
      <c r="J1075" s="56">
        <v>12</v>
      </c>
      <c r="K1075" s="57">
        <v>1557.6</v>
      </c>
      <c r="L1075" s="57">
        <v>129.79999999999998</v>
      </c>
      <c r="M1075" s="58">
        <v>5</v>
      </c>
      <c r="N1075" s="59">
        <v>649</v>
      </c>
      <c r="O1075" s="59">
        <v>129.80000000000001</v>
      </c>
      <c r="P1075" s="60">
        <v>17</v>
      </c>
      <c r="Q1075" s="61">
        <v>2206.6</v>
      </c>
      <c r="R1075" s="61">
        <v>129.79999999999998</v>
      </c>
    </row>
    <row r="1076" spans="2:18" x14ac:dyDescent="0.3">
      <c r="B1076" s="69">
        <v>41710757</v>
      </c>
      <c r="C1076" t="s">
        <v>837</v>
      </c>
      <c r="D1076" s="55"/>
      <c r="E1076" s="55"/>
      <c r="F1076" s="55" t="s">
        <v>740</v>
      </c>
      <c r="G1076" s="3"/>
      <c r="H1076" s="3"/>
      <c r="I1076" s="3"/>
      <c r="J1076" s="56">
        <v>1970</v>
      </c>
      <c r="K1076" s="57">
        <v>12978.439999999999</v>
      </c>
      <c r="L1076" s="57">
        <v>6.5880406091370549</v>
      </c>
      <c r="M1076" s="58">
        <v>313</v>
      </c>
      <c r="N1076" s="59">
        <v>2634.91</v>
      </c>
      <c r="O1076" s="59">
        <v>8.4182428115015977</v>
      </c>
      <c r="P1076" s="60">
        <v>2283</v>
      </c>
      <c r="Q1076" s="61">
        <v>15613.349999999999</v>
      </c>
      <c r="R1076" s="61">
        <v>6.8389618922470428</v>
      </c>
    </row>
    <row r="1077" spans="2:18" x14ac:dyDescent="0.3">
      <c r="B1077" s="69">
        <v>41710807</v>
      </c>
      <c r="C1077" t="s">
        <v>840</v>
      </c>
      <c r="D1077" s="55" t="s">
        <v>841</v>
      </c>
      <c r="E1077" s="55"/>
      <c r="F1077" s="55" t="s">
        <v>842</v>
      </c>
      <c r="G1077" s="55"/>
      <c r="H1077" s="55" t="s">
        <v>841</v>
      </c>
      <c r="I1077" s="55"/>
      <c r="J1077" s="56">
        <v>2</v>
      </c>
      <c r="K1077" s="57">
        <v>258.76</v>
      </c>
      <c r="L1077" s="57">
        <v>129.38</v>
      </c>
      <c r="M1077" s="58">
        <v>7</v>
      </c>
      <c r="N1077" s="59">
        <v>905.66</v>
      </c>
      <c r="O1077" s="59">
        <v>129.38</v>
      </c>
      <c r="P1077" s="60">
        <v>9</v>
      </c>
      <c r="Q1077" s="61">
        <v>1164.42</v>
      </c>
      <c r="R1077" s="61">
        <v>129.38</v>
      </c>
    </row>
    <row r="1078" spans="2:18" x14ac:dyDescent="0.3">
      <c r="B1078" s="69">
        <v>41710922</v>
      </c>
      <c r="C1078" t="s">
        <v>844</v>
      </c>
      <c r="D1078" s="55" t="s">
        <v>763</v>
      </c>
      <c r="E1078" s="55"/>
      <c r="F1078" s="55" t="s">
        <v>843</v>
      </c>
      <c r="G1078" s="3"/>
      <c r="H1078" s="3" t="s">
        <v>763</v>
      </c>
      <c r="I1078" s="3"/>
      <c r="J1078" s="56">
        <v>106</v>
      </c>
      <c r="K1078" s="57">
        <v>4859.3</v>
      </c>
      <c r="L1078" s="57">
        <v>45.842452830188684</v>
      </c>
      <c r="M1078" s="58">
        <v>109</v>
      </c>
      <c r="N1078" s="59">
        <v>4390.4299999999967</v>
      </c>
      <c r="O1078" s="59">
        <v>40.279174311926575</v>
      </c>
      <c r="P1078" s="60">
        <v>215</v>
      </c>
      <c r="Q1078" s="61">
        <v>9249.7299999999959</v>
      </c>
      <c r="R1078" s="61">
        <v>43.021999999999984</v>
      </c>
    </row>
    <row r="1079" spans="2:18" x14ac:dyDescent="0.3">
      <c r="B1079" s="69">
        <v>41710955</v>
      </c>
      <c r="C1079" t="s">
        <v>845</v>
      </c>
      <c r="D1079" s="55" t="s">
        <v>846</v>
      </c>
      <c r="E1079" s="55"/>
      <c r="F1079" s="55" t="s">
        <v>731</v>
      </c>
      <c r="G1079" s="3"/>
      <c r="H1079" s="3" t="s">
        <v>846</v>
      </c>
      <c r="I1079" s="3"/>
      <c r="J1079" s="56">
        <v>341</v>
      </c>
      <c r="K1079" s="57">
        <v>44576.730000000054</v>
      </c>
      <c r="L1079" s="57">
        <v>130.72354838709694</v>
      </c>
      <c r="M1079" s="58">
        <v>158</v>
      </c>
      <c r="N1079" s="59">
        <v>20617.650000000005</v>
      </c>
      <c r="O1079" s="59">
        <v>130.49145569620256</v>
      </c>
      <c r="P1079" s="60">
        <v>499</v>
      </c>
      <c r="Q1079" s="61">
        <v>65194.380000000063</v>
      </c>
      <c r="R1079" s="61">
        <v>130.6500601202406</v>
      </c>
    </row>
    <row r="1080" spans="2:18" x14ac:dyDescent="0.3">
      <c r="B1080" s="69">
        <v>41711011</v>
      </c>
      <c r="C1080" t="s">
        <v>847</v>
      </c>
      <c r="D1080" s="55"/>
      <c r="E1080" s="55"/>
      <c r="F1080" s="55" t="s">
        <v>8</v>
      </c>
      <c r="G1080" s="3"/>
      <c r="H1080" s="3"/>
      <c r="I1080" s="3"/>
      <c r="J1080" s="56">
        <v>0</v>
      </c>
      <c r="K1080" s="57">
        <v>0</v>
      </c>
      <c r="L1080" s="57">
        <v>0</v>
      </c>
      <c r="M1080" s="58">
        <v>0</v>
      </c>
      <c r="N1080" s="59">
        <v>0</v>
      </c>
      <c r="O1080" s="59">
        <v>0</v>
      </c>
      <c r="P1080" s="60">
        <v>0</v>
      </c>
      <c r="Q1080" s="61">
        <v>0</v>
      </c>
      <c r="R1080" s="61">
        <v>0</v>
      </c>
    </row>
    <row r="1081" spans="2:18" x14ac:dyDescent="0.3">
      <c r="B1081" s="69">
        <v>41711151</v>
      </c>
      <c r="C1081" t="s">
        <v>848</v>
      </c>
      <c r="D1081" s="55"/>
      <c r="E1081" s="55"/>
      <c r="F1081" s="55" t="s">
        <v>8</v>
      </c>
      <c r="G1081" s="3"/>
      <c r="H1081" s="3"/>
      <c r="I1081" s="3"/>
      <c r="J1081" s="56">
        <v>31</v>
      </c>
      <c r="K1081" s="57">
        <v>1525.5000000000005</v>
      </c>
      <c r="L1081" s="57">
        <v>49.209677419354854</v>
      </c>
      <c r="M1081" s="58">
        <v>0</v>
      </c>
      <c r="N1081" s="59">
        <v>0</v>
      </c>
      <c r="O1081" s="59">
        <v>0</v>
      </c>
      <c r="P1081" s="60">
        <v>31</v>
      </c>
      <c r="Q1081" s="61">
        <v>1525.5000000000005</v>
      </c>
      <c r="R1081" s="61">
        <v>49.209677419354854</v>
      </c>
    </row>
    <row r="1082" spans="2:18" x14ac:dyDescent="0.3">
      <c r="B1082" s="69">
        <v>41711177</v>
      </c>
      <c r="C1082" t="s">
        <v>849</v>
      </c>
      <c r="D1082" s="55"/>
      <c r="E1082" s="55"/>
      <c r="F1082" s="55" t="s">
        <v>731</v>
      </c>
      <c r="G1082" s="3"/>
      <c r="H1082" s="3"/>
      <c r="I1082" s="3"/>
      <c r="J1082" s="56">
        <v>421</v>
      </c>
      <c r="K1082" s="57">
        <v>189776.58999999936</v>
      </c>
      <c r="L1082" s="57">
        <v>450.77574821852579</v>
      </c>
      <c r="M1082" s="58">
        <v>0</v>
      </c>
      <c r="N1082" s="59">
        <v>0</v>
      </c>
      <c r="O1082" s="59">
        <v>0</v>
      </c>
      <c r="P1082" s="60">
        <v>421</v>
      </c>
      <c r="Q1082" s="61">
        <v>189776.58999999936</v>
      </c>
      <c r="R1082" s="61">
        <v>450.77574821852579</v>
      </c>
    </row>
    <row r="1083" spans="2:18" x14ac:dyDescent="0.3">
      <c r="B1083" s="69">
        <v>41711342</v>
      </c>
      <c r="C1083" t="s">
        <v>850</v>
      </c>
      <c r="D1083" s="55"/>
      <c r="E1083" s="55"/>
      <c r="F1083" s="55" t="s">
        <v>851</v>
      </c>
      <c r="G1083" s="3"/>
      <c r="H1083" s="3"/>
      <c r="I1083" s="3"/>
      <c r="J1083" s="56">
        <v>3</v>
      </c>
      <c r="K1083" s="57">
        <v>722.76</v>
      </c>
      <c r="L1083" s="57">
        <v>240.92</v>
      </c>
      <c r="M1083" s="58">
        <v>4</v>
      </c>
      <c r="N1083" s="59">
        <v>963.68</v>
      </c>
      <c r="O1083" s="59">
        <v>240.92</v>
      </c>
      <c r="P1083" s="60">
        <v>7</v>
      </c>
      <c r="Q1083" s="61">
        <v>1686.44</v>
      </c>
      <c r="R1083" s="61">
        <v>240.92000000000002</v>
      </c>
    </row>
    <row r="1084" spans="2:18" x14ac:dyDescent="0.3">
      <c r="B1084" s="69">
        <v>41711367</v>
      </c>
      <c r="C1084" t="s">
        <v>852</v>
      </c>
      <c r="D1084" s="55" t="s">
        <v>853</v>
      </c>
      <c r="E1084" s="55"/>
      <c r="F1084" s="55" t="s">
        <v>804</v>
      </c>
      <c r="G1084" s="55"/>
      <c r="H1084" s="55" t="s">
        <v>853</v>
      </c>
      <c r="I1084" s="55"/>
      <c r="J1084" s="56">
        <v>11</v>
      </c>
      <c r="K1084" s="57">
        <v>615.73</v>
      </c>
      <c r="L1084" s="57">
        <v>55.975454545454546</v>
      </c>
      <c r="M1084" s="58">
        <v>19</v>
      </c>
      <c r="N1084" s="59">
        <v>566.71</v>
      </c>
      <c r="O1084" s="59">
        <v>29.826842105263161</v>
      </c>
      <c r="P1084" s="60">
        <v>30</v>
      </c>
      <c r="Q1084" s="61">
        <v>1182.44</v>
      </c>
      <c r="R1084" s="61">
        <v>39.414666666666669</v>
      </c>
    </row>
    <row r="1085" spans="2:18" x14ac:dyDescent="0.3">
      <c r="B1085" s="69">
        <v>41711458</v>
      </c>
      <c r="C1085" t="s">
        <v>854</v>
      </c>
      <c r="D1085" s="55" t="s">
        <v>838</v>
      </c>
      <c r="E1085" s="55"/>
      <c r="F1085" s="55" t="s">
        <v>839</v>
      </c>
      <c r="G1085" s="3"/>
      <c r="H1085" s="3" t="s">
        <v>838</v>
      </c>
      <c r="I1085" s="3"/>
      <c r="J1085" s="56">
        <v>5</v>
      </c>
      <c r="K1085" s="57">
        <v>283.29000000000002</v>
      </c>
      <c r="L1085" s="57">
        <v>56.658000000000001</v>
      </c>
      <c r="M1085" s="58">
        <v>0</v>
      </c>
      <c r="N1085" s="59">
        <v>0</v>
      </c>
      <c r="O1085" s="59">
        <v>0</v>
      </c>
      <c r="P1085" s="60">
        <v>5</v>
      </c>
      <c r="Q1085" s="61">
        <v>283.29000000000002</v>
      </c>
      <c r="R1085" s="61">
        <v>56.658000000000001</v>
      </c>
    </row>
    <row r="1086" spans="2:18" x14ac:dyDescent="0.3">
      <c r="B1086" s="69">
        <v>41711508</v>
      </c>
      <c r="C1086" t="s">
        <v>855</v>
      </c>
      <c r="D1086" s="55" t="s">
        <v>856</v>
      </c>
      <c r="E1086" s="55"/>
      <c r="F1086" s="55" t="s">
        <v>857</v>
      </c>
      <c r="G1086" s="3"/>
      <c r="H1086" s="3" t="s">
        <v>856</v>
      </c>
      <c r="I1086" s="3"/>
      <c r="J1086" s="56">
        <v>4</v>
      </c>
      <c r="K1086" s="57">
        <v>3030.32</v>
      </c>
      <c r="L1086" s="57">
        <v>757.58</v>
      </c>
      <c r="M1086" s="58">
        <v>5</v>
      </c>
      <c r="N1086" s="59">
        <v>3787.9</v>
      </c>
      <c r="O1086" s="59">
        <v>757.58</v>
      </c>
      <c r="P1086" s="60">
        <v>9</v>
      </c>
      <c r="Q1086" s="61">
        <v>6818.22</v>
      </c>
      <c r="R1086" s="61">
        <v>757.58</v>
      </c>
    </row>
    <row r="1087" spans="2:18" x14ac:dyDescent="0.3">
      <c r="B1087" s="69">
        <v>41711532</v>
      </c>
      <c r="C1087" t="s">
        <v>858</v>
      </c>
      <c r="D1087" s="55" t="s">
        <v>859</v>
      </c>
      <c r="E1087" s="55"/>
      <c r="F1087" s="55" t="s">
        <v>860</v>
      </c>
      <c r="G1087" s="3"/>
      <c r="H1087" s="3" t="s">
        <v>859</v>
      </c>
      <c r="I1087" s="3"/>
      <c r="J1087" s="56">
        <v>30</v>
      </c>
      <c r="K1087" s="57">
        <v>1130.6999999999998</v>
      </c>
      <c r="L1087" s="57">
        <v>37.689999999999991</v>
      </c>
      <c r="M1087" s="58">
        <v>11</v>
      </c>
      <c r="N1087" s="59">
        <v>451.57999999999993</v>
      </c>
      <c r="O1087" s="59">
        <v>41.052727272727267</v>
      </c>
      <c r="P1087" s="60">
        <v>41</v>
      </c>
      <c r="Q1087" s="61">
        <v>1582.2799999999997</v>
      </c>
      <c r="R1087" s="61">
        <v>38.592195121951214</v>
      </c>
    </row>
    <row r="1088" spans="2:18" x14ac:dyDescent="0.3">
      <c r="B1088" s="69">
        <v>41711565</v>
      </c>
      <c r="C1088" t="s">
        <v>861</v>
      </c>
      <c r="D1088" s="55" t="s">
        <v>862</v>
      </c>
      <c r="E1088" s="55"/>
      <c r="F1088" s="55" t="s">
        <v>8</v>
      </c>
      <c r="G1088" s="3"/>
      <c r="H1088" s="3" t="s">
        <v>862</v>
      </c>
      <c r="I1088" s="3"/>
      <c r="J1088" s="56">
        <v>13696</v>
      </c>
      <c r="K1088" s="57">
        <v>24792.679999999997</v>
      </c>
      <c r="L1088" s="57">
        <v>1.8102132009345793</v>
      </c>
      <c r="M1088" s="58">
        <v>800</v>
      </c>
      <c r="N1088" s="59">
        <v>1813.1699999999998</v>
      </c>
      <c r="O1088" s="59">
        <v>2.2664624999999998</v>
      </c>
      <c r="P1088" s="60">
        <v>14496</v>
      </c>
      <c r="Q1088" s="61">
        <v>26605.849999999995</v>
      </c>
      <c r="R1088" s="61">
        <v>1.8353925220750549</v>
      </c>
    </row>
    <row r="1089" spans="2:18" x14ac:dyDescent="0.3">
      <c r="B1089" s="69">
        <v>41711615</v>
      </c>
      <c r="C1089" t="s">
        <v>863</v>
      </c>
      <c r="D1089" s="55" t="s">
        <v>864</v>
      </c>
      <c r="E1089" s="55"/>
      <c r="F1089" s="55" t="s">
        <v>865</v>
      </c>
      <c r="G1089" s="55"/>
      <c r="H1089" s="55" t="s">
        <v>864</v>
      </c>
      <c r="I1089" s="55"/>
      <c r="J1089" s="56">
        <v>0</v>
      </c>
      <c r="K1089" s="57">
        <v>0</v>
      </c>
      <c r="L1089" s="57">
        <v>0</v>
      </c>
      <c r="M1089" s="58">
        <v>1</v>
      </c>
      <c r="N1089" s="59">
        <v>1750.03</v>
      </c>
      <c r="O1089" s="59">
        <v>1750.03</v>
      </c>
      <c r="P1089" s="60">
        <v>1</v>
      </c>
      <c r="Q1089" s="61">
        <v>1750.03</v>
      </c>
      <c r="R1089" s="61">
        <v>1750.03</v>
      </c>
    </row>
    <row r="1090" spans="2:18" x14ac:dyDescent="0.3">
      <c r="B1090" s="69">
        <v>41711680</v>
      </c>
      <c r="C1090" t="s">
        <v>866</v>
      </c>
      <c r="D1090" s="55"/>
      <c r="E1090" s="55"/>
      <c r="F1090" s="55" t="s">
        <v>8</v>
      </c>
      <c r="G1090" s="3"/>
      <c r="H1090" s="3"/>
      <c r="I1090" s="3"/>
      <c r="J1090" s="56">
        <v>0</v>
      </c>
      <c r="K1090" s="57">
        <v>0</v>
      </c>
      <c r="L1090" s="57">
        <v>0</v>
      </c>
      <c r="M1090" s="58">
        <v>1</v>
      </c>
      <c r="N1090" s="59">
        <v>88.39</v>
      </c>
      <c r="O1090" s="59">
        <v>88.39</v>
      </c>
      <c r="P1090" s="60">
        <v>1</v>
      </c>
      <c r="Q1090" s="61">
        <v>88.39</v>
      </c>
      <c r="R1090" s="61">
        <v>88.39</v>
      </c>
    </row>
    <row r="1091" spans="2:18" x14ac:dyDescent="0.3">
      <c r="B1091" s="69">
        <v>41711698</v>
      </c>
      <c r="C1091" t="s">
        <v>867</v>
      </c>
      <c r="D1091" s="55" t="s">
        <v>736</v>
      </c>
      <c r="E1091" s="55"/>
      <c r="F1091" s="55" t="s">
        <v>8</v>
      </c>
      <c r="G1091" s="3"/>
      <c r="H1091" s="3" t="s">
        <v>736</v>
      </c>
      <c r="I1091" s="3"/>
      <c r="J1091" s="56">
        <v>0</v>
      </c>
      <c r="K1091" s="57">
        <v>0</v>
      </c>
      <c r="L1091" s="57">
        <v>0</v>
      </c>
      <c r="M1091" s="58">
        <v>100</v>
      </c>
      <c r="N1091" s="59">
        <v>380</v>
      </c>
      <c r="O1091" s="59">
        <v>3.8</v>
      </c>
      <c r="P1091" s="60">
        <v>100</v>
      </c>
      <c r="Q1091" s="61">
        <v>380</v>
      </c>
      <c r="R1091" s="61">
        <v>3.8</v>
      </c>
    </row>
    <row r="1092" spans="2:18" x14ac:dyDescent="0.3">
      <c r="B1092" s="69">
        <v>41711730</v>
      </c>
      <c r="C1092" t="s">
        <v>868</v>
      </c>
      <c r="D1092" s="55" t="s">
        <v>778</v>
      </c>
      <c r="E1092" s="55"/>
      <c r="F1092" s="55" t="s">
        <v>739</v>
      </c>
      <c r="G1092" s="3"/>
      <c r="H1092" s="3" t="s">
        <v>778</v>
      </c>
      <c r="I1092" s="3"/>
      <c r="J1092" s="56">
        <v>38</v>
      </c>
      <c r="K1092" s="57">
        <v>3886.4800000000005</v>
      </c>
      <c r="L1092" s="57">
        <v>102.27578947368423</v>
      </c>
      <c r="M1092" s="58">
        <v>4</v>
      </c>
      <c r="N1092" s="59">
        <v>360.14</v>
      </c>
      <c r="O1092" s="59">
        <v>90.034999999999997</v>
      </c>
      <c r="P1092" s="60">
        <v>42</v>
      </c>
      <c r="Q1092" s="61">
        <v>4246.6200000000008</v>
      </c>
      <c r="R1092" s="61">
        <v>101.11000000000001</v>
      </c>
    </row>
    <row r="1093" spans="2:18" x14ac:dyDescent="0.3">
      <c r="B1093" s="69">
        <v>41711870</v>
      </c>
      <c r="C1093" t="s">
        <v>869</v>
      </c>
      <c r="D1093" s="55" t="s">
        <v>870</v>
      </c>
      <c r="E1093" s="55"/>
      <c r="F1093" s="55" t="s">
        <v>871</v>
      </c>
      <c r="G1093" s="3"/>
      <c r="H1093" s="3" t="s">
        <v>870</v>
      </c>
      <c r="I1093" s="3"/>
      <c r="J1093" s="56">
        <v>45</v>
      </c>
      <c r="K1093" s="57">
        <v>2448.0900000000006</v>
      </c>
      <c r="L1093" s="57">
        <v>54.402000000000015</v>
      </c>
      <c r="M1093" s="58">
        <v>0</v>
      </c>
      <c r="N1093" s="59">
        <v>0</v>
      </c>
      <c r="O1093" s="59">
        <v>0</v>
      </c>
      <c r="P1093" s="60">
        <v>45</v>
      </c>
      <c r="Q1093" s="61">
        <v>2448.0900000000006</v>
      </c>
      <c r="R1093" s="61">
        <v>54.402000000000015</v>
      </c>
    </row>
    <row r="1094" spans="2:18" x14ac:dyDescent="0.3">
      <c r="B1094" s="69">
        <v>41711904</v>
      </c>
      <c r="C1094" t="s">
        <v>872</v>
      </c>
      <c r="D1094" s="55"/>
      <c r="E1094" s="55"/>
      <c r="F1094" s="55" t="s">
        <v>731</v>
      </c>
      <c r="G1094" s="3"/>
      <c r="H1094" s="3"/>
      <c r="I1094" s="3"/>
      <c r="J1094" s="56">
        <v>9</v>
      </c>
      <c r="K1094" s="57">
        <v>7486.4000000000015</v>
      </c>
      <c r="L1094" s="57">
        <v>831.82222222222242</v>
      </c>
      <c r="M1094" s="58">
        <v>0</v>
      </c>
      <c r="N1094" s="59">
        <v>0</v>
      </c>
      <c r="O1094" s="59">
        <v>0</v>
      </c>
      <c r="P1094" s="60">
        <v>9</v>
      </c>
      <c r="Q1094" s="61">
        <v>7486.4000000000015</v>
      </c>
      <c r="R1094" s="61">
        <v>831.82222222222242</v>
      </c>
    </row>
    <row r="1095" spans="2:18" x14ac:dyDescent="0.3">
      <c r="B1095" s="69">
        <v>41711946</v>
      </c>
      <c r="C1095" t="s">
        <v>874</v>
      </c>
      <c r="D1095" s="55" t="s">
        <v>785</v>
      </c>
      <c r="E1095" s="55"/>
      <c r="F1095" s="55" t="s">
        <v>875</v>
      </c>
      <c r="G1095" s="55"/>
      <c r="H1095" s="55" t="s">
        <v>785</v>
      </c>
      <c r="I1095" s="55"/>
      <c r="J1095" s="56">
        <v>2</v>
      </c>
      <c r="K1095" s="57">
        <v>71.06</v>
      </c>
      <c r="L1095" s="57">
        <v>35.53</v>
      </c>
      <c r="M1095" s="58">
        <v>0</v>
      </c>
      <c r="N1095" s="59">
        <v>0</v>
      </c>
      <c r="O1095" s="59">
        <v>0</v>
      </c>
      <c r="P1095" s="60">
        <v>2</v>
      </c>
      <c r="Q1095" s="61">
        <v>71.06</v>
      </c>
      <c r="R1095" s="61">
        <v>35.53</v>
      </c>
    </row>
    <row r="1096" spans="2:18" x14ac:dyDescent="0.3">
      <c r="B1096" s="69">
        <v>41712027</v>
      </c>
      <c r="C1096" t="s">
        <v>2566</v>
      </c>
      <c r="D1096" s="55" t="s">
        <v>7</v>
      </c>
      <c r="E1096" s="55"/>
      <c r="F1096" s="55" t="s">
        <v>876</v>
      </c>
      <c r="G1096" s="3"/>
      <c r="H1096" s="3" t="s">
        <v>7</v>
      </c>
      <c r="I1096" s="3"/>
      <c r="J1096" s="56">
        <v>52</v>
      </c>
      <c r="K1096" s="57">
        <v>5340.9900000000016</v>
      </c>
      <c r="L1096" s="57">
        <v>102.71134615384618</v>
      </c>
      <c r="M1096" s="58">
        <v>107</v>
      </c>
      <c r="N1096" s="59">
        <v>10931.760000000006</v>
      </c>
      <c r="O1096" s="59">
        <v>102.16598130841126</v>
      </c>
      <c r="P1096" s="60">
        <v>159</v>
      </c>
      <c r="Q1096" s="61">
        <v>16272.750000000007</v>
      </c>
      <c r="R1096" s="61">
        <v>102.34433962264156</v>
      </c>
    </row>
    <row r="1097" spans="2:18" x14ac:dyDescent="0.3">
      <c r="B1097" s="69">
        <v>41712035</v>
      </c>
      <c r="C1097" t="s">
        <v>877</v>
      </c>
      <c r="D1097" s="55" t="s">
        <v>7</v>
      </c>
      <c r="E1097" s="55"/>
      <c r="F1097" s="55" t="s">
        <v>878</v>
      </c>
      <c r="G1097" s="3"/>
      <c r="H1097" s="3" t="s">
        <v>7</v>
      </c>
      <c r="I1097" s="3"/>
      <c r="J1097" s="56">
        <v>10</v>
      </c>
      <c r="K1097" s="57">
        <v>770.49999999999989</v>
      </c>
      <c r="L1097" s="57">
        <v>77.049999999999983</v>
      </c>
      <c r="M1097" s="58">
        <v>9</v>
      </c>
      <c r="N1097" s="59">
        <v>693.44999999999993</v>
      </c>
      <c r="O1097" s="59">
        <v>77.05</v>
      </c>
      <c r="P1097" s="60">
        <v>19</v>
      </c>
      <c r="Q1097" s="61">
        <v>1463.9499999999998</v>
      </c>
      <c r="R1097" s="61">
        <v>77.05</v>
      </c>
    </row>
    <row r="1098" spans="2:18" x14ac:dyDescent="0.3">
      <c r="B1098" s="69">
        <v>41712118</v>
      </c>
      <c r="C1098" t="s">
        <v>2700</v>
      </c>
      <c r="D1098" s="55"/>
      <c r="E1098" s="55"/>
      <c r="F1098" s="55" t="s">
        <v>8</v>
      </c>
      <c r="G1098" s="3"/>
      <c r="H1098" s="3"/>
      <c r="I1098" s="3"/>
      <c r="J1098" s="56">
        <v>51</v>
      </c>
      <c r="K1098" s="57">
        <v>420.7600000000001</v>
      </c>
      <c r="L1098" s="57">
        <v>8.2501960784313741</v>
      </c>
      <c r="M1098" s="58">
        <v>0</v>
      </c>
      <c r="N1098" s="59">
        <v>0</v>
      </c>
      <c r="O1098" s="59">
        <v>0</v>
      </c>
      <c r="P1098" s="60">
        <v>51</v>
      </c>
      <c r="Q1098" s="61">
        <v>420.7600000000001</v>
      </c>
      <c r="R1098" s="61">
        <v>8.2501960784313741</v>
      </c>
    </row>
    <row r="1099" spans="2:18" x14ac:dyDescent="0.3">
      <c r="B1099" s="69">
        <v>41712225</v>
      </c>
      <c r="C1099" t="s">
        <v>879</v>
      </c>
      <c r="D1099" s="55" t="s">
        <v>880</v>
      </c>
      <c r="E1099" s="55"/>
      <c r="F1099" s="55" t="s">
        <v>881</v>
      </c>
      <c r="G1099" s="3"/>
      <c r="H1099" s="3" t="s">
        <v>880</v>
      </c>
      <c r="I1099" s="3"/>
      <c r="J1099" s="56">
        <v>50</v>
      </c>
      <c r="K1099" s="57">
        <v>4040.82</v>
      </c>
      <c r="L1099" s="57">
        <v>80.816400000000002</v>
      </c>
      <c r="M1099" s="58">
        <v>2</v>
      </c>
      <c r="N1099" s="59">
        <v>233.26</v>
      </c>
      <c r="O1099" s="59">
        <v>116.63</v>
      </c>
      <c r="P1099" s="60">
        <v>52</v>
      </c>
      <c r="Q1099" s="61">
        <v>4274.08</v>
      </c>
      <c r="R1099" s="61">
        <v>82.193846153846152</v>
      </c>
    </row>
    <row r="1100" spans="2:18" x14ac:dyDescent="0.3">
      <c r="B1100" s="69">
        <v>41712381</v>
      </c>
      <c r="C1100" t="s">
        <v>882</v>
      </c>
      <c r="D1100" s="55" t="s">
        <v>883</v>
      </c>
      <c r="E1100" s="55"/>
      <c r="F1100" s="55" t="s">
        <v>884</v>
      </c>
      <c r="G1100" s="55"/>
      <c r="H1100" s="55" t="s">
        <v>883</v>
      </c>
      <c r="I1100" s="55"/>
      <c r="J1100" s="56">
        <v>6</v>
      </c>
      <c r="K1100" s="57">
        <v>365.04000000000008</v>
      </c>
      <c r="L1100" s="57">
        <v>60.840000000000011</v>
      </c>
      <c r="M1100" s="58">
        <v>26</v>
      </c>
      <c r="N1100" s="59">
        <v>1581.8399999999995</v>
      </c>
      <c r="O1100" s="59">
        <v>60.839999999999982</v>
      </c>
      <c r="P1100" s="60">
        <v>32</v>
      </c>
      <c r="Q1100" s="61">
        <v>1946.8799999999997</v>
      </c>
      <c r="R1100" s="61">
        <v>60.839999999999989</v>
      </c>
    </row>
    <row r="1101" spans="2:18" x14ac:dyDescent="0.3">
      <c r="B1101" s="69">
        <v>41712449</v>
      </c>
      <c r="C1101" t="s">
        <v>885</v>
      </c>
      <c r="D1101" s="55"/>
      <c r="E1101" s="55"/>
      <c r="F1101" s="55">
        <v>90799</v>
      </c>
      <c r="G1101" s="55"/>
      <c r="H1101" s="55"/>
      <c r="I1101" s="55"/>
      <c r="J1101" s="56">
        <v>7</v>
      </c>
      <c r="K1101" s="57">
        <v>709.33999999999992</v>
      </c>
      <c r="L1101" s="57">
        <v>101.3342857142857</v>
      </c>
      <c r="M1101" s="58">
        <v>1</v>
      </c>
      <c r="N1101" s="59">
        <v>101.26</v>
      </c>
      <c r="O1101" s="59">
        <v>101.26</v>
      </c>
      <c r="P1101" s="60">
        <v>8</v>
      </c>
      <c r="Q1101" s="61">
        <v>810.59999999999991</v>
      </c>
      <c r="R1101" s="61">
        <v>101.32499999999999</v>
      </c>
    </row>
    <row r="1102" spans="2:18" x14ac:dyDescent="0.3">
      <c r="B1102" s="69">
        <v>41712456</v>
      </c>
      <c r="C1102" t="s">
        <v>886</v>
      </c>
      <c r="D1102" s="55"/>
      <c r="E1102" s="55"/>
      <c r="F1102" s="55" t="s">
        <v>8</v>
      </c>
      <c r="G1102" s="55"/>
      <c r="H1102" s="55"/>
      <c r="I1102" s="55"/>
      <c r="J1102" s="56">
        <v>100</v>
      </c>
      <c r="K1102" s="57">
        <v>1366</v>
      </c>
      <c r="L1102" s="57">
        <v>13.66</v>
      </c>
      <c r="M1102" s="58">
        <v>0</v>
      </c>
      <c r="N1102" s="59">
        <v>0</v>
      </c>
      <c r="O1102" s="59">
        <v>0</v>
      </c>
      <c r="P1102" s="60">
        <v>100</v>
      </c>
      <c r="Q1102" s="61">
        <v>1366</v>
      </c>
      <c r="R1102" s="61">
        <v>13.66</v>
      </c>
    </row>
    <row r="1103" spans="2:18" x14ac:dyDescent="0.3">
      <c r="B1103" s="69">
        <v>41712514</v>
      </c>
      <c r="C1103" t="s">
        <v>887</v>
      </c>
      <c r="D1103" s="55"/>
      <c r="E1103" s="55"/>
      <c r="F1103" s="55" t="s">
        <v>888</v>
      </c>
      <c r="G1103" s="3"/>
      <c r="H1103" s="3"/>
      <c r="I1103" s="3"/>
      <c r="J1103" s="56">
        <v>22</v>
      </c>
      <c r="K1103" s="57">
        <v>2855.9000000000015</v>
      </c>
      <c r="L1103" s="57">
        <v>129.81363636363642</v>
      </c>
      <c r="M1103" s="58">
        <v>47</v>
      </c>
      <c r="N1103" s="59">
        <v>6051.8300000000054</v>
      </c>
      <c r="O1103" s="59">
        <v>128.76234042553202</v>
      </c>
      <c r="P1103" s="60">
        <v>69</v>
      </c>
      <c r="Q1103" s="61">
        <v>8907.7300000000068</v>
      </c>
      <c r="R1103" s="61">
        <v>129.09753623188416</v>
      </c>
    </row>
    <row r="1104" spans="2:18" x14ac:dyDescent="0.3">
      <c r="B1104" s="69">
        <v>41712696</v>
      </c>
      <c r="C1104" t="s">
        <v>890</v>
      </c>
      <c r="D1104" s="55"/>
      <c r="E1104" s="55"/>
      <c r="F1104" s="55">
        <v>90799</v>
      </c>
      <c r="G1104" s="3"/>
      <c r="H1104" s="3"/>
      <c r="I1104" s="3"/>
      <c r="J1104" s="56">
        <v>38</v>
      </c>
      <c r="K1104" s="57">
        <v>3115.2700000000004</v>
      </c>
      <c r="L1104" s="57">
        <v>81.980789473684226</v>
      </c>
      <c r="M1104" s="58">
        <v>0</v>
      </c>
      <c r="N1104" s="59">
        <v>0</v>
      </c>
      <c r="O1104" s="59">
        <v>0</v>
      </c>
      <c r="P1104" s="60">
        <v>38</v>
      </c>
      <c r="Q1104" s="61">
        <v>3115.2700000000004</v>
      </c>
      <c r="R1104" s="61">
        <v>81.980789473684226</v>
      </c>
    </row>
    <row r="1105" spans="2:18" x14ac:dyDescent="0.3">
      <c r="B1105" s="69">
        <v>41712761</v>
      </c>
      <c r="C1105" t="s">
        <v>891</v>
      </c>
      <c r="D1105" s="55" t="s">
        <v>892</v>
      </c>
      <c r="E1105" s="55"/>
      <c r="F1105" s="55" t="s">
        <v>893</v>
      </c>
      <c r="G1105" s="3"/>
      <c r="H1105" s="3" t="s">
        <v>892</v>
      </c>
      <c r="I1105" s="3"/>
      <c r="J1105" s="56">
        <v>2</v>
      </c>
      <c r="K1105" s="57">
        <v>231.88</v>
      </c>
      <c r="L1105" s="57">
        <v>115.94</v>
      </c>
      <c r="M1105" s="58">
        <v>0</v>
      </c>
      <c r="N1105" s="59">
        <v>0</v>
      </c>
      <c r="O1105" s="59">
        <v>0</v>
      </c>
      <c r="P1105" s="60">
        <v>2</v>
      </c>
      <c r="Q1105" s="61">
        <v>231.88</v>
      </c>
      <c r="R1105" s="61">
        <v>115.94</v>
      </c>
    </row>
    <row r="1106" spans="2:18" x14ac:dyDescent="0.3">
      <c r="B1106" s="69">
        <v>41712811</v>
      </c>
      <c r="C1106" t="s">
        <v>895</v>
      </c>
      <c r="D1106" s="55" t="s">
        <v>896</v>
      </c>
      <c r="E1106" s="55"/>
      <c r="F1106" s="55" t="s">
        <v>897</v>
      </c>
      <c r="G1106" s="55"/>
      <c r="H1106" s="55" t="s">
        <v>896</v>
      </c>
      <c r="I1106" s="55"/>
      <c r="J1106" s="56">
        <v>4</v>
      </c>
      <c r="K1106" s="57">
        <v>409.52</v>
      </c>
      <c r="L1106" s="57">
        <v>102.38</v>
      </c>
      <c r="M1106" s="58">
        <v>28</v>
      </c>
      <c r="N1106" s="59">
        <v>2865.24</v>
      </c>
      <c r="O1106" s="59">
        <v>102.33</v>
      </c>
      <c r="P1106" s="60">
        <v>32</v>
      </c>
      <c r="Q1106" s="61">
        <v>3274.7599999999998</v>
      </c>
      <c r="R1106" s="61">
        <v>102.33624999999999</v>
      </c>
    </row>
    <row r="1107" spans="2:18" x14ac:dyDescent="0.3">
      <c r="B1107" s="69">
        <v>41713389</v>
      </c>
      <c r="C1107" t="s">
        <v>899</v>
      </c>
      <c r="D1107" s="55" t="s">
        <v>785</v>
      </c>
      <c r="E1107" s="55"/>
      <c r="F1107" s="55" t="s">
        <v>900</v>
      </c>
      <c r="G1107" s="55"/>
      <c r="H1107" s="55" t="s">
        <v>785</v>
      </c>
      <c r="I1107" s="55"/>
      <c r="J1107" s="56">
        <v>2</v>
      </c>
      <c r="K1107" s="57">
        <v>164.76999999999998</v>
      </c>
      <c r="L1107" s="57">
        <v>82.384999999999991</v>
      </c>
      <c r="M1107" s="58">
        <v>9</v>
      </c>
      <c r="N1107" s="59">
        <v>741.1400000000001</v>
      </c>
      <c r="O1107" s="59">
        <v>82.348888888888894</v>
      </c>
      <c r="P1107" s="60">
        <v>11</v>
      </c>
      <c r="Q1107" s="61">
        <v>905.91000000000008</v>
      </c>
      <c r="R1107" s="61">
        <v>82.355454545454549</v>
      </c>
    </row>
    <row r="1108" spans="2:18" x14ac:dyDescent="0.3">
      <c r="B1108" s="69">
        <v>41713397</v>
      </c>
      <c r="C1108" t="s">
        <v>901</v>
      </c>
      <c r="D1108" s="55" t="s">
        <v>785</v>
      </c>
      <c r="E1108" s="55"/>
      <c r="F1108" s="55" t="s">
        <v>902</v>
      </c>
      <c r="G1108" s="55"/>
      <c r="H1108" s="55" t="s">
        <v>785</v>
      </c>
      <c r="I1108" s="55"/>
      <c r="J1108" s="56">
        <v>0</v>
      </c>
      <c r="K1108" s="57">
        <v>0</v>
      </c>
      <c r="L1108" s="57">
        <v>0</v>
      </c>
      <c r="M1108" s="58">
        <v>1</v>
      </c>
      <c r="N1108" s="59">
        <v>73.5</v>
      </c>
      <c r="O1108" s="59">
        <v>73.5</v>
      </c>
      <c r="P1108" s="60">
        <v>1</v>
      </c>
      <c r="Q1108" s="61">
        <v>73.5</v>
      </c>
      <c r="R1108" s="61">
        <v>73.5</v>
      </c>
    </row>
    <row r="1109" spans="2:18" x14ac:dyDescent="0.3">
      <c r="B1109" s="69">
        <v>41713447</v>
      </c>
      <c r="C1109" t="s">
        <v>904</v>
      </c>
      <c r="D1109" s="55" t="s">
        <v>785</v>
      </c>
      <c r="E1109" s="55"/>
      <c r="F1109" s="55" t="s">
        <v>873</v>
      </c>
      <c r="G1109" s="3"/>
      <c r="H1109" s="3" t="s">
        <v>785</v>
      </c>
      <c r="I1109" s="3"/>
      <c r="J1109" s="56">
        <v>2</v>
      </c>
      <c r="K1109" s="57">
        <v>160.88</v>
      </c>
      <c r="L1109" s="57">
        <v>80.44</v>
      </c>
      <c r="M1109" s="58">
        <v>3</v>
      </c>
      <c r="N1109" s="59">
        <v>196.34</v>
      </c>
      <c r="O1109" s="59">
        <v>65.446666666666673</v>
      </c>
      <c r="P1109" s="60">
        <v>5</v>
      </c>
      <c r="Q1109" s="61">
        <v>357.22</v>
      </c>
      <c r="R1109" s="61">
        <v>71.444000000000003</v>
      </c>
    </row>
    <row r="1110" spans="2:18" x14ac:dyDescent="0.3">
      <c r="B1110" s="69">
        <v>41713504</v>
      </c>
      <c r="C1110" t="s">
        <v>906</v>
      </c>
      <c r="D1110" s="55" t="s">
        <v>905</v>
      </c>
      <c r="E1110" s="55"/>
      <c r="F1110" s="55" t="s">
        <v>8</v>
      </c>
      <c r="G1110" s="3"/>
      <c r="H1110" s="3" t="s">
        <v>905</v>
      </c>
      <c r="I1110" s="3"/>
      <c r="J1110" s="56">
        <v>115</v>
      </c>
      <c r="K1110" s="57">
        <v>14529.99999999998</v>
      </c>
      <c r="L1110" s="57">
        <v>126.34782608695635</v>
      </c>
      <c r="M1110" s="58">
        <v>163</v>
      </c>
      <c r="N1110" s="59">
        <v>23924.799999999952</v>
      </c>
      <c r="O1110" s="59">
        <v>146.77791411042915</v>
      </c>
      <c r="P1110" s="60">
        <v>278</v>
      </c>
      <c r="Q1110" s="61">
        <v>38454.79999999993</v>
      </c>
      <c r="R1110" s="61">
        <v>138.32661870503571</v>
      </c>
    </row>
    <row r="1111" spans="2:18" x14ac:dyDescent="0.3">
      <c r="B1111" s="69">
        <v>41713611</v>
      </c>
      <c r="C1111" t="s">
        <v>907</v>
      </c>
      <c r="D1111" s="55" t="s">
        <v>778</v>
      </c>
      <c r="E1111" s="55"/>
      <c r="F1111" s="55" t="s">
        <v>908</v>
      </c>
      <c r="G1111" s="55"/>
      <c r="H1111" s="55" t="s">
        <v>778</v>
      </c>
      <c r="I1111" s="55"/>
      <c r="J1111" s="56">
        <v>1</v>
      </c>
      <c r="K1111" s="57">
        <v>173.74</v>
      </c>
      <c r="L1111" s="57">
        <v>173.74</v>
      </c>
      <c r="M1111" s="58">
        <v>6</v>
      </c>
      <c r="N1111" s="59">
        <v>1028.97</v>
      </c>
      <c r="O1111" s="59">
        <v>171.495</v>
      </c>
      <c r="P1111" s="60">
        <v>7</v>
      </c>
      <c r="Q1111" s="61">
        <v>1202.71</v>
      </c>
      <c r="R1111" s="61">
        <v>171.81571428571428</v>
      </c>
    </row>
    <row r="1112" spans="2:18" x14ac:dyDescent="0.3">
      <c r="B1112" s="69">
        <v>41713652</v>
      </c>
      <c r="C1112" t="s">
        <v>909</v>
      </c>
      <c r="D1112" s="55"/>
      <c r="E1112" s="55"/>
      <c r="F1112" s="55" t="s">
        <v>731</v>
      </c>
      <c r="G1112" s="55"/>
      <c r="H1112" s="55"/>
      <c r="I1112" s="55"/>
      <c r="J1112" s="56">
        <v>7</v>
      </c>
      <c r="K1112" s="57">
        <v>1021.5800000000002</v>
      </c>
      <c r="L1112" s="57">
        <v>145.94000000000003</v>
      </c>
      <c r="M1112" s="58">
        <v>2</v>
      </c>
      <c r="N1112" s="59">
        <v>291.88</v>
      </c>
      <c r="O1112" s="59">
        <v>145.94</v>
      </c>
      <c r="P1112" s="60">
        <v>9</v>
      </c>
      <c r="Q1112" s="61">
        <v>1313.46</v>
      </c>
      <c r="R1112" s="61">
        <v>145.94</v>
      </c>
    </row>
    <row r="1113" spans="2:18" x14ac:dyDescent="0.3">
      <c r="B1113" s="69">
        <v>41713678</v>
      </c>
      <c r="C1113" t="s">
        <v>910</v>
      </c>
      <c r="D1113" s="55"/>
      <c r="E1113" s="55"/>
      <c r="F1113" s="55" t="s">
        <v>8</v>
      </c>
      <c r="G1113" s="3"/>
      <c r="H1113" s="3"/>
      <c r="I1113" s="3"/>
      <c r="J1113" s="56">
        <v>3</v>
      </c>
      <c r="K1113" s="57">
        <v>234.18</v>
      </c>
      <c r="L1113" s="57">
        <v>78.06</v>
      </c>
      <c r="M1113" s="58">
        <v>0</v>
      </c>
      <c r="N1113" s="59">
        <v>0</v>
      </c>
      <c r="O1113" s="59">
        <v>0</v>
      </c>
      <c r="P1113" s="60">
        <v>3</v>
      </c>
      <c r="Q1113" s="61">
        <v>234.18</v>
      </c>
      <c r="R1113" s="61">
        <v>78.06</v>
      </c>
    </row>
    <row r="1114" spans="2:18" x14ac:dyDescent="0.3">
      <c r="B1114" s="69">
        <v>41713835</v>
      </c>
      <c r="C1114" t="s">
        <v>911</v>
      </c>
      <c r="D1114" s="55"/>
      <c r="E1114" s="55"/>
      <c r="F1114" s="55">
        <v>90799</v>
      </c>
      <c r="G1114" s="55"/>
      <c r="H1114" s="55"/>
      <c r="I1114" s="55"/>
      <c r="J1114" s="56">
        <v>115</v>
      </c>
      <c r="K1114" s="57">
        <v>15906.109999999995</v>
      </c>
      <c r="L1114" s="57">
        <v>138.31399999999996</v>
      </c>
      <c r="M1114" s="58">
        <v>12</v>
      </c>
      <c r="N1114" s="59">
        <v>1748.44</v>
      </c>
      <c r="O1114" s="59">
        <v>145.70333333333335</v>
      </c>
      <c r="P1114" s="60">
        <v>127</v>
      </c>
      <c r="Q1114" s="61">
        <v>17654.549999999996</v>
      </c>
      <c r="R1114" s="61">
        <v>139.0122047244094</v>
      </c>
    </row>
    <row r="1115" spans="2:18" x14ac:dyDescent="0.3">
      <c r="B1115" s="69">
        <v>41713843</v>
      </c>
      <c r="C1115" t="s">
        <v>912</v>
      </c>
      <c r="D1115" s="55"/>
      <c r="E1115" s="55"/>
      <c r="F1115" s="55">
        <v>90799</v>
      </c>
      <c r="G1115" s="3"/>
      <c r="H1115" s="3"/>
      <c r="I1115" s="3"/>
      <c r="J1115" s="56">
        <v>7445</v>
      </c>
      <c r="K1115" s="57">
        <v>42863.6</v>
      </c>
      <c r="L1115" s="57">
        <v>5.7573673606447278</v>
      </c>
      <c r="M1115" s="58">
        <v>287</v>
      </c>
      <c r="N1115" s="59">
        <v>1445.77</v>
      </c>
      <c r="O1115" s="59">
        <v>5.0375261324041807</v>
      </c>
      <c r="P1115" s="60">
        <v>7732</v>
      </c>
      <c r="Q1115" s="61">
        <v>44309.369999999995</v>
      </c>
      <c r="R1115" s="61">
        <v>5.7306479565442308</v>
      </c>
    </row>
    <row r="1116" spans="2:18" x14ac:dyDescent="0.3">
      <c r="B1116" s="69">
        <v>41713850</v>
      </c>
      <c r="C1116" t="s">
        <v>913</v>
      </c>
      <c r="D1116" s="55" t="s">
        <v>783</v>
      </c>
      <c r="E1116" s="55"/>
      <c r="F1116" s="55" t="s">
        <v>782</v>
      </c>
      <c r="G1116" s="3"/>
      <c r="H1116" s="3" t="s">
        <v>783</v>
      </c>
      <c r="I1116" s="3"/>
      <c r="J1116" s="56">
        <v>511</v>
      </c>
      <c r="K1116" s="57">
        <v>26276.269999999928</v>
      </c>
      <c r="L1116" s="57">
        <v>51.421272015655433</v>
      </c>
      <c r="M1116" s="58">
        <v>794</v>
      </c>
      <c r="N1116" s="59">
        <v>41208.799999999756</v>
      </c>
      <c r="O1116" s="59">
        <v>51.900251889168459</v>
      </c>
      <c r="P1116" s="60">
        <v>1305</v>
      </c>
      <c r="Q1116" s="61">
        <v>67485.069999999687</v>
      </c>
      <c r="R1116" s="61">
        <v>51.712697318007422</v>
      </c>
    </row>
    <row r="1117" spans="2:18" x14ac:dyDescent="0.3">
      <c r="B1117" s="69">
        <v>41714098</v>
      </c>
      <c r="C1117" t="s">
        <v>915</v>
      </c>
      <c r="D1117" s="55"/>
      <c r="E1117" s="55"/>
      <c r="F1117" s="55" t="s">
        <v>8</v>
      </c>
      <c r="G1117" s="3"/>
      <c r="H1117" s="3"/>
      <c r="I1117" s="3"/>
      <c r="J1117" s="56">
        <v>0</v>
      </c>
      <c r="K1117" s="57">
        <v>0</v>
      </c>
      <c r="L1117" s="57">
        <v>0</v>
      </c>
      <c r="M1117" s="58">
        <v>1</v>
      </c>
      <c r="N1117" s="59">
        <v>92.04</v>
      </c>
      <c r="O1117" s="59">
        <v>92.04</v>
      </c>
      <c r="P1117" s="60">
        <v>1</v>
      </c>
      <c r="Q1117" s="61">
        <v>92.04</v>
      </c>
      <c r="R1117" s="61">
        <v>92.04</v>
      </c>
    </row>
    <row r="1118" spans="2:18" x14ac:dyDescent="0.3">
      <c r="B1118" s="69">
        <v>41714106</v>
      </c>
      <c r="C1118" t="s">
        <v>916</v>
      </c>
      <c r="D1118" s="55" t="s">
        <v>758</v>
      </c>
      <c r="E1118" s="55"/>
      <c r="F1118" s="55" t="s">
        <v>876</v>
      </c>
      <c r="G1118" s="3"/>
      <c r="H1118" s="3" t="s">
        <v>758</v>
      </c>
      <c r="I1118" s="3"/>
      <c r="J1118" s="56">
        <v>15</v>
      </c>
      <c r="K1118" s="57">
        <v>1442.25</v>
      </c>
      <c r="L1118" s="57">
        <v>96.15</v>
      </c>
      <c r="M1118" s="58">
        <v>34</v>
      </c>
      <c r="N1118" s="59">
        <v>3230.340000000002</v>
      </c>
      <c r="O1118" s="59">
        <v>95.010000000000062</v>
      </c>
      <c r="P1118" s="60">
        <v>49</v>
      </c>
      <c r="Q1118" s="61">
        <v>4672.590000000002</v>
      </c>
      <c r="R1118" s="61">
        <v>95.358979591836771</v>
      </c>
    </row>
    <row r="1119" spans="2:18" x14ac:dyDescent="0.3">
      <c r="B1119" s="69">
        <v>41714114</v>
      </c>
      <c r="C1119" t="s">
        <v>917</v>
      </c>
      <c r="D1119" s="55" t="s">
        <v>7</v>
      </c>
      <c r="E1119" s="55"/>
      <c r="F1119" s="55" t="s">
        <v>878</v>
      </c>
      <c r="G1119" s="3"/>
      <c r="H1119" s="3" t="s">
        <v>7</v>
      </c>
      <c r="I1119" s="3"/>
      <c r="J1119" s="56">
        <v>9</v>
      </c>
      <c r="K1119" s="57">
        <v>582.41999999999996</v>
      </c>
      <c r="L1119" s="57">
        <v>64.713333333333324</v>
      </c>
      <c r="M1119" s="58">
        <v>18</v>
      </c>
      <c r="N1119" s="59">
        <v>1164.7700000000002</v>
      </c>
      <c r="O1119" s="59">
        <v>64.709444444444458</v>
      </c>
      <c r="P1119" s="60">
        <v>27</v>
      </c>
      <c r="Q1119" s="61">
        <v>1747.19</v>
      </c>
      <c r="R1119" s="61">
        <v>64.710740740740746</v>
      </c>
    </row>
    <row r="1120" spans="2:18" x14ac:dyDescent="0.3">
      <c r="B1120" s="69">
        <v>41714163</v>
      </c>
      <c r="C1120" t="s">
        <v>919</v>
      </c>
      <c r="D1120" s="55" t="s">
        <v>746</v>
      </c>
      <c r="E1120" s="55"/>
      <c r="F1120" s="55" t="s">
        <v>914</v>
      </c>
      <c r="G1120" s="3"/>
      <c r="H1120" s="3" t="s">
        <v>746</v>
      </c>
      <c r="I1120" s="3"/>
      <c r="J1120" s="56">
        <v>0</v>
      </c>
      <c r="K1120" s="57">
        <v>0</v>
      </c>
      <c r="L1120" s="57">
        <v>0</v>
      </c>
      <c r="M1120" s="58">
        <v>0</v>
      </c>
      <c r="N1120" s="59">
        <v>0</v>
      </c>
      <c r="O1120" s="59">
        <v>0</v>
      </c>
      <c r="P1120" s="60">
        <v>0</v>
      </c>
      <c r="Q1120" s="61">
        <v>0</v>
      </c>
      <c r="R1120" s="61">
        <v>0</v>
      </c>
    </row>
    <row r="1121" spans="2:18" x14ac:dyDescent="0.3">
      <c r="B1121" s="69">
        <v>41714171</v>
      </c>
      <c r="C1121" t="s">
        <v>920</v>
      </c>
      <c r="D1121" s="55" t="s">
        <v>746</v>
      </c>
      <c r="E1121" s="55"/>
      <c r="F1121" s="55" t="s">
        <v>921</v>
      </c>
      <c r="G1121" s="3"/>
      <c r="H1121" s="3" t="s">
        <v>746</v>
      </c>
      <c r="I1121" s="3"/>
      <c r="J1121" s="56">
        <v>72</v>
      </c>
      <c r="K1121" s="57">
        <v>4744.800000000002</v>
      </c>
      <c r="L1121" s="57">
        <v>65.900000000000034</v>
      </c>
      <c r="M1121" s="58">
        <v>13</v>
      </c>
      <c r="N1121" s="59">
        <v>514.5</v>
      </c>
      <c r="O1121" s="59">
        <v>39.57692307692308</v>
      </c>
      <c r="P1121" s="60">
        <v>85</v>
      </c>
      <c r="Q1121" s="61">
        <v>5259.300000000002</v>
      </c>
      <c r="R1121" s="61">
        <v>61.874117647058846</v>
      </c>
    </row>
    <row r="1122" spans="2:18" x14ac:dyDescent="0.3">
      <c r="B1122" s="69">
        <v>41714270</v>
      </c>
      <c r="C1122" t="s">
        <v>924</v>
      </c>
      <c r="D1122" s="55"/>
      <c r="E1122" s="55"/>
      <c r="F1122" s="55" t="s">
        <v>925</v>
      </c>
      <c r="G1122" s="55"/>
      <c r="H1122" s="55"/>
      <c r="I1122" s="55"/>
      <c r="J1122" s="56">
        <v>1</v>
      </c>
      <c r="K1122" s="57">
        <v>101.19</v>
      </c>
      <c r="L1122" s="57">
        <v>101.19</v>
      </c>
      <c r="M1122" s="58">
        <v>0</v>
      </c>
      <c r="N1122" s="59">
        <v>0</v>
      </c>
      <c r="O1122" s="59">
        <v>0</v>
      </c>
      <c r="P1122" s="60">
        <v>1</v>
      </c>
      <c r="Q1122" s="61">
        <v>101.19</v>
      </c>
      <c r="R1122" s="61">
        <v>101.19</v>
      </c>
    </row>
    <row r="1123" spans="2:18" x14ac:dyDescent="0.3">
      <c r="B1123" s="69">
        <v>41714361</v>
      </c>
      <c r="C1123" t="s">
        <v>926</v>
      </c>
      <c r="D1123" s="55" t="s">
        <v>743</v>
      </c>
      <c r="E1123" s="55"/>
      <c r="F1123" s="55" t="s">
        <v>8</v>
      </c>
      <c r="G1123" s="55"/>
      <c r="H1123" s="55" t="s">
        <v>743</v>
      </c>
      <c r="I1123" s="55"/>
      <c r="J1123" s="56">
        <v>97</v>
      </c>
      <c r="K1123" s="57">
        <v>7853.1700000000128</v>
      </c>
      <c r="L1123" s="57">
        <v>80.960515463917659</v>
      </c>
      <c r="M1123" s="58">
        <v>119</v>
      </c>
      <c r="N1123" s="59">
        <v>9992.9700000000157</v>
      </c>
      <c r="O1123" s="59">
        <v>83.974537815126183</v>
      </c>
      <c r="P1123" s="60">
        <v>216</v>
      </c>
      <c r="Q1123" s="61">
        <v>17846.140000000029</v>
      </c>
      <c r="R1123" s="61">
        <v>82.621018518518653</v>
      </c>
    </row>
    <row r="1124" spans="2:18" x14ac:dyDescent="0.3">
      <c r="B1124" s="69">
        <v>41714460</v>
      </c>
      <c r="C1124" t="s">
        <v>928</v>
      </c>
      <c r="D1124" s="55" t="s">
        <v>766</v>
      </c>
      <c r="E1124" s="55"/>
      <c r="F1124" s="55" t="s">
        <v>929</v>
      </c>
      <c r="G1124" s="3"/>
      <c r="H1124" s="3" t="s">
        <v>766</v>
      </c>
      <c r="I1124" s="3"/>
      <c r="J1124" s="56">
        <v>3</v>
      </c>
      <c r="K1124" s="57">
        <v>243.75</v>
      </c>
      <c r="L1124" s="57">
        <v>81.25</v>
      </c>
      <c r="M1124" s="58">
        <v>3</v>
      </c>
      <c r="N1124" s="59">
        <v>311.61</v>
      </c>
      <c r="O1124" s="59">
        <v>103.87</v>
      </c>
      <c r="P1124" s="60">
        <v>6</v>
      </c>
      <c r="Q1124" s="61">
        <v>555.36</v>
      </c>
      <c r="R1124" s="61">
        <v>92.56</v>
      </c>
    </row>
    <row r="1125" spans="2:18" x14ac:dyDescent="0.3">
      <c r="B1125" s="69">
        <v>41714478</v>
      </c>
      <c r="C1125" t="s">
        <v>930</v>
      </c>
      <c r="D1125" s="55" t="s">
        <v>766</v>
      </c>
      <c r="E1125" s="55"/>
      <c r="F1125" s="55" t="s">
        <v>929</v>
      </c>
      <c r="G1125" s="3"/>
      <c r="H1125" s="3" t="s">
        <v>766</v>
      </c>
      <c r="I1125" s="3"/>
      <c r="J1125" s="56">
        <v>17</v>
      </c>
      <c r="K1125" s="57">
        <v>2653.56</v>
      </c>
      <c r="L1125" s="57">
        <v>156.09176470588235</v>
      </c>
      <c r="M1125" s="58">
        <v>9</v>
      </c>
      <c r="N1125" s="59">
        <v>1248.2400000000002</v>
      </c>
      <c r="O1125" s="59">
        <v>138.69333333333336</v>
      </c>
      <c r="P1125" s="60">
        <v>26</v>
      </c>
      <c r="Q1125" s="61">
        <v>3901.8</v>
      </c>
      <c r="R1125" s="61">
        <v>150.06923076923078</v>
      </c>
    </row>
    <row r="1126" spans="2:18" x14ac:dyDescent="0.3">
      <c r="B1126" s="69">
        <v>41714601</v>
      </c>
      <c r="C1126" t="s">
        <v>931</v>
      </c>
      <c r="D1126" s="55" t="s">
        <v>932</v>
      </c>
      <c r="E1126" s="55"/>
      <c r="F1126" s="55" t="s">
        <v>933</v>
      </c>
      <c r="G1126" s="3"/>
      <c r="H1126" s="3" t="s">
        <v>932</v>
      </c>
      <c r="I1126" s="3"/>
      <c r="J1126" s="56">
        <v>8</v>
      </c>
      <c r="K1126" s="57">
        <v>11847.119999999999</v>
      </c>
      <c r="L1126" s="57">
        <v>1480.8899999999999</v>
      </c>
      <c r="M1126" s="58">
        <v>1</v>
      </c>
      <c r="N1126" s="59">
        <v>1412.67</v>
      </c>
      <c r="O1126" s="59">
        <v>1412.67</v>
      </c>
      <c r="P1126" s="60">
        <v>9</v>
      </c>
      <c r="Q1126" s="61">
        <v>13259.789999999999</v>
      </c>
      <c r="R1126" s="61">
        <v>1473.31</v>
      </c>
    </row>
    <row r="1127" spans="2:18" x14ac:dyDescent="0.3">
      <c r="B1127" s="69">
        <v>41714684</v>
      </c>
      <c r="C1127" t="s">
        <v>934</v>
      </c>
      <c r="D1127" s="55" t="s">
        <v>935</v>
      </c>
      <c r="E1127" s="55"/>
      <c r="F1127" s="55" t="s">
        <v>936</v>
      </c>
      <c r="G1127" s="3"/>
      <c r="H1127" s="3" t="s">
        <v>935</v>
      </c>
      <c r="I1127" s="3"/>
      <c r="J1127" s="56">
        <v>1</v>
      </c>
      <c r="K1127" s="57">
        <v>81.28</v>
      </c>
      <c r="L1127" s="57">
        <v>81.28</v>
      </c>
      <c r="M1127" s="58">
        <v>0</v>
      </c>
      <c r="N1127" s="59">
        <v>0</v>
      </c>
      <c r="O1127" s="59">
        <v>0</v>
      </c>
      <c r="P1127" s="60">
        <v>1</v>
      </c>
      <c r="Q1127" s="61">
        <v>81.28</v>
      </c>
      <c r="R1127" s="61">
        <v>81.28</v>
      </c>
    </row>
    <row r="1128" spans="2:18" x14ac:dyDescent="0.3">
      <c r="B1128" s="69">
        <v>41714692</v>
      </c>
      <c r="C1128" t="s">
        <v>937</v>
      </c>
      <c r="D1128" s="55" t="s">
        <v>763</v>
      </c>
      <c r="E1128" s="55"/>
      <c r="F1128" s="55" t="s">
        <v>843</v>
      </c>
      <c r="G1128" s="3"/>
      <c r="H1128" s="3" t="s">
        <v>763</v>
      </c>
      <c r="I1128" s="3"/>
      <c r="J1128" s="56">
        <v>53</v>
      </c>
      <c r="K1128" s="57">
        <v>3271.1000000000031</v>
      </c>
      <c r="L1128" s="57">
        <v>61.718867924528361</v>
      </c>
      <c r="M1128" s="58">
        <v>149</v>
      </c>
      <c r="N1128" s="59">
        <v>9164.9900000000162</v>
      </c>
      <c r="O1128" s="59">
        <v>61.510000000000112</v>
      </c>
      <c r="P1128" s="60">
        <v>202</v>
      </c>
      <c r="Q1128" s="61">
        <v>12436.090000000018</v>
      </c>
      <c r="R1128" s="61">
        <v>61.564801980198112</v>
      </c>
    </row>
    <row r="1129" spans="2:18" x14ac:dyDescent="0.3">
      <c r="B1129" s="69">
        <v>41714742</v>
      </c>
      <c r="C1129" t="s">
        <v>938</v>
      </c>
      <c r="D1129" s="55">
        <v>90799</v>
      </c>
      <c r="E1129" s="55"/>
      <c r="F1129" s="55" t="s">
        <v>939</v>
      </c>
      <c r="G1129" s="3"/>
      <c r="H1129" s="3">
        <v>90799</v>
      </c>
      <c r="I1129" s="3"/>
      <c r="J1129" s="56">
        <v>5</v>
      </c>
      <c r="K1129" s="57">
        <v>672.69999999999993</v>
      </c>
      <c r="L1129" s="57">
        <v>134.54</v>
      </c>
      <c r="M1129" s="58">
        <v>0</v>
      </c>
      <c r="N1129" s="59">
        <v>0</v>
      </c>
      <c r="O1129" s="59">
        <v>0</v>
      </c>
      <c r="P1129" s="60">
        <v>5</v>
      </c>
      <c r="Q1129" s="61">
        <v>672.69999999999993</v>
      </c>
      <c r="R1129" s="61">
        <v>134.54</v>
      </c>
    </row>
    <row r="1130" spans="2:18" x14ac:dyDescent="0.3">
      <c r="B1130" s="69">
        <v>41714783</v>
      </c>
      <c r="C1130" t="s">
        <v>941</v>
      </c>
      <c r="D1130" s="55" t="s">
        <v>870</v>
      </c>
      <c r="E1130" s="55"/>
      <c r="F1130" s="55" t="s">
        <v>871</v>
      </c>
      <c r="G1130" s="3"/>
      <c r="H1130" s="3" t="s">
        <v>870</v>
      </c>
      <c r="I1130" s="3"/>
      <c r="J1130" s="56">
        <v>0</v>
      </c>
      <c r="K1130" s="57">
        <v>0</v>
      </c>
      <c r="L1130" s="57">
        <v>0</v>
      </c>
      <c r="M1130" s="58">
        <v>1</v>
      </c>
      <c r="N1130" s="59">
        <v>60.24</v>
      </c>
      <c r="O1130" s="59">
        <v>60.24</v>
      </c>
      <c r="P1130" s="60">
        <v>1</v>
      </c>
      <c r="Q1130" s="61">
        <v>60.24</v>
      </c>
      <c r="R1130" s="61">
        <v>60.24</v>
      </c>
    </row>
    <row r="1131" spans="2:18" x14ac:dyDescent="0.3">
      <c r="B1131" s="69">
        <v>41714866</v>
      </c>
      <c r="C1131" t="s">
        <v>942</v>
      </c>
      <c r="D1131" s="55"/>
      <c r="E1131" s="55"/>
      <c r="F1131" s="55" t="s">
        <v>881</v>
      </c>
      <c r="G1131" s="3"/>
      <c r="H1131" s="3"/>
      <c r="I1131" s="3"/>
      <c r="J1131" s="56">
        <v>4</v>
      </c>
      <c r="K1131" s="57">
        <v>1883.98</v>
      </c>
      <c r="L1131" s="57">
        <v>470.995</v>
      </c>
      <c r="M1131" s="58">
        <v>0</v>
      </c>
      <c r="N1131" s="59">
        <v>0</v>
      </c>
      <c r="O1131" s="59">
        <v>0</v>
      </c>
      <c r="P1131" s="60">
        <v>4</v>
      </c>
      <c r="Q1131" s="61">
        <v>1883.98</v>
      </c>
      <c r="R1131" s="61">
        <v>470.995</v>
      </c>
    </row>
    <row r="1132" spans="2:18" x14ac:dyDescent="0.3">
      <c r="B1132" s="69">
        <v>41714916</v>
      </c>
      <c r="C1132" t="s">
        <v>943</v>
      </c>
      <c r="D1132" s="55" t="s">
        <v>763</v>
      </c>
      <c r="E1132" s="55"/>
      <c r="F1132" s="55" t="s">
        <v>944</v>
      </c>
      <c r="G1132" s="55"/>
      <c r="H1132" s="55" t="s">
        <v>763</v>
      </c>
      <c r="I1132" s="55"/>
      <c r="J1132" s="56">
        <v>29</v>
      </c>
      <c r="K1132" s="57">
        <v>1575.91</v>
      </c>
      <c r="L1132" s="57">
        <v>54.341724137931038</v>
      </c>
      <c r="M1132" s="58">
        <v>219</v>
      </c>
      <c r="N1132" s="59">
        <v>12104.680000000029</v>
      </c>
      <c r="O1132" s="59">
        <v>55.272511415525251</v>
      </c>
      <c r="P1132" s="60">
        <v>248</v>
      </c>
      <c r="Q1132" s="61">
        <v>13680.590000000029</v>
      </c>
      <c r="R1132" s="61">
        <v>55.163669354838831</v>
      </c>
    </row>
    <row r="1133" spans="2:18" x14ac:dyDescent="0.3">
      <c r="B1133" s="69">
        <v>41714932</v>
      </c>
      <c r="C1133" t="s">
        <v>945</v>
      </c>
      <c r="D1133" s="55" t="s">
        <v>946</v>
      </c>
      <c r="E1133" s="55"/>
      <c r="F1133" s="55" t="s">
        <v>8</v>
      </c>
      <c r="G1133" s="3"/>
      <c r="H1133" s="3" t="s">
        <v>946</v>
      </c>
      <c r="I1133" s="3"/>
      <c r="J1133" s="56">
        <v>4</v>
      </c>
      <c r="K1133" s="57">
        <v>672.04</v>
      </c>
      <c r="L1133" s="57">
        <v>168.01</v>
      </c>
      <c r="M1133" s="58">
        <v>0</v>
      </c>
      <c r="N1133" s="59">
        <v>0</v>
      </c>
      <c r="O1133" s="59">
        <v>0</v>
      </c>
      <c r="P1133" s="60">
        <v>4</v>
      </c>
      <c r="Q1133" s="61">
        <v>672.04</v>
      </c>
      <c r="R1133" s="61">
        <v>168.01</v>
      </c>
    </row>
    <row r="1134" spans="2:18" x14ac:dyDescent="0.3">
      <c r="B1134" s="69">
        <v>41715137</v>
      </c>
      <c r="C1134" t="s">
        <v>947</v>
      </c>
      <c r="D1134" s="55"/>
      <c r="E1134" s="55"/>
      <c r="F1134" s="55" t="s">
        <v>8</v>
      </c>
      <c r="G1134" s="3"/>
      <c r="H1134" s="3"/>
      <c r="I1134" s="3"/>
      <c r="J1134" s="56">
        <v>23</v>
      </c>
      <c r="K1134" s="57">
        <v>2156.9</v>
      </c>
      <c r="L1134" s="57">
        <v>93.778260869565216</v>
      </c>
      <c r="M1134" s="58">
        <v>1</v>
      </c>
      <c r="N1134" s="59">
        <v>93.7</v>
      </c>
      <c r="O1134" s="59">
        <v>93.7</v>
      </c>
      <c r="P1134" s="60">
        <v>24</v>
      </c>
      <c r="Q1134" s="61">
        <v>2250.6</v>
      </c>
      <c r="R1134" s="61">
        <v>93.774999999999991</v>
      </c>
    </row>
    <row r="1135" spans="2:18" x14ac:dyDescent="0.3">
      <c r="B1135" s="69">
        <v>41715186</v>
      </c>
      <c r="C1135" t="s">
        <v>948</v>
      </c>
      <c r="D1135" s="55" t="s">
        <v>949</v>
      </c>
      <c r="E1135" s="55"/>
      <c r="F1135" s="55" t="s">
        <v>8</v>
      </c>
      <c r="G1135" s="3"/>
      <c r="H1135" s="3" t="s">
        <v>949</v>
      </c>
      <c r="I1135" s="3"/>
      <c r="J1135" s="56">
        <v>47</v>
      </c>
      <c r="K1135" s="57">
        <v>1748.2000000000005</v>
      </c>
      <c r="L1135" s="57">
        <v>37.195744680851071</v>
      </c>
      <c r="M1135" s="58">
        <v>42</v>
      </c>
      <c r="N1135" s="59">
        <v>1853.8800000000008</v>
      </c>
      <c r="O1135" s="59">
        <v>44.140000000000022</v>
      </c>
      <c r="P1135" s="60">
        <v>89</v>
      </c>
      <c r="Q1135" s="61">
        <v>3602.0800000000013</v>
      </c>
      <c r="R1135" s="61">
        <v>40.472808988764058</v>
      </c>
    </row>
    <row r="1136" spans="2:18" x14ac:dyDescent="0.3">
      <c r="B1136" s="69">
        <v>41715277</v>
      </c>
      <c r="C1136" t="s">
        <v>950</v>
      </c>
      <c r="D1136" s="55"/>
      <c r="E1136" s="55"/>
      <c r="F1136" s="55" t="s">
        <v>951</v>
      </c>
      <c r="G1136" s="3"/>
      <c r="H1136" s="3"/>
      <c r="I1136" s="3"/>
      <c r="J1136" s="56">
        <v>12</v>
      </c>
      <c r="K1136" s="57">
        <v>1917.33</v>
      </c>
      <c r="L1136" s="57">
        <v>159.7775</v>
      </c>
      <c r="M1136" s="58">
        <v>5</v>
      </c>
      <c r="N1136" s="59">
        <v>402.82</v>
      </c>
      <c r="O1136" s="59">
        <v>80.563999999999993</v>
      </c>
      <c r="P1136" s="60">
        <v>17</v>
      </c>
      <c r="Q1136" s="61">
        <v>2320.15</v>
      </c>
      <c r="R1136" s="61">
        <v>136.4794117647059</v>
      </c>
    </row>
    <row r="1137" spans="2:18" x14ac:dyDescent="0.3">
      <c r="B1137" s="69">
        <v>41715319</v>
      </c>
      <c r="C1137" t="s">
        <v>952</v>
      </c>
      <c r="D1137" s="55" t="s">
        <v>2270</v>
      </c>
      <c r="E1137" s="55"/>
      <c r="F1137" s="55" t="s">
        <v>2270</v>
      </c>
      <c r="G1137" s="3"/>
      <c r="H1137" s="3" t="s">
        <v>2270</v>
      </c>
      <c r="I1137" s="3"/>
      <c r="J1137" s="56">
        <v>2</v>
      </c>
      <c r="K1137" s="57">
        <v>185.68</v>
      </c>
      <c r="L1137" s="57">
        <v>92.84</v>
      </c>
      <c r="M1137" s="58">
        <v>1</v>
      </c>
      <c r="N1137" s="59">
        <v>92.84</v>
      </c>
      <c r="O1137" s="59">
        <v>92.84</v>
      </c>
      <c r="P1137" s="60">
        <v>3</v>
      </c>
      <c r="Q1137" s="61">
        <v>278.52</v>
      </c>
      <c r="R1137" s="61">
        <v>92.839999999999989</v>
      </c>
    </row>
    <row r="1138" spans="2:18" x14ac:dyDescent="0.3">
      <c r="B1138" s="69">
        <v>41715327</v>
      </c>
      <c r="C1138" t="s">
        <v>2567</v>
      </c>
      <c r="D1138" s="55" t="s">
        <v>744</v>
      </c>
      <c r="E1138" s="55"/>
      <c r="F1138" s="55" t="s">
        <v>8</v>
      </c>
      <c r="G1138" s="3"/>
      <c r="H1138" s="3" t="s">
        <v>744</v>
      </c>
      <c r="I1138" s="3"/>
      <c r="J1138" s="56">
        <v>141</v>
      </c>
      <c r="K1138" s="57">
        <v>3083.9699999999989</v>
      </c>
      <c r="L1138" s="57">
        <v>21.87212765957446</v>
      </c>
      <c r="M1138" s="58">
        <v>0</v>
      </c>
      <c r="N1138" s="59">
        <v>0</v>
      </c>
      <c r="O1138" s="59">
        <v>0</v>
      </c>
      <c r="P1138" s="60">
        <v>141</v>
      </c>
      <c r="Q1138" s="61">
        <v>3083.9699999999989</v>
      </c>
      <c r="R1138" s="61">
        <v>21.87212765957446</v>
      </c>
    </row>
    <row r="1139" spans="2:18" x14ac:dyDescent="0.3">
      <c r="B1139" s="69">
        <v>41715392</v>
      </c>
      <c r="C1139" t="s">
        <v>953</v>
      </c>
      <c r="D1139" s="55" t="s">
        <v>764</v>
      </c>
      <c r="E1139" s="55"/>
      <c r="F1139" s="55">
        <v>90799</v>
      </c>
      <c r="G1139" s="3"/>
      <c r="H1139" s="3" t="s">
        <v>764</v>
      </c>
      <c r="I1139" s="3"/>
      <c r="J1139" s="56">
        <v>4</v>
      </c>
      <c r="K1139" s="57">
        <v>239.24</v>
      </c>
      <c r="L1139" s="57">
        <v>59.81</v>
      </c>
      <c r="M1139" s="58">
        <v>0</v>
      </c>
      <c r="N1139" s="59">
        <v>0</v>
      </c>
      <c r="O1139" s="59">
        <v>0</v>
      </c>
      <c r="P1139" s="60">
        <v>4</v>
      </c>
      <c r="Q1139" s="61">
        <v>239.24</v>
      </c>
      <c r="R1139" s="61">
        <v>59.81</v>
      </c>
    </row>
    <row r="1140" spans="2:18" x14ac:dyDescent="0.3">
      <c r="B1140" s="69">
        <v>41715715</v>
      </c>
      <c r="C1140" t="s">
        <v>955</v>
      </c>
      <c r="D1140" s="55" t="s">
        <v>956</v>
      </c>
      <c r="E1140" s="55"/>
      <c r="F1140" s="55" t="s">
        <v>957</v>
      </c>
      <c r="G1140" s="3"/>
      <c r="H1140" s="3" t="s">
        <v>956</v>
      </c>
      <c r="I1140" s="3"/>
      <c r="J1140" s="56">
        <v>190</v>
      </c>
      <c r="K1140" s="57">
        <v>9214.6999999999953</v>
      </c>
      <c r="L1140" s="57">
        <v>48.498421052631556</v>
      </c>
      <c r="M1140" s="58">
        <v>0</v>
      </c>
      <c r="N1140" s="59">
        <v>0</v>
      </c>
      <c r="O1140" s="59">
        <v>0</v>
      </c>
      <c r="P1140" s="60">
        <v>190</v>
      </c>
      <c r="Q1140" s="61">
        <v>9214.6999999999953</v>
      </c>
      <c r="R1140" s="61">
        <v>48.498421052631556</v>
      </c>
    </row>
    <row r="1141" spans="2:18" x14ac:dyDescent="0.3">
      <c r="B1141" s="69">
        <v>41715848</v>
      </c>
      <c r="C1141" t="s">
        <v>958</v>
      </c>
      <c r="D1141" s="55" t="s">
        <v>748</v>
      </c>
      <c r="E1141" s="55"/>
      <c r="F1141" s="55" t="s">
        <v>927</v>
      </c>
      <c r="G1141" s="3"/>
      <c r="H1141" s="3" t="s">
        <v>748</v>
      </c>
      <c r="I1141" s="3"/>
      <c r="J1141" s="56">
        <v>0</v>
      </c>
      <c r="K1141" s="57">
        <v>0</v>
      </c>
      <c r="L1141" s="57">
        <v>0</v>
      </c>
      <c r="M1141" s="58">
        <v>1</v>
      </c>
      <c r="N1141" s="59">
        <v>167.63</v>
      </c>
      <c r="O1141" s="59">
        <v>167.63</v>
      </c>
      <c r="P1141" s="60">
        <v>1</v>
      </c>
      <c r="Q1141" s="61">
        <v>167.63</v>
      </c>
      <c r="R1141" s="61">
        <v>167.63</v>
      </c>
    </row>
    <row r="1142" spans="2:18" x14ac:dyDescent="0.3">
      <c r="B1142" s="69">
        <v>41716093</v>
      </c>
      <c r="C1142" t="s">
        <v>960</v>
      </c>
      <c r="D1142" s="55" t="s">
        <v>785</v>
      </c>
      <c r="E1142" s="55"/>
      <c r="F1142" s="55" t="s">
        <v>903</v>
      </c>
      <c r="G1142" s="3"/>
      <c r="H1142" s="3" t="s">
        <v>785</v>
      </c>
      <c r="I1142" s="3"/>
      <c r="J1142" s="56">
        <v>1</v>
      </c>
      <c r="K1142" s="57">
        <v>67.11</v>
      </c>
      <c r="L1142" s="57">
        <v>67.11</v>
      </c>
      <c r="M1142" s="58">
        <v>0</v>
      </c>
      <c r="N1142" s="59">
        <v>0</v>
      </c>
      <c r="O1142" s="59">
        <v>0</v>
      </c>
      <c r="P1142" s="60">
        <v>1</v>
      </c>
      <c r="Q1142" s="61">
        <v>67.11</v>
      </c>
      <c r="R1142" s="61">
        <v>67.11</v>
      </c>
    </row>
    <row r="1143" spans="2:18" x14ac:dyDescent="0.3">
      <c r="B1143" s="69">
        <v>41716135</v>
      </c>
      <c r="C1143" t="s">
        <v>961</v>
      </c>
      <c r="D1143" s="55" t="s">
        <v>905</v>
      </c>
      <c r="E1143" s="55"/>
      <c r="F1143" s="55">
        <v>90799</v>
      </c>
      <c r="G1143" s="3"/>
      <c r="H1143" s="3" t="s">
        <v>905</v>
      </c>
      <c r="I1143" s="3"/>
      <c r="J1143" s="56">
        <v>218</v>
      </c>
      <c r="K1143" s="57">
        <v>14667.179999999989</v>
      </c>
      <c r="L1143" s="57">
        <v>67.280642201834809</v>
      </c>
      <c r="M1143" s="58">
        <v>154</v>
      </c>
      <c r="N1143" s="59">
        <v>11243.109999999997</v>
      </c>
      <c r="O1143" s="59">
        <v>73.007207792207765</v>
      </c>
      <c r="P1143" s="60">
        <v>372</v>
      </c>
      <c r="Q1143" s="61">
        <v>25910.289999999986</v>
      </c>
      <c r="R1143" s="61">
        <v>69.651317204301037</v>
      </c>
    </row>
    <row r="1144" spans="2:18" x14ac:dyDescent="0.3">
      <c r="B1144" s="69">
        <v>41716275</v>
      </c>
      <c r="C1144" t="s">
        <v>963</v>
      </c>
      <c r="D1144" s="55" t="s">
        <v>785</v>
      </c>
      <c r="E1144" s="55"/>
      <c r="F1144" s="55" t="s">
        <v>875</v>
      </c>
      <c r="G1144" s="3"/>
      <c r="H1144" s="3" t="s">
        <v>785</v>
      </c>
      <c r="I1144" s="3"/>
      <c r="J1144" s="56">
        <v>0</v>
      </c>
      <c r="K1144" s="57">
        <v>0</v>
      </c>
      <c r="L1144" s="57">
        <v>0</v>
      </c>
      <c r="M1144" s="58">
        <v>4</v>
      </c>
      <c r="N1144" s="59">
        <v>657.04</v>
      </c>
      <c r="O1144" s="59">
        <v>164.26</v>
      </c>
      <c r="P1144" s="60">
        <v>4</v>
      </c>
      <c r="Q1144" s="61">
        <v>657.04</v>
      </c>
      <c r="R1144" s="61">
        <v>164.26</v>
      </c>
    </row>
    <row r="1145" spans="2:18" x14ac:dyDescent="0.3">
      <c r="B1145" s="69">
        <v>41716390</v>
      </c>
      <c r="C1145" t="s">
        <v>964</v>
      </c>
      <c r="D1145" s="55" t="s">
        <v>776</v>
      </c>
      <c r="E1145" s="55"/>
      <c r="F1145" s="55" t="s">
        <v>939</v>
      </c>
      <c r="G1145" s="3"/>
      <c r="H1145" s="3" t="s">
        <v>776</v>
      </c>
      <c r="I1145" s="3"/>
      <c r="J1145" s="56">
        <v>1</v>
      </c>
      <c r="K1145" s="57">
        <v>209.05</v>
      </c>
      <c r="L1145" s="57">
        <v>209.05</v>
      </c>
      <c r="M1145" s="58">
        <v>0</v>
      </c>
      <c r="N1145" s="59">
        <v>0</v>
      </c>
      <c r="O1145" s="59">
        <v>0</v>
      </c>
      <c r="P1145" s="60">
        <v>1</v>
      </c>
      <c r="Q1145" s="61">
        <v>209.05</v>
      </c>
      <c r="R1145" s="61">
        <v>209.05</v>
      </c>
    </row>
    <row r="1146" spans="2:18" x14ac:dyDescent="0.3">
      <c r="B1146" s="69">
        <v>41716739</v>
      </c>
      <c r="C1146" t="s">
        <v>965</v>
      </c>
      <c r="D1146" s="55">
        <v>90799</v>
      </c>
      <c r="E1146" s="55"/>
      <c r="F1146" s="55">
        <v>90799</v>
      </c>
      <c r="G1146" s="3"/>
      <c r="H1146" s="3">
        <v>90799</v>
      </c>
      <c r="I1146" s="3"/>
      <c r="J1146" s="56">
        <v>29</v>
      </c>
      <c r="K1146" s="57">
        <v>5289.880000000001</v>
      </c>
      <c r="L1146" s="57">
        <v>182.40965517241384</v>
      </c>
      <c r="M1146" s="58">
        <v>4</v>
      </c>
      <c r="N1146" s="59">
        <v>905.52</v>
      </c>
      <c r="O1146" s="59">
        <v>226.38</v>
      </c>
      <c r="P1146" s="60">
        <v>33</v>
      </c>
      <c r="Q1146" s="61">
        <v>6195.4000000000015</v>
      </c>
      <c r="R1146" s="61">
        <v>187.73939393939398</v>
      </c>
    </row>
    <row r="1147" spans="2:18" x14ac:dyDescent="0.3">
      <c r="B1147" s="69">
        <v>41716747</v>
      </c>
      <c r="C1147" t="s">
        <v>966</v>
      </c>
      <c r="D1147" s="55"/>
      <c r="E1147" s="55"/>
      <c r="F1147" s="55">
        <v>90726</v>
      </c>
      <c r="G1147" s="55"/>
      <c r="H1147" s="55"/>
      <c r="I1147" s="55"/>
      <c r="J1147" s="56">
        <v>0</v>
      </c>
      <c r="K1147" s="57">
        <v>0</v>
      </c>
      <c r="L1147" s="57">
        <v>0</v>
      </c>
      <c r="M1147" s="58">
        <v>12</v>
      </c>
      <c r="N1147" s="59">
        <v>18997.8</v>
      </c>
      <c r="O1147" s="59">
        <v>1583.1499999999999</v>
      </c>
      <c r="P1147" s="60">
        <v>12</v>
      </c>
      <c r="Q1147" s="61">
        <v>18997.8</v>
      </c>
      <c r="R1147" s="61">
        <v>1583.1499999999999</v>
      </c>
    </row>
    <row r="1148" spans="2:18" x14ac:dyDescent="0.3">
      <c r="B1148" s="69">
        <v>41716770</v>
      </c>
      <c r="C1148" t="s">
        <v>967</v>
      </c>
      <c r="D1148" s="55"/>
      <c r="E1148" s="55"/>
      <c r="F1148" s="55" t="s">
        <v>968</v>
      </c>
      <c r="G1148" s="3"/>
      <c r="H1148" s="3"/>
      <c r="I1148" s="3"/>
      <c r="J1148" s="56">
        <v>19</v>
      </c>
      <c r="K1148" s="57">
        <v>2066.13</v>
      </c>
      <c r="L1148" s="57">
        <v>108.74368421052633</v>
      </c>
      <c r="M1148" s="58">
        <v>53</v>
      </c>
      <c r="N1148" s="59">
        <v>5715.7500000000027</v>
      </c>
      <c r="O1148" s="59">
        <v>107.84433962264156</v>
      </c>
      <c r="P1148" s="60">
        <v>72</v>
      </c>
      <c r="Q1148" s="61">
        <v>7781.8800000000028</v>
      </c>
      <c r="R1148" s="61">
        <v>108.08166666666671</v>
      </c>
    </row>
    <row r="1149" spans="2:18" x14ac:dyDescent="0.3">
      <c r="B1149" s="69">
        <v>41716812</v>
      </c>
      <c r="C1149" t="s">
        <v>969</v>
      </c>
      <c r="D1149" s="55"/>
      <c r="E1149" s="55"/>
      <c r="F1149" s="55" t="s">
        <v>8</v>
      </c>
      <c r="G1149" s="55"/>
      <c r="H1149" s="55"/>
      <c r="I1149" s="55"/>
      <c r="J1149" s="56">
        <v>14</v>
      </c>
      <c r="K1149" s="57">
        <v>1297.69</v>
      </c>
      <c r="L1149" s="57">
        <v>92.692142857142855</v>
      </c>
      <c r="M1149" s="58">
        <v>18</v>
      </c>
      <c r="N1149" s="59">
        <v>1422.38</v>
      </c>
      <c r="O1149" s="59">
        <v>79.021111111111111</v>
      </c>
      <c r="P1149" s="60">
        <v>32</v>
      </c>
      <c r="Q1149" s="61">
        <v>2720.07</v>
      </c>
      <c r="R1149" s="61">
        <v>85.002187500000005</v>
      </c>
    </row>
    <row r="1150" spans="2:18" x14ac:dyDescent="0.3">
      <c r="B1150" s="69">
        <v>41716820</v>
      </c>
      <c r="C1150" t="s">
        <v>970</v>
      </c>
      <c r="D1150" s="55"/>
      <c r="E1150" s="55"/>
      <c r="F1150" s="55" t="s">
        <v>8</v>
      </c>
      <c r="G1150" s="55"/>
      <c r="H1150" s="55"/>
      <c r="I1150" s="55"/>
      <c r="J1150" s="56">
        <v>2</v>
      </c>
      <c r="K1150" s="57">
        <v>143.04</v>
      </c>
      <c r="L1150" s="57">
        <v>71.52</v>
      </c>
      <c r="M1150" s="58">
        <v>0</v>
      </c>
      <c r="N1150" s="59">
        <v>0</v>
      </c>
      <c r="O1150" s="59">
        <v>0</v>
      </c>
      <c r="P1150" s="60">
        <v>2</v>
      </c>
      <c r="Q1150" s="61">
        <v>143.04</v>
      </c>
      <c r="R1150" s="61">
        <v>71.52</v>
      </c>
    </row>
    <row r="1151" spans="2:18" x14ac:dyDescent="0.3">
      <c r="B1151" s="69">
        <v>41717075</v>
      </c>
      <c r="C1151" t="s">
        <v>971</v>
      </c>
      <c r="D1151" s="55"/>
      <c r="E1151" s="55"/>
      <c r="F1151" s="55" t="s">
        <v>889</v>
      </c>
      <c r="G1151" s="55"/>
      <c r="H1151" s="55"/>
      <c r="I1151" s="55"/>
      <c r="J1151" s="56">
        <v>6</v>
      </c>
      <c r="K1151" s="57">
        <v>422.34</v>
      </c>
      <c r="L1151" s="57">
        <v>70.39</v>
      </c>
      <c r="M1151" s="58">
        <v>1</v>
      </c>
      <c r="N1151" s="59">
        <v>70.39</v>
      </c>
      <c r="O1151" s="59">
        <v>70.39</v>
      </c>
      <c r="P1151" s="60">
        <v>7</v>
      </c>
      <c r="Q1151" s="61">
        <v>492.72999999999996</v>
      </c>
      <c r="R1151" s="61">
        <v>70.39</v>
      </c>
    </row>
    <row r="1152" spans="2:18" x14ac:dyDescent="0.3">
      <c r="B1152" s="69">
        <v>41717141</v>
      </c>
      <c r="C1152" t="s">
        <v>972</v>
      </c>
      <c r="D1152" s="55">
        <v>90799</v>
      </c>
      <c r="E1152" s="55"/>
      <c r="F1152" s="55">
        <v>90799</v>
      </c>
      <c r="G1152" s="3"/>
      <c r="H1152" s="3">
        <v>90799</v>
      </c>
      <c r="I1152" s="3"/>
      <c r="J1152" s="56">
        <v>1</v>
      </c>
      <c r="K1152" s="57">
        <v>72.83</v>
      </c>
      <c r="L1152" s="57">
        <v>72.83</v>
      </c>
      <c r="M1152" s="58">
        <v>0</v>
      </c>
      <c r="N1152" s="59">
        <v>0</v>
      </c>
      <c r="O1152" s="59">
        <v>0</v>
      </c>
      <c r="P1152" s="60">
        <v>1</v>
      </c>
      <c r="Q1152" s="61">
        <v>72.83</v>
      </c>
      <c r="R1152" s="61">
        <v>72.83</v>
      </c>
    </row>
    <row r="1153" spans="2:18" x14ac:dyDescent="0.3">
      <c r="B1153" s="69">
        <v>41717232</v>
      </c>
      <c r="C1153" t="s">
        <v>973</v>
      </c>
      <c r="D1153" s="55"/>
      <c r="E1153" s="55"/>
      <c r="F1153" s="55" t="s">
        <v>8</v>
      </c>
      <c r="G1153" s="55"/>
      <c r="H1153" s="55"/>
      <c r="I1153" s="55"/>
      <c r="J1153" s="56">
        <v>21</v>
      </c>
      <c r="K1153" s="57">
        <v>1657.9500000000003</v>
      </c>
      <c r="L1153" s="57">
        <v>78.950000000000017</v>
      </c>
      <c r="M1153" s="58">
        <v>5</v>
      </c>
      <c r="N1153" s="59">
        <v>394.75</v>
      </c>
      <c r="O1153" s="59">
        <v>78.95</v>
      </c>
      <c r="P1153" s="60">
        <v>26</v>
      </c>
      <c r="Q1153" s="61">
        <v>2052.7000000000003</v>
      </c>
      <c r="R1153" s="61">
        <v>78.950000000000017</v>
      </c>
    </row>
    <row r="1154" spans="2:18" x14ac:dyDescent="0.3">
      <c r="B1154" s="69">
        <v>41717273</v>
      </c>
      <c r="C1154" t="s">
        <v>974</v>
      </c>
      <c r="D1154" s="55"/>
      <c r="E1154" s="55"/>
      <c r="F1154" s="55" t="s">
        <v>975</v>
      </c>
      <c r="G1154" s="55"/>
      <c r="H1154" s="55"/>
      <c r="I1154" s="55"/>
      <c r="J1154" s="56">
        <v>66</v>
      </c>
      <c r="K1154" s="57">
        <v>2079.4799999999996</v>
      </c>
      <c r="L1154" s="57">
        <v>31.507272727272721</v>
      </c>
      <c r="M1154" s="58">
        <v>0</v>
      </c>
      <c r="N1154" s="59">
        <v>0</v>
      </c>
      <c r="O1154" s="59">
        <v>0</v>
      </c>
      <c r="P1154" s="60">
        <v>66</v>
      </c>
      <c r="Q1154" s="61">
        <v>2079.4799999999996</v>
      </c>
      <c r="R1154" s="61">
        <v>31.507272727272721</v>
      </c>
    </row>
    <row r="1155" spans="2:18" x14ac:dyDescent="0.3">
      <c r="B1155" s="69">
        <v>41717315</v>
      </c>
      <c r="C1155" t="s">
        <v>976</v>
      </c>
      <c r="D1155" s="55" t="s">
        <v>757</v>
      </c>
      <c r="E1155" s="55"/>
      <c r="F1155" s="55">
        <v>90799</v>
      </c>
      <c r="G1155" s="3"/>
      <c r="H1155" s="3" t="s">
        <v>757</v>
      </c>
      <c r="I1155" s="3"/>
      <c r="J1155" s="56">
        <v>48</v>
      </c>
      <c r="K1155" s="57">
        <v>3914.8799999999983</v>
      </c>
      <c r="L1155" s="57">
        <v>81.55999999999996</v>
      </c>
      <c r="M1155" s="58">
        <v>3</v>
      </c>
      <c r="N1155" s="59">
        <v>244.68</v>
      </c>
      <c r="O1155" s="59">
        <v>81.56</v>
      </c>
      <c r="P1155" s="60">
        <v>51</v>
      </c>
      <c r="Q1155" s="61">
        <v>4159.5599999999986</v>
      </c>
      <c r="R1155" s="61">
        <v>81.559999999999974</v>
      </c>
    </row>
    <row r="1156" spans="2:18" x14ac:dyDescent="0.3">
      <c r="B1156" s="69">
        <v>41717414</v>
      </c>
      <c r="C1156" t="s">
        <v>977</v>
      </c>
      <c r="D1156" s="55" t="s">
        <v>748</v>
      </c>
      <c r="E1156" s="55"/>
      <c r="F1156" s="55" t="s">
        <v>918</v>
      </c>
      <c r="G1156" s="55"/>
      <c r="H1156" s="55" t="s">
        <v>748</v>
      </c>
      <c r="I1156" s="55"/>
      <c r="J1156" s="56">
        <v>8</v>
      </c>
      <c r="K1156" s="57">
        <v>1103.8399999999999</v>
      </c>
      <c r="L1156" s="57">
        <v>137.97999999999999</v>
      </c>
      <c r="M1156" s="58">
        <v>11</v>
      </c>
      <c r="N1156" s="59">
        <v>1517.78</v>
      </c>
      <c r="O1156" s="59">
        <v>137.97999999999999</v>
      </c>
      <c r="P1156" s="60">
        <v>19</v>
      </c>
      <c r="Q1156" s="61">
        <v>2621.62</v>
      </c>
      <c r="R1156" s="61">
        <v>137.97999999999999</v>
      </c>
    </row>
    <row r="1157" spans="2:18" x14ac:dyDescent="0.3">
      <c r="B1157" s="69">
        <v>41717489</v>
      </c>
      <c r="C1157" t="s">
        <v>978</v>
      </c>
      <c r="D1157" s="55" t="s">
        <v>922</v>
      </c>
      <c r="E1157" s="55"/>
      <c r="F1157" s="55" t="s">
        <v>923</v>
      </c>
      <c r="G1157" s="3"/>
      <c r="H1157" s="3" t="s">
        <v>922</v>
      </c>
      <c r="I1157" s="3"/>
      <c r="J1157" s="56">
        <v>3</v>
      </c>
      <c r="K1157" s="57">
        <v>282</v>
      </c>
      <c r="L1157" s="57">
        <v>94</v>
      </c>
      <c r="M1157" s="58">
        <v>2</v>
      </c>
      <c r="N1157" s="59">
        <v>137</v>
      </c>
      <c r="O1157" s="59">
        <v>68.5</v>
      </c>
      <c r="P1157" s="60">
        <v>5</v>
      </c>
      <c r="Q1157" s="61">
        <v>419</v>
      </c>
      <c r="R1157" s="61">
        <v>83.8</v>
      </c>
    </row>
    <row r="1158" spans="2:18" x14ac:dyDescent="0.3">
      <c r="B1158" s="69">
        <v>41717539</v>
      </c>
      <c r="C1158" t="s">
        <v>979</v>
      </c>
      <c r="D1158" s="55" t="s">
        <v>748</v>
      </c>
      <c r="E1158" s="55"/>
      <c r="F1158" s="55" t="s">
        <v>918</v>
      </c>
      <c r="G1158" s="3"/>
      <c r="H1158" s="3" t="s">
        <v>748</v>
      </c>
      <c r="I1158" s="3"/>
      <c r="J1158" s="56">
        <v>1</v>
      </c>
      <c r="K1158" s="57">
        <v>163.58000000000001</v>
      </c>
      <c r="L1158" s="57">
        <v>163.58000000000001</v>
      </c>
      <c r="M1158" s="58">
        <v>0</v>
      </c>
      <c r="N1158" s="59">
        <v>0</v>
      </c>
      <c r="O1158" s="59">
        <v>0</v>
      </c>
      <c r="P1158" s="60">
        <v>1</v>
      </c>
      <c r="Q1158" s="61">
        <v>163.58000000000001</v>
      </c>
      <c r="R1158" s="61">
        <v>163.58000000000001</v>
      </c>
    </row>
    <row r="1159" spans="2:18" x14ac:dyDescent="0.3">
      <c r="B1159" s="69">
        <v>41717596</v>
      </c>
      <c r="C1159" t="s">
        <v>980</v>
      </c>
      <c r="D1159" s="55" t="s">
        <v>981</v>
      </c>
      <c r="E1159" s="55"/>
      <c r="F1159" s="55" t="s">
        <v>7</v>
      </c>
      <c r="G1159" s="3"/>
      <c r="H1159" s="3" t="s">
        <v>981</v>
      </c>
      <c r="I1159" s="3"/>
      <c r="J1159" s="56">
        <v>21</v>
      </c>
      <c r="K1159" s="57">
        <v>53459.399999999994</v>
      </c>
      <c r="L1159" s="57">
        <v>2545.6857142857139</v>
      </c>
      <c r="M1159" s="58">
        <v>153</v>
      </c>
      <c r="N1159" s="59">
        <v>390311.12</v>
      </c>
      <c r="O1159" s="59">
        <v>2551.0530718954246</v>
      </c>
      <c r="P1159" s="60">
        <v>174</v>
      </c>
      <c r="Q1159" s="61">
        <v>443770.52</v>
      </c>
      <c r="R1159" s="61">
        <v>2550.4052873563219</v>
      </c>
    </row>
    <row r="1160" spans="2:18" x14ac:dyDescent="0.3">
      <c r="B1160" s="69">
        <v>41717604</v>
      </c>
      <c r="C1160" t="s">
        <v>982</v>
      </c>
      <c r="D1160" s="55">
        <v>90799</v>
      </c>
      <c r="E1160" s="55"/>
      <c r="F1160" s="55">
        <v>90799</v>
      </c>
      <c r="G1160" s="3"/>
      <c r="H1160" s="3">
        <v>90799</v>
      </c>
      <c r="I1160" s="3"/>
      <c r="J1160" s="56">
        <v>151</v>
      </c>
      <c r="K1160" s="57">
        <v>36636.73000000001</v>
      </c>
      <c r="L1160" s="57">
        <v>242.62735099337755</v>
      </c>
      <c r="M1160" s="58">
        <v>20</v>
      </c>
      <c r="N1160" s="59">
        <v>3505.3900000000008</v>
      </c>
      <c r="O1160" s="59">
        <v>175.26950000000005</v>
      </c>
      <c r="P1160" s="60">
        <v>171</v>
      </c>
      <c r="Q1160" s="61">
        <v>40142.12000000001</v>
      </c>
      <c r="R1160" s="61">
        <v>234.74923976608193</v>
      </c>
    </row>
    <row r="1161" spans="2:18" x14ac:dyDescent="0.3">
      <c r="B1161" s="69">
        <v>41717638</v>
      </c>
      <c r="C1161" t="s">
        <v>2839</v>
      </c>
      <c r="D1161" s="55" t="s">
        <v>983</v>
      </c>
      <c r="E1161" s="55"/>
      <c r="F1161" s="55">
        <v>90799</v>
      </c>
      <c r="G1161" s="3"/>
      <c r="H1161" s="3" t="s">
        <v>983</v>
      </c>
      <c r="I1161" s="3"/>
      <c r="J1161" s="56">
        <v>21</v>
      </c>
      <c r="K1161" s="57">
        <v>3603.6199999999994</v>
      </c>
      <c r="L1161" s="57">
        <v>171.60095238095235</v>
      </c>
      <c r="M1161" s="58">
        <v>1</v>
      </c>
      <c r="N1161" s="59">
        <v>142.96</v>
      </c>
      <c r="O1161" s="59">
        <v>142.96</v>
      </c>
      <c r="P1161" s="60">
        <v>22</v>
      </c>
      <c r="Q1161" s="61">
        <v>3746.5799999999995</v>
      </c>
      <c r="R1161" s="61">
        <v>170.29909090909089</v>
      </c>
    </row>
    <row r="1162" spans="2:18" x14ac:dyDescent="0.3">
      <c r="B1162" s="69">
        <v>41717661</v>
      </c>
      <c r="C1162" t="s">
        <v>985</v>
      </c>
      <c r="D1162" s="55" t="s">
        <v>984</v>
      </c>
      <c r="E1162" s="55"/>
      <c r="F1162" s="55">
        <v>90799</v>
      </c>
      <c r="G1162" s="3"/>
      <c r="H1162" s="3" t="s">
        <v>984</v>
      </c>
      <c r="I1162" s="3"/>
      <c r="J1162" s="56">
        <v>1</v>
      </c>
      <c r="K1162" s="57">
        <v>118.78</v>
      </c>
      <c r="L1162" s="57">
        <v>118.78</v>
      </c>
      <c r="M1162" s="58">
        <v>0</v>
      </c>
      <c r="N1162" s="59">
        <v>0</v>
      </c>
      <c r="O1162" s="59">
        <v>0</v>
      </c>
      <c r="P1162" s="60">
        <v>1</v>
      </c>
      <c r="Q1162" s="61">
        <v>118.78</v>
      </c>
      <c r="R1162" s="61">
        <v>118.78</v>
      </c>
    </row>
    <row r="1163" spans="2:18" x14ac:dyDescent="0.3">
      <c r="B1163" s="69">
        <v>41717885</v>
      </c>
      <c r="C1163" t="s">
        <v>986</v>
      </c>
      <c r="D1163" s="55"/>
      <c r="E1163" s="55"/>
      <c r="F1163" s="55" t="s">
        <v>8</v>
      </c>
      <c r="G1163" s="3"/>
      <c r="H1163" s="3"/>
      <c r="I1163" s="3"/>
      <c r="J1163" s="56">
        <v>33</v>
      </c>
      <c r="K1163" s="57">
        <v>2463.8700000000008</v>
      </c>
      <c r="L1163" s="57">
        <v>74.662727272727295</v>
      </c>
      <c r="M1163" s="58">
        <v>2</v>
      </c>
      <c r="N1163" s="59">
        <v>166.78</v>
      </c>
      <c r="O1163" s="59">
        <v>83.39</v>
      </c>
      <c r="P1163" s="60">
        <v>35</v>
      </c>
      <c r="Q1163" s="61">
        <v>2630.650000000001</v>
      </c>
      <c r="R1163" s="61">
        <v>75.161428571428601</v>
      </c>
    </row>
    <row r="1164" spans="2:18" x14ac:dyDescent="0.3">
      <c r="B1164" s="69">
        <v>41717992</v>
      </c>
      <c r="C1164" t="s">
        <v>987</v>
      </c>
      <c r="D1164" s="55"/>
      <c r="E1164" s="55"/>
      <c r="F1164" s="55" t="s">
        <v>8</v>
      </c>
      <c r="G1164" s="3"/>
      <c r="H1164" s="3"/>
      <c r="I1164" s="3"/>
      <c r="J1164" s="56">
        <v>1</v>
      </c>
      <c r="K1164" s="57">
        <v>55.52</v>
      </c>
      <c r="L1164" s="57">
        <v>55.52</v>
      </c>
      <c r="M1164" s="58">
        <v>0</v>
      </c>
      <c r="N1164" s="59">
        <v>0</v>
      </c>
      <c r="O1164" s="59">
        <v>0</v>
      </c>
      <c r="P1164" s="60">
        <v>1</v>
      </c>
      <c r="Q1164" s="61">
        <v>55.52</v>
      </c>
      <c r="R1164" s="61">
        <v>55.52</v>
      </c>
    </row>
    <row r="1165" spans="2:18" x14ac:dyDescent="0.3">
      <c r="B1165" s="69">
        <v>41718123</v>
      </c>
      <c r="C1165" t="s">
        <v>988</v>
      </c>
      <c r="D1165" s="55" t="s">
        <v>853</v>
      </c>
      <c r="E1165" s="55"/>
      <c r="F1165" s="55" t="s">
        <v>804</v>
      </c>
      <c r="G1165" s="3"/>
      <c r="H1165" s="3" t="s">
        <v>853</v>
      </c>
      <c r="I1165" s="3"/>
      <c r="J1165" s="56">
        <v>10</v>
      </c>
      <c r="K1165" s="57">
        <v>11565.3</v>
      </c>
      <c r="L1165" s="57">
        <v>1156.53</v>
      </c>
      <c r="M1165" s="58">
        <v>3</v>
      </c>
      <c r="N1165" s="59">
        <v>3435.96</v>
      </c>
      <c r="O1165" s="59">
        <v>1145.32</v>
      </c>
      <c r="P1165" s="60">
        <v>13</v>
      </c>
      <c r="Q1165" s="61">
        <v>15001.259999999998</v>
      </c>
      <c r="R1165" s="61">
        <v>1153.9430769230769</v>
      </c>
    </row>
    <row r="1166" spans="2:18" x14ac:dyDescent="0.3">
      <c r="B1166" s="69">
        <v>41718164</v>
      </c>
      <c r="C1166" t="s">
        <v>989</v>
      </c>
      <c r="D1166" s="55" t="s">
        <v>990</v>
      </c>
      <c r="E1166" s="55"/>
      <c r="F1166" s="55" t="s">
        <v>8</v>
      </c>
      <c r="G1166" s="3"/>
      <c r="H1166" s="3" t="s">
        <v>990</v>
      </c>
      <c r="I1166" s="3"/>
      <c r="J1166" s="56">
        <v>2</v>
      </c>
      <c r="K1166" s="57">
        <v>1280.22</v>
      </c>
      <c r="L1166" s="57">
        <v>640.11</v>
      </c>
      <c r="M1166" s="58">
        <v>0</v>
      </c>
      <c r="N1166" s="59">
        <v>0</v>
      </c>
      <c r="O1166" s="59">
        <v>0</v>
      </c>
      <c r="P1166" s="60">
        <v>2</v>
      </c>
      <c r="Q1166" s="61">
        <v>1280.22</v>
      </c>
      <c r="R1166" s="61">
        <v>640.11</v>
      </c>
    </row>
    <row r="1167" spans="2:18" x14ac:dyDescent="0.3">
      <c r="B1167" s="69">
        <v>41718180</v>
      </c>
      <c r="C1167" t="s">
        <v>992</v>
      </c>
      <c r="D1167" s="55" t="s">
        <v>778</v>
      </c>
      <c r="E1167" s="55"/>
      <c r="F1167" s="55" t="s">
        <v>908</v>
      </c>
      <c r="G1167" s="3"/>
      <c r="H1167" s="3" t="s">
        <v>778</v>
      </c>
      <c r="I1167" s="3"/>
      <c r="J1167" s="56">
        <v>33</v>
      </c>
      <c r="K1167" s="57">
        <v>2535.81</v>
      </c>
      <c r="L1167" s="57">
        <v>76.842727272727274</v>
      </c>
      <c r="M1167" s="58">
        <v>79</v>
      </c>
      <c r="N1167" s="59">
        <v>5273.1700000000028</v>
      </c>
      <c r="O1167" s="59">
        <v>66.748987341772192</v>
      </c>
      <c r="P1167" s="60">
        <v>112</v>
      </c>
      <c r="Q1167" s="61">
        <v>7808.9800000000032</v>
      </c>
      <c r="R1167" s="61">
        <v>69.723035714285743</v>
      </c>
    </row>
    <row r="1168" spans="2:18" x14ac:dyDescent="0.3">
      <c r="B1168" s="69">
        <v>41718305</v>
      </c>
      <c r="C1168" t="s">
        <v>993</v>
      </c>
      <c r="D1168" s="55">
        <v>90799</v>
      </c>
      <c r="E1168" s="55"/>
      <c r="F1168" s="55">
        <v>90799</v>
      </c>
      <c r="G1168" s="3"/>
      <c r="H1168" s="3">
        <v>90799</v>
      </c>
      <c r="I1168" s="3"/>
      <c r="J1168" s="56">
        <v>0</v>
      </c>
      <c r="K1168" s="57">
        <v>0</v>
      </c>
      <c r="L1168" s="57">
        <v>0</v>
      </c>
      <c r="M1168" s="58">
        <v>1</v>
      </c>
      <c r="N1168" s="59">
        <v>65.67</v>
      </c>
      <c r="O1168" s="59">
        <v>65.67</v>
      </c>
      <c r="P1168" s="60">
        <v>1</v>
      </c>
      <c r="Q1168" s="61">
        <v>65.67</v>
      </c>
      <c r="R1168" s="61">
        <v>65.67</v>
      </c>
    </row>
    <row r="1169" spans="2:18" x14ac:dyDescent="0.3">
      <c r="B1169" s="69">
        <v>41718362</v>
      </c>
      <c r="C1169" t="s">
        <v>994</v>
      </c>
      <c r="D1169" s="55" t="s">
        <v>7</v>
      </c>
      <c r="E1169" s="55"/>
      <c r="F1169" s="55" t="s">
        <v>7</v>
      </c>
      <c r="G1169" s="55"/>
      <c r="H1169" s="55" t="s">
        <v>7</v>
      </c>
      <c r="I1169" s="55"/>
      <c r="J1169" s="56">
        <v>2</v>
      </c>
      <c r="K1169" s="57">
        <v>169.02</v>
      </c>
      <c r="L1169" s="57">
        <v>84.51</v>
      </c>
      <c r="M1169" s="58">
        <v>14</v>
      </c>
      <c r="N1169" s="59">
        <v>1183.1400000000001</v>
      </c>
      <c r="O1169" s="59">
        <v>84.51</v>
      </c>
      <c r="P1169" s="60">
        <v>16</v>
      </c>
      <c r="Q1169" s="61">
        <v>1352.16</v>
      </c>
      <c r="R1169" s="61">
        <v>84.51</v>
      </c>
    </row>
    <row r="1170" spans="2:18" x14ac:dyDescent="0.3">
      <c r="B1170" s="69">
        <v>41718388</v>
      </c>
      <c r="C1170" t="s">
        <v>995</v>
      </c>
      <c r="D1170" s="55" t="s">
        <v>738</v>
      </c>
      <c r="E1170" s="55"/>
      <c r="F1170" s="55">
        <v>90799</v>
      </c>
      <c r="G1170" s="55"/>
      <c r="H1170" s="55" t="s">
        <v>738</v>
      </c>
      <c r="I1170" s="55"/>
      <c r="J1170" s="56">
        <v>224</v>
      </c>
      <c r="K1170" s="57">
        <v>23320.830000000005</v>
      </c>
      <c r="L1170" s="57">
        <v>104.11084821428574</v>
      </c>
      <c r="M1170" s="58">
        <v>320</v>
      </c>
      <c r="N1170" s="59">
        <v>35455.450000000004</v>
      </c>
      <c r="O1170" s="59">
        <v>110.79828125000002</v>
      </c>
      <c r="P1170" s="60">
        <v>544</v>
      </c>
      <c r="Q1170" s="61">
        <v>58776.280000000013</v>
      </c>
      <c r="R1170" s="61">
        <v>108.04463235294121</v>
      </c>
    </row>
    <row r="1171" spans="2:18" x14ac:dyDescent="0.3">
      <c r="B1171" s="69">
        <v>41718545</v>
      </c>
      <c r="C1171" t="s">
        <v>996</v>
      </c>
      <c r="D1171" s="55"/>
      <c r="E1171" s="55"/>
      <c r="F1171" s="55">
        <v>90799</v>
      </c>
      <c r="G1171" s="55"/>
      <c r="H1171" s="55"/>
      <c r="I1171" s="55"/>
      <c r="J1171" s="56">
        <v>0</v>
      </c>
      <c r="K1171" s="57">
        <v>0</v>
      </c>
      <c r="L1171" s="57">
        <v>0</v>
      </c>
      <c r="M1171" s="58">
        <v>1</v>
      </c>
      <c r="N1171" s="59">
        <v>8.9700000000000006</v>
      </c>
      <c r="O1171" s="59">
        <v>8.9700000000000006</v>
      </c>
      <c r="P1171" s="60">
        <v>1</v>
      </c>
      <c r="Q1171" s="61">
        <v>8.9700000000000006</v>
      </c>
      <c r="R1171" s="61">
        <v>8.9700000000000006</v>
      </c>
    </row>
    <row r="1172" spans="2:18" x14ac:dyDescent="0.3">
      <c r="B1172" s="69">
        <v>41718594</v>
      </c>
      <c r="C1172" t="s">
        <v>997</v>
      </c>
      <c r="D1172" s="55" t="s">
        <v>743</v>
      </c>
      <c r="E1172" s="55"/>
      <c r="F1172" s="55" t="s">
        <v>731</v>
      </c>
      <c r="G1172" s="3"/>
      <c r="H1172" s="3" t="s">
        <v>743</v>
      </c>
      <c r="I1172" s="3"/>
      <c r="J1172" s="56">
        <v>21</v>
      </c>
      <c r="K1172" s="57">
        <v>1981.9800000000005</v>
      </c>
      <c r="L1172" s="57">
        <v>94.380000000000024</v>
      </c>
      <c r="M1172" s="58">
        <v>0</v>
      </c>
      <c r="N1172" s="59">
        <v>0</v>
      </c>
      <c r="O1172" s="59">
        <v>0</v>
      </c>
      <c r="P1172" s="60">
        <v>21</v>
      </c>
      <c r="Q1172" s="61">
        <v>1981.9800000000005</v>
      </c>
      <c r="R1172" s="61">
        <v>94.380000000000024</v>
      </c>
    </row>
    <row r="1173" spans="2:18" x14ac:dyDescent="0.3">
      <c r="B1173" s="69">
        <v>41718610</v>
      </c>
      <c r="C1173" t="s">
        <v>998</v>
      </c>
      <c r="D1173" s="55">
        <v>99088</v>
      </c>
      <c r="E1173" s="55"/>
      <c r="F1173" s="55" t="s">
        <v>731</v>
      </c>
      <c r="G1173" s="3"/>
      <c r="H1173" s="3">
        <v>99088</v>
      </c>
      <c r="I1173" s="3"/>
      <c r="J1173" s="56">
        <v>2</v>
      </c>
      <c r="K1173" s="57">
        <v>188.76</v>
      </c>
      <c r="L1173" s="57">
        <v>94.38</v>
      </c>
      <c r="M1173" s="58">
        <v>0</v>
      </c>
      <c r="N1173" s="59">
        <v>0</v>
      </c>
      <c r="O1173" s="59">
        <v>0</v>
      </c>
      <c r="P1173" s="60">
        <v>2</v>
      </c>
      <c r="Q1173" s="61">
        <v>188.76</v>
      </c>
      <c r="R1173" s="61">
        <v>94.38</v>
      </c>
    </row>
    <row r="1174" spans="2:18" x14ac:dyDescent="0.3">
      <c r="B1174" s="69">
        <v>41718776</v>
      </c>
      <c r="C1174" t="s">
        <v>999</v>
      </c>
      <c r="D1174" s="55" t="s">
        <v>757</v>
      </c>
      <c r="E1174" s="55"/>
      <c r="F1174" s="55" t="s">
        <v>7</v>
      </c>
      <c r="G1174" s="3"/>
      <c r="H1174" s="3" t="s">
        <v>757</v>
      </c>
      <c r="I1174" s="3"/>
      <c r="J1174" s="56">
        <v>6</v>
      </c>
      <c r="K1174" s="57">
        <v>555.06000000000006</v>
      </c>
      <c r="L1174" s="57">
        <v>92.51</v>
      </c>
      <c r="M1174" s="58">
        <v>1</v>
      </c>
      <c r="N1174" s="59">
        <v>92.51</v>
      </c>
      <c r="O1174" s="59">
        <v>92.51</v>
      </c>
      <c r="P1174" s="60">
        <v>7</v>
      </c>
      <c r="Q1174" s="61">
        <v>647.57000000000005</v>
      </c>
      <c r="R1174" s="61">
        <v>92.51</v>
      </c>
    </row>
    <row r="1175" spans="2:18" x14ac:dyDescent="0.3">
      <c r="B1175" s="69">
        <v>41718891</v>
      </c>
      <c r="C1175" t="s">
        <v>1000</v>
      </c>
      <c r="D1175" s="55" t="s">
        <v>2483</v>
      </c>
      <c r="E1175" s="55"/>
      <c r="F1175" s="55" t="s">
        <v>2483</v>
      </c>
      <c r="G1175" s="3"/>
      <c r="H1175" s="3" t="s">
        <v>2483</v>
      </c>
      <c r="I1175" s="3"/>
      <c r="J1175" s="56">
        <v>208</v>
      </c>
      <c r="K1175" s="57">
        <v>15858.450000000012</v>
      </c>
      <c r="L1175" s="57">
        <v>76.242548076923129</v>
      </c>
      <c r="M1175" s="58">
        <v>493</v>
      </c>
      <c r="N1175" s="59">
        <v>35572.859999999986</v>
      </c>
      <c r="O1175" s="59">
        <v>72.155902636916807</v>
      </c>
      <c r="P1175" s="60">
        <v>701</v>
      </c>
      <c r="Q1175" s="61">
        <v>51431.31</v>
      </c>
      <c r="R1175" s="61">
        <v>73.368487874465046</v>
      </c>
    </row>
    <row r="1176" spans="2:18" x14ac:dyDescent="0.3">
      <c r="B1176" s="69">
        <v>41718974</v>
      </c>
      <c r="C1176" t="s">
        <v>1001</v>
      </c>
      <c r="D1176" s="55"/>
      <c r="E1176" s="55"/>
      <c r="F1176" s="55" t="s">
        <v>6</v>
      </c>
      <c r="G1176" s="3"/>
      <c r="H1176" s="3"/>
      <c r="I1176" s="3"/>
      <c r="J1176" s="56">
        <v>0</v>
      </c>
      <c r="K1176" s="57">
        <v>0</v>
      </c>
      <c r="L1176" s="57">
        <v>0</v>
      </c>
      <c r="M1176" s="58">
        <v>1</v>
      </c>
      <c r="N1176" s="59">
        <v>105.37</v>
      </c>
      <c r="O1176" s="59">
        <v>105.37</v>
      </c>
      <c r="P1176" s="60">
        <v>1</v>
      </c>
      <c r="Q1176" s="61">
        <v>105.37</v>
      </c>
      <c r="R1176" s="61">
        <v>105.37</v>
      </c>
    </row>
    <row r="1177" spans="2:18" x14ac:dyDescent="0.3">
      <c r="B1177" s="69">
        <v>41719014</v>
      </c>
      <c r="C1177" t="s">
        <v>1002</v>
      </c>
      <c r="D1177" s="55" t="s">
        <v>785</v>
      </c>
      <c r="E1177" s="55"/>
      <c r="F1177" s="55" t="s">
        <v>959</v>
      </c>
      <c r="G1177" s="3"/>
      <c r="H1177" s="3" t="s">
        <v>785</v>
      </c>
      <c r="I1177" s="3"/>
      <c r="J1177" s="56">
        <v>0</v>
      </c>
      <c r="K1177" s="57">
        <v>0</v>
      </c>
      <c r="L1177" s="57">
        <v>0</v>
      </c>
      <c r="M1177" s="58">
        <v>1</v>
      </c>
      <c r="N1177" s="59">
        <v>89.56</v>
      </c>
      <c r="O1177" s="59">
        <v>89.56</v>
      </c>
      <c r="P1177" s="60">
        <v>1</v>
      </c>
      <c r="Q1177" s="61">
        <v>89.56</v>
      </c>
      <c r="R1177" s="61">
        <v>89.56</v>
      </c>
    </row>
    <row r="1178" spans="2:18" x14ac:dyDescent="0.3">
      <c r="B1178" s="69">
        <v>41719121</v>
      </c>
      <c r="C1178" t="s">
        <v>1003</v>
      </c>
      <c r="D1178" s="55"/>
      <c r="E1178" s="55"/>
      <c r="F1178" s="55" t="s">
        <v>731</v>
      </c>
      <c r="G1178" s="3"/>
      <c r="H1178" s="3"/>
      <c r="I1178" s="3"/>
      <c r="J1178" s="56">
        <v>2</v>
      </c>
      <c r="K1178" s="57">
        <v>155.46</v>
      </c>
      <c r="L1178" s="57">
        <v>77.73</v>
      </c>
      <c r="M1178" s="58">
        <v>0</v>
      </c>
      <c r="N1178" s="59">
        <v>0</v>
      </c>
      <c r="O1178" s="59">
        <v>0</v>
      </c>
      <c r="P1178" s="60">
        <v>2</v>
      </c>
      <c r="Q1178" s="61">
        <v>155.46</v>
      </c>
      <c r="R1178" s="61">
        <v>77.73</v>
      </c>
    </row>
    <row r="1179" spans="2:18" x14ac:dyDescent="0.3">
      <c r="B1179" s="69">
        <v>41719154</v>
      </c>
      <c r="C1179" t="s">
        <v>1004</v>
      </c>
      <c r="D1179" s="55"/>
      <c r="E1179" s="55"/>
      <c r="F1179" s="55" t="s">
        <v>731</v>
      </c>
      <c r="G1179" s="3"/>
      <c r="H1179" s="3"/>
      <c r="I1179" s="3"/>
      <c r="J1179" s="56">
        <v>562</v>
      </c>
      <c r="K1179" s="57">
        <v>75368.839999999822</v>
      </c>
      <c r="L1179" s="57">
        <v>134.10825622775769</v>
      </c>
      <c r="M1179" s="58">
        <v>93</v>
      </c>
      <c r="N1179" s="59">
        <v>12498.270000000002</v>
      </c>
      <c r="O1179" s="59">
        <v>134.39000000000001</v>
      </c>
      <c r="P1179" s="60">
        <v>655</v>
      </c>
      <c r="Q1179" s="61">
        <v>87867.109999999826</v>
      </c>
      <c r="R1179" s="61">
        <v>134.14825954198446</v>
      </c>
    </row>
    <row r="1180" spans="2:18" x14ac:dyDescent="0.3">
      <c r="B1180" s="69">
        <v>41719246</v>
      </c>
      <c r="C1180" t="s">
        <v>1005</v>
      </c>
      <c r="D1180" s="55"/>
      <c r="E1180" s="55"/>
      <c r="F1180" s="55" t="s">
        <v>839</v>
      </c>
      <c r="G1180" s="3"/>
      <c r="H1180" s="3"/>
      <c r="I1180" s="3"/>
      <c r="J1180" s="56">
        <v>1</v>
      </c>
      <c r="K1180" s="57">
        <v>83.05</v>
      </c>
      <c r="L1180" s="57">
        <v>83.05</v>
      </c>
      <c r="M1180" s="58">
        <v>0</v>
      </c>
      <c r="N1180" s="59">
        <v>0</v>
      </c>
      <c r="O1180" s="59">
        <v>0</v>
      </c>
      <c r="P1180" s="60">
        <v>1</v>
      </c>
      <c r="Q1180" s="61">
        <v>83.05</v>
      </c>
      <c r="R1180" s="61">
        <v>83.05</v>
      </c>
    </row>
    <row r="1181" spans="2:18" x14ac:dyDescent="0.3">
      <c r="B1181" s="69">
        <v>41719543</v>
      </c>
      <c r="C1181" t="s">
        <v>1006</v>
      </c>
      <c r="D1181" s="55" t="s">
        <v>734</v>
      </c>
      <c r="E1181" s="55"/>
      <c r="F1181" s="55" t="s">
        <v>1007</v>
      </c>
      <c r="G1181" s="3"/>
      <c r="H1181" s="3" t="s">
        <v>734</v>
      </c>
      <c r="I1181" s="3"/>
      <c r="J1181" s="56">
        <v>28</v>
      </c>
      <c r="K1181" s="57">
        <v>4297.4000000000005</v>
      </c>
      <c r="L1181" s="57">
        <v>153.47857142857146</v>
      </c>
      <c r="M1181" s="58">
        <v>6</v>
      </c>
      <c r="N1181" s="59">
        <v>917.5</v>
      </c>
      <c r="O1181" s="59">
        <v>152.91666666666666</v>
      </c>
      <c r="P1181" s="60">
        <v>34</v>
      </c>
      <c r="Q1181" s="61">
        <v>5214.9000000000005</v>
      </c>
      <c r="R1181" s="61">
        <v>153.37941176470591</v>
      </c>
    </row>
    <row r="1182" spans="2:18" x14ac:dyDescent="0.3">
      <c r="B1182" s="69">
        <v>41719691</v>
      </c>
      <c r="C1182" t="s">
        <v>2840</v>
      </c>
      <c r="D1182" s="55"/>
      <c r="E1182" s="55"/>
      <c r="F1182" s="55" t="s">
        <v>835</v>
      </c>
      <c r="G1182" s="3"/>
      <c r="H1182" s="3"/>
      <c r="I1182" s="3"/>
      <c r="J1182" s="56">
        <v>1</v>
      </c>
      <c r="K1182" s="57">
        <v>32.76</v>
      </c>
      <c r="L1182" s="57">
        <v>32.76</v>
      </c>
      <c r="M1182" s="58">
        <v>0</v>
      </c>
      <c r="N1182" s="59">
        <v>0</v>
      </c>
      <c r="O1182" s="59">
        <v>0</v>
      </c>
      <c r="P1182" s="60">
        <v>1</v>
      </c>
      <c r="Q1182" s="61">
        <v>32.76</v>
      </c>
      <c r="R1182" s="61">
        <v>32.76</v>
      </c>
    </row>
    <row r="1183" spans="2:18" x14ac:dyDescent="0.3">
      <c r="B1183" s="69">
        <v>41719840</v>
      </c>
      <c r="C1183" t="s">
        <v>1008</v>
      </c>
      <c r="D1183" s="55"/>
      <c r="E1183" s="55"/>
      <c r="F1183" s="55" t="s">
        <v>731</v>
      </c>
      <c r="G1183" s="3"/>
      <c r="H1183" s="3"/>
      <c r="I1183" s="3"/>
      <c r="J1183" s="56">
        <v>80</v>
      </c>
      <c r="K1183" s="57">
        <v>10731.999999999995</v>
      </c>
      <c r="L1183" s="57">
        <v>134.14999999999992</v>
      </c>
      <c r="M1183" s="58">
        <v>4</v>
      </c>
      <c r="N1183" s="59">
        <v>517.91999999999996</v>
      </c>
      <c r="O1183" s="59">
        <v>129.47999999999999</v>
      </c>
      <c r="P1183" s="60">
        <v>84</v>
      </c>
      <c r="Q1183" s="61">
        <v>11249.919999999995</v>
      </c>
      <c r="R1183" s="61">
        <v>133.92761904761898</v>
      </c>
    </row>
    <row r="1184" spans="2:18" x14ac:dyDescent="0.3">
      <c r="B1184" s="69">
        <v>41719956</v>
      </c>
      <c r="C1184" t="s">
        <v>1009</v>
      </c>
      <c r="D1184" s="55"/>
      <c r="E1184" s="55"/>
      <c r="F1184" s="55" t="s">
        <v>731</v>
      </c>
      <c r="G1184" s="3"/>
      <c r="H1184" s="3"/>
      <c r="I1184" s="3"/>
      <c r="J1184" s="56">
        <v>2</v>
      </c>
      <c r="K1184" s="57">
        <v>310.42</v>
      </c>
      <c r="L1184" s="57">
        <v>155.21</v>
      </c>
      <c r="M1184" s="58">
        <v>0</v>
      </c>
      <c r="N1184" s="59">
        <v>0</v>
      </c>
      <c r="O1184" s="59">
        <v>0</v>
      </c>
      <c r="P1184" s="60">
        <v>2</v>
      </c>
      <c r="Q1184" s="61">
        <v>310.42</v>
      </c>
      <c r="R1184" s="61">
        <v>155.21</v>
      </c>
    </row>
    <row r="1185" spans="2:18" x14ac:dyDescent="0.3">
      <c r="B1185" s="69">
        <v>41720053</v>
      </c>
      <c r="C1185" t="s">
        <v>1011</v>
      </c>
      <c r="D1185" s="55" t="s">
        <v>1012</v>
      </c>
      <c r="E1185" s="55"/>
      <c r="F1185" s="55" t="s">
        <v>1012</v>
      </c>
      <c r="G1185" s="3"/>
      <c r="H1185" s="3" t="s">
        <v>1012</v>
      </c>
      <c r="I1185" s="3"/>
      <c r="J1185" s="56">
        <v>24</v>
      </c>
      <c r="K1185" s="57">
        <v>2064.2400000000002</v>
      </c>
      <c r="L1185" s="57">
        <v>86.01</v>
      </c>
      <c r="M1185" s="58">
        <v>26</v>
      </c>
      <c r="N1185" s="59">
        <v>2236.2600000000002</v>
      </c>
      <c r="O1185" s="59">
        <v>86.01</v>
      </c>
      <c r="P1185" s="60">
        <v>50</v>
      </c>
      <c r="Q1185" s="61">
        <v>4300.5</v>
      </c>
      <c r="R1185" s="61">
        <v>86.01</v>
      </c>
    </row>
    <row r="1186" spans="2:18" x14ac:dyDescent="0.3">
      <c r="B1186" s="69">
        <v>41720061</v>
      </c>
      <c r="C1186" t="s">
        <v>1013</v>
      </c>
      <c r="D1186" s="55" t="s">
        <v>1012</v>
      </c>
      <c r="E1186" s="55"/>
      <c r="F1186" s="55" t="s">
        <v>1014</v>
      </c>
      <c r="G1186" s="3"/>
      <c r="H1186" s="3" t="s">
        <v>1012</v>
      </c>
      <c r="I1186" s="3"/>
      <c r="J1186" s="56">
        <v>0</v>
      </c>
      <c r="K1186" s="57">
        <v>0</v>
      </c>
      <c r="L1186" s="57">
        <v>0</v>
      </c>
      <c r="M1186" s="58">
        <v>1</v>
      </c>
      <c r="N1186" s="59">
        <v>87.17</v>
      </c>
      <c r="O1186" s="59">
        <v>87.17</v>
      </c>
      <c r="P1186" s="60">
        <v>1</v>
      </c>
      <c r="Q1186" s="61">
        <v>87.17</v>
      </c>
      <c r="R1186" s="61">
        <v>87.17</v>
      </c>
    </row>
    <row r="1187" spans="2:18" x14ac:dyDescent="0.3">
      <c r="B1187" s="69">
        <v>41720095</v>
      </c>
      <c r="C1187" t="s">
        <v>1015</v>
      </c>
      <c r="D1187" s="55" t="s">
        <v>1016</v>
      </c>
      <c r="E1187" s="55"/>
      <c r="F1187" s="55" t="s">
        <v>1017</v>
      </c>
      <c r="G1187" s="3"/>
      <c r="H1187" s="3" t="s">
        <v>1016</v>
      </c>
      <c r="I1187" s="3"/>
      <c r="J1187" s="56">
        <v>6</v>
      </c>
      <c r="K1187" s="57">
        <v>439.74000000000007</v>
      </c>
      <c r="L1187" s="57">
        <v>73.290000000000006</v>
      </c>
      <c r="M1187" s="58">
        <v>6</v>
      </c>
      <c r="N1187" s="59">
        <v>439.74000000000007</v>
      </c>
      <c r="O1187" s="59">
        <v>73.290000000000006</v>
      </c>
      <c r="P1187" s="60">
        <v>12</v>
      </c>
      <c r="Q1187" s="61">
        <v>879.48000000000013</v>
      </c>
      <c r="R1187" s="61">
        <v>73.290000000000006</v>
      </c>
    </row>
    <row r="1188" spans="2:18" x14ac:dyDescent="0.3">
      <c r="B1188" s="69">
        <v>41720145</v>
      </c>
      <c r="C1188" t="s">
        <v>1018</v>
      </c>
      <c r="D1188" s="55" t="s">
        <v>1010</v>
      </c>
      <c r="E1188" s="55"/>
      <c r="F1188" s="55" t="s">
        <v>954</v>
      </c>
      <c r="G1188" s="3"/>
      <c r="H1188" s="3" t="s">
        <v>1010</v>
      </c>
      <c r="I1188" s="3"/>
      <c r="J1188" s="56">
        <v>2</v>
      </c>
      <c r="K1188" s="57">
        <v>166.94</v>
      </c>
      <c r="L1188" s="57">
        <v>83.47</v>
      </c>
      <c r="M1188" s="58">
        <v>35</v>
      </c>
      <c r="N1188" s="59">
        <v>2921.4499999999985</v>
      </c>
      <c r="O1188" s="59">
        <v>83.469999999999956</v>
      </c>
      <c r="P1188" s="60">
        <v>37</v>
      </c>
      <c r="Q1188" s="61">
        <v>3088.3899999999985</v>
      </c>
      <c r="R1188" s="61">
        <v>83.469999999999956</v>
      </c>
    </row>
    <row r="1189" spans="2:18" x14ac:dyDescent="0.3">
      <c r="B1189" s="69">
        <v>41720244</v>
      </c>
      <c r="C1189" t="s">
        <v>1021</v>
      </c>
      <c r="D1189" s="55"/>
      <c r="E1189" s="55"/>
      <c r="F1189" s="55" t="s">
        <v>1022</v>
      </c>
      <c r="G1189" s="55"/>
      <c r="H1189" s="55"/>
      <c r="I1189" s="55"/>
      <c r="J1189" s="56">
        <v>0</v>
      </c>
      <c r="K1189" s="57">
        <v>0</v>
      </c>
      <c r="L1189" s="57">
        <v>0</v>
      </c>
      <c r="M1189" s="58">
        <v>7</v>
      </c>
      <c r="N1189" s="59">
        <v>1398.99</v>
      </c>
      <c r="O1189" s="59">
        <v>199.8557142857143</v>
      </c>
      <c r="P1189" s="60">
        <v>7</v>
      </c>
      <c r="Q1189" s="61">
        <v>1398.99</v>
      </c>
      <c r="R1189" s="61">
        <v>199.8557142857143</v>
      </c>
    </row>
    <row r="1190" spans="2:18" x14ac:dyDescent="0.3">
      <c r="B1190" s="69">
        <v>41720285</v>
      </c>
      <c r="C1190" t="s">
        <v>1023</v>
      </c>
      <c r="D1190" s="55" t="s">
        <v>1010</v>
      </c>
      <c r="E1190" s="55"/>
      <c r="F1190" s="55" t="s">
        <v>1024</v>
      </c>
      <c r="G1190" s="3"/>
      <c r="H1190" s="3" t="s">
        <v>1010</v>
      </c>
      <c r="I1190" s="3"/>
      <c r="J1190" s="56">
        <v>470</v>
      </c>
      <c r="K1190" s="57">
        <v>40567.940000000046</v>
      </c>
      <c r="L1190" s="57">
        <v>86.314765957446909</v>
      </c>
      <c r="M1190" s="58">
        <v>496</v>
      </c>
      <c r="N1190" s="59">
        <v>42883.700000000135</v>
      </c>
      <c r="O1190" s="59">
        <v>86.45907258064544</v>
      </c>
      <c r="P1190" s="60">
        <v>966</v>
      </c>
      <c r="Q1190" s="61">
        <v>83451.640000000189</v>
      </c>
      <c r="R1190" s="61">
        <v>86.38886128364409</v>
      </c>
    </row>
    <row r="1191" spans="2:18" x14ac:dyDescent="0.3">
      <c r="B1191" s="69">
        <v>41720293</v>
      </c>
      <c r="C1191" t="s">
        <v>1025</v>
      </c>
      <c r="D1191" s="55" t="s">
        <v>1010</v>
      </c>
      <c r="E1191" s="55"/>
      <c r="F1191" s="55" t="s">
        <v>1024</v>
      </c>
      <c r="G1191" s="3"/>
      <c r="H1191" s="3" t="s">
        <v>1010</v>
      </c>
      <c r="I1191" s="3"/>
      <c r="J1191" s="56">
        <v>0</v>
      </c>
      <c r="K1191" s="57">
        <v>0</v>
      </c>
      <c r="L1191" s="57">
        <v>0</v>
      </c>
      <c r="M1191" s="58">
        <v>1</v>
      </c>
      <c r="N1191" s="59">
        <v>89.83</v>
      </c>
      <c r="O1191" s="59">
        <v>89.83</v>
      </c>
      <c r="P1191" s="60">
        <v>1</v>
      </c>
      <c r="Q1191" s="61">
        <v>89.83</v>
      </c>
      <c r="R1191" s="61">
        <v>89.83</v>
      </c>
    </row>
    <row r="1192" spans="2:18" x14ac:dyDescent="0.3">
      <c r="B1192" s="69">
        <v>41720327</v>
      </c>
      <c r="C1192" t="s">
        <v>1026</v>
      </c>
      <c r="D1192" s="55" t="s">
        <v>1027</v>
      </c>
      <c r="E1192" s="55"/>
      <c r="F1192" s="55" t="s">
        <v>8</v>
      </c>
      <c r="G1192" s="3"/>
      <c r="H1192" s="3" t="s">
        <v>1027</v>
      </c>
      <c r="I1192" s="3"/>
      <c r="J1192" s="56">
        <v>9</v>
      </c>
      <c r="K1192" s="57">
        <v>1182.96</v>
      </c>
      <c r="L1192" s="57">
        <v>131.44</v>
      </c>
      <c r="M1192" s="58">
        <v>0</v>
      </c>
      <c r="N1192" s="59">
        <v>0</v>
      </c>
      <c r="O1192" s="59">
        <v>0</v>
      </c>
      <c r="P1192" s="60">
        <v>9</v>
      </c>
      <c r="Q1192" s="61">
        <v>1182.96</v>
      </c>
      <c r="R1192" s="61">
        <v>131.44</v>
      </c>
    </row>
    <row r="1193" spans="2:18" x14ac:dyDescent="0.3">
      <c r="B1193" s="69">
        <v>41720467</v>
      </c>
      <c r="C1193" t="s">
        <v>1030</v>
      </c>
      <c r="D1193" s="55" t="s">
        <v>761</v>
      </c>
      <c r="E1193" s="55"/>
      <c r="F1193" s="55">
        <v>90799</v>
      </c>
      <c r="G1193" s="3"/>
      <c r="H1193" s="3" t="s">
        <v>761</v>
      </c>
      <c r="I1193" s="3"/>
      <c r="J1193" s="56">
        <v>1</v>
      </c>
      <c r="K1193" s="57">
        <v>486.16</v>
      </c>
      <c r="L1193" s="57">
        <v>486.16</v>
      </c>
      <c r="M1193" s="58">
        <v>0</v>
      </c>
      <c r="N1193" s="59">
        <v>0</v>
      </c>
      <c r="O1193" s="59">
        <v>0</v>
      </c>
      <c r="P1193" s="60">
        <v>1</v>
      </c>
      <c r="Q1193" s="61">
        <v>486.16</v>
      </c>
      <c r="R1193" s="61">
        <v>486.16</v>
      </c>
    </row>
    <row r="1194" spans="2:18" x14ac:dyDescent="0.3">
      <c r="B1194" s="69">
        <v>41720517</v>
      </c>
      <c r="C1194" t="s">
        <v>1031</v>
      </c>
      <c r="D1194" s="55" t="s">
        <v>1028</v>
      </c>
      <c r="E1194" s="55"/>
      <c r="F1194" s="55" t="s">
        <v>1029</v>
      </c>
      <c r="G1194" s="3"/>
      <c r="H1194" s="3" t="s">
        <v>1028</v>
      </c>
      <c r="I1194" s="3"/>
      <c r="J1194" s="56">
        <v>60</v>
      </c>
      <c r="K1194" s="57">
        <v>7765.2000000000016</v>
      </c>
      <c r="L1194" s="57">
        <v>129.42000000000002</v>
      </c>
      <c r="M1194" s="58">
        <v>0</v>
      </c>
      <c r="N1194" s="59">
        <v>0</v>
      </c>
      <c r="O1194" s="59">
        <v>0</v>
      </c>
      <c r="P1194" s="60">
        <v>60</v>
      </c>
      <c r="Q1194" s="61">
        <v>7765.2000000000016</v>
      </c>
      <c r="R1194" s="61">
        <v>129.42000000000002</v>
      </c>
    </row>
    <row r="1195" spans="2:18" x14ac:dyDescent="0.3">
      <c r="B1195" s="69">
        <v>41720590</v>
      </c>
      <c r="C1195" t="s">
        <v>1033</v>
      </c>
      <c r="D1195" s="55" t="s">
        <v>1016</v>
      </c>
      <c r="E1195" s="55"/>
      <c r="F1195" s="55" t="s">
        <v>1034</v>
      </c>
      <c r="G1195" s="3"/>
      <c r="H1195" s="3" t="s">
        <v>1016</v>
      </c>
      <c r="I1195" s="3"/>
      <c r="J1195" s="56">
        <v>11</v>
      </c>
      <c r="K1195" s="57">
        <v>759.22</v>
      </c>
      <c r="L1195" s="57">
        <v>69.02</v>
      </c>
      <c r="M1195" s="58">
        <v>18</v>
      </c>
      <c r="N1195" s="59">
        <v>1129.08</v>
      </c>
      <c r="O1195" s="59">
        <v>62.726666666666659</v>
      </c>
      <c r="P1195" s="60">
        <v>29</v>
      </c>
      <c r="Q1195" s="61">
        <v>1888.3</v>
      </c>
      <c r="R1195" s="61">
        <v>65.113793103448273</v>
      </c>
    </row>
    <row r="1196" spans="2:18" x14ac:dyDescent="0.3">
      <c r="B1196" s="69">
        <v>41720608</v>
      </c>
      <c r="C1196" t="s">
        <v>1035</v>
      </c>
      <c r="D1196" s="55" t="s">
        <v>788</v>
      </c>
      <c r="E1196" s="55"/>
      <c r="F1196" s="55" t="s">
        <v>8</v>
      </c>
      <c r="G1196" s="55"/>
      <c r="H1196" s="55" t="s">
        <v>788</v>
      </c>
      <c r="I1196" s="55"/>
      <c r="J1196" s="56">
        <v>36</v>
      </c>
      <c r="K1196" s="57">
        <v>4457.5199999999986</v>
      </c>
      <c r="L1196" s="57">
        <v>123.81999999999996</v>
      </c>
      <c r="M1196" s="58">
        <v>0</v>
      </c>
      <c r="N1196" s="59">
        <v>0</v>
      </c>
      <c r="O1196" s="59">
        <v>0</v>
      </c>
      <c r="P1196" s="60">
        <v>36</v>
      </c>
      <c r="Q1196" s="61">
        <v>4457.5199999999986</v>
      </c>
      <c r="R1196" s="61">
        <v>123.81999999999996</v>
      </c>
    </row>
    <row r="1197" spans="2:18" x14ac:dyDescent="0.3">
      <c r="B1197" s="69">
        <v>41720731</v>
      </c>
      <c r="C1197" t="s">
        <v>2701</v>
      </c>
      <c r="D1197" s="55"/>
      <c r="E1197" s="55"/>
      <c r="F1197" s="55" t="s">
        <v>8</v>
      </c>
      <c r="G1197" s="3"/>
      <c r="H1197" s="3"/>
      <c r="I1197" s="3"/>
      <c r="J1197" s="56">
        <v>0</v>
      </c>
      <c r="K1197" s="57">
        <v>0</v>
      </c>
      <c r="L1197" s="57">
        <v>0</v>
      </c>
      <c r="M1197" s="58">
        <v>3</v>
      </c>
      <c r="N1197" s="59">
        <v>80.22</v>
      </c>
      <c r="O1197" s="59">
        <v>26.74</v>
      </c>
      <c r="P1197" s="60">
        <v>3</v>
      </c>
      <c r="Q1197" s="61">
        <v>80.22</v>
      </c>
      <c r="R1197" s="61">
        <v>26.74</v>
      </c>
    </row>
    <row r="1198" spans="2:18" x14ac:dyDescent="0.3">
      <c r="B1198" s="69">
        <v>41721044</v>
      </c>
      <c r="C1198" t="s">
        <v>1036</v>
      </c>
      <c r="D1198" s="55">
        <v>90799</v>
      </c>
      <c r="E1198" s="55"/>
      <c r="F1198" s="55">
        <v>90799</v>
      </c>
      <c r="G1198" s="3"/>
      <c r="H1198" s="3">
        <v>90799</v>
      </c>
      <c r="I1198" s="3"/>
      <c r="J1198" s="56">
        <v>3</v>
      </c>
      <c r="K1198" s="57">
        <v>1801.5</v>
      </c>
      <c r="L1198" s="57">
        <v>600.5</v>
      </c>
      <c r="M1198" s="58">
        <v>0</v>
      </c>
      <c r="N1198" s="59">
        <v>0</v>
      </c>
      <c r="O1198" s="59">
        <v>0</v>
      </c>
      <c r="P1198" s="60">
        <v>3</v>
      </c>
      <c r="Q1198" s="61">
        <v>1801.5</v>
      </c>
      <c r="R1198" s="61">
        <v>600.5</v>
      </c>
    </row>
    <row r="1199" spans="2:18" x14ac:dyDescent="0.3">
      <c r="B1199" s="69">
        <v>41721192</v>
      </c>
      <c r="C1199" t="s">
        <v>1037</v>
      </c>
      <c r="D1199" s="55" t="s">
        <v>2122</v>
      </c>
      <c r="E1199" s="55"/>
      <c r="F1199" s="55" t="s">
        <v>954</v>
      </c>
      <c r="G1199" s="55"/>
      <c r="H1199" s="55" t="s">
        <v>2122</v>
      </c>
      <c r="I1199" s="55"/>
      <c r="J1199" s="56">
        <v>0</v>
      </c>
      <c r="K1199" s="57">
        <v>0</v>
      </c>
      <c r="L1199" s="57">
        <v>0</v>
      </c>
      <c r="M1199" s="58">
        <v>1</v>
      </c>
      <c r="N1199" s="59">
        <v>207.68</v>
      </c>
      <c r="O1199" s="59">
        <v>207.68</v>
      </c>
      <c r="P1199" s="60">
        <v>1</v>
      </c>
      <c r="Q1199" s="61">
        <v>207.68</v>
      </c>
      <c r="R1199" s="61">
        <v>207.68</v>
      </c>
    </row>
    <row r="1200" spans="2:18" x14ac:dyDescent="0.3">
      <c r="B1200" s="69">
        <v>41721226</v>
      </c>
      <c r="C1200" t="s">
        <v>1038</v>
      </c>
      <c r="D1200" s="55" t="s">
        <v>1027</v>
      </c>
      <c r="E1200" s="55"/>
      <c r="F1200" s="55">
        <v>90799</v>
      </c>
      <c r="G1200" s="3"/>
      <c r="H1200" s="3" t="s">
        <v>1027</v>
      </c>
      <c r="I1200" s="3"/>
      <c r="J1200" s="56">
        <v>2</v>
      </c>
      <c r="K1200" s="57">
        <v>141.04</v>
      </c>
      <c r="L1200" s="57">
        <v>70.52</v>
      </c>
      <c r="M1200" s="58">
        <v>6</v>
      </c>
      <c r="N1200" s="59">
        <v>423.11999999999995</v>
      </c>
      <c r="O1200" s="59">
        <v>70.52</v>
      </c>
      <c r="P1200" s="60">
        <v>8</v>
      </c>
      <c r="Q1200" s="61">
        <v>564.16</v>
      </c>
      <c r="R1200" s="61">
        <v>70.52</v>
      </c>
    </row>
    <row r="1201" spans="2:18" x14ac:dyDescent="0.3">
      <c r="B1201" s="69">
        <v>41721234</v>
      </c>
      <c r="C1201" t="s">
        <v>1039</v>
      </c>
      <c r="D1201" s="55"/>
      <c r="E1201" s="55"/>
      <c r="F1201" s="55" t="s">
        <v>807</v>
      </c>
      <c r="G1201" s="3"/>
      <c r="H1201" s="3"/>
      <c r="I1201" s="3"/>
      <c r="J1201" s="56">
        <v>86</v>
      </c>
      <c r="K1201" s="57">
        <v>10519.620000000004</v>
      </c>
      <c r="L1201" s="57">
        <v>122.32116279069773</v>
      </c>
      <c r="M1201" s="58">
        <v>0</v>
      </c>
      <c r="N1201" s="59">
        <v>0</v>
      </c>
      <c r="O1201" s="59">
        <v>0</v>
      </c>
      <c r="P1201" s="60">
        <v>86</v>
      </c>
      <c r="Q1201" s="61">
        <v>10519.620000000004</v>
      </c>
      <c r="R1201" s="61">
        <v>122.32116279069773</v>
      </c>
    </row>
    <row r="1202" spans="2:18" x14ac:dyDescent="0.3">
      <c r="B1202" s="69">
        <v>41721275</v>
      </c>
      <c r="C1202" t="s">
        <v>2271</v>
      </c>
      <c r="D1202" s="55" t="s">
        <v>956</v>
      </c>
      <c r="E1202" s="55"/>
      <c r="F1202" s="55" t="s">
        <v>956</v>
      </c>
      <c r="G1202" s="3"/>
      <c r="H1202" s="3" t="s">
        <v>956</v>
      </c>
      <c r="I1202" s="3"/>
      <c r="J1202" s="56">
        <v>77</v>
      </c>
      <c r="K1202" s="57">
        <v>4244.2399999999952</v>
      </c>
      <c r="L1202" s="57">
        <v>55.119999999999941</v>
      </c>
      <c r="M1202" s="58">
        <v>0</v>
      </c>
      <c r="N1202" s="59">
        <v>0</v>
      </c>
      <c r="O1202" s="59">
        <v>0</v>
      </c>
      <c r="P1202" s="60">
        <v>77</v>
      </c>
      <c r="Q1202" s="61">
        <v>4244.2399999999952</v>
      </c>
      <c r="R1202" s="61">
        <v>55.119999999999941</v>
      </c>
    </row>
    <row r="1203" spans="2:18" x14ac:dyDescent="0.3">
      <c r="B1203" s="69">
        <v>41722216</v>
      </c>
      <c r="C1203" t="s">
        <v>1040</v>
      </c>
      <c r="D1203" s="55" t="s">
        <v>1032</v>
      </c>
      <c r="E1203" s="55"/>
      <c r="F1203" s="55">
        <v>90799</v>
      </c>
      <c r="G1203" s="3"/>
      <c r="H1203" s="3" t="s">
        <v>1032</v>
      </c>
      <c r="I1203" s="3"/>
      <c r="J1203" s="56">
        <v>176</v>
      </c>
      <c r="K1203" s="57">
        <v>13803.500000000015</v>
      </c>
      <c r="L1203" s="57">
        <v>78.428977272727352</v>
      </c>
      <c r="M1203" s="58">
        <v>79</v>
      </c>
      <c r="N1203" s="59">
        <v>6033.24</v>
      </c>
      <c r="O1203" s="59">
        <v>76.370126582278473</v>
      </c>
      <c r="P1203" s="60">
        <v>255</v>
      </c>
      <c r="Q1203" s="61">
        <v>19836.740000000013</v>
      </c>
      <c r="R1203" s="61">
        <v>77.791137254902011</v>
      </c>
    </row>
    <row r="1204" spans="2:18" x14ac:dyDescent="0.3">
      <c r="B1204" s="69">
        <v>41722273</v>
      </c>
      <c r="C1204" t="s">
        <v>1041</v>
      </c>
      <c r="D1204" s="55" t="s">
        <v>1028</v>
      </c>
      <c r="E1204" s="55"/>
      <c r="F1204" s="55" t="s">
        <v>1029</v>
      </c>
      <c r="G1204" s="3"/>
      <c r="H1204" s="3" t="s">
        <v>1028</v>
      </c>
      <c r="I1204" s="3"/>
      <c r="J1204" s="56">
        <v>2</v>
      </c>
      <c r="K1204" s="57">
        <v>158.38</v>
      </c>
      <c r="L1204" s="57">
        <v>79.19</v>
      </c>
      <c r="M1204" s="58">
        <v>4</v>
      </c>
      <c r="N1204" s="59">
        <v>316.76</v>
      </c>
      <c r="O1204" s="59">
        <v>79.19</v>
      </c>
      <c r="P1204" s="60">
        <v>6</v>
      </c>
      <c r="Q1204" s="61">
        <v>475.14</v>
      </c>
      <c r="R1204" s="61">
        <v>79.19</v>
      </c>
    </row>
    <row r="1205" spans="2:18" x14ac:dyDescent="0.3">
      <c r="B1205" s="69">
        <v>41722281</v>
      </c>
      <c r="C1205" t="s">
        <v>1042</v>
      </c>
      <c r="D1205" s="55" t="s">
        <v>1028</v>
      </c>
      <c r="E1205" s="55"/>
      <c r="F1205" s="55" t="s">
        <v>1029</v>
      </c>
      <c r="G1205" s="55"/>
      <c r="H1205" s="55" t="s">
        <v>1028</v>
      </c>
      <c r="I1205" s="55"/>
      <c r="J1205" s="56">
        <v>208</v>
      </c>
      <c r="K1205" s="57">
        <v>15320.72000000001</v>
      </c>
      <c r="L1205" s="57">
        <v>73.657307692307739</v>
      </c>
      <c r="M1205" s="58">
        <v>339</v>
      </c>
      <c r="N1205" s="59">
        <v>24926.669999999984</v>
      </c>
      <c r="O1205" s="59">
        <v>73.529999999999959</v>
      </c>
      <c r="P1205" s="60">
        <v>547</v>
      </c>
      <c r="Q1205" s="61">
        <v>40247.389999999992</v>
      </c>
      <c r="R1205" s="61">
        <v>73.578409506398529</v>
      </c>
    </row>
    <row r="1206" spans="2:18" x14ac:dyDescent="0.3">
      <c r="B1206" s="69">
        <v>41722349</v>
      </c>
      <c r="C1206" t="s">
        <v>1043</v>
      </c>
      <c r="D1206" s="55" t="s">
        <v>1019</v>
      </c>
      <c r="E1206" s="55"/>
      <c r="F1206" s="55" t="s">
        <v>1044</v>
      </c>
      <c r="G1206" s="3"/>
      <c r="H1206" s="3" t="s">
        <v>1019</v>
      </c>
      <c r="I1206" s="3"/>
      <c r="J1206" s="56">
        <v>1</v>
      </c>
      <c r="K1206" s="57">
        <v>381.26</v>
      </c>
      <c r="L1206" s="57">
        <v>381.26</v>
      </c>
      <c r="M1206" s="58">
        <v>0</v>
      </c>
      <c r="N1206" s="59">
        <v>0</v>
      </c>
      <c r="O1206" s="59">
        <v>0</v>
      </c>
      <c r="P1206" s="60">
        <v>1</v>
      </c>
      <c r="Q1206" s="61">
        <v>381.26</v>
      </c>
      <c r="R1206" s="61">
        <v>381.26</v>
      </c>
    </row>
    <row r="1207" spans="2:18" x14ac:dyDescent="0.3">
      <c r="B1207" s="69">
        <v>41722513</v>
      </c>
      <c r="C1207" t="s">
        <v>1045</v>
      </c>
      <c r="D1207" s="55" t="s">
        <v>1027</v>
      </c>
      <c r="E1207" s="55"/>
      <c r="F1207" s="55">
        <v>90799</v>
      </c>
      <c r="G1207" s="55"/>
      <c r="H1207" s="55" t="s">
        <v>1027</v>
      </c>
      <c r="I1207" s="55"/>
      <c r="J1207" s="56">
        <v>4</v>
      </c>
      <c r="K1207" s="57">
        <v>295.95999999999998</v>
      </c>
      <c r="L1207" s="57">
        <v>73.989999999999995</v>
      </c>
      <c r="M1207" s="58">
        <v>1</v>
      </c>
      <c r="N1207" s="59">
        <v>73.989999999999995</v>
      </c>
      <c r="O1207" s="59">
        <v>73.989999999999995</v>
      </c>
      <c r="P1207" s="60">
        <v>5</v>
      </c>
      <c r="Q1207" s="61">
        <v>369.95</v>
      </c>
      <c r="R1207" s="61">
        <v>73.989999999999995</v>
      </c>
    </row>
    <row r="1208" spans="2:18" x14ac:dyDescent="0.3">
      <c r="B1208" s="69">
        <v>41722810</v>
      </c>
      <c r="C1208" t="s">
        <v>2272</v>
      </c>
      <c r="D1208" s="55"/>
      <c r="E1208" s="55"/>
      <c r="F1208" s="55" t="s">
        <v>8</v>
      </c>
      <c r="G1208" s="3"/>
      <c r="H1208" s="3"/>
      <c r="I1208" s="3"/>
      <c r="J1208" s="56">
        <v>9</v>
      </c>
      <c r="K1208" s="57">
        <v>737.15000000000009</v>
      </c>
      <c r="L1208" s="57">
        <v>81.905555555555566</v>
      </c>
      <c r="M1208" s="58">
        <v>66</v>
      </c>
      <c r="N1208" s="59">
        <v>3867.5600000000004</v>
      </c>
      <c r="O1208" s="59">
        <v>58.599393939393948</v>
      </c>
      <c r="P1208" s="60">
        <v>75</v>
      </c>
      <c r="Q1208" s="61">
        <v>4604.7100000000009</v>
      </c>
      <c r="R1208" s="61">
        <v>61.396133333333346</v>
      </c>
    </row>
    <row r="1209" spans="2:18" x14ac:dyDescent="0.3">
      <c r="B1209" s="69">
        <v>41722992</v>
      </c>
      <c r="C1209" t="s">
        <v>2702</v>
      </c>
      <c r="D1209" s="55"/>
      <c r="E1209" s="55"/>
      <c r="F1209" s="55" t="s">
        <v>8</v>
      </c>
      <c r="G1209" s="3"/>
      <c r="H1209" s="3"/>
      <c r="I1209" s="3"/>
      <c r="J1209" s="56">
        <v>10</v>
      </c>
      <c r="K1209" s="57">
        <v>629</v>
      </c>
      <c r="L1209" s="57">
        <v>62.9</v>
      </c>
      <c r="M1209" s="58">
        <v>0</v>
      </c>
      <c r="N1209" s="59">
        <v>0</v>
      </c>
      <c r="O1209" s="59">
        <v>0</v>
      </c>
      <c r="P1209" s="60">
        <v>10</v>
      </c>
      <c r="Q1209" s="61">
        <v>629</v>
      </c>
      <c r="R1209" s="61">
        <v>62.9</v>
      </c>
    </row>
    <row r="1210" spans="2:18" x14ac:dyDescent="0.3">
      <c r="B1210" s="69">
        <v>41723396</v>
      </c>
      <c r="C1210" t="s">
        <v>2568</v>
      </c>
      <c r="D1210" s="55"/>
      <c r="E1210" s="55"/>
      <c r="F1210" s="55" t="s">
        <v>8</v>
      </c>
      <c r="G1210" s="3"/>
      <c r="H1210" s="3"/>
      <c r="I1210" s="3"/>
      <c r="J1210" s="56">
        <v>10</v>
      </c>
      <c r="K1210" s="57">
        <v>98.4</v>
      </c>
      <c r="L1210" s="57">
        <v>9.84</v>
      </c>
      <c r="M1210" s="58">
        <v>0</v>
      </c>
      <c r="N1210" s="59">
        <v>0</v>
      </c>
      <c r="O1210" s="59">
        <v>0</v>
      </c>
      <c r="P1210" s="60">
        <v>10</v>
      </c>
      <c r="Q1210" s="61">
        <v>98.4</v>
      </c>
      <c r="R1210" s="61">
        <v>9.84</v>
      </c>
    </row>
    <row r="1211" spans="2:18" x14ac:dyDescent="0.3">
      <c r="B1211" s="69">
        <v>41724626</v>
      </c>
      <c r="C1211" t="s">
        <v>2273</v>
      </c>
      <c r="D1211" s="55" t="s">
        <v>9</v>
      </c>
      <c r="E1211" s="55"/>
      <c r="F1211" s="55" t="s">
        <v>9</v>
      </c>
      <c r="G1211" s="3"/>
      <c r="H1211" s="3" t="s">
        <v>9</v>
      </c>
      <c r="I1211" s="3"/>
      <c r="J1211" s="56">
        <v>6</v>
      </c>
      <c r="K1211" s="57">
        <v>33.96</v>
      </c>
      <c r="L1211" s="57">
        <v>5.66</v>
      </c>
      <c r="M1211" s="58">
        <v>0</v>
      </c>
      <c r="N1211" s="59">
        <v>0</v>
      </c>
      <c r="O1211" s="59">
        <v>0</v>
      </c>
      <c r="P1211" s="60">
        <v>6</v>
      </c>
      <c r="Q1211" s="61">
        <v>33.96</v>
      </c>
      <c r="R1211" s="61">
        <v>5.66</v>
      </c>
    </row>
    <row r="1212" spans="2:18" x14ac:dyDescent="0.3">
      <c r="B1212" s="69">
        <v>41725151</v>
      </c>
      <c r="C1212" t="s">
        <v>1046</v>
      </c>
      <c r="D1212" s="55" t="s">
        <v>1027</v>
      </c>
      <c r="E1212" s="55"/>
      <c r="F1212" s="55">
        <v>90799</v>
      </c>
      <c r="G1212" s="55"/>
      <c r="H1212" s="55" t="s">
        <v>1027</v>
      </c>
      <c r="I1212" s="55"/>
      <c r="J1212" s="56">
        <v>103</v>
      </c>
      <c r="K1212" s="57">
        <v>7103.88</v>
      </c>
      <c r="L1212" s="57">
        <v>68.969708737864082</v>
      </c>
      <c r="M1212" s="58">
        <v>142</v>
      </c>
      <c r="N1212" s="59">
        <v>10401.119999999999</v>
      </c>
      <c r="O1212" s="59">
        <v>73.247323943661968</v>
      </c>
      <c r="P1212" s="60">
        <v>245</v>
      </c>
      <c r="Q1212" s="61">
        <v>17505</v>
      </c>
      <c r="R1212" s="61">
        <v>71.448979591836732</v>
      </c>
    </row>
    <row r="1213" spans="2:18" x14ac:dyDescent="0.3">
      <c r="B1213" s="69">
        <v>41725334</v>
      </c>
      <c r="C1213" t="s">
        <v>1047</v>
      </c>
      <c r="D1213" s="55" t="s">
        <v>883</v>
      </c>
      <c r="E1213" s="55"/>
      <c r="F1213" s="55" t="s">
        <v>883</v>
      </c>
      <c r="G1213" s="55"/>
      <c r="H1213" s="55" t="s">
        <v>883</v>
      </c>
      <c r="I1213" s="55"/>
      <c r="J1213" s="56">
        <v>12</v>
      </c>
      <c r="K1213" s="57">
        <v>1456.08</v>
      </c>
      <c r="L1213" s="57">
        <v>121.33999999999999</v>
      </c>
      <c r="M1213" s="58">
        <v>0</v>
      </c>
      <c r="N1213" s="59">
        <v>0</v>
      </c>
      <c r="O1213" s="59">
        <v>0</v>
      </c>
      <c r="P1213" s="60">
        <v>12</v>
      </c>
      <c r="Q1213" s="61">
        <v>1456.08</v>
      </c>
      <c r="R1213" s="61">
        <v>121.33999999999999</v>
      </c>
    </row>
    <row r="1214" spans="2:18" x14ac:dyDescent="0.3">
      <c r="B1214" s="69">
        <v>41730078</v>
      </c>
      <c r="C1214" t="s">
        <v>1048</v>
      </c>
      <c r="D1214" s="55" t="s">
        <v>744</v>
      </c>
      <c r="E1214" s="55"/>
      <c r="F1214" s="55" t="s">
        <v>8</v>
      </c>
      <c r="G1214" s="3"/>
      <c r="H1214" s="3" t="s">
        <v>744</v>
      </c>
      <c r="I1214" s="3"/>
      <c r="J1214" s="56">
        <v>72</v>
      </c>
      <c r="K1214" s="57">
        <v>442.07999999999953</v>
      </c>
      <c r="L1214" s="57">
        <v>6.1399999999999935</v>
      </c>
      <c r="M1214" s="58">
        <v>44</v>
      </c>
      <c r="N1214" s="59">
        <v>252.19999999999979</v>
      </c>
      <c r="O1214" s="59">
        <v>5.731818181818177</v>
      </c>
      <c r="P1214" s="60">
        <v>116</v>
      </c>
      <c r="Q1214" s="61">
        <v>694.27999999999929</v>
      </c>
      <c r="R1214" s="61">
        <v>5.9851724137930971</v>
      </c>
    </row>
    <row r="1215" spans="2:18" x14ac:dyDescent="0.3">
      <c r="B1215" s="69">
        <v>41730094</v>
      </c>
      <c r="C1215" t="s">
        <v>1049</v>
      </c>
      <c r="D1215" s="55"/>
      <c r="E1215" s="55"/>
      <c r="F1215" s="55" t="s">
        <v>8</v>
      </c>
      <c r="G1215" s="3"/>
      <c r="H1215" s="3"/>
      <c r="I1215" s="3"/>
      <c r="J1215" s="56">
        <v>1042</v>
      </c>
      <c r="K1215" s="57">
        <v>8565.24</v>
      </c>
      <c r="L1215" s="57">
        <v>8.2200000000000006</v>
      </c>
      <c r="M1215" s="58">
        <v>0</v>
      </c>
      <c r="N1215" s="59">
        <v>0</v>
      </c>
      <c r="O1215" s="59">
        <v>0</v>
      </c>
      <c r="P1215" s="60">
        <v>1042</v>
      </c>
      <c r="Q1215" s="61">
        <v>8565.24</v>
      </c>
      <c r="R1215" s="61">
        <v>8.2200000000000006</v>
      </c>
    </row>
    <row r="1216" spans="2:18" x14ac:dyDescent="0.3">
      <c r="B1216" s="69">
        <v>41730250</v>
      </c>
      <c r="C1216" t="s">
        <v>1050</v>
      </c>
      <c r="D1216" s="55"/>
      <c r="E1216" s="55"/>
      <c r="F1216" s="55" t="s">
        <v>8</v>
      </c>
      <c r="G1216" s="3"/>
      <c r="H1216" s="3"/>
      <c r="I1216" s="3"/>
      <c r="J1216" s="56">
        <v>20</v>
      </c>
      <c r="K1216" s="57">
        <v>1314</v>
      </c>
      <c r="L1216" s="57">
        <v>65.7</v>
      </c>
      <c r="M1216" s="58">
        <v>0</v>
      </c>
      <c r="N1216" s="59">
        <v>0</v>
      </c>
      <c r="O1216" s="59">
        <v>0</v>
      </c>
      <c r="P1216" s="60">
        <v>20</v>
      </c>
      <c r="Q1216" s="61">
        <v>1314</v>
      </c>
      <c r="R1216" s="61">
        <v>65.7</v>
      </c>
    </row>
    <row r="1217" spans="2:18" x14ac:dyDescent="0.3">
      <c r="B1217" s="69">
        <v>41730292</v>
      </c>
      <c r="C1217" t="s">
        <v>1051</v>
      </c>
      <c r="D1217" s="55"/>
      <c r="E1217" s="55"/>
      <c r="F1217" s="55" t="s">
        <v>8</v>
      </c>
      <c r="G1217" s="55"/>
      <c r="H1217" s="55"/>
      <c r="I1217" s="55"/>
      <c r="J1217" s="56">
        <v>51</v>
      </c>
      <c r="K1217" s="57">
        <v>313.14</v>
      </c>
      <c r="L1217" s="57">
        <v>6.14</v>
      </c>
      <c r="M1217" s="58">
        <v>2</v>
      </c>
      <c r="N1217" s="59">
        <v>12.28</v>
      </c>
      <c r="O1217" s="59">
        <v>6.14</v>
      </c>
      <c r="P1217" s="60">
        <v>53</v>
      </c>
      <c r="Q1217" s="61">
        <v>325.41999999999996</v>
      </c>
      <c r="R1217" s="61">
        <v>6.1399999999999988</v>
      </c>
    </row>
    <row r="1218" spans="2:18" x14ac:dyDescent="0.3">
      <c r="B1218" s="69">
        <v>41730326</v>
      </c>
      <c r="C1218" t="s">
        <v>1052</v>
      </c>
      <c r="D1218" s="55"/>
      <c r="E1218" s="55"/>
      <c r="F1218" s="55" t="s">
        <v>8</v>
      </c>
      <c r="G1218" s="3"/>
      <c r="H1218" s="3"/>
      <c r="I1218" s="3"/>
      <c r="J1218" s="56">
        <v>93</v>
      </c>
      <c r="K1218" s="57">
        <v>339.62999999999994</v>
      </c>
      <c r="L1218" s="57">
        <v>3.6519354838709672</v>
      </c>
      <c r="M1218" s="58">
        <v>4</v>
      </c>
      <c r="N1218" s="59">
        <v>13.02</v>
      </c>
      <c r="O1218" s="59">
        <v>3.2549999999999999</v>
      </c>
      <c r="P1218" s="60">
        <v>97</v>
      </c>
      <c r="Q1218" s="61">
        <v>352.64999999999992</v>
      </c>
      <c r="R1218" s="61">
        <v>3.6355670103092774</v>
      </c>
    </row>
    <row r="1219" spans="2:18" x14ac:dyDescent="0.3">
      <c r="B1219" s="69">
        <v>41730409</v>
      </c>
      <c r="C1219" t="s">
        <v>1053</v>
      </c>
      <c r="D1219" s="55"/>
      <c r="E1219" s="55"/>
      <c r="F1219" s="55" t="s">
        <v>8</v>
      </c>
      <c r="G1219" s="55"/>
      <c r="H1219" s="55"/>
      <c r="I1219" s="55"/>
      <c r="J1219" s="56">
        <v>22</v>
      </c>
      <c r="K1219" s="57">
        <v>143.21999999999997</v>
      </c>
      <c r="L1219" s="57">
        <v>6.5099999999999989</v>
      </c>
      <c r="M1219" s="58">
        <v>6</v>
      </c>
      <c r="N1219" s="59">
        <v>39.059999999999995</v>
      </c>
      <c r="O1219" s="59">
        <v>6.5099999999999989</v>
      </c>
      <c r="P1219" s="60">
        <v>28</v>
      </c>
      <c r="Q1219" s="61">
        <v>182.27999999999997</v>
      </c>
      <c r="R1219" s="61">
        <v>6.5099999999999989</v>
      </c>
    </row>
    <row r="1220" spans="2:18" x14ac:dyDescent="0.3">
      <c r="B1220" s="69">
        <v>41730532</v>
      </c>
      <c r="C1220" t="s">
        <v>1054</v>
      </c>
      <c r="D1220" s="55"/>
      <c r="E1220" s="55"/>
      <c r="F1220" s="55" t="s">
        <v>8</v>
      </c>
      <c r="G1220" s="3"/>
      <c r="H1220" s="3"/>
      <c r="I1220" s="3"/>
      <c r="J1220" s="56">
        <v>0</v>
      </c>
      <c r="K1220" s="57">
        <v>0</v>
      </c>
      <c r="L1220" s="57">
        <v>0</v>
      </c>
      <c r="M1220" s="58">
        <v>3</v>
      </c>
      <c r="N1220" s="59">
        <v>20.580000000000002</v>
      </c>
      <c r="O1220" s="59">
        <v>6.86</v>
      </c>
      <c r="P1220" s="60">
        <v>3</v>
      </c>
      <c r="Q1220" s="61">
        <v>20.580000000000002</v>
      </c>
      <c r="R1220" s="61">
        <v>6.86</v>
      </c>
    </row>
    <row r="1221" spans="2:18" x14ac:dyDescent="0.3">
      <c r="B1221" s="69">
        <v>41730607</v>
      </c>
      <c r="C1221" t="s">
        <v>1055</v>
      </c>
      <c r="D1221" s="55" t="s">
        <v>744</v>
      </c>
      <c r="E1221" s="55"/>
      <c r="F1221" s="55" t="s">
        <v>8</v>
      </c>
      <c r="G1221" s="55"/>
      <c r="H1221" s="55" t="s">
        <v>744</v>
      </c>
      <c r="I1221" s="55"/>
      <c r="J1221" s="56">
        <v>1</v>
      </c>
      <c r="K1221" s="57">
        <v>6.37</v>
      </c>
      <c r="L1221" s="57">
        <v>6.37</v>
      </c>
      <c r="M1221" s="58">
        <v>0</v>
      </c>
      <c r="N1221" s="59">
        <v>0</v>
      </c>
      <c r="O1221" s="59">
        <v>0</v>
      </c>
      <c r="P1221" s="60">
        <v>1</v>
      </c>
      <c r="Q1221" s="61">
        <v>6.37</v>
      </c>
      <c r="R1221" s="61">
        <v>6.37</v>
      </c>
    </row>
    <row r="1222" spans="2:18" x14ac:dyDescent="0.3">
      <c r="B1222" s="69">
        <v>41730631</v>
      </c>
      <c r="C1222" t="s">
        <v>1056</v>
      </c>
      <c r="D1222" s="55"/>
      <c r="E1222" s="55"/>
      <c r="F1222" s="55" t="s">
        <v>8</v>
      </c>
      <c r="G1222" s="3"/>
      <c r="H1222" s="3"/>
      <c r="I1222" s="3"/>
      <c r="J1222" s="56">
        <v>3</v>
      </c>
      <c r="K1222" s="57">
        <v>17.43</v>
      </c>
      <c r="L1222" s="57">
        <v>5.81</v>
      </c>
      <c r="M1222" s="58">
        <v>0</v>
      </c>
      <c r="N1222" s="59">
        <v>0</v>
      </c>
      <c r="O1222" s="59">
        <v>0</v>
      </c>
      <c r="P1222" s="60">
        <v>3</v>
      </c>
      <c r="Q1222" s="61">
        <v>17.43</v>
      </c>
      <c r="R1222" s="61">
        <v>5.81</v>
      </c>
    </row>
    <row r="1223" spans="2:18" x14ac:dyDescent="0.3">
      <c r="B1223" s="69">
        <v>41730698</v>
      </c>
      <c r="C1223" t="s">
        <v>1057</v>
      </c>
      <c r="D1223" s="55"/>
      <c r="E1223" s="55"/>
      <c r="F1223" s="55" t="s">
        <v>8</v>
      </c>
      <c r="G1223" s="3"/>
      <c r="H1223" s="3"/>
      <c r="I1223" s="3"/>
      <c r="J1223" s="56">
        <v>42</v>
      </c>
      <c r="K1223" s="57">
        <v>136.19999999999999</v>
      </c>
      <c r="L1223" s="57">
        <v>3.2428571428571424</v>
      </c>
      <c r="M1223" s="58">
        <v>16</v>
      </c>
      <c r="N1223" s="59">
        <v>62.67</v>
      </c>
      <c r="O1223" s="59">
        <v>3.9168750000000001</v>
      </c>
      <c r="P1223" s="60">
        <v>58</v>
      </c>
      <c r="Q1223" s="61">
        <v>198.87</v>
      </c>
      <c r="R1223" s="61">
        <v>3.4287931034482759</v>
      </c>
    </row>
    <row r="1224" spans="2:18" x14ac:dyDescent="0.3">
      <c r="B1224" s="69">
        <v>41730797</v>
      </c>
      <c r="C1224" t="s">
        <v>1058</v>
      </c>
      <c r="D1224" s="55"/>
      <c r="E1224" s="55"/>
      <c r="F1224" s="55" t="s">
        <v>8</v>
      </c>
      <c r="G1224" s="3"/>
      <c r="H1224" s="3"/>
      <c r="I1224" s="3"/>
      <c r="J1224" s="56">
        <v>2</v>
      </c>
      <c r="K1224" s="57">
        <v>13.12</v>
      </c>
      <c r="L1224" s="57">
        <v>6.56</v>
      </c>
      <c r="M1224" s="58">
        <v>0</v>
      </c>
      <c r="N1224" s="59">
        <v>0</v>
      </c>
      <c r="O1224" s="59">
        <v>0</v>
      </c>
      <c r="P1224" s="60">
        <v>2</v>
      </c>
      <c r="Q1224" s="61">
        <v>13.12</v>
      </c>
      <c r="R1224" s="61">
        <v>6.56</v>
      </c>
    </row>
    <row r="1225" spans="2:18" x14ac:dyDescent="0.3">
      <c r="B1225" s="69">
        <v>41730813</v>
      </c>
      <c r="C1225" t="s">
        <v>1059</v>
      </c>
      <c r="D1225" s="55"/>
      <c r="E1225" s="55"/>
      <c r="F1225" s="55" t="s">
        <v>8</v>
      </c>
      <c r="G1225" s="3"/>
      <c r="H1225" s="3"/>
      <c r="I1225" s="3"/>
      <c r="J1225" s="56">
        <v>18</v>
      </c>
      <c r="K1225" s="57">
        <v>124.19999999999999</v>
      </c>
      <c r="L1225" s="57">
        <v>6.8999999999999995</v>
      </c>
      <c r="M1225" s="58">
        <v>6</v>
      </c>
      <c r="N1225" s="59">
        <v>41.4</v>
      </c>
      <c r="O1225" s="59">
        <v>6.8999999999999995</v>
      </c>
      <c r="P1225" s="60">
        <v>24</v>
      </c>
      <c r="Q1225" s="61">
        <v>165.6</v>
      </c>
      <c r="R1225" s="61">
        <v>6.8999999999999995</v>
      </c>
    </row>
    <row r="1226" spans="2:18" x14ac:dyDescent="0.3">
      <c r="B1226" s="69">
        <v>41730888</v>
      </c>
      <c r="C1226" t="s">
        <v>1060</v>
      </c>
      <c r="D1226" s="55"/>
      <c r="E1226" s="55"/>
      <c r="F1226" s="55" t="s">
        <v>8</v>
      </c>
      <c r="G1226" s="3"/>
      <c r="H1226" s="3"/>
      <c r="I1226" s="3"/>
      <c r="J1226" s="56">
        <v>19</v>
      </c>
      <c r="K1226" s="57">
        <v>111.14999999999998</v>
      </c>
      <c r="L1226" s="57">
        <v>5.8499999999999988</v>
      </c>
      <c r="M1226" s="58">
        <v>13</v>
      </c>
      <c r="N1226" s="59">
        <v>76.05</v>
      </c>
      <c r="O1226" s="59">
        <v>5.85</v>
      </c>
      <c r="P1226" s="60">
        <v>32</v>
      </c>
      <c r="Q1226" s="61">
        <v>187.2</v>
      </c>
      <c r="R1226" s="61">
        <v>5.85</v>
      </c>
    </row>
    <row r="1227" spans="2:18" x14ac:dyDescent="0.3">
      <c r="B1227" s="69">
        <v>41730896</v>
      </c>
      <c r="C1227" t="s">
        <v>1061</v>
      </c>
      <c r="D1227" s="55" t="s">
        <v>744</v>
      </c>
      <c r="E1227" s="55"/>
      <c r="F1227" s="55" t="s">
        <v>8</v>
      </c>
      <c r="G1227" s="3"/>
      <c r="H1227" s="3" t="s">
        <v>744</v>
      </c>
      <c r="I1227" s="3"/>
      <c r="J1227" s="56">
        <v>46</v>
      </c>
      <c r="K1227" s="57">
        <v>264.64</v>
      </c>
      <c r="L1227" s="57">
        <v>5.753043478260869</v>
      </c>
      <c r="M1227" s="58">
        <v>82</v>
      </c>
      <c r="N1227" s="59">
        <v>559.66000000000008</v>
      </c>
      <c r="O1227" s="59">
        <v>6.8251219512195132</v>
      </c>
      <c r="P1227" s="60">
        <v>128</v>
      </c>
      <c r="Q1227" s="61">
        <v>824.30000000000007</v>
      </c>
      <c r="R1227" s="61">
        <v>6.4398437500000005</v>
      </c>
    </row>
    <row r="1228" spans="2:18" x14ac:dyDescent="0.3">
      <c r="B1228" s="69">
        <v>41730946</v>
      </c>
      <c r="C1228" t="s">
        <v>1062</v>
      </c>
      <c r="D1228" s="55" t="s">
        <v>743</v>
      </c>
      <c r="E1228" s="55"/>
      <c r="F1228" s="55" t="s">
        <v>8</v>
      </c>
      <c r="G1228" s="3"/>
      <c r="H1228" s="3" t="s">
        <v>743</v>
      </c>
      <c r="I1228" s="3"/>
      <c r="J1228" s="56">
        <v>0</v>
      </c>
      <c r="K1228" s="57">
        <v>0</v>
      </c>
      <c r="L1228" s="57">
        <v>0</v>
      </c>
      <c r="M1228" s="58">
        <v>5</v>
      </c>
      <c r="N1228" s="59">
        <v>34.519999999999996</v>
      </c>
      <c r="O1228" s="59">
        <v>6.903999999999999</v>
      </c>
      <c r="P1228" s="60">
        <v>5</v>
      </c>
      <c r="Q1228" s="61">
        <v>34.519999999999996</v>
      </c>
      <c r="R1228" s="61">
        <v>6.903999999999999</v>
      </c>
    </row>
    <row r="1229" spans="2:18" x14ac:dyDescent="0.3">
      <c r="B1229" s="69">
        <v>41730961</v>
      </c>
      <c r="C1229" t="s">
        <v>1063</v>
      </c>
      <c r="D1229" s="55"/>
      <c r="E1229" s="55"/>
      <c r="F1229" s="55" t="s">
        <v>8</v>
      </c>
      <c r="G1229" s="55"/>
      <c r="H1229" s="55"/>
      <c r="I1229" s="55"/>
      <c r="J1229" s="56">
        <v>2</v>
      </c>
      <c r="K1229" s="57">
        <v>31.04</v>
      </c>
      <c r="L1229" s="57">
        <v>15.52</v>
      </c>
      <c r="M1229" s="58">
        <v>31</v>
      </c>
      <c r="N1229" s="59">
        <v>41.32</v>
      </c>
      <c r="O1229" s="59">
        <v>1.3329032258064517</v>
      </c>
      <c r="P1229" s="60">
        <v>33</v>
      </c>
      <c r="Q1229" s="61">
        <v>72.36</v>
      </c>
      <c r="R1229" s="61">
        <v>2.1927272727272729</v>
      </c>
    </row>
    <row r="1230" spans="2:18" x14ac:dyDescent="0.3">
      <c r="B1230" s="69">
        <v>41731241</v>
      </c>
      <c r="C1230" t="s">
        <v>1064</v>
      </c>
      <c r="D1230" s="55"/>
      <c r="E1230" s="55"/>
      <c r="F1230" s="55" t="s">
        <v>8</v>
      </c>
      <c r="G1230" s="3"/>
      <c r="H1230" s="3"/>
      <c r="I1230" s="3"/>
      <c r="J1230" s="56">
        <v>2</v>
      </c>
      <c r="K1230" s="57">
        <v>78.14</v>
      </c>
      <c r="L1230" s="57">
        <v>39.07</v>
      </c>
      <c r="M1230" s="58">
        <v>0</v>
      </c>
      <c r="N1230" s="59">
        <v>0</v>
      </c>
      <c r="O1230" s="59">
        <v>0</v>
      </c>
      <c r="P1230" s="60">
        <v>2</v>
      </c>
      <c r="Q1230" s="61">
        <v>78.14</v>
      </c>
      <c r="R1230" s="61">
        <v>39.07</v>
      </c>
    </row>
    <row r="1231" spans="2:18" x14ac:dyDescent="0.3">
      <c r="B1231" s="69">
        <v>41731357</v>
      </c>
      <c r="C1231" t="s">
        <v>1065</v>
      </c>
      <c r="D1231" s="55" t="s">
        <v>744</v>
      </c>
      <c r="E1231" s="55"/>
      <c r="F1231" s="55" t="s">
        <v>8</v>
      </c>
      <c r="G1231" s="3"/>
      <c r="H1231" s="3" t="s">
        <v>744</v>
      </c>
      <c r="I1231" s="3"/>
      <c r="J1231" s="56">
        <v>0</v>
      </c>
      <c r="K1231" s="57">
        <v>0</v>
      </c>
      <c r="L1231" s="57">
        <v>0</v>
      </c>
      <c r="M1231" s="58">
        <v>1</v>
      </c>
      <c r="N1231" s="59">
        <v>5.71</v>
      </c>
      <c r="O1231" s="59">
        <v>5.71</v>
      </c>
      <c r="P1231" s="60">
        <v>1</v>
      </c>
      <c r="Q1231" s="61">
        <v>5.71</v>
      </c>
      <c r="R1231" s="61">
        <v>5.71</v>
      </c>
    </row>
    <row r="1232" spans="2:18" x14ac:dyDescent="0.3">
      <c r="B1232" s="69">
        <v>41731464</v>
      </c>
      <c r="C1232" t="s">
        <v>1066</v>
      </c>
      <c r="D1232" s="55"/>
      <c r="E1232" s="55"/>
      <c r="F1232" s="55" t="s">
        <v>8</v>
      </c>
      <c r="G1232" s="55"/>
      <c r="H1232" s="55"/>
      <c r="I1232" s="55"/>
      <c r="J1232" s="56">
        <v>5</v>
      </c>
      <c r="K1232" s="57">
        <v>45.300000000000004</v>
      </c>
      <c r="L1232" s="57">
        <v>9.06</v>
      </c>
      <c r="M1232" s="58">
        <v>9</v>
      </c>
      <c r="N1232" s="59">
        <v>48.5</v>
      </c>
      <c r="O1232" s="59">
        <v>5.3888888888888893</v>
      </c>
      <c r="P1232" s="60">
        <v>14</v>
      </c>
      <c r="Q1232" s="61">
        <v>93.800000000000011</v>
      </c>
      <c r="R1232" s="61">
        <v>6.7000000000000011</v>
      </c>
    </row>
    <row r="1233" spans="2:18" x14ac:dyDescent="0.3">
      <c r="B1233" s="69">
        <v>41731845</v>
      </c>
      <c r="C1233" t="s">
        <v>1067</v>
      </c>
      <c r="D1233" s="55" t="s">
        <v>744</v>
      </c>
      <c r="E1233" s="55"/>
      <c r="F1233" s="55" t="s">
        <v>8</v>
      </c>
      <c r="G1233" s="3"/>
      <c r="H1233" s="3" t="s">
        <v>744</v>
      </c>
      <c r="I1233" s="3"/>
      <c r="J1233" s="56">
        <v>1</v>
      </c>
      <c r="K1233" s="57">
        <v>8</v>
      </c>
      <c r="L1233" s="57">
        <v>8</v>
      </c>
      <c r="M1233" s="58">
        <v>0</v>
      </c>
      <c r="N1233" s="59">
        <v>0</v>
      </c>
      <c r="O1233" s="59">
        <v>0</v>
      </c>
      <c r="P1233" s="60">
        <v>1</v>
      </c>
      <c r="Q1233" s="61">
        <v>8</v>
      </c>
      <c r="R1233" s="61">
        <v>8</v>
      </c>
    </row>
    <row r="1234" spans="2:18" x14ac:dyDescent="0.3">
      <c r="B1234" s="69">
        <v>41731993</v>
      </c>
      <c r="C1234" t="s">
        <v>1068</v>
      </c>
      <c r="D1234" s="55" t="s">
        <v>743</v>
      </c>
      <c r="E1234" s="55"/>
      <c r="F1234" s="55" t="s">
        <v>8</v>
      </c>
      <c r="G1234" s="3"/>
      <c r="H1234" s="3" t="s">
        <v>743</v>
      </c>
      <c r="I1234" s="3"/>
      <c r="J1234" s="56">
        <v>10</v>
      </c>
      <c r="K1234" s="57">
        <v>34</v>
      </c>
      <c r="L1234" s="57">
        <v>3.4</v>
      </c>
      <c r="M1234" s="58">
        <v>0</v>
      </c>
      <c r="N1234" s="59">
        <v>0</v>
      </c>
      <c r="O1234" s="59">
        <v>0</v>
      </c>
      <c r="P1234" s="60">
        <v>10</v>
      </c>
      <c r="Q1234" s="61">
        <v>34</v>
      </c>
      <c r="R1234" s="61">
        <v>3.4</v>
      </c>
    </row>
    <row r="1235" spans="2:18" x14ac:dyDescent="0.3">
      <c r="B1235" s="69">
        <v>41732132</v>
      </c>
      <c r="C1235" t="s">
        <v>1069</v>
      </c>
      <c r="D1235" s="55" t="s">
        <v>744</v>
      </c>
      <c r="E1235" s="55"/>
      <c r="F1235" s="55" t="s">
        <v>8</v>
      </c>
      <c r="G1235" s="3"/>
      <c r="H1235" s="3" t="s">
        <v>744</v>
      </c>
      <c r="I1235" s="3"/>
      <c r="J1235" s="56">
        <v>0</v>
      </c>
      <c r="K1235" s="57">
        <v>0</v>
      </c>
      <c r="L1235" s="57">
        <v>0</v>
      </c>
      <c r="M1235" s="58">
        <v>10</v>
      </c>
      <c r="N1235" s="59">
        <v>70.099999999999994</v>
      </c>
      <c r="O1235" s="59">
        <v>7.01</v>
      </c>
      <c r="P1235" s="60">
        <v>10</v>
      </c>
      <c r="Q1235" s="61">
        <v>70.099999999999994</v>
      </c>
      <c r="R1235" s="61">
        <v>7.01</v>
      </c>
    </row>
    <row r="1236" spans="2:18" x14ac:dyDescent="0.3">
      <c r="B1236" s="69">
        <v>41732173</v>
      </c>
      <c r="C1236" t="s">
        <v>1070</v>
      </c>
      <c r="D1236" s="55"/>
      <c r="E1236" s="55"/>
      <c r="F1236" s="55" t="s">
        <v>8</v>
      </c>
      <c r="G1236" s="3"/>
      <c r="H1236" s="3"/>
      <c r="I1236" s="3"/>
      <c r="J1236" s="56">
        <v>9</v>
      </c>
      <c r="K1236" s="57">
        <v>30.46</v>
      </c>
      <c r="L1236" s="57">
        <v>3.3844444444444446</v>
      </c>
      <c r="M1236" s="58">
        <v>15</v>
      </c>
      <c r="N1236" s="59">
        <v>65.839999999999989</v>
      </c>
      <c r="O1236" s="59">
        <v>4.3893333333333322</v>
      </c>
      <c r="P1236" s="60">
        <v>24</v>
      </c>
      <c r="Q1236" s="61">
        <v>96.299999999999983</v>
      </c>
      <c r="R1236" s="61">
        <v>4.0124999999999993</v>
      </c>
    </row>
    <row r="1237" spans="2:18" x14ac:dyDescent="0.3">
      <c r="B1237" s="69">
        <v>41732439</v>
      </c>
      <c r="C1237" t="s">
        <v>1071</v>
      </c>
      <c r="D1237" s="55"/>
      <c r="E1237" s="55"/>
      <c r="F1237" s="55" t="s">
        <v>8</v>
      </c>
      <c r="G1237" s="3"/>
      <c r="H1237" s="3"/>
      <c r="I1237" s="3"/>
      <c r="J1237" s="56">
        <v>4</v>
      </c>
      <c r="K1237" s="57">
        <v>20.079999999999998</v>
      </c>
      <c r="L1237" s="57">
        <v>5.0199999999999996</v>
      </c>
      <c r="M1237" s="58">
        <v>0</v>
      </c>
      <c r="N1237" s="59">
        <v>0</v>
      </c>
      <c r="O1237" s="59">
        <v>0</v>
      </c>
      <c r="P1237" s="60">
        <v>4</v>
      </c>
      <c r="Q1237" s="61">
        <v>20.079999999999998</v>
      </c>
      <c r="R1237" s="61">
        <v>5.0199999999999996</v>
      </c>
    </row>
    <row r="1238" spans="2:18" x14ac:dyDescent="0.3">
      <c r="B1238" s="69">
        <v>41732447</v>
      </c>
      <c r="C1238" t="s">
        <v>2703</v>
      </c>
      <c r="D1238" s="55" t="s">
        <v>744</v>
      </c>
      <c r="E1238" s="55"/>
      <c r="F1238" s="55" t="s">
        <v>8</v>
      </c>
      <c r="G1238" s="3"/>
      <c r="H1238" s="3" t="s">
        <v>744</v>
      </c>
      <c r="I1238" s="3"/>
      <c r="J1238" s="56">
        <v>111</v>
      </c>
      <c r="K1238" s="57">
        <v>790.99000000000092</v>
      </c>
      <c r="L1238" s="57">
        <v>7.1260360360360444</v>
      </c>
      <c r="M1238" s="58">
        <v>8</v>
      </c>
      <c r="N1238" s="59">
        <v>36</v>
      </c>
      <c r="O1238" s="59">
        <v>4.5</v>
      </c>
      <c r="P1238" s="60">
        <v>119</v>
      </c>
      <c r="Q1238" s="61">
        <v>826.99000000000092</v>
      </c>
      <c r="R1238" s="61">
        <v>6.9494957983193357</v>
      </c>
    </row>
    <row r="1239" spans="2:18" x14ac:dyDescent="0.3">
      <c r="B1239" s="69">
        <v>41732504</v>
      </c>
      <c r="C1239" t="s">
        <v>1072</v>
      </c>
      <c r="D1239" s="55"/>
      <c r="E1239" s="55"/>
      <c r="F1239" s="55" t="s">
        <v>8</v>
      </c>
      <c r="G1239" s="3"/>
      <c r="H1239" s="3"/>
      <c r="I1239" s="3"/>
      <c r="J1239" s="56">
        <v>0</v>
      </c>
      <c r="K1239" s="57">
        <v>0</v>
      </c>
      <c r="L1239" s="57">
        <v>0</v>
      </c>
      <c r="M1239" s="58">
        <v>2</v>
      </c>
      <c r="N1239" s="59">
        <v>10.4</v>
      </c>
      <c r="O1239" s="59">
        <v>5.2</v>
      </c>
      <c r="P1239" s="60">
        <v>2</v>
      </c>
      <c r="Q1239" s="61">
        <v>10.4</v>
      </c>
      <c r="R1239" s="61">
        <v>5.2</v>
      </c>
    </row>
    <row r="1240" spans="2:18" x14ac:dyDescent="0.3">
      <c r="B1240" s="69">
        <v>41732702</v>
      </c>
      <c r="C1240" t="s">
        <v>1073</v>
      </c>
      <c r="D1240" s="55"/>
      <c r="E1240" s="55"/>
      <c r="F1240" s="55" t="s">
        <v>8</v>
      </c>
      <c r="G1240" s="3"/>
      <c r="H1240" s="3"/>
      <c r="I1240" s="3"/>
      <c r="J1240" s="56">
        <v>6</v>
      </c>
      <c r="K1240" s="57">
        <v>72</v>
      </c>
      <c r="L1240" s="57">
        <v>12</v>
      </c>
      <c r="M1240" s="58">
        <v>0</v>
      </c>
      <c r="N1240" s="59">
        <v>0</v>
      </c>
      <c r="O1240" s="59">
        <v>0</v>
      </c>
      <c r="P1240" s="60">
        <v>6</v>
      </c>
      <c r="Q1240" s="61">
        <v>72</v>
      </c>
      <c r="R1240" s="61">
        <v>12</v>
      </c>
    </row>
    <row r="1241" spans="2:18" x14ac:dyDescent="0.3">
      <c r="B1241" s="69">
        <v>41732793</v>
      </c>
      <c r="C1241" t="s">
        <v>1074</v>
      </c>
      <c r="D1241" s="55"/>
      <c r="E1241" s="55"/>
      <c r="F1241" s="55" t="s">
        <v>8</v>
      </c>
      <c r="G1241" s="3"/>
      <c r="H1241" s="3"/>
      <c r="I1241" s="3"/>
      <c r="J1241" s="56">
        <v>15</v>
      </c>
      <c r="K1241" s="57">
        <v>94.799999999999983</v>
      </c>
      <c r="L1241" s="57">
        <v>6.3199999999999985</v>
      </c>
      <c r="M1241" s="58">
        <v>0</v>
      </c>
      <c r="N1241" s="59">
        <v>0</v>
      </c>
      <c r="O1241" s="59">
        <v>0</v>
      </c>
      <c r="P1241" s="60">
        <v>15</v>
      </c>
      <c r="Q1241" s="61">
        <v>94.799999999999983</v>
      </c>
      <c r="R1241" s="61">
        <v>6.3199999999999985</v>
      </c>
    </row>
    <row r="1242" spans="2:18" x14ac:dyDescent="0.3">
      <c r="B1242" s="69">
        <v>41732801</v>
      </c>
      <c r="C1242" t="s">
        <v>1075</v>
      </c>
      <c r="D1242" s="55"/>
      <c r="E1242" s="55"/>
      <c r="F1242" s="55" t="s">
        <v>8</v>
      </c>
      <c r="G1242" s="3"/>
      <c r="H1242" s="3"/>
      <c r="I1242" s="3"/>
      <c r="J1242" s="56">
        <v>0</v>
      </c>
      <c r="K1242" s="57">
        <v>0</v>
      </c>
      <c r="L1242" s="57">
        <v>0</v>
      </c>
      <c r="M1242" s="58">
        <v>1</v>
      </c>
      <c r="N1242" s="59">
        <v>7.71</v>
      </c>
      <c r="O1242" s="59">
        <v>7.71</v>
      </c>
      <c r="P1242" s="60">
        <v>1</v>
      </c>
      <c r="Q1242" s="61">
        <v>7.71</v>
      </c>
      <c r="R1242" s="61">
        <v>7.71</v>
      </c>
    </row>
    <row r="1243" spans="2:18" x14ac:dyDescent="0.3">
      <c r="B1243" s="69">
        <v>41733106</v>
      </c>
      <c r="C1243" t="s">
        <v>1076</v>
      </c>
      <c r="D1243" s="55"/>
      <c r="E1243" s="55"/>
      <c r="F1243" s="55" t="s">
        <v>8</v>
      </c>
      <c r="G1243" s="3"/>
      <c r="H1243" s="3"/>
      <c r="I1243" s="3"/>
      <c r="J1243" s="56">
        <v>4</v>
      </c>
      <c r="K1243" s="57">
        <v>21.56</v>
      </c>
      <c r="L1243" s="57">
        <v>5.39</v>
      </c>
      <c r="M1243" s="58">
        <v>4</v>
      </c>
      <c r="N1243" s="59">
        <v>27.2</v>
      </c>
      <c r="O1243" s="59">
        <v>6.8</v>
      </c>
      <c r="P1243" s="60">
        <v>8</v>
      </c>
      <c r="Q1243" s="61">
        <v>48.76</v>
      </c>
      <c r="R1243" s="61">
        <v>6.0949999999999998</v>
      </c>
    </row>
    <row r="1244" spans="2:18" x14ac:dyDescent="0.3">
      <c r="B1244" s="69">
        <v>41733288</v>
      </c>
      <c r="C1244" t="s">
        <v>1077</v>
      </c>
      <c r="D1244" s="55" t="s">
        <v>744</v>
      </c>
      <c r="E1244" s="55"/>
      <c r="F1244" s="55" t="s">
        <v>8</v>
      </c>
      <c r="G1244" s="3"/>
      <c r="H1244" s="3" t="s">
        <v>744</v>
      </c>
      <c r="I1244" s="3"/>
      <c r="J1244" s="56">
        <v>16</v>
      </c>
      <c r="K1244" s="57">
        <v>94.40000000000002</v>
      </c>
      <c r="L1244" s="57">
        <v>5.9000000000000012</v>
      </c>
      <c r="M1244" s="58">
        <v>0</v>
      </c>
      <c r="N1244" s="59">
        <v>0</v>
      </c>
      <c r="O1244" s="59">
        <v>0</v>
      </c>
      <c r="P1244" s="60">
        <v>16</v>
      </c>
      <c r="Q1244" s="61">
        <v>94.40000000000002</v>
      </c>
      <c r="R1244" s="61">
        <v>5.9000000000000012</v>
      </c>
    </row>
    <row r="1245" spans="2:18" x14ac:dyDescent="0.3">
      <c r="B1245" s="69">
        <v>41733353</v>
      </c>
      <c r="C1245" t="s">
        <v>1078</v>
      </c>
      <c r="D1245" s="55"/>
      <c r="E1245" s="55"/>
      <c r="F1245" s="55" t="s">
        <v>8</v>
      </c>
      <c r="G1245" s="3"/>
      <c r="H1245" s="3"/>
      <c r="I1245" s="3"/>
      <c r="J1245" s="56">
        <v>3</v>
      </c>
      <c r="K1245" s="57">
        <v>22.56</v>
      </c>
      <c r="L1245" s="57">
        <v>7.52</v>
      </c>
      <c r="M1245" s="58">
        <v>0</v>
      </c>
      <c r="N1245" s="59">
        <v>0</v>
      </c>
      <c r="O1245" s="59">
        <v>0</v>
      </c>
      <c r="P1245" s="60">
        <v>3</v>
      </c>
      <c r="Q1245" s="61">
        <v>22.56</v>
      </c>
      <c r="R1245" s="61">
        <v>7.52</v>
      </c>
    </row>
    <row r="1246" spans="2:18" x14ac:dyDescent="0.3">
      <c r="B1246" s="69">
        <v>41733387</v>
      </c>
      <c r="C1246" t="s">
        <v>1079</v>
      </c>
      <c r="D1246" s="55"/>
      <c r="E1246" s="55"/>
      <c r="F1246" s="55" t="s">
        <v>8</v>
      </c>
      <c r="G1246" s="3"/>
      <c r="H1246" s="3"/>
      <c r="I1246" s="3"/>
      <c r="J1246" s="56">
        <v>2</v>
      </c>
      <c r="K1246" s="57">
        <v>12.36</v>
      </c>
      <c r="L1246" s="57">
        <v>6.18</v>
      </c>
      <c r="M1246" s="58">
        <v>1</v>
      </c>
      <c r="N1246" s="59">
        <v>6.18</v>
      </c>
      <c r="O1246" s="59">
        <v>6.18</v>
      </c>
      <c r="P1246" s="60">
        <v>3</v>
      </c>
      <c r="Q1246" s="61">
        <v>18.54</v>
      </c>
      <c r="R1246" s="61">
        <v>6.18</v>
      </c>
    </row>
    <row r="1247" spans="2:18" x14ac:dyDescent="0.3">
      <c r="B1247" s="69">
        <v>41733437</v>
      </c>
      <c r="C1247" t="s">
        <v>1080</v>
      </c>
      <c r="D1247" s="55"/>
      <c r="E1247" s="55"/>
      <c r="F1247" s="55" t="s">
        <v>8</v>
      </c>
      <c r="G1247" s="3"/>
      <c r="H1247" s="3"/>
      <c r="I1247" s="3"/>
      <c r="J1247" s="56">
        <v>1</v>
      </c>
      <c r="K1247" s="57">
        <v>7.8</v>
      </c>
      <c r="L1247" s="57">
        <v>7.8</v>
      </c>
      <c r="M1247" s="58">
        <v>0</v>
      </c>
      <c r="N1247" s="59">
        <v>0</v>
      </c>
      <c r="O1247" s="59">
        <v>0</v>
      </c>
      <c r="P1247" s="60">
        <v>1</v>
      </c>
      <c r="Q1247" s="61">
        <v>7.8</v>
      </c>
      <c r="R1247" s="61">
        <v>7.8</v>
      </c>
    </row>
    <row r="1248" spans="2:18" x14ac:dyDescent="0.3">
      <c r="B1248" s="69">
        <v>41733726</v>
      </c>
      <c r="C1248" t="s">
        <v>1081</v>
      </c>
      <c r="D1248" s="55"/>
      <c r="E1248" s="55"/>
      <c r="F1248" s="55" t="s">
        <v>8</v>
      </c>
      <c r="G1248" s="3"/>
      <c r="H1248" s="3"/>
      <c r="I1248" s="3"/>
      <c r="J1248" s="56">
        <v>1</v>
      </c>
      <c r="K1248" s="57">
        <v>6.04</v>
      </c>
      <c r="L1248" s="57">
        <v>6.04</v>
      </c>
      <c r="M1248" s="58">
        <v>0</v>
      </c>
      <c r="N1248" s="59">
        <v>0</v>
      </c>
      <c r="O1248" s="59">
        <v>0</v>
      </c>
      <c r="P1248" s="60">
        <v>1</v>
      </c>
      <c r="Q1248" s="61">
        <v>6.04</v>
      </c>
      <c r="R1248" s="61">
        <v>6.04</v>
      </c>
    </row>
    <row r="1249" spans="2:18" x14ac:dyDescent="0.3">
      <c r="B1249" s="69">
        <v>41733742</v>
      </c>
      <c r="C1249" t="s">
        <v>1082</v>
      </c>
      <c r="D1249" s="55" t="s">
        <v>744</v>
      </c>
      <c r="E1249" s="55"/>
      <c r="F1249" s="55" t="s">
        <v>8</v>
      </c>
      <c r="G1249" s="3"/>
      <c r="H1249" s="3" t="s">
        <v>744</v>
      </c>
      <c r="I1249" s="3"/>
      <c r="J1249" s="56">
        <v>12</v>
      </c>
      <c r="K1249" s="57">
        <v>99.6</v>
      </c>
      <c r="L1249" s="57">
        <v>8.2999999999999989</v>
      </c>
      <c r="M1249" s="58">
        <v>3</v>
      </c>
      <c r="N1249" s="59">
        <v>24.9</v>
      </c>
      <c r="O1249" s="59">
        <v>8.2999999999999989</v>
      </c>
      <c r="P1249" s="60">
        <v>15</v>
      </c>
      <c r="Q1249" s="61">
        <v>124.5</v>
      </c>
      <c r="R1249" s="61">
        <v>8.3000000000000007</v>
      </c>
    </row>
    <row r="1250" spans="2:18" x14ac:dyDescent="0.3">
      <c r="B1250" s="69">
        <v>41733825</v>
      </c>
      <c r="C1250" t="s">
        <v>1083</v>
      </c>
      <c r="D1250" s="55"/>
      <c r="E1250" s="55"/>
      <c r="F1250" s="55" t="s">
        <v>8</v>
      </c>
      <c r="G1250" s="3"/>
      <c r="H1250" s="3"/>
      <c r="I1250" s="3"/>
      <c r="J1250" s="56">
        <v>17</v>
      </c>
      <c r="K1250" s="57">
        <v>114.75</v>
      </c>
      <c r="L1250" s="57">
        <v>6.75</v>
      </c>
      <c r="M1250" s="58">
        <v>0</v>
      </c>
      <c r="N1250" s="59">
        <v>0</v>
      </c>
      <c r="O1250" s="59">
        <v>0</v>
      </c>
      <c r="P1250" s="60">
        <v>17</v>
      </c>
      <c r="Q1250" s="61">
        <v>114.75</v>
      </c>
      <c r="R1250" s="61">
        <v>6.75</v>
      </c>
    </row>
    <row r="1251" spans="2:18" x14ac:dyDescent="0.3">
      <c r="B1251" s="69">
        <v>41733833</v>
      </c>
      <c r="C1251" t="s">
        <v>1084</v>
      </c>
      <c r="D1251" s="55" t="s">
        <v>744</v>
      </c>
      <c r="E1251" s="55"/>
      <c r="F1251" s="55" t="s">
        <v>8</v>
      </c>
      <c r="G1251" s="3"/>
      <c r="H1251" s="3" t="s">
        <v>744</v>
      </c>
      <c r="I1251" s="3"/>
      <c r="J1251" s="56">
        <v>30</v>
      </c>
      <c r="K1251" s="57">
        <v>216.39000000000004</v>
      </c>
      <c r="L1251" s="57">
        <v>7.2130000000000019</v>
      </c>
      <c r="M1251" s="58">
        <v>0</v>
      </c>
      <c r="N1251" s="59">
        <v>0</v>
      </c>
      <c r="O1251" s="59">
        <v>0</v>
      </c>
      <c r="P1251" s="60">
        <v>30</v>
      </c>
      <c r="Q1251" s="61">
        <v>216.39000000000004</v>
      </c>
      <c r="R1251" s="61">
        <v>7.2130000000000019</v>
      </c>
    </row>
    <row r="1252" spans="2:18" x14ac:dyDescent="0.3">
      <c r="B1252" s="69">
        <v>41734120</v>
      </c>
      <c r="C1252" t="s">
        <v>1085</v>
      </c>
      <c r="D1252" s="55"/>
      <c r="E1252" s="55"/>
      <c r="F1252" s="55" t="s">
        <v>8</v>
      </c>
      <c r="G1252" s="3"/>
      <c r="H1252" s="3"/>
      <c r="I1252" s="3"/>
      <c r="J1252" s="56">
        <v>0</v>
      </c>
      <c r="K1252" s="57">
        <v>0</v>
      </c>
      <c r="L1252" s="57">
        <v>0</v>
      </c>
      <c r="M1252" s="58">
        <v>3</v>
      </c>
      <c r="N1252" s="59">
        <v>18.84</v>
      </c>
      <c r="O1252" s="59">
        <v>6.28</v>
      </c>
      <c r="P1252" s="60">
        <v>3</v>
      </c>
      <c r="Q1252" s="61">
        <v>18.84</v>
      </c>
      <c r="R1252" s="61">
        <v>6.28</v>
      </c>
    </row>
    <row r="1253" spans="2:18" x14ac:dyDescent="0.3">
      <c r="B1253" s="69">
        <v>41734138</v>
      </c>
      <c r="C1253" t="s">
        <v>1086</v>
      </c>
      <c r="D1253" s="55"/>
      <c r="E1253" s="55"/>
      <c r="F1253" s="55" t="s">
        <v>8</v>
      </c>
      <c r="G1253" s="3"/>
      <c r="H1253" s="3"/>
      <c r="I1253" s="3"/>
      <c r="J1253" s="56">
        <v>81</v>
      </c>
      <c r="K1253" s="57">
        <v>408.86999999999989</v>
      </c>
      <c r="L1253" s="57">
        <v>5.0477777777777764</v>
      </c>
      <c r="M1253" s="58">
        <v>51</v>
      </c>
      <c r="N1253" s="59">
        <v>332.00999999999988</v>
      </c>
      <c r="O1253" s="59">
        <v>6.509999999999998</v>
      </c>
      <c r="P1253" s="60">
        <v>132</v>
      </c>
      <c r="Q1253" s="61">
        <v>740.87999999999977</v>
      </c>
      <c r="R1253" s="61">
        <v>5.6127272727272706</v>
      </c>
    </row>
    <row r="1254" spans="2:18" x14ac:dyDescent="0.3">
      <c r="B1254" s="69">
        <v>41734229</v>
      </c>
      <c r="C1254" t="s">
        <v>2482</v>
      </c>
      <c r="D1254" s="55" t="s">
        <v>744</v>
      </c>
      <c r="E1254" s="55"/>
      <c r="F1254" s="55" t="s">
        <v>744</v>
      </c>
      <c r="G1254" s="3"/>
      <c r="H1254" s="3" t="s">
        <v>744</v>
      </c>
      <c r="I1254" s="3"/>
      <c r="J1254" s="56">
        <v>4</v>
      </c>
      <c r="K1254" s="57">
        <v>52.96</v>
      </c>
      <c r="L1254" s="57">
        <v>13.24</v>
      </c>
      <c r="M1254" s="58">
        <v>0</v>
      </c>
      <c r="N1254" s="59">
        <v>0</v>
      </c>
      <c r="O1254" s="59">
        <v>0</v>
      </c>
      <c r="P1254" s="60">
        <v>4</v>
      </c>
      <c r="Q1254" s="61">
        <v>52.96</v>
      </c>
      <c r="R1254" s="61">
        <v>13.24</v>
      </c>
    </row>
    <row r="1255" spans="2:18" x14ac:dyDescent="0.3">
      <c r="B1255" s="69">
        <v>41734237</v>
      </c>
      <c r="C1255" t="s">
        <v>2378</v>
      </c>
      <c r="D1255" s="55"/>
      <c r="E1255" s="55"/>
      <c r="F1255" s="55" t="s">
        <v>8</v>
      </c>
      <c r="G1255" s="55"/>
      <c r="H1255" s="55"/>
      <c r="I1255" s="55"/>
      <c r="J1255" s="56">
        <v>13</v>
      </c>
      <c r="K1255" s="57">
        <v>197.73000000000008</v>
      </c>
      <c r="L1255" s="57">
        <v>15.210000000000006</v>
      </c>
      <c r="M1255" s="58">
        <v>0</v>
      </c>
      <c r="N1255" s="59">
        <v>0</v>
      </c>
      <c r="O1255" s="59">
        <v>0</v>
      </c>
      <c r="P1255" s="60">
        <v>13</v>
      </c>
      <c r="Q1255" s="61">
        <v>197.73000000000008</v>
      </c>
      <c r="R1255" s="61">
        <v>15.210000000000006</v>
      </c>
    </row>
    <row r="1256" spans="2:18" x14ac:dyDescent="0.3">
      <c r="B1256" s="69">
        <v>41734385</v>
      </c>
      <c r="C1256" t="s">
        <v>1087</v>
      </c>
      <c r="D1256" s="55"/>
      <c r="E1256" s="55"/>
      <c r="F1256" s="55" t="s">
        <v>8</v>
      </c>
      <c r="G1256" s="3"/>
      <c r="H1256" s="3"/>
      <c r="I1256" s="3"/>
      <c r="J1256" s="56">
        <v>1</v>
      </c>
      <c r="K1256" s="57">
        <v>6.47</v>
      </c>
      <c r="L1256" s="57">
        <v>6.47</v>
      </c>
      <c r="M1256" s="58">
        <v>0</v>
      </c>
      <c r="N1256" s="59">
        <v>0</v>
      </c>
      <c r="O1256" s="59">
        <v>0</v>
      </c>
      <c r="P1256" s="60">
        <v>1</v>
      </c>
      <c r="Q1256" s="61">
        <v>6.47</v>
      </c>
      <c r="R1256" s="61">
        <v>6.47</v>
      </c>
    </row>
    <row r="1257" spans="2:18" x14ac:dyDescent="0.3">
      <c r="B1257" s="69">
        <v>41734468</v>
      </c>
      <c r="C1257" t="s">
        <v>1088</v>
      </c>
      <c r="D1257" s="55"/>
      <c r="E1257" s="55"/>
      <c r="F1257" s="55" t="s">
        <v>8</v>
      </c>
      <c r="G1257" s="3"/>
      <c r="H1257" s="3"/>
      <c r="I1257" s="3"/>
      <c r="J1257" s="56">
        <v>13</v>
      </c>
      <c r="K1257" s="57">
        <v>91</v>
      </c>
      <c r="L1257" s="57">
        <v>7</v>
      </c>
      <c r="M1257" s="58">
        <v>41</v>
      </c>
      <c r="N1257" s="59">
        <v>287</v>
      </c>
      <c r="O1257" s="59">
        <v>7</v>
      </c>
      <c r="P1257" s="60">
        <v>54</v>
      </c>
      <c r="Q1257" s="61">
        <v>378</v>
      </c>
      <c r="R1257" s="61">
        <v>7</v>
      </c>
    </row>
    <row r="1258" spans="2:18" x14ac:dyDescent="0.3">
      <c r="B1258" s="69">
        <v>41734781</v>
      </c>
      <c r="C1258" t="s">
        <v>1089</v>
      </c>
      <c r="D1258" s="55"/>
      <c r="E1258" s="55"/>
      <c r="F1258" s="55" t="s">
        <v>8</v>
      </c>
      <c r="G1258" s="3"/>
      <c r="H1258" s="3"/>
      <c r="I1258" s="3"/>
      <c r="J1258" s="56">
        <v>1</v>
      </c>
      <c r="K1258" s="57">
        <v>284.39999999999998</v>
      </c>
      <c r="L1258" s="57">
        <v>284.39999999999998</v>
      </c>
      <c r="M1258" s="58">
        <v>0</v>
      </c>
      <c r="N1258" s="59">
        <v>0</v>
      </c>
      <c r="O1258" s="59">
        <v>0</v>
      </c>
      <c r="P1258" s="60">
        <v>1</v>
      </c>
      <c r="Q1258" s="61">
        <v>284.39999999999998</v>
      </c>
      <c r="R1258" s="61">
        <v>284.39999999999998</v>
      </c>
    </row>
    <row r="1259" spans="2:18" x14ac:dyDescent="0.3">
      <c r="B1259" s="69">
        <v>41734872</v>
      </c>
      <c r="C1259" t="s">
        <v>1090</v>
      </c>
      <c r="D1259" s="55"/>
      <c r="E1259" s="55"/>
      <c r="F1259" s="55" t="s">
        <v>8</v>
      </c>
      <c r="G1259" s="3"/>
      <c r="H1259" s="3"/>
      <c r="I1259" s="3"/>
      <c r="J1259" s="56">
        <v>1</v>
      </c>
      <c r="K1259" s="57">
        <v>7.42</v>
      </c>
      <c r="L1259" s="57">
        <v>7.42</v>
      </c>
      <c r="M1259" s="58">
        <v>0</v>
      </c>
      <c r="N1259" s="59">
        <v>0</v>
      </c>
      <c r="O1259" s="59">
        <v>0</v>
      </c>
      <c r="P1259" s="60">
        <v>1</v>
      </c>
      <c r="Q1259" s="61">
        <v>7.42</v>
      </c>
      <c r="R1259" s="61">
        <v>7.42</v>
      </c>
    </row>
    <row r="1260" spans="2:18" x14ac:dyDescent="0.3">
      <c r="B1260" s="69">
        <v>41735101</v>
      </c>
      <c r="C1260" t="s">
        <v>1091</v>
      </c>
      <c r="D1260" s="55"/>
      <c r="E1260" s="55"/>
      <c r="F1260" s="55" t="s">
        <v>8</v>
      </c>
      <c r="G1260" s="3"/>
      <c r="H1260" s="3"/>
      <c r="I1260" s="3"/>
      <c r="J1260" s="56">
        <v>49</v>
      </c>
      <c r="K1260" s="57">
        <v>123.98000000000012</v>
      </c>
      <c r="L1260" s="57">
        <v>2.5302040816326556</v>
      </c>
      <c r="M1260" s="58">
        <v>6</v>
      </c>
      <c r="N1260" s="59">
        <v>15.239999999999998</v>
      </c>
      <c r="O1260" s="59">
        <v>2.5399999999999996</v>
      </c>
      <c r="P1260" s="60">
        <v>55</v>
      </c>
      <c r="Q1260" s="61">
        <v>139.22000000000011</v>
      </c>
      <c r="R1260" s="61">
        <v>2.5312727272727291</v>
      </c>
    </row>
    <row r="1261" spans="2:18" x14ac:dyDescent="0.3">
      <c r="B1261" s="69">
        <v>41735119</v>
      </c>
      <c r="C1261" t="s">
        <v>2841</v>
      </c>
      <c r="D1261" s="55"/>
      <c r="E1261" s="55"/>
      <c r="F1261" s="55" t="s">
        <v>8</v>
      </c>
      <c r="G1261" s="3"/>
      <c r="H1261" s="3"/>
      <c r="I1261" s="3"/>
      <c r="J1261" s="56">
        <v>21</v>
      </c>
      <c r="K1261" s="57">
        <v>3553.92</v>
      </c>
      <c r="L1261" s="57">
        <v>169.2342857142857</v>
      </c>
      <c r="M1261" s="58">
        <v>2</v>
      </c>
      <c r="N1261" s="59">
        <v>337.92</v>
      </c>
      <c r="O1261" s="59">
        <v>168.96</v>
      </c>
      <c r="P1261" s="60">
        <v>23</v>
      </c>
      <c r="Q1261" s="61">
        <v>3891.84</v>
      </c>
      <c r="R1261" s="61">
        <v>169.2104347826087</v>
      </c>
    </row>
    <row r="1262" spans="2:18" x14ac:dyDescent="0.3">
      <c r="B1262" s="69">
        <v>41735127</v>
      </c>
      <c r="C1262" t="s">
        <v>1092</v>
      </c>
      <c r="D1262" s="55"/>
      <c r="E1262" s="55"/>
      <c r="F1262" s="55" t="s">
        <v>8</v>
      </c>
      <c r="G1262" s="3"/>
      <c r="H1262" s="3"/>
      <c r="I1262" s="3"/>
      <c r="J1262" s="56">
        <v>69</v>
      </c>
      <c r="K1262" s="57">
        <v>413.31000000000029</v>
      </c>
      <c r="L1262" s="57">
        <v>5.9900000000000038</v>
      </c>
      <c r="M1262" s="58">
        <v>149</v>
      </c>
      <c r="N1262" s="59">
        <v>897.32000000000085</v>
      </c>
      <c r="O1262" s="59">
        <v>6.0222818791946366</v>
      </c>
      <c r="P1262" s="60">
        <v>218</v>
      </c>
      <c r="Q1262" s="61">
        <v>1310.630000000001</v>
      </c>
      <c r="R1262" s="61">
        <v>6.0120642201834906</v>
      </c>
    </row>
    <row r="1263" spans="2:18" x14ac:dyDescent="0.3">
      <c r="B1263" s="69">
        <v>41735242</v>
      </c>
      <c r="C1263" t="s">
        <v>1093</v>
      </c>
      <c r="D1263" s="55"/>
      <c r="E1263" s="55"/>
      <c r="F1263" s="55" t="s">
        <v>8</v>
      </c>
      <c r="G1263" s="3"/>
      <c r="H1263" s="3"/>
      <c r="I1263" s="3"/>
      <c r="J1263" s="56">
        <v>39</v>
      </c>
      <c r="K1263" s="57">
        <v>216.53999999999994</v>
      </c>
      <c r="L1263" s="57">
        <v>5.5523076923076911</v>
      </c>
      <c r="M1263" s="58">
        <v>6</v>
      </c>
      <c r="N1263" s="59">
        <v>38.519999999999996</v>
      </c>
      <c r="O1263" s="59">
        <v>6.419999999999999</v>
      </c>
      <c r="P1263" s="60">
        <v>45</v>
      </c>
      <c r="Q1263" s="61">
        <v>255.05999999999995</v>
      </c>
      <c r="R1263" s="61">
        <v>5.6679999999999984</v>
      </c>
    </row>
    <row r="1264" spans="2:18" x14ac:dyDescent="0.3">
      <c r="B1264" s="69">
        <v>41735309</v>
      </c>
      <c r="C1264" t="s">
        <v>1094</v>
      </c>
      <c r="D1264" s="55"/>
      <c r="E1264" s="55"/>
      <c r="F1264" s="55" t="s">
        <v>8</v>
      </c>
      <c r="G1264" s="3"/>
      <c r="H1264" s="3"/>
      <c r="I1264" s="3"/>
      <c r="J1264" s="56">
        <v>18</v>
      </c>
      <c r="K1264" s="57">
        <v>61.199999999999996</v>
      </c>
      <c r="L1264" s="57">
        <v>3.4</v>
      </c>
      <c r="M1264" s="58">
        <v>5</v>
      </c>
      <c r="N1264" s="59">
        <v>31.150000000000002</v>
      </c>
      <c r="O1264" s="59">
        <v>6.23</v>
      </c>
      <c r="P1264" s="60">
        <v>23</v>
      </c>
      <c r="Q1264" s="61">
        <v>92.35</v>
      </c>
      <c r="R1264" s="61">
        <v>4.0152173913043478</v>
      </c>
    </row>
    <row r="1265" spans="2:18" x14ac:dyDescent="0.3">
      <c r="B1265" s="69">
        <v>41735481</v>
      </c>
      <c r="C1265" t="s">
        <v>1095</v>
      </c>
      <c r="D1265" s="55" t="s">
        <v>7</v>
      </c>
      <c r="E1265" s="55"/>
      <c r="F1265" s="55" t="s">
        <v>8</v>
      </c>
      <c r="G1265" s="3"/>
      <c r="H1265" s="3" t="s">
        <v>7</v>
      </c>
      <c r="I1265" s="3"/>
      <c r="J1265" s="56">
        <v>0</v>
      </c>
      <c r="K1265" s="57">
        <v>0</v>
      </c>
      <c r="L1265" s="57">
        <v>0</v>
      </c>
      <c r="M1265" s="58">
        <v>1</v>
      </c>
      <c r="N1265" s="59">
        <v>6.18</v>
      </c>
      <c r="O1265" s="59">
        <v>6.18</v>
      </c>
      <c r="P1265" s="60">
        <v>1</v>
      </c>
      <c r="Q1265" s="61">
        <v>6.18</v>
      </c>
      <c r="R1265" s="61">
        <v>6.18</v>
      </c>
    </row>
    <row r="1266" spans="2:18" x14ac:dyDescent="0.3">
      <c r="B1266" s="69">
        <v>41735499</v>
      </c>
      <c r="C1266" t="s">
        <v>1096</v>
      </c>
      <c r="D1266" s="55"/>
      <c r="E1266" s="55"/>
      <c r="F1266" s="55" t="s">
        <v>8</v>
      </c>
      <c r="G1266" s="3"/>
      <c r="H1266" s="3"/>
      <c r="I1266" s="3"/>
      <c r="J1266" s="56">
        <v>0</v>
      </c>
      <c r="K1266" s="57">
        <v>0</v>
      </c>
      <c r="L1266" s="57">
        <v>0</v>
      </c>
      <c r="M1266" s="58">
        <v>14</v>
      </c>
      <c r="N1266" s="59">
        <v>178.14000000000001</v>
      </c>
      <c r="O1266" s="59">
        <v>12.724285714285715</v>
      </c>
      <c r="P1266" s="60">
        <v>14</v>
      </c>
      <c r="Q1266" s="61">
        <v>178.14000000000001</v>
      </c>
      <c r="R1266" s="61">
        <v>12.724285714285715</v>
      </c>
    </row>
    <row r="1267" spans="2:18" x14ac:dyDescent="0.3">
      <c r="B1267" s="69">
        <v>41735531</v>
      </c>
      <c r="C1267" t="s">
        <v>1097</v>
      </c>
      <c r="D1267" s="55"/>
      <c r="E1267" s="55"/>
      <c r="F1267" s="55" t="s">
        <v>8</v>
      </c>
      <c r="G1267" s="3"/>
      <c r="H1267" s="3"/>
      <c r="I1267" s="3"/>
      <c r="J1267" s="56">
        <v>2</v>
      </c>
      <c r="K1267" s="57">
        <v>28.88</v>
      </c>
      <c r="L1267" s="57">
        <v>14.44</v>
      </c>
      <c r="M1267" s="58">
        <v>5</v>
      </c>
      <c r="N1267" s="59">
        <v>60.879999999999995</v>
      </c>
      <c r="O1267" s="59">
        <v>12.175999999999998</v>
      </c>
      <c r="P1267" s="60">
        <v>7</v>
      </c>
      <c r="Q1267" s="61">
        <v>89.759999999999991</v>
      </c>
      <c r="R1267" s="61">
        <v>12.822857142857142</v>
      </c>
    </row>
    <row r="1268" spans="2:18" x14ac:dyDescent="0.3">
      <c r="B1268" s="69">
        <v>41735606</v>
      </c>
      <c r="C1268" t="s">
        <v>1098</v>
      </c>
      <c r="D1268" s="55"/>
      <c r="E1268" s="55"/>
      <c r="F1268" s="55" t="s">
        <v>8</v>
      </c>
      <c r="G1268" s="3"/>
      <c r="H1268" s="3"/>
      <c r="I1268" s="3"/>
      <c r="J1268" s="56">
        <v>4</v>
      </c>
      <c r="K1268" s="57">
        <v>53.4</v>
      </c>
      <c r="L1268" s="57">
        <v>13.35</v>
      </c>
      <c r="M1268" s="58">
        <v>15</v>
      </c>
      <c r="N1268" s="59">
        <v>200.24999999999994</v>
      </c>
      <c r="O1268" s="59">
        <v>13.349999999999996</v>
      </c>
      <c r="P1268" s="60">
        <v>19</v>
      </c>
      <c r="Q1268" s="61">
        <v>253.64999999999995</v>
      </c>
      <c r="R1268" s="61">
        <v>13.349999999999998</v>
      </c>
    </row>
    <row r="1269" spans="2:18" x14ac:dyDescent="0.3">
      <c r="B1269" s="69">
        <v>41735622</v>
      </c>
      <c r="C1269" t="s">
        <v>1099</v>
      </c>
      <c r="D1269" s="55"/>
      <c r="E1269" s="55"/>
      <c r="F1269" s="55" t="s">
        <v>8</v>
      </c>
      <c r="G1269" s="3"/>
      <c r="H1269" s="3"/>
      <c r="I1269" s="3"/>
      <c r="J1269" s="56">
        <v>6</v>
      </c>
      <c r="K1269" s="57">
        <v>20.759999999999998</v>
      </c>
      <c r="L1269" s="57">
        <v>3.4599999999999995</v>
      </c>
      <c r="M1269" s="58">
        <v>22</v>
      </c>
      <c r="N1269" s="59">
        <v>76.98</v>
      </c>
      <c r="O1269" s="59">
        <v>3.4990909090909095</v>
      </c>
      <c r="P1269" s="60">
        <v>28</v>
      </c>
      <c r="Q1269" s="61">
        <v>97.740000000000009</v>
      </c>
      <c r="R1269" s="61">
        <v>3.4907142857142861</v>
      </c>
    </row>
    <row r="1270" spans="2:18" x14ac:dyDescent="0.3">
      <c r="B1270" s="69">
        <v>41735796</v>
      </c>
      <c r="C1270" t="s">
        <v>1100</v>
      </c>
      <c r="D1270" s="55"/>
      <c r="E1270" s="55"/>
      <c r="F1270" s="55" t="s">
        <v>8</v>
      </c>
      <c r="G1270" s="3"/>
      <c r="H1270" s="3"/>
      <c r="I1270" s="3"/>
      <c r="J1270" s="56">
        <v>8</v>
      </c>
      <c r="K1270" s="57">
        <v>16.64</v>
      </c>
      <c r="L1270" s="57">
        <v>2.08</v>
      </c>
      <c r="M1270" s="58">
        <v>3</v>
      </c>
      <c r="N1270" s="59">
        <v>11.129999999999999</v>
      </c>
      <c r="O1270" s="59">
        <v>3.7099999999999995</v>
      </c>
      <c r="P1270" s="60">
        <v>11</v>
      </c>
      <c r="Q1270" s="61">
        <v>27.77</v>
      </c>
      <c r="R1270" s="61">
        <v>2.5245454545454544</v>
      </c>
    </row>
    <row r="1271" spans="2:18" x14ac:dyDescent="0.3">
      <c r="B1271" s="69">
        <v>41735804</v>
      </c>
      <c r="C1271" t="s">
        <v>1101</v>
      </c>
      <c r="D1271" s="55">
        <v>90799</v>
      </c>
      <c r="E1271" s="55"/>
      <c r="F1271" s="55" t="s">
        <v>8</v>
      </c>
      <c r="G1271" s="3"/>
      <c r="H1271" s="3">
        <v>90799</v>
      </c>
      <c r="I1271" s="3"/>
      <c r="J1271" s="56">
        <v>25</v>
      </c>
      <c r="K1271" s="57">
        <v>288.01</v>
      </c>
      <c r="L1271" s="57">
        <v>11.5204</v>
      </c>
      <c r="M1271" s="58">
        <v>4</v>
      </c>
      <c r="N1271" s="59">
        <v>43.36</v>
      </c>
      <c r="O1271" s="59">
        <v>10.84</v>
      </c>
      <c r="P1271" s="60">
        <v>29</v>
      </c>
      <c r="Q1271" s="61">
        <v>331.37</v>
      </c>
      <c r="R1271" s="61">
        <v>11.426551724137932</v>
      </c>
    </row>
    <row r="1272" spans="2:18" x14ac:dyDescent="0.3">
      <c r="B1272" s="69">
        <v>41735994</v>
      </c>
      <c r="C1272" t="s">
        <v>1102</v>
      </c>
      <c r="D1272" s="55"/>
      <c r="E1272" s="55"/>
      <c r="F1272" s="55" t="s">
        <v>8</v>
      </c>
      <c r="G1272" s="55"/>
      <c r="H1272" s="55"/>
      <c r="I1272" s="55"/>
      <c r="J1272" s="56">
        <v>2</v>
      </c>
      <c r="K1272" s="57">
        <v>25.42</v>
      </c>
      <c r="L1272" s="57">
        <v>12.71</v>
      </c>
      <c r="M1272" s="58">
        <v>0</v>
      </c>
      <c r="N1272" s="59">
        <v>0</v>
      </c>
      <c r="O1272" s="59">
        <v>0</v>
      </c>
      <c r="P1272" s="60">
        <v>2</v>
      </c>
      <c r="Q1272" s="61">
        <v>25.42</v>
      </c>
      <c r="R1272" s="61">
        <v>12.71</v>
      </c>
    </row>
    <row r="1273" spans="2:18" x14ac:dyDescent="0.3">
      <c r="B1273" s="69">
        <v>41736059</v>
      </c>
      <c r="C1273" t="s">
        <v>1103</v>
      </c>
      <c r="D1273" s="55"/>
      <c r="E1273" s="55"/>
      <c r="F1273" s="55" t="s">
        <v>8</v>
      </c>
      <c r="G1273" s="3"/>
      <c r="H1273" s="3"/>
      <c r="I1273" s="3"/>
      <c r="J1273" s="56">
        <v>138</v>
      </c>
      <c r="K1273" s="57">
        <v>870.39999999999804</v>
      </c>
      <c r="L1273" s="57">
        <v>6.3072463768115803</v>
      </c>
      <c r="M1273" s="58">
        <v>0</v>
      </c>
      <c r="N1273" s="59">
        <v>0</v>
      </c>
      <c r="O1273" s="59">
        <v>0</v>
      </c>
      <c r="P1273" s="60">
        <v>138</v>
      </c>
      <c r="Q1273" s="61">
        <v>870.39999999999804</v>
      </c>
      <c r="R1273" s="61">
        <v>6.3072463768115803</v>
      </c>
    </row>
    <row r="1274" spans="2:18" x14ac:dyDescent="0.3">
      <c r="B1274" s="69">
        <v>41736109</v>
      </c>
      <c r="C1274" t="s">
        <v>1104</v>
      </c>
      <c r="D1274" s="55" t="s">
        <v>744</v>
      </c>
      <c r="E1274" s="55"/>
      <c r="F1274" s="55" t="s">
        <v>8</v>
      </c>
      <c r="G1274" s="3"/>
      <c r="H1274" s="3" t="s">
        <v>744</v>
      </c>
      <c r="I1274" s="3"/>
      <c r="J1274" s="56">
        <v>0</v>
      </c>
      <c r="K1274" s="57">
        <v>0</v>
      </c>
      <c r="L1274" s="57">
        <v>0</v>
      </c>
      <c r="M1274" s="58">
        <v>2</v>
      </c>
      <c r="N1274" s="59">
        <v>47.96</v>
      </c>
      <c r="O1274" s="59">
        <v>23.98</v>
      </c>
      <c r="P1274" s="60">
        <v>2</v>
      </c>
      <c r="Q1274" s="61">
        <v>47.96</v>
      </c>
      <c r="R1274" s="61">
        <v>23.98</v>
      </c>
    </row>
    <row r="1275" spans="2:18" x14ac:dyDescent="0.3">
      <c r="B1275" s="69">
        <v>41736265</v>
      </c>
      <c r="C1275" t="s">
        <v>1105</v>
      </c>
      <c r="D1275" s="55"/>
      <c r="E1275" s="55"/>
      <c r="F1275" s="55" t="s">
        <v>8</v>
      </c>
      <c r="G1275" s="3"/>
      <c r="H1275" s="3"/>
      <c r="I1275" s="3"/>
      <c r="J1275" s="56">
        <v>97</v>
      </c>
      <c r="K1275" s="57">
        <v>4160.369999999999</v>
      </c>
      <c r="L1275" s="57">
        <v>42.890412371134012</v>
      </c>
      <c r="M1275" s="58">
        <v>22</v>
      </c>
      <c r="N1275" s="59">
        <v>891.89999999999986</v>
      </c>
      <c r="O1275" s="59">
        <v>40.540909090909082</v>
      </c>
      <c r="P1275" s="60">
        <v>119</v>
      </c>
      <c r="Q1275" s="61">
        <v>5052.2699999999986</v>
      </c>
      <c r="R1275" s="61">
        <v>42.456050420168054</v>
      </c>
    </row>
    <row r="1276" spans="2:18" x14ac:dyDescent="0.3">
      <c r="B1276" s="69">
        <v>41736315</v>
      </c>
      <c r="C1276" t="s">
        <v>1106</v>
      </c>
      <c r="D1276" s="55" t="s">
        <v>1107</v>
      </c>
      <c r="E1276" s="55"/>
      <c r="F1276" s="55" t="s">
        <v>8</v>
      </c>
      <c r="G1276" s="3"/>
      <c r="H1276" s="3" t="s">
        <v>1107</v>
      </c>
      <c r="I1276" s="3"/>
      <c r="J1276" s="56">
        <v>0</v>
      </c>
      <c r="K1276" s="57">
        <v>0</v>
      </c>
      <c r="L1276" s="57">
        <v>0</v>
      </c>
      <c r="M1276" s="58">
        <v>11</v>
      </c>
      <c r="N1276" s="59">
        <v>765.87</v>
      </c>
      <c r="O1276" s="59">
        <v>69.624545454545455</v>
      </c>
      <c r="P1276" s="60">
        <v>11</v>
      </c>
      <c r="Q1276" s="61">
        <v>765.87</v>
      </c>
      <c r="R1276" s="61">
        <v>69.624545454545455</v>
      </c>
    </row>
    <row r="1277" spans="2:18" x14ac:dyDescent="0.3">
      <c r="B1277" s="69">
        <v>41736323</v>
      </c>
      <c r="C1277" t="s">
        <v>1108</v>
      </c>
      <c r="D1277" s="55" t="s">
        <v>7</v>
      </c>
      <c r="E1277" s="55"/>
      <c r="F1277" s="55" t="s">
        <v>8</v>
      </c>
      <c r="G1277" s="3"/>
      <c r="H1277" s="3" t="s">
        <v>7</v>
      </c>
      <c r="I1277" s="3"/>
      <c r="J1277" s="56">
        <v>15</v>
      </c>
      <c r="K1277" s="57">
        <v>41.7</v>
      </c>
      <c r="L1277" s="57">
        <v>2.7800000000000002</v>
      </c>
      <c r="M1277" s="58">
        <v>18</v>
      </c>
      <c r="N1277" s="59">
        <v>44.449999999999996</v>
      </c>
      <c r="O1277" s="59">
        <v>2.4694444444444441</v>
      </c>
      <c r="P1277" s="60">
        <v>33</v>
      </c>
      <c r="Q1277" s="61">
        <v>86.15</v>
      </c>
      <c r="R1277" s="61">
        <v>2.6106060606060608</v>
      </c>
    </row>
    <row r="1278" spans="2:18" x14ac:dyDescent="0.3">
      <c r="B1278" s="69">
        <v>41736331</v>
      </c>
      <c r="C1278" t="s">
        <v>1110</v>
      </c>
      <c r="D1278" s="55" t="s">
        <v>2274</v>
      </c>
      <c r="E1278" s="55"/>
      <c r="F1278" s="55" t="s">
        <v>2274</v>
      </c>
      <c r="G1278" s="3"/>
      <c r="H1278" s="3" t="s">
        <v>2274</v>
      </c>
      <c r="I1278" s="3"/>
      <c r="J1278" s="56">
        <v>11</v>
      </c>
      <c r="K1278" s="57">
        <v>51.57</v>
      </c>
      <c r="L1278" s="57">
        <v>4.6881818181818184</v>
      </c>
      <c r="M1278" s="58">
        <v>106</v>
      </c>
      <c r="N1278" s="59">
        <v>413.27000000000038</v>
      </c>
      <c r="O1278" s="59">
        <v>3.8987735849056642</v>
      </c>
      <c r="P1278" s="60">
        <v>117</v>
      </c>
      <c r="Q1278" s="61">
        <v>464.84000000000037</v>
      </c>
      <c r="R1278" s="61">
        <v>3.9729914529914563</v>
      </c>
    </row>
    <row r="1279" spans="2:18" x14ac:dyDescent="0.3">
      <c r="B1279" s="69">
        <v>41736653</v>
      </c>
      <c r="C1279" t="s">
        <v>1111</v>
      </c>
      <c r="D1279" s="55"/>
      <c r="E1279" s="55"/>
      <c r="F1279" s="55" t="s">
        <v>8</v>
      </c>
      <c r="G1279" s="3"/>
      <c r="H1279" s="3"/>
      <c r="I1279" s="3"/>
      <c r="J1279" s="56">
        <v>1</v>
      </c>
      <c r="K1279" s="57">
        <v>9.4600000000000009</v>
      </c>
      <c r="L1279" s="57">
        <v>9.4600000000000009</v>
      </c>
      <c r="M1279" s="58">
        <v>0</v>
      </c>
      <c r="N1279" s="59">
        <v>0</v>
      </c>
      <c r="O1279" s="59">
        <v>0</v>
      </c>
      <c r="P1279" s="60">
        <v>1</v>
      </c>
      <c r="Q1279" s="61">
        <v>9.4600000000000009</v>
      </c>
      <c r="R1279" s="61">
        <v>9.4600000000000009</v>
      </c>
    </row>
    <row r="1280" spans="2:18" x14ac:dyDescent="0.3">
      <c r="B1280" s="69">
        <v>41736661</v>
      </c>
      <c r="C1280" t="s">
        <v>1112</v>
      </c>
      <c r="D1280" s="55"/>
      <c r="E1280" s="55"/>
      <c r="F1280" s="55" t="s">
        <v>8</v>
      </c>
      <c r="G1280" s="55"/>
      <c r="H1280" s="55"/>
      <c r="I1280" s="55"/>
      <c r="J1280" s="56">
        <v>0</v>
      </c>
      <c r="K1280" s="57">
        <v>0</v>
      </c>
      <c r="L1280" s="57">
        <v>0</v>
      </c>
      <c r="M1280" s="58">
        <v>2</v>
      </c>
      <c r="N1280" s="59">
        <v>26.12</v>
      </c>
      <c r="O1280" s="59">
        <v>13.06</v>
      </c>
      <c r="P1280" s="60">
        <v>2</v>
      </c>
      <c r="Q1280" s="61">
        <v>26.12</v>
      </c>
      <c r="R1280" s="61">
        <v>13.06</v>
      </c>
    </row>
    <row r="1281" spans="2:18" x14ac:dyDescent="0.3">
      <c r="B1281" s="69">
        <v>41736679</v>
      </c>
      <c r="C1281" t="s">
        <v>1113</v>
      </c>
      <c r="D1281" s="55" t="s">
        <v>2274</v>
      </c>
      <c r="E1281" s="55"/>
      <c r="F1281" s="55" t="s">
        <v>8</v>
      </c>
      <c r="G1281" s="3"/>
      <c r="H1281" s="3" t="s">
        <v>2274</v>
      </c>
      <c r="I1281" s="3"/>
      <c r="J1281" s="56">
        <v>16</v>
      </c>
      <c r="K1281" s="57">
        <v>75.179999999999993</v>
      </c>
      <c r="L1281" s="57">
        <v>4.6987499999999995</v>
      </c>
      <c r="M1281" s="58">
        <v>0</v>
      </c>
      <c r="N1281" s="59">
        <v>0</v>
      </c>
      <c r="O1281" s="59">
        <v>0</v>
      </c>
      <c r="P1281" s="60">
        <v>16</v>
      </c>
      <c r="Q1281" s="61">
        <v>75.179999999999993</v>
      </c>
      <c r="R1281" s="61">
        <v>4.6987499999999995</v>
      </c>
    </row>
    <row r="1282" spans="2:18" x14ac:dyDescent="0.3">
      <c r="B1282" s="69">
        <v>41736927</v>
      </c>
      <c r="C1282" t="s">
        <v>1114</v>
      </c>
      <c r="D1282" s="55"/>
      <c r="E1282" s="55"/>
      <c r="F1282" s="55" t="s">
        <v>8</v>
      </c>
      <c r="G1282" s="3"/>
      <c r="H1282" s="3"/>
      <c r="I1282" s="3"/>
      <c r="J1282" s="56">
        <v>59</v>
      </c>
      <c r="K1282" s="57">
        <v>41.3</v>
      </c>
      <c r="L1282" s="57">
        <v>0.7</v>
      </c>
      <c r="M1282" s="58">
        <v>3</v>
      </c>
      <c r="N1282" s="59">
        <v>2.0999999999999996</v>
      </c>
      <c r="O1282" s="59">
        <v>0.69999999999999984</v>
      </c>
      <c r="P1282" s="60">
        <v>62</v>
      </c>
      <c r="Q1282" s="61">
        <v>43.4</v>
      </c>
      <c r="R1282" s="61">
        <v>0.7</v>
      </c>
    </row>
    <row r="1283" spans="2:18" x14ac:dyDescent="0.3">
      <c r="B1283" s="69">
        <v>41736943</v>
      </c>
      <c r="C1283" t="s">
        <v>1115</v>
      </c>
      <c r="D1283" s="55"/>
      <c r="E1283" s="55"/>
      <c r="F1283" s="55" t="s">
        <v>8</v>
      </c>
      <c r="G1283" s="3"/>
      <c r="H1283" s="3"/>
      <c r="I1283" s="3"/>
      <c r="J1283" s="56">
        <v>31</v>
      </c>
      <c r="K1283" s="57">
        <v>222.89</v>
      </c>
      <c r="L1283" s="57">
        <v>7.1899999999999995</v>
      </c>
      <c r="M1283" s="58">
        <v>0</v>
      </c>
      <c r="N1283" s="59">
        <v>0</v>
      </c>
      <c r="O1283" s="59">
        <v>0</v>
      </c>
      <c r="P1283" s="60">
        <v>31</v>
      </c>
      <c r="Q1283" s="61">
        <v>222.89</v>
      </c>
      <c r="R1283" s="61">
        <v>7.1899999999999995</v>
      </c>
    </row>
    <row r="1284" spans="2:18" x14ac:dyDescent="0.3">
      <c r="B1284" s="69">
        <v>41736976</v>
      </c>
      <c r="C1284" t="s">
        <v>1116</v>
      </c>
      <c r="D1284" s="55"/>
      <c r="E1284" s="55"/>
      <c r="F1284" s="55" t="s">
        <v>8</v>
      </c>
      <c r="G1284" s="3"/>
      <c r="H1284" s="3"/>
      <c r="I1284" s="3"/>
      <c r="J1284" s="56">
        <v>1</v>
      </c>
      <c r="K1284" s="57">
        <v>6.66</v>
      </c>
      <c r="L1284" s="57">
        <v>6.66</v>
      </c>
      <c r="M1284" s="58">
        <v>6</v>
      </c>
      <c r="N1284" s="59">
        <v>39.96</v>
      </c>
      <c r="O1284" s="59">
        <v>6.66</v>
      </c>
      <c r="P1284" s="60">
        <v>7</v>
      </c>
      <c r="Q1284" s="61">
        <v>46.620000000000005</v>
      </c>
      <c r="R1284" s="61">
        <v>6.660000000000001</v>
      </c>
    </row>
    <row r="1285" spans="2:18" x14ac:dyDescent="0.3">
      <c r="B1285" s="69">
        <v>41737008</v>
      </c>
      <c r="C1285" t="s">
        <v>1117</v>
      </c>
      <c r="D1285" s="55"/>
      <c r="E1285" s="55"/>
      <c r="F1285" s="55" t="s">
        <v>8</v>
      </c>
      <c r="G1285" s="3"/>
      <c r="H1285" s="3"/>
      <c r="I1285" s="3"/>
      <c r="J1285" s="56">
        <v>30</v>
      </c>
      <c r="K1285" s="57">
        <v>266.88000000000005</v>
      </c>
      <c r="L1285" s="57">
        <v>8.8960000000000026</v>
      </c>
      <c r="M1285" s="58">
        <v>0</v>
      </c>
      <c r="N1285" s="59">
        <v>0</v>
      </c>
      <c r="O1285" s="59">
        <v>0</v>
      </c>
      <c r="P1285" s="60">
        <v>30</v>
      </c>
      <c r="Q1285" s="61">
        <v>266.88000000000005</v>
      </c>
      <c r="R1285" s="61">
        <v>8.8960000000000026</v>
      </c>
    </row>
    <row r="1286" spans="2:18" x14ac:dyDescent="0.3">
      <c r="B1286" s="69">
        <v>41737263</v>
      </c>
      <c r="C1286" t="s">
        <v>1118</v>
      </c>
      <c r="D1286" s="55"/>
      <c r="E1286" s="55"/>
      <c r="F1286" s="55" t="s">
        <v>8</v>
      </c>
      <c r="G1286" s="3"/>
      <c r="H1286" s="3"/>
      <c r="I1286" s="3"/>
      <c r="J1286" s="56">
        <v>29</v>
      </c>
      <c r="K1286" s="57">
        <v>203</v>
      </c>
      <c r="L1286" s="57">
        <v>7</v>
      </c>
      <c r="M1286" s="58">
        <v>2</v>
      </c>
      <c r="N1286" s="59">
        <v>14</v>
      </c>
      <c r="O1286" s="59">
        <v>7</v>
      </c>
      <c r="P1286" s="60">
        <v>31</v>
      </c>
      <c r="Q1286" s="61">
        <v>217</v>
      </c>
      <c r="R1286" s="61">
        <v>7</v>
      </c>
    </row>
    <row r="1287" spans="2:18" x14ac:dyDescent="0.3">
      <c r="B1287" s="69">
        <v>41737578</v>
      </c>
      <c r="C1287" t="s">
        <v>2569</v>
      </c>
      <c r="D1287" s="55"/>
      <c r="E1287" s="55"/>
      <c r="F1287" s="55" t="s">
        <v>8</v>
      </c>
      <c r="G1287" s="3"/>
      <c r="H1287" s="3"/>
      <c r="I1287" s="3"/>
      <c r="J1287" s="56">
        <v>1</v>
      </c>
      <c r="K1287" s="57">
        <v>376.3</v>
      </c>
      <c r="L1287" s="57">
        <v>376.3</v>
      </c>
      <c r="M1287" s="58">
        <v>0</v>
      </c>
      <c r="N1287" s="59">
        <v>0</v>
      </c>
      <c r="O1287" s="59">
        <v>0</v>
      </c>
      <c r="P1287" s="60">
        <v>1</v>
      </c>
      <c r="Q1287" s="61">
        <v>376.3</v>
      </c>
      <c r="R1287" s="61">
        <v>376.3</v>
      </c>
    </row>
    <row r="1288" spans="2:18" x14ac:dyDescent="0.3">
      <c r="B1288" s="69">
        <v>41737750</v>
      </c>
      <c r="C1288" t="s">
        <v>2377</v>
      </c>
      <c r="D1288" s="55"/>
      <c r="E1288" s="55"/>
      <c r="F1288" s="55" t="s">
        <v>8</v>
      </c>
      <c r="G1288" s="55"/>
      <c r="H1288" s="55"/>
      <c r="I1288" s="55"/>
      <c r="J1288" s="56">
        <v>44</v>
      </c>
      <c r="K1288" s="57">
        <v>744.07999999999981</v>
      </c>
      <c r="L1288" s="57">
        <v>16.910909090909087</v>
      </c>
      <c r="M1288" s="58">
        <v>0</v>
      </c>
      <c r="N1288" s="59">
        <v>0</v>
      </c>
      <c r="O1288" s="59">
        <v>0</v>
      </c>
      <c r="P1288" s="60">
        <v>44</v>
      </c>
      <c r="Q1288" s="61">
        <v>744.07999999999981</v>
      </c>
      <c r="R1288" s="61">
        <v>16.910909090909087</v>
      </c>
    </row>
    <row r="1289" spans="2:18" x14ac:dyDescent="0.3">
      <c r="B1289" s="69">
        <v>41737842</v>
      </c>
      <c r="C1289" t="s">
        <v>1119</v>
      </c>
      <c r="D1289" s="55"/>
      <c r="E1289" s="55"/>
      <c r="F1289" s="55" t="s">
        <v>8</v>
      </c>
      <c r="G1289" s="3"/>
      <c r="H1289" s="3"/>
      <c r="I1289" s="3"/>
      <c r="J1289" s="56">
        <v>6</v>
      </c>
      <c r="K1289" s="57">
        <v>46.5</v>
      </c>
      <c r="L1289" s="57">
        <v>7.75</v>
      </c>
      <c r="M1289" s="58">
        <v>0</v>
      </c>
      <c r="N1289" s="59">
        <v>0</v>
      </c>
      <c r="O1289" s="59">
        <v>0</v>
      </c>
      <c r="P1289" s="60">
        <v>6</v>
      </c>
      <c r="Q1289" s="61">
        <v>46.5</v>
      </c>
      <c r="R1289" s="61">
        <v>7.75</v>
      </c>
    </row>
    <row r="1290" spans="2:18" x14ac:dyDescent="0.3">
      <c r="B1290" s="69">
        <v>41738089</v>
      </c>
      <c r="C1290" t="s">
        <v>1120</v>
      </c>
      <c r="D1290" s="55"/>
      <c r="E1290" s="55"/>
      <c r="F1290" s="55" t="s">
        <v>8</v>
      </c>
      <c r="G1290" s="3"/>
      <c r="H1290" s="3"/>
      <c r="I1290" s="3"/>
      <c r="J1290" s="56">
        <v>0</v>
      </c>
      <c r="K1290" s="57">
        <v>0</v>
      </c>
      <c r="L1290" s="57">
        <v>0</v>
      </c>
      <c r="M1290" s="58">
        <v>1</v>
      </c>
      <c r="N1290" s="59">
        <v>17.52</v>
      </c>
      <c r="O1290" s="59">
        <v>17.52</v>
      </c>
      <c r="P1290" s="60">
        <v>1</v>
      </c>
      <c r="Q1290" s="61">
        <v>17.52</v>
      </c>
      <c r="R1290" s="61">
        <v>17.52</v>
      </c>
    </row>
    <row r="1291" spans="2:18" x14ac:dyDescent="0.3">
      <c r="B1291" s="69">
        <v>41738188</v>
      </c>
      <c r="C1291" t="s">
        <v>1121</v>
      </c>
      <c r="D1291" s="55"/>
      <c r="E1291" s="55"/>
      <c r="F1291" s="55" t="s">
        <v>8</v>
      </c>
      <c r="G1291" s="3"/>
      <c r="H1291" s="3"/>
      <c r="I1291" s="3"/>
      <c r="J1291" s="56">
        <v>1371</v>
      </c>
      <c r="K1291" s="57">
        <v>16452</v>
      </c>
      <c r="L1291" s="57">
        <v>12</v>
      </c>
      <c r="M1291" s="58">
        <v>1</v>
      </c>
      <c r="N1291" s="59">
        <v>12</v>
      </c>
      <c r="O1291" s="59">
        <v>12</v>
      </c>
      <c r="P1291" s="60">
        <v>1372</v>
      </c>
      <c r="Q1291" s="61">
        <v>16464</v>
      </c>
      <c r="R1291" s="61">
        <v>12</v>
      </c>
    </row>
    <row r="1292" spans="2:18" x14ac:dyDescent="0.3">
      <c r="B1292" s="69">
        <v>41738204</v>
      </c>
      <c r="C1292" t="s">
        <v>1122</v>
      </c>
      <c r="D1292" s="55"/>
      <c r="E1292" s="55"/>
      <c r="F1292" s="55" t="s">
        <v>8</v>
      </c>
      <c r="G1292" s="3"/>
      <c r="H1292" s="3"/>
      <c r="I1292" s="3"/>
      <c r="J1292" s="56">
        <v>171</v>
      </c>
      <c r="K1292" s="57">
        <v>1006.1300000000009</v>
      </c>
      <c r="L1292" s="57">
        <v>5.8838011695906483</v>
      </c>
      <c r="M1292" s="58">
        <v>0</v>
      </c>
      <c r="N1292" s="59">
        <v>0</v>
      </c>
      <c r="O1292" s="59">
        <v>0</v>
      </c>
      <c r="P1292" s="60">
        <v>171</v>
      </c>
      <c r="Q1292" s="61">
        <v>1006.1300000000009</v>
      </c>
      <c r="R1292" s="61">
        <v>5.8838011695906483</v>
      </c>
    </row>
    <row r="1293" spans="2:18" x14ac:dyDescent="0.3">
      <c r="B1293" s="69">
        <v>41738485</v>
      </c>
      <c r="C1293" t="s">
        <v>2481</v>
      </c>
      <c r="D1293" s="55"/>
      <c r="E1293" s="55"/>
      <c r="F1293" s="55" t="s">
        <v>8</v>
      </c>
      <c r="G1293" s="3"/>
      <c r="H1293" s="3"/>
      <c r="I1293" s="3"/>
      <c r="J1293" s="56">
        <v>3</v>
      </c>
      <c r="K1293" s="57">
        <v>234.54000000000002</v>
      </c>
      <c r="L1293" s="57">
        <v>78.180000000000007</v>
      </c>
      <c r="M1293" s="58">
        <v>0</v>
      </c>
      <c r="N1293" s="59">
        <v>0</v>
      </c>
      <c r="O1293" s="59">
        <v>0</v>
      </c>
      <c r="P1293" s="60">
        <v>3</v>
      </c>
      <c r="Q1293" s="61">
        <v>234.54000000000002</v>
      </c>
      <c r="R1293" s="61">
        <v>78.180000000000007</v>
      </c>
    </row>
    <row r="1294" spans="2:18" x14ac:dyDescent="0.3">
      <c r="B1294" s="69">
        <v>41738683</v>
      </c>
      <c r="C1294" t="s">
        <v>1123</v>
      </c>
      <c r="D1294" s="55" t="s">
        <v>744</v>
      </c>
      <c r="E1294" s="55"/>
      <c r="F1294" s="55" t="s">
        <v>8</v>
      </c>
      <c r="G1294" s="3"/>
      <c r="H1294" s="3" t="s">
        <v>744</v>
      </c>
      <c r="I1294" s="3"/>
      <c r="J1294" s="56">
        <v>803</v>
      </c>
      <c r="K1294" s="57">
        <v>5621</v>
      </c>
      <c r="L1294" s="57">
        <v>7</v>
      </c>
      <c r="M1294" s="58">
        <v>306</v>
      </c>
      <c r="N1294" s="59">
        <v>2142</v>
      </c>
      <c r="O1294" s="59">
        <v>7</v>
      </c>
      <c r="P1294" s="60">
        <v>1109</v>
      </c>
      <c r="Q1294" s="61">
        <v>7763</v>
      </c>
      <c r="R1294" s="61">
        <v>7</v>
      </c>
    </row>
    <row r="1295" spans="2:18" x14ac:dyDescent="0.3">
      <c r="B1295" s="69">
        <v>41738717</v>
      </c>
      <c r="C1295" t="s">
        <v>2480</v>
      </c>
      <c r="D1295" s="55" t="s">
        <v>744</v>
      </c>
      <c r="E1295" s="55"/>
      <c r="F1295" s="55" t="s">
        <v>744</v>
      </c>
      <c r="G1295" s="3"/>
      <c r="H1295" s="3" t="s">
        <v>744</v>
      </c>
      <c r="I1295" s="3"/>
      <c r="J1295" s="56">
        <v>1</v>
      </c>
      <c r="K1295" s="57">
        <v>23.93</v>
      </c>
      <c r="L1295" s="57">
        <v>23.93</v>
      </c>
      <c r="M1295" s="58">
        <v>0</v>
      </c>
      <c r="N1295" s="59">
        <v>0</v>
      </c>
      <c r="O1295" s="59">
        <v>0</v>
      </c>
      <c r="P1295" s="60">
        <v>1</v>
      </c>
      <c r="Q1295" s="61">
        <v>23.93</v>
      </c>
      <c r="R1295" s="61">
        <v>23.93</v>
      </c>
    </row>
    <row r="1296" spans="2:18" x14ac:dyDescent="0.3">
      <c r="B1296" s="69">
        <v>41738741</v>
      </c>
      <c r="C1296" t="s">
        <v>1124</v>
      </c>
      <c r="D1296" s="55"/>
      <c r="E1296" s="55"/>
      <c r="F1296" s="55" t="s">
        <v>8</v>
      </c>
      <c r="G1296" s="3"/>
      <c r="H1296" s="3"/>
      <c r="I1296" s="3"/>
      <c r="J1296" s="56">
        <v>1</v>
      </c>
      <c r="K1296" s="57">
        <v>8.65</v>
      </c>
      <c r="L1296" s="57">
        <v>8.65</v>
      </c>
      <c r="M1296" s="58">
        <v>0</v>
      </c>
      <c r="N1296" s="59">
        <v>0</v>
      </c>
      <c r="O1296" s="59">
        <v>0</v>
      </c>
      <c r="P1296" s="60">
        <v>1</v>
      </c>
      <c r="Q1296" s="61">
        <v>8.65</v>
      </c>
      <c r="R1296" s="61">
        <v>8.65</v>
      </c>
    </row>
    <row r="1297" spans="2:18" x14ac:dyDescent="0.3">
      <c r="B1297" s="69">
        <v>41738949</v>
      </c>
      <c r="C1297" t="s">
        <v>1125</v>
      </c>
      <c r="D1297" s="55" t="s">
        <v>744</v>
      </c>
      <c r="E1297" s="55"/>
      <c r="F1297" s="55" t="s">
        <v>8</v>
      </c>
      <c r="G1297" s="3"/>
      <c r="H1297" s="3" t="s">
        <v>744</v>
      </c>
      <c r="I1297" s="3"/>
      <c r="J1297" s="56">
        <v>50</v>
      </c>
      <c r="K1297" s="57">
        <v>186.6999999999999</v>
      </c>
      <c r="L1297" s="57">
        <v>3.7339999999999982</v>
      </c>
      <c r="M1297" s="58">
        <v>97</v>
      </c>
      <c r="N1297" s="59">
        <v>281.44999999999953</v>
      </c>
      <c r="O1297" s="59">
        <v>2.9015463917525723</v>
      </c>
      <c r="P1297" s="60">
        <v>147</v>
      </c>
      <c r="Q1297" s="61">
        <v>468.14999999999941</v>
      </c>
      <c r="R1297" s="61">
        <v>3.1846938775510165</v>
      </c>
    </row>
    <row r="1298" spans="2:18" x14ac:dyDescent="0.3">
      <c r="B1298" s="69">
        <v>41738972</v>
      </c>
      <c r="C1298" t="s">
        <v>1126</v>
      </c>
      <c r="D1298" s="55"/>
      <c r="E1298" s="55"/>
      <c r="F1298" s="55" t="s">
        <v>8</v>
      </c>
      <c r="G1298" s="55"/>
      <c r="H1298" s="55"/>
      <c r="I1298" s="55"/>
      <c r="J1298" s="56">
        <v>45</v>
      </c>
      <c r="K1298" s="57">
        <v>83.25</v>
      </c>
      <c r="L1298" s="57">
        <v>1.85</v>
      </c>
      <c r="M1298" s="58">
        <v>19</v>
      </c>
      <c r="N1298" s="59">
        <v>8.75</v>
      </c>
      <c r="O1298" s="59">
        <v>0.46052631578947367</v>
      </c>
      <c r="P1298" s="60">
        <v>64</v>
      </c>
      <c r="Q1298" s="61">
        <v>92</v>
      </c>
      <c r="R1298" s="61">
        <v>1.4375</v>
      </c>
    </row>
    <row r="1299" spans="2:18" x14ac:dyDescent="0.3">
      <c r="B1299" s="69">
        <v>41739343</v>
      </c>
      <c r="C1299" t="s">
        <v>2275</v>
      </c>
      <c r="D1299" s="55"/>
      <c r="E1299" s="55"/>
      <c r="F1299" s="55" t="s">
        <v>8</v>
      </c>
      <c r="G1299" s="3"/>
      <c r="H1299" s="3"/>
      <c r="I1299" s="3"/>
      <c r="J1299" s="56">
        <v>23</v>
      </c>
      <c r="K1299" s="57">
        <v>138.92000000000002</v>
      </c>
      <c r="L1299" s="57">
        <v>6.0400000000000009</v>
      </c>
      <c r="M1299" s="58">
        <v>0</v>
      </c>
      <c r="N1299" s="59">
        <v>0</v>
      </c>
      <c r="O1299" s="59">
        <v>0</v>
      </c>
      <c r="P1299" s="60">
        <v>23</v>
      </c>
      <c r="Q1299" s="61">
        <v>138.92000000000002</v>
      </c>
      <c r="R1299" s="61">
        <v>6.0400000000000009</v>
      </c>
    </row>
    <row r="1300" spans="2:18" x14ac:dyDescent="0.3">
      <c r="B1300" s="69">
        <v>41739426</v>
      </c>
      <c r="C1300" t="s">
        <v>1127</v>
      </c>
      <c r="D1300" s="55"/>
      <c r="E1300" s="55"/>
      <c r="F1300" s="55" t="s">
        <v>8</v>
      </c>
      <c r="G1300" s="3"/>
      <c r="H1300" s="3"/>
      <c r="I1300" s="3"/>
      <c r="J1300" s="56">
        <v>31</v>
      </c>
      <c r="K1300" s="57">
        <v>671.87000000000023</v>
      </c>
      <c r="L1300" s="57">
        <v>21.673225806451619</v>
      </c>
      <c r="M1300" s="58">
        <v>10</v>
      </c>
      <c r="N1300" s="59">
        <v>226.1</v>
      </c>
      <c r="O1300" s="59">
        <v>22.61</v>
      </c>
      <c r="P1300" s="60">
        <v>41</v>
      </c>
      <c r="Q1300" s="61">
        <v>897.97000000000025</v>
      </c>
      <c r="R1300" s="61">
        <v>21.901707317073178</v>
      </c>
    </row>
    <row r="1301" spans="2:18" x14ac:dyDescent="0.3">
      <c r="B1301" s="69">
        <v>41739434</v>
      </c>
      <c r="C1301" t="s">
        <v>1128</v>
      </c>
      <c r="D1301" s="55"/>
      <c r="E1301" s="55"/>
      <c r="F1301" s="55" t="s">
        <v>8</v>
      </c>
      <c r="G1301" s="3"/>
      <c r="H1301" s="3"/>
      <c r="I1301" s="3"/>
      <c r="J1301" s="56">
        <v>37</v>
      </c>
      <c r="K1301" s="57">
        <v>251.60000000000016</v>
      </c>
      <c r="L1301" s="57">
        <v>6.8000000000000043</v>
      </c>
      <c r="M1301" s="58">
        <v>0</v>
      </c>
      <c r="N1301" s="59">
        <v>0</v>
      </c>
      <c r="O1301" s="59">
        <v>0</v>
      </c>
      <c r="P1301" s="60">
        <v>37</v>
      </c>
      <c r="Q1301" s="61">
        <v>251.60000000000016</v>
      </c>
      <c r="R1301" s="61">
        <v>6.8000000000000043</v>
      </c>
    </row>
    <row r="1302" spans="2:18" x14ac:dyDescent="0.3">
      <c r="B1302" s="69">
        <v>41739491</v>
      </c>
      <c r="C1302" t="s">
        <v>1129</v>
      </c>
      <c r="D1302" s="55"/>
      <c r="E1302" s="55"/>
      <c r="F1302" s="55" t="s">
        <v>8</v>
      </c>
      <c r="G1302" s="3"/>
      <c r="H1302" s="3"/>
      <c r="I1302" s="3"/>
      <c r="J1302" s="56">
        <v>103</v>
      </c>
      <c r="K1302" s="57">
        <v>717.55</v>
      </c>
      <c r="L1302" s="57">
        <v>6.9665048543689316</v>
      </c>
      <c r="M1302" s="58">
        <v>4</v>
      </c>
      <c r="N1302" s="59">
        <v>24.549999999999997</v>
      </c>
      <c r="O1302" s="59">
        <v>6.1374999999999993</v>
      </c>
      <c r="P1302" s="60">
        <v>107</v>
      </c>
      <c r="Q1302" s="61">
        <v>742.09999999999991</v>
      </c>
      <c r="R1302" s="61">
        <v>6.9355140186915882</v>
      </c>
    </row>
    <row r="1303" spans="2:18" x14ac:dyDescent="0.3">
      <c r="B1303" s="69">
        <v>41739509</v>
      </c>
      <c r="C1303" t="s">
        <v>1130</v>
      </c>
      <c r="D1303" s="55"/>
      <c r="E1303" s="55"/>
      <c r="F1303" s="55" t="s">
        <v>8</v>
      </c>
      <c r="G1303" s="3"/>
      <c r="H1303" s="3"/>
      <c r="I1303" s="3"/>
      <c r="J1303" s="56">
        <v>1</v>
      </c>
      <c r="K1303" s="57">
        <v>6.9</v>
      </c>
      <c r="L1303" s="57">
        <v>6.9</v>
      </c>
      <c r="M1303" s="58">
        <v>1</v>
      </c>
      <c r="N1303" s="59">
        <v>6.9</v>
      </c>
      <c r="O1303" s="59">
        <v>6.9</v>
      </c>
      <c r="P1303" s="60">
        <v>2</v>
      </c>
      <c r="Q1303" s="61">
        <v>13.8</v>
      </c>
      <c r="R1303" s="61">
        <v>6.9</v>
      </c>
    </row>
    <row r="1304" spans="2:18" x14ac:dyDescent="0.3">
      <c r="B1304" s="69">
        <v>41739525</v>
      </c>
      <c r="C1304" t="s">
        <v>1131</v>
      </c>
      <c r="D1304" s="55"/>
      <c r="E1304" s="55"/>
      <c r="F1304" s="55" t="s">
        <v>8</v>
      </c>
      <c r="G1304" s="3"/>
      <c r="H1304" s="3"/>
      <c r="I1304" s="3"/>
      <c r="J1304" s="56">
        <v>97</v>
      </c>
      <c r="K1304" s="57">
        <v>331.18000000000012</v>
      </c>
      <c r="L1304" s="57">
        <v>3.4142268041237127</v>
      </c>
      <c r="M1304" s="58">
        <v>2</v>
      </c>
      <c r="N1304" s="59">
        <v>12.08</v>
      </c>
      <c r="O1304" s="59">
        <v>6.04</v>
      </c>
      <c r="P1304" s="60">
        <v>99</v>
      </c>
      <c r="Q1304" s="61">
        <v>343.2600000000001</v>
      </c>
      <c r="R1304" s="61">
        <v>3.4672727272727282</v>
      </c>
    </row>
    <row r="1305" spans="2:18" x14ac:dyDescent="0.3">
      <c r="B1305" s="69">
        <v>41739533</v>
      </c>
      <c r="C1305" t="s">
        <v>1132</v>
      </c>
      <c r="D1305" s="55"/>
      <c r="E1305" s="55"/>
      <c r="F1305" s="55" t="s">
        <v>8</v>
      </c>
      <c r="G1305" s="3"/>
      <c r="H1305" s="3"/>
      <c r="I1305" s="3"/>
      <c r="J1305" s="56">
        <v>23</v>
      </c>
      <c r="K1305" s="57">
        <v>133.63</v>
      </c>
      <c r="L1305" s="57">
        <v>5.81</v>
      </c>
      <c r="M1305" s="58">
        <v>0</v>
      </c>
      <c r="N1305" s="59">
        <v>0</v>
      </c>
      <c r="O1305" s="59">
        <v>0</v>
      </c>
      <c r="P1305" s="60">
        <v>23</v>
      </c>
      <c r="Q1305" s="61">
        <v>133.63</v>
      </c>
      <c r="R1305" s="61">
        <v>5.81</v>
      </c>
    </row>
    <row r="1306" spans="2:18" x14ac:dyDescent="0.3">
      <c r="B1306" s="69">
        <v>41739541</v>
      </c>
      <c r="C1306" t="s">
        <v>1133</v>
      </c>
      <c r="D1306" s="55" t="s">
        <v>744</v>
      </c>
      <c r="E1306" s="55"/>
      <c r="F1306" s="55" t="s">
        <v>8</v>
      </c>
      <c r="G1306" s="3"/>
      <c r="H1306" s="3" t="s">
        <v>744</v>
      </c>
      <c r="I1306" s="3"/>
      <c r="J1306" s="56">
        <v>17</v>
      </c>
      <c r="K1306" s="57">
        <v>136.67999999999998</v>
      </c>
      <c r="L1306" s="57">
        <v>8.0399999999999991</v>
      </c>
      <c r="M1306" s="58">
        <v>2</v>
      </c>
      <c r="N1306" s="59">
        <v>16.079999999999998</v>
      </c>
      <c r="O1306" s="59">
        <v>8.0399999999999991</v>
      </c>
      <c r="P1306" s="60">
        <v>19</v>
      </c>
      <c r="Q1306" s="61">
        <v>152.76</v>
      </c>
      <c r="R1306" s="61">
        <v>8.0399999999999991</v>
      </c>
    </row>
    <row r="1307" spans="2:18" x14ac:dyDescent="0.3">
      <c r="B1307" s="69">
        <v>41739590</v>
      </c>
      <c r="C1307" t="s">
        <v>2376</v>
      </c>
      <c r="D1307" s="55"/>
      <c r="E1307" s="55"/>
      <c r="F1307" s="55" t="s">
        <v>8</v>
      </c>
      <c r="G1307" s="3"/>
      <c r="H1307" s="3"/>
      <c r="I1307" s="3"/>
      <c r="J1307" s="56">
        <v>15</v>
      </c>
      <c r="K1307" s="57">
        <v>158.44999999999999</v>
      </c>
      <c r="L1307" s="57">
        <v>10.563333333333333</v>
      </c>
      <c r="M1307" s="58">
        <v>3</v>
      </c>
      <c r="N1307" s="59">
        <v>38.49</v>
      </c>
      <c r="O1307" s="59">
        <v>12.83</v>
      </c>
      <c r="P1307" s="60">
        <v>18</v>
      </c>
      <c r="Q1307" s="61">
        <v>196.94</v>
      </c>
      <c r="R1307" s="61">
        <v>10.941111111111111</v>
      </c>
    </row>
    <row r="1308" spans="2:18" x14ac:dyDescent="0.3">
      <c r="B1308" s="69">
        <v>41739640</v>
      </c>
      <c r="C1308" t="s">
        <v>1134</v>
      </c>
      <c r="D1308" s="55"/>
      <c r="E1308" s="55"/>
      <c r="F1308" s="55" t="s">
        <v>8</v>
      </c>
      <c r="G1308" s="3"/>
      <c r="H1308" s="3"/>
      <c r="I1308" s="3"/>
      <c r="J1308" s="56">
        <v>139</v>
      </c>
      <c r="K1308" s="57">
        <v>1946</v>
      </c>
      <c r="L1308" s="57">
        <v>14</v>
      </c>
      <c r="M1308" s="58">
        <v>136</v>
      </c>
      <c r="N1308" s="59">
        <v>1904</v>
      </c>
      <c r="O1308" s="59">
        <v>14</v>
      </c>
      <c r="P1308" s="60">
        <v>275</v>
      </c>
      <c r="Q1308" s="61">
        <v>3850</v>
      </c>
      <c r="R1308" s="61">
        <v>14</v>
      </c>
    </row>
    <row r="1309" spans="2:18" x14ac:dyDescent="0.3">
      <c r="B1309" s="69">
        <v>41739723</v>
      </c>
      <c r="C1309" t="s">
        <v>1135</v>
      </c>
      <c r="D1309" s="55"/>
      <c r="E1309" s="55"/>
      <c r="F1309" s="55" t="s">
        <v>8</v>
      </c>
      <c r="G1309" s="3"/>
      <c r="H1309" s="3"/>
      <c r="I1309" s="3"/>
      <c r="J1309" s="56">
        <v>20</v>
      </c>
      <c r="K1309" s="57">
        <v>159.04000000000002</v>
      </c>
      <c r="L1309" s="57">
        <v>7.9520000000000008</v>
      </c>
      <c r="M1309" s="58">
        <v>0</v>
      </c>
      <c r="N1309" s="59">
        <v>0</v>
      </c>
      <c r="O1309" s="59">
        <v>0</v>
      </c>
      <c r="P1309" s="60">
        <v>20</v>
      </c>
      <c r="Q1309" s="61">
        <v>159.04000000000002</v>
      </c>
      <c r="R1309" s="61">
        <v>7.9520000000000008</v>
      </c>
    </row>
    <row r="1310" spans="2:18" x14ac:dyDescent="0.3">
      <c r="B1310" s="69">
        <v>41739848</v>
      </c>
      <c r="C1310" t="s">
        <v>1136</v>
      </c>
      <c r="D1310" s="55"/>
      <c r="E1310" s="55"/>
      <c r="F1310" s="55" t="s">
        <v>8</v>
      </c>
      <c r="G1310" s="3"/>
      <c r="H1310" s="3"/>
      <c r="I1310" s="3"/>
      <c r="J1310" s="56">
        <v>80</v>
      </c>
      <c r="K1310" s="57">
        <v>498.39999999999986</v>
      </c>
      <c r="L1310" s="57">
        <v>6.2299999999999986</v>
      </c>
      <c r="M1310" s="58">
        <v>11</v>
      </c>
      <c r="N1310" s="59">
        <v>68.53</v>
      </c>
      <c r="O1310" s="59">
        <v>6.23</v>
      </c>
      <c r="P1310" s="60">
        <v>91</v>
      </c>
      <c r="Q1310" s="61">
        <v>566.92999999999984</v>
      </c>
      <c r="R1310" s="61">
        <v>6.2299999999999978</v>
      </c>
    </row>
    <row r="1311" spans="2:18" x14ac:dyDescent="0.3">
      <c r="B1311" s="69">
        <v>41740036</v>
      </c>
      <c r="C1311" t="s">
        <v>2479</v>
      </c>
      <c r="D1311" s="55" t="s">
        <v>744</v>
      </c>
      <c r="E1311" s="55"/>
      <c r="F1311" s="55" t="s">
        <v>8</v>
      </c>
      <c r="G1311" s="3"/>
      <c r="H1311" s="3" t="s">
        <v>744</v>
      </c>
      <c r="I1311" s="3"/>
      <c r="J1311" s="56">
        <v>24</v>
      </c>
      <c r="K1311" s="57">
        <v>251.12999999999997</v>
      </c>
      <c r="L1311" s="57">
        <v>10.463749999999999</v>
      </c>
      <c r="M1311" s="58">
        <v>7</v>
      </c>
      <c r="N1311" s="59">
        <v>72.94</v>
      </c>
      <c r="O1311" s="59">
        <v>10.42</v>
      </c>
      <c r="P1311" s="60">
        <v>31</v>
      </c>
      <c r="Q1311" s="61">
        <v>324.06999999999994</v>
      </c>
      <c r="R1311" s="61">
        <v>10.453870967741933</v>
      </c>
    </row>
    <row r="1312" spans="2:18" x14ac:dyDescent="0.3">
      <c r="B1312" s="69">
        <v>41740051</v>
      </c>
      <c r="C1312" t="s">
        <v>1137</v>
      </c>
      <c r="D1312" s="55"/>
      <c r="E1312" s="55"/>
      <c r="F1312" s="55" t="s">
        <v>8</v>
      </c>
      <c r="G1312" s="3"/>
      <c r="H1312" s="3"/>
      <c r="I1312" s="3"/>
      <c r="J1312" s="56">
        <v>7</v>
      </c>
      <c r="K1312" s="57">
        <v>82.949999999999989</v>
      </c>
      <c r="L1312" s="57">
        <v>11.849999999999998</v>
      </c>
      <c r="M1312" s="58">
        <v>1</v>
      </c>
      <c r="N1312" s="59">
        <v>11.85</v>
      </c>
      <c r="O1312" s="59">
        <v>11.85</v>
      </c>
      <c r="P1312" s="60">
        <v>8</v>
      </c>
      <c r="Q1312" s="61">
        <v>94.799999999999983</v>
      </c>
      <c r="R1312" s="61">
        <v>11.849999999999998</v>
      </c>
    </row>
    <row r="1313" spans="2:18" x14ac:dyDescent="0.3">
      <c r="B1313" s="69">
        <v>41740101</v>
      </c>
      <c r="C1313" t="s">
        <v>1138</v>
      </c>
      <c r="D1313" s="55"/>
      <c r="E1313" s="55"/>
      <c r="F1313" s="55" t="s">
        <v>8</v>
      </c>
      <c r="G1313" s="3"/>
      <c r="H1313" s="3"/>
      <c r="I1313" s="3"/>
      <c r="J1313" s="56">
        <v>0</v>
      </c>
      <c r="K1313" s="57">
        <v>0</v>
      </c>
      <c r="L1313" s="57">
        <v>0</v>
      </c>
      <c r="M1313" s="58">
        <v>1</v>
      </c>
      <c r="N1313" s="59">
        <v>8.92</v>
      </c>
      <c r="O1313" s="59">
        <v>8.92</v>
      </c>
      <c r="P1313" s="60">
        <v>1</v>
      </c>
      <c r="Q1313" s="61">
        <v>8.92</v>
      </c>
      <c r="R1313" s="61">
        <v>8.92</v>
      </c>
    </row>
    <row r="1314" spans="2:18" x14ac:dyDescent="0.3">
      <c r="B1314" s="69">
        <v>41740127</v>
      </c>
      <c r="C1314" t="s">
        <v>1907</v>
      </c>
      <c r="D1314" s="55"/>
      <c r="E1314" s="55"/>
      <c r="F1314" s="55" t="s">
        <v>8</v>
      </c>
      <c r="G1314" s="3"/>
      <c r="H1314" s="3"/>
      <c r="I1314" s="3"/>
      <c r="J1314" s="56">
        <v>60</v>
      </c>
      <c r="K1314" s="57">
        <v>1398.34</v>
      </c>
      <c r="L1314" s="57">
        <v>23.305666666666664</v>
      </c>
      <c r="M1314" s="58">
        <v>2</v>
      </c>
      <c r="N1314" s="59">
        <v>40.020000000000003</v>
      </c>
      <c r="O1314" s="59">
        <v>20.010000000000002</v>
      </c>
      <c r="P1314" s="60">
        <v>62</v>
      </c>
      <c r="Q1314" s="61">
        <v>1438.36</v>
      </c>
      <c r="R1314" s="61">
        <v>23.199354838709677</v>
      </c>
    </row>
    <row r="1315" spans="2:18" x14ac:dyDescent="0.3">
      <c r="B1315" s="69">
        <v>41740234</v>
      </c>
      <c r="C1315" t="s">
        <v>1139</v>
      </c>
      <c r="D1315" s="55"/>
      <c r="E1315" s="55"/>
      <c r="F1315" s="55" t="s">
        <v>8</v>
      </c>
      <c r="G1315" s="3"/>
      <c r="H1315" s="3"/>
      <c r="I1315" s="3"/>
      <c r="J1315" s="56">
        <v>0</v>
      </c>
      <c r="K1315" s="57">
        <v>0</v>
      </c>
      <c r="L1315" s="57">
        <v>0</v>
      </c>
      <c r="M1315" s="58">
        <v>1</v>
      </c>
      <c r="N1315" s="59">
        <v>785.44</v>
      </c>
      <c r="O1315" s="59">
        <v>785.44</v>
      </c>
      <c r="P1315" s="60">
        <v>1</v>
      </c>
      <c r="Q1315" s="61">
        <v>785.44</v>
      </c>
      <c r="R1315" s="61">
        <v>785.44</v>
      </c>
    </row>
    <row r="1316" spans="2:18" x14ac:dyDescent="0.3">
      <c r="B1316" s="69">
        <v>41740242</v>
      </c>
      <c r="C1316" t="s">
        <v>1140</v>
      </c>
      <c r="D1316" s="55"/>
      <c r="E1316" s="55"/>
      <c r="F1316" s="55" t="s">
        <v>8</v>
      </c>
      <c r="G1316" s="3"/>
      <c r="H1316" s="3"/>
      <c r="I1316" s="3"/>
      <c r="J1316" s="56">
        <v>0</v>
      </c>
      <c r="K1316" s="57">
        <v>0</v>
      </c>
      <c r="L1316" s="57">
        <v>0</v>
      </c>
      <c r="M1316" s="58">
        <v>2</v>
      </c>
      <c r="N1316" s="59">
        <v>67.739999999999995</v>
      </c>
      <c r="O1316" s="59">
        <v>33.869999999999997</v>
      </c>
      <c r="P1316" s="60">
        <v>2</v>
      </c>
      <c r="Q1316" s="61">
        <v>67.739999999999995</v>
      </c>
      <c r="R1316" s="61">
        <v>33.869999999999997</v>
      </c>
    </row>
    <row r="1317" spans="2:18" x14ac:dyDescent="0.3">
      <c r="B1317" s="69">
        <v>41740374</v>
      </c>
      <c r="C1317" t="s">
        <v>1908</v>
      </c>
      <c r="D1317" s="55"/>
      <c r="E1317" s="55"/>
      <c r="F1317" s="55"/>
      <c r="G1317" s="3"/>
      <c r="H1317" s="3"/>
      <c r="I1317" s="3"/>
      <c r="J1317" s="56">
        <v>0</v>
      </c>
      <c r="K1317" s="57">
        <v>0</v>
      </c>
      <c r="L1317" s="57">
        <v>0</v>
      </c>
      <c r="M1317" s="58">
        <v>2</v>
      </c>
      <c r="N1317" s="59">
        <v>19.579999999999998</v>
      </c>
      <c r="O1317" s="59">
        <v>9.7899999999999991</v>
      </c>
      <c r="P1317" s="60">
        <v>2</v>
      </c>
      <c r="Q1317" s="61">
        <v>19.579999999999998</v>
      </c>
      <c r="R1317" s="61">
        <v>9.7899999999999991</v>
      </c>
    </row>
    <row r="1318" spans="2:18" x14ac:dyDescent="0.3">
      <c r="B1318" s="69">
        <v>41740382</v>
      </c>
      <c r="C1318" t="s">
        <v>1141</v>
      </c>
      <c r="D1318" s="55"/>
      <c r="E1318" s="55"/>
      <c r="F1318" s="55"/>
      <c r="G1318" s="3"/>
      <c r="H1318" s="3"/>
      <c r="I1318" s="3"/>
      <c r="J1318" s="56">
        <v>0</v>
      </c>
      <c r="K1318" s="57">
        <v>0</v>
      </c>
      <c r="L1318" s="57">
        <v>0</v>
      </c>
      <c r="M1318" s="58">
        <v>2</v>
      </c>
      <c r="N1318" s="59">
        <v>88.36</v>
      </c>
      <c r="O1318" s="59">
        <v>44.18</v>
      </c>
      <c r="P1318" s="60">
        <v>2</v>
      </c>
      <c r="Q1318" s="61">
        <v>88.36</v>
      </c>
      <c r="R1318" s="61">
        <v>44.18</v>
      </c>
    </row>
    <row r="1319" spans="2:18" x14ac:dyDescent="0.3">
      <c r="B1319" s="69">
        <v>41740416</v>
      </c>
      <c r="C1319" t="s">
        <v>1142</v>
      </c>
      <c r="D1319" s="55"/>
      <c r="E1319" s="55"/>
      <c r="F1319" s="55" t="s">
        <v>8</v>
      </c>
      <c r="G1319" s="3"/>
      <c r="H1319" s="3"/>
      <c r="I1319" s="3"/>
      <c r="J1319" s="56">
        <v>8</v>
      </c>
      <c r="K1319" s="57">
        <v>87.12</v>
      </c>
      <c r="L1319" s="57">
        <v>10.89</v>
      </c>
      <c r="M1319" s="58">
        <v>7</v>
      </c>
      <c r="N1319" s="59">
        <v>76.23</v>
      </c>
      <c r="O1319" s="59">
        <v>10.89</v>
      </c>
      <c r="P1319" s="60">
        <v>15</v>
      </c>
      <c r="Q1319" s="61">
        <v>163.35000000000002</v>
      </c>
      <c r="R1319" s="61">
        <v>10.890000000000002</v>
      </c>
    </row>
    <row r="1320" spans="2:18" x14ac:dyDescent="0.3">
      <c r="B1320" s="69">
        <v>41740424</v>
      </c>
      <c r="C1320" t="s">
        <v>1143</v>
      </c>
      <c r="D1320" s="55"/>
      <c r="E1320" s="55"/>
      <c r="F1320" s="55" t="s">
        <v>8</v>
      </c>
      <c r="G1320" s="3"/>
      <c r="H1320" s="3"/>
      <c r="I1320" s="3"/>
      <c r="J1320" s="56">
        <v>76</v>
      </c>
      <c r="K1320" s="57">
        <v>811.68000000000006</v>
      </c>
      <c r="L1320" s="57">
        <v>10.680000000000001</v>
      </c>
      <c r="M1320" s="58">
        <v>121</v>
      </c>
      <c r="N1320" s="59">
        <v>1292.2799999999995</v>
      </c>
      <c r="O1320" s="59">
        <v>10.679999999999996</v>
      </c>
      <c r="P1320" s="60">
        <v>197</v>
      </c>
      <c r="Q1320" s="61">
        <v>2103.9599999999996</v>
      </c>
      <c r="R1320" s="61">
        <v>10.679999999999998</v>
      </c>
    </row>
    <row r="1321" spans="2:18" x14ac:dyDescent="0.3">
      <c r="B1321" s="69">
        <v>41740481</v>
      </c>
      <c r="C1321" t="s">
        <v>1144</v>
      </c>
      <c r="D1321" s="55"/>
      <c r="E1321" s="55"/>
      <c r="F1321" s="55" t="s">
        <v>8</v>
      </c>
      <c r="G1321" s="3"/>
      <c r="H1321" s="3"/>
      <c r="I1321" s="3"/>
      <c r="J1321" s="56">
        <v>14</v>
      </c>
      <c r="K1321" s="57">
        <v>1082.1399999999999</v>
      </c>
      <c r="L1321" s="57">
        <v>77.295714285714283</v>
      </c>
      <c r="M1321" s="58">
        <v>0</v>
      </c>
      <c r="N1321" s="59">
        <v>0</v>
      </c>
      <c r="O1321" s="59">
        <v>0</v>
      </c>
      <c r="P1321" s="60">
        <v>14</v>
      </c>
      <c r="Q1321" s="61">
        <v>1082.1399999999999</v>
      </c>
      <c r="R1321" s="61">
        <v>77.295714285714283</v>
      </c>
    </row>
    <row r="1322" spans="2:18" x14ac:dyDescent="0.3">
      <c r="B1322" s="69">
        <v>41740556</v>
      </c>
      <c r="C1322" t="s">
        <v>1145</v>
      </c>
      <c r="D1322" s="55"/>
      <c r="E1322" s="55"/>
      <c r="F1322" s="55" t="s">
        <v>8</v>
      </c>
      <c r="G1322" s="3"/>
      <c r="H1322" s="3"/>
      <c r="I1322" s="3"/>
      <c r="J1322" s="56">
        <v>99</v>
      </c>
      <c r="K1322" s="57">
        <v>1462.9299999999985</v>
      </c>
      <c r="L1322" s="57">
        <v>14.777070707070692</v>
      </c>
      <c r="M1322" s="58">
        <v>0</v>
      </c>
      <c r="N1322" s="59">
        <v>0</v>
      </c>
      <c r="O1322" s="59">
        <v>0</v>
      </c>
      <c r="P1322" s="60">
        <v>99</v>
      </c>
      <c r="Q1322" s="61">
        <v>1462.9299999999985</v>
      </c>
      <c r="R1322" s="61">
        <v>14.777070707070692</v>
      </c>
    </row>
    <row r="1323" spans="2:18" x14ac:dyDescent="0.3">
      <c r="B1323" s="69">
        <v>41740655</v>
      </c>
      <c r="C1323" t="s">
        <v>1146</v>
      </c>
      <c r="D1323" s="55"/>
      <c r="E1323" s="55"/>
      <c r="F1323" s="55" t="s">
        <v>8</v>
      </c>
      <c r="G1323" s="3"/>
      <c r="H1323" s="3"/>
      <c r="I1323" s="3"/>
      <c r="J1323" s="56">
        <v>349</v>
      </c>
      <c r="K1323" s="57">
        <v>3301.4799999999946</v>
      </c>
      <c r="L1323" s="57">
        <v>9.4598280802292116</v>
      </c>
      <c r="M1323" s="58">
        <v>20</v>
      </c>
      <c r="N1323" s="59">
        <v>194.4</v>
      </c>
      <c r="O1323" s="59">
        <v>9.7200000000000006</v>
      </c>
      <c r="P1323" s="60">
        <v>369</v>
      </c>
      <c r="Q1323" s="61">
        <v>3495.8799999999947</v>
      </c>
      <c r="R1323" s="61">
        <v>9.4739295392953782</v>
      </c>
    </row>
    <row r="1324" spans="2:18" x14ac:dyDescent="0.3">
      <c r="B1324" s="69">
        <v>41740713</v>
      </c>
      <c r="C1324" t="s">
        <v>1147</v>
      </c>
      <c r="D1324" s="55"/>
      <c r="E1324" s="55"/>
      <c r="F1324" s="55" t="s">
        <v>8</v>
      </c>
      <c r="G1324" s="3"/>
      <c r="H1324" s="3"/>
      <c r="I1324" s="3"/>
      <c r="J1324" s="56">
        <v>1</v>
      </c>
      <c r="K1324" s="57">
        <v>8.6999999999999993</v>
      </c>
      <c r="L1324" s="57">
        <v>8.6999999999999993</v>
      </c>
      <c r="M1324" s="58">
        <v>3</v>
      </c>
      <c r="N1324" s="59">
        <v>26.099999999999998</v>
      </c>
      <c r="O1324" s="59">
        <v>8.6999999999999993</v>
      </c>
      <c r="P1324" s="60">
        <v>4</v>
      </c>
      <c r="Q1324" s="61">
        <v>34.799999999999997</v>
      </c>
      <c r="R1324" s="61">
        <v>8.6999999999999993</v>
      </c>
    </row>
    <row r="1325" spans="2:18" x14ac:dyDescent="0.3">
      <c r="B1325" s="69">
        <v>41740796</v>
      </c>
      <c r="C1325" t="s">
        <v>1148</v>
      </c>
      <c r="D1325" s="55" t="s">
        <v>744</v>
      </c>
      <c r="E1325" s="55"/>
      <c r="F1325" s="55" t="s">
        <v>8</v>
      </c>
      <c r="G1325" s="3"/>
      <c r="H1325" s="3" t="s">
        <v>744</v>
      </c>
      <c r="I1325" s="3"/>
      <c r="J1325" s="56">
        <v>35</v>
      </c>
      <c r="K1325" s="57">
        <v>324.10000000000002</v>
      </c>
      <c r="L1325" s="57">
        <v>9.26</v>
      </c>
      <c r="M1325" s="58">
        <v>0</v>
      </c>
      <c r="N1325" s="59">
        <v>0</v>
      </c>
      <c r="O1325" s="59">
        <v>0</v>
      </c>
      <c r="P1325" s="60">
        <v>35</v>
      </c>
      <c r="Q1325" s="61">
        <v>324.10000000000002</v>
      </c>
      <c r="R1325" s="61">
        <v>9.26</v>
      </c>
    </row>
    <row r="1326" spans="2:18" x14ac:dyDescent="0.3">
      <c r="B1326" s="69">
        <v>41740887</v>
      </c>
      <c r="C1326" t="s">
        <v>1149</v>
      </c>
      <c r="D1326" s="55"/>
      <c r="E1326" s="55"/>
      <c r="F1326" s="55" t="s">
        <v>8</v>
      </c>
      <c r="G1326" s="3"/>
      <c r="H1326" s="3"/>
      <c r="I1326" s="3"/>
      <c r="J1326" s="56">
        <v>71</v>
      </c>
      <c r="K1326" s="57">
        <v>799.45999999999958</v>
      </c>
      <c r="L1326" s="57">
        <v>11.259999999999994</v>
      </c>
      <c r="M1326" s="58">
        <v>37</v>
      </c>
      <c r="N1326" s="59">
        <v>391.83999999999992</v>
      </c>
      <c r="O1326" s="59">
        <v>10.590270270270269</v>
      </c>
      <c r="P1326" s="60">
        <v>108</v>
      </c>
      <c r="Q1326" s="61">
        <v>1191.2999999999995</v>
      </c>
      <c r="R1326" s="61">
        <v>11.030555555555551</v>
      </c>
    </row>
    <row r="1327" spans="2:18" x14ac:dyDescent="0.3">
      <c r="B1327" s="69">
        <v>41740911</v>
      </c>
      <c r="C1327" t="s">
        <v>1150</v>
      </c>
      <c r="D1327" s="55"/>
      <c r="E1327" s="55"/>
      <c r="F1327" s="55" t="s">
        <v>8</v>
      </c>
      <c r="G1327" s="3"/>
      <c r="H1327" s="3"/>
      <c r="I1327" s="3"/>
      <c r="J1327" s="56">
        <v>1</v>
      </c>
      <c r="K1327" s="57">
        <v>8.6999999999999993</v>
      </c>
      <c r="L1327" s="57">
        <v>8.6999999999999993</v>
      </c>
      <c r="M1327" s="58">
        <v>1</v>
      </c>
      <c r="N1327" s="59">
        <v>8.6999999999999993</v>
      </c>
      <c r="O1327" s="59">
        <v>8.6999999999999993</v>
      </c>
      <c r="P1327" s="60">
        <v>2</v>
      </c>
      <c r="Q1327" s="61">
        <v>17.399999999999999</v>
      </c>
      <c r="R1327" s="61">
        <v>8.6999999999999993</v>
      </c>
    </row>
    <row r="1328" spans="2:18" x14ac:dyDescent="0.3">
      <c r="B1328" s="69">
        <v>41741042</v>
      </c>
      <c r="C1328" t="s">
        <v>1151</v>
      </c>
      <c r="D1328" s="55"/>
      <c r="E1328" s="55"/>
      <c r="F1328" s="55" t="s">
        <v>8</v>
      </c>
      <c r="G1328" s="3"/>
      <c r="H1328" s="3"/>
      <c r="I1328" s="3"/>
      <c r="J1328" s="56">
        <v>0</v>
      </c>
      <c r="K1328" s="57">
        <v>0</v>
      </c>
      <c r="L1328" s="57">
        <v>0</v>
      </c>
      <c r="M1328" s="58">
        <v>1</v>
      </c>
      <c r="N1328" s="59">
        <v>9.1199999999999992</v>
      </c>
      <c r="O1328" s="59">
        <v>9.1199999999999992</v>
      </c>
      <c r="P1328" s="60">
        <v>1</v>
      </c>
      <c r="Q1328" s="61">
        <v>9.1199999999999992</v>
      </c>
      <c r="R1328" s="61">
        <v>9.1199999999999992</v>
      </c>
    </row>
    <row r="1329" spans="2:18" x14ac:dyDescent="0.3">
      <c r="B1329" s="69">
        <v>41741158</v>
      </c>
      <c r="C1329" t="s">
        <v>1152</v>
      </c>
      <c r="D1329" s="55"/>
      <c r="E1329" s="55"/>
      <c r="F1329" s="55" t="s">
        <v>8</v>
      </c>
      <c r="G1329" s="3"/>
      <c r="H1329" s="3"/>
      <c r="I1329" s="3"/>
      <c r="J1329" s="56">
        <v>114</v>
      </c>
      <c r="K1329" s="57">
        <v>1075.3199999999997</v>
      </c>
      <c r="L1329" s="57">
        <v>9.4326315789473654</v>
      </c>
      <c r="M1329" s="58">
        <v>16</v>
      </c>
      <c r="N1329" s="59">
        <v>143.05000000000001</v>
      </c>
      <c r="O1329" s="59">
        <v>8.9406250000000007</v>
      </c>
      <c r="P1329" s="60">
        <v>130</v>
      </c>
      <c r="Q1329" s="61">
        <v>1218.3699999999997</v>
      </c>
      <c r="R1329" s="61">
        <v>9.3720769230769196</v>
      </c>
    </row>
    <row r="1330" spans="2:18" x14ac:dyDescent="0.3">
      <c r="B1330" s="69">
        <v>41741570</v>
      </c>
      <c r="C1330" t="s">
        <v>2478</v>
      </c>
      <c r="D1330" s="55"/>
      <c r="E1330" s="55"/>
      <c r="F1330" s="55" t="s">
        <v>8</v>
      </c>
      <c r="G1330" s="3"/>
      <c r="H1330" s="3"/>
      <c r="I1330" s="3"/>
      <c r="J1330" s="56">
        <v>6</v>
      </c>
      <c r="K1330" s="57">
        <v>298.79999999999995</v>
      </c>
      <c r="L1330" s="57">
        <v>49.79999999999999</v>
      </c>
      <c r="M1330" s="58">
        <v>0</v>
      </c>
      <c r="N1330" s="59">
        <v>0</v>
      </c>
      <c r="O1330" s="59">
        <v>0</v>
      </c>
      <c r="P1330" s="60">
        <v>6</v>
      </c>
      <c r="Q1330" s="61">
        <v>298.79999999999995</v>
      </c>
      <c r="R1330" s="61">
        <v>49.79999999999999</v>
      </c>
    </row>
    <row r="1331" spans="2:18" x14ac:dyDescent="0.3">
      <c r="B1331" s="69">
        <v>41741851</v>
      </c>
      <c r="C1331" t="s">
        <v>1153</v>
      </c>
      <c r="D1331" s="55"/>
      <c r="E1331" s="55"/>
      <c r="F1331" s="55" t="s">
        <v>8</v>
      </c>
      <c r="G1331" s="55"/>
      <c r="H1331" s="55"/>
      <c r="I1331" s="55"/>
      <c r="J1331" s="56">
        <v>0</v>
      </c>
      <c r="K1331" s="57">
        <v>0</v>
      </c>
      <c r="L1331" s="57">
        <v>0</v>
      </c>
      <c r="M1331" s="58">
        <v>1</v>
      </c>
      <c r="N1331" s="59">
        <v>9.06</v>
      </c>
      <c r="O1331" s="59">
        <v>9.06</v>
      </c>
      <c r="P1331" s="60">
        <v>1</v>
      </c>
      <c r="Q1331" s="61">
        <v>9.06</v>
      </c>
      <c r="R1331" s="61">
        <v>9.06</v>
      </c>
    </row>
    <row r="1332" spans="2:18" x14ac:dyDescent="0.3">
      <c r="B1332" s="69">
        <v>41742032</v>
      </c>
      <c r="C1332" t="s">
        <v>1154</v>
      </c>
      <c r="D1332" s="55"/>
      <c r="E1332" s="55"/>
      <c r="F1332" s="55" t="s">
        <v>8</v>
      </c>
      <c r="G1332" s="3"/>
      <c r="H1332" s="3"/>
      <c r="I1332" s="3"/>
      <c r="J1332" s="56">
        <v>0</v>
      </c>
      <c r="K1332" s="57">
        <v>0</v>
      </c>
      <c r="L1332" s="57">
        <v>0</v>
      </c>
      <c r="M1332" s="58">
        <v>7</v>
      </c>
      <c r="N1332" s="59">
        <v>26.86</v>
      </c>
      <c r="O1332" s="59">
        <v>3.8371428571428572</v>
      </c>
      <c r="P1332" s="60">
        <v>7</v>
      </c>
      <c r="Q1332" s="61">
        <v>26.86</v>
      </c>
      <c r="R1332" s="61">
        <v>3.8371428571428572</v>
      </c>
    </row>
    <row r="1333" spans="2:18" x14ac:dyDescent="0.3">
      <c r="B1333" s="69">
        <v>41742107</v>
      </c>
      <c r="C1333" t="s">
        <v>1155</v>
      </c>
      <c r="D1333" s="55" t="s">
        <v>1027</v>
      </c>
      <c r="E1333" s="55"/>
      <c r="F1333" s="55" t="s">
        <v>8</v>
      </c>
      <c r="G1333" s="3"/>
      <c r="H1333" s="3" t="s">
        <v>1027</v>
      </c>
      <c r="I1333" s="3"/>
      <c r="J1333" s="56">
        <v>3</v>
      </c>
      <c r="K1333" s="57">
        <v>145.71</v>
      </c>
      <c r="L1333" s="57">
        <v>48.57</v>
      </c>
      <c r="M1333" s="58">
        <v>82</v>
      </c>
      <c r="N1333" s="59">
        <v>3958.5600000000036</v>
      </c>
      <c r="O1333" s="59">
        <v>48.275121951219553</v>
      </c>
      <c r="P1333" s="60">
        <v>85</v>
      </c>
      <c r="Q1333" s="61">
        <v>4104.2700000000032</v>
      </c>
      <c r="R1333" s="61">
        <v>48.285529411764742</v>
      </c>
    </row>
    <row r="1334" spans="2:18" x14ac:dyDescent="0.3">
      <c r="B1334" s="69">
        <v>41742818</v>
      </c>
      <c r="C1334" t="s">
        <v>2123</v>
      </c>
      <c r="D1334" s="55">
        <v>87070</v>
      </c>
      <c r="E1334" s="55"/>
      <c r="F1334" s="55">
        <v>87070</v>
      </c>
      <c r="G1334" s="3"/>
      <c r="H1334" s="3">
        <v>87070</v>
      </c>
      <c r="I1334" s="3"/>
      <c r="J1334" s="56">
        <v>1</v>
      </c>
      <c r="K1334" s="57">
        <v>126</v>
      </c>
      <c r="L1334" s="57">
        <v>126</v>
      </c>
      <c r="M1334" s="58">
        <v>1</v>
      </c>
      <c r="N1334" s="59">
        <v>126</v>
      </c>
      <c r="O1334" s="59">
        <v>126</v>
      </c>
      <c r="P1334" s="60">
        <v>2</v>
      </c>
      <c r="Q1334" s="61">
        <v>252</v>
      </c>
      <c r="R1334" s="61">
        <v>126</v>
      </c>
    </row>
    <row r="1335" spans="2:18" x14ac:dyDescent="0.3">
      <c r="B1335" s="69">
        <v>41742958</v>
      </c>
      <c r="C1335" t="s">
        <v>1909</v>
      </c>
      <c r="D1335" s="55" t="s">
        <v>743</v>
      </c>
      <c r="E1335" s="55"/>
      <c r="F1335" s="55" t="s">
        <v>8</v>
      </c>
      <c r="G1335" s="3"/>
      <c r="H1335" s="3" t="s">
        <v>743</v>
      </c>
      <c r="I1335" s="3"/>
      <c r="J1335" s="56">
        <v>48</v>
      </c>
      <c r="K1335" s="57">
        <v>698.39999999999986</v>
      </c>
      <c r="L1335" s="57">
        <v>14.549999999999997</v>
      </c>
      <c r="M1335" s="58">
        <v>0</v>
      </c>
      <c r="N1335" s="59">
        <v>0</v>
      </c>
      <c r="O1335" s="59">
        <v>0</v>
      </c>
      <c r="P1335" s="60">
        <v>48</v>
      </c>
      <c r="Q1335" s="61">
        <v>698.39999999999986</v>
      </c>
      <c r="R1335" s="61">
        <v>14.549999999999997</v>
      </c>
    </row>
    <row r="1336" spans="2:18" x14ac:dyDescent="0.3">
      <c r="B1336" s="69">
        <v>41742974</v>
      </c>
      <c r="C1336" t="s">
        <v>1910</v>
      </c>
      <c r="D1336" s="55"/>
      <c r="E1336" s="55"/>
      <c r="F1336" s="55" t="s">
        <v>8</v>
      </c>
      <c r="G1336" s="3"/>
      <c r="H1336" s="3"/>
      <c r="I1336" s="3"/>
      <c r="J1336" s="56">
        <v>19</v>
      </c>
      <c r="K1336" s="57">
        <v>536.56000000000006</v>
      </c>
      <c r="L1336" s="57">
        <v>28.240000000000002</v>
      </c>
      <c r="M1336" s="58">
        <v>34</v>
      </c>
      <c r="N1336" s="59">
        <v>960.1600000000002</v>
      </c>
      <c r="O1336" s="59">
        <v>28.240000000000006</v>
      </c>
      <c r="P1336" s="60">
        <v>53</v>
      </c>
      <c r="Q1336" s="61">
        <v>1496.7200000000003</v>
      </c>
      <c r="R1336" s="61">
        <v>28.240000000000006</v>
      </c>
    </row>
    <row r="1337" spans="2:18" x14ac:dyDescent="0.3">
      <c r="B1337" s="69">
        <v>41742990</v>
      </c>
      <c r="C1337" t="s">
        <v>2477</v>
      </c>
      <c r="D1337" s="55"/>
      <c r="E1337" s="55"/>
      <c r="F1337" s="55" t="s">
        <v>8</v>
      </c>
      <c r="G1337" s="3"/>
      <c r="H1337" s="3"/>
      <c r="I1337" s="3"/>
      <c r="J1337" s="56">
        <v>9</v>
      </c>
      <c r="K1337" s="57">
        <v>1.7999999999999998</v>
      </c>
      <c r="L1337" s="57">
        <v>0.19999999999999998</v>
      </c>
      <c r="M1337" s="58">
        <v>1</v>
      </c>
      <c r="N1337" s="59">
        <v>0.2</v>
      </c>
      <c r="O1337" s="59">
        <v>0.2</v>
      </c>
      <c r="P1337" s="60">
        <v>10</v>
      </c>
      <c r="Q1337" s="61">
        <v>1.9999999999999998</v>
      </c>
      <c r="R1337" s="61">
        <v>0.19999999999999998</v>
      </c>
    </row>
    <row r="1338" spans="2:18" x14ac:dyDescent="0.3">
      <c r="B1338" s="69">
        <v>41743006</v>
      </c>
      <c r="C1338" t="s">
        <v>2476</v>
      </c>
      <c r="D1338" s="55" t="s">
        <v>7</v>
      </c>
      <c r="E1338" s="55"/>
      <c r="F1338" s="55" t="s">
        <v>8</v>
      </c>
      <c r="G1338" s="3"/>
      <c r="H1338" s="3" t="s">
        <v>7</v>
      </c>
      <c r="I1338" s="3"/>
      <c r="J1338" s="56">
        <v>3</v>
      </c>
      <c r="K1338" s="57">
        <v>66.03</v>
      </c>
      <c r="L1338" s="57">
        <v>22.01</v>
      </c>
      <c r="M1338" s="58">
        <v>0</v>
      </c>
      <c r="N1338" s="59">
        <v>0</v>
      </c>
      <c r="O1338" s="59">
        <v>0</v>
      </c>
      <c r="P1338" s="60">
        <v>3</v>
      </c>
      <c r="Q1338" s="61">
        <v>66.03</v>
      </c>
      <c r="R1338" s="61">
        <v>22.01</v>
      </c>
    </row>
    <row r="1339" spans="2:18" x14ac:dyDescent="0.3">
      <c r="B1339" s="69">
        <v>41743048</v>
      </c>
      <c r="C1339" t="s">
        <v>1911</v>
      </c>
      <c r="D1339" s="55"/>
      <c r="E1339" s="55"/>
      <c r="F1339" s="55"/>
      <c r="G1339" s="3"/>
      <c r="H1339" s="3"/>
      <c r="I1339" s="3"/>
      <c r="J1339" s="56">
        <v>5</v>
      </c>
      <c r="K1339" s="57">
        <v>470.15</v>
      </c>
      <c r="L1339" s="57">
        <v>94.03</v>
      </c>
      <c r="M1339" s="58">
        <v>1</v>
      </c>
      <c r="N1339" s="59">
        <v>94.03</v>
      </c>
      <c r="O1339" s="59">
        <v>94.03</v>
      </c>
      <c r="P1339" s="60">
        <v>6</v>
      </c>
      <c r="Q1339" s="61">
        <v>564.17999999999995</v>
      </c>
      <c r="R1339" s="61">
        <v>94.029999999999987</v>
      </c>
    </row>
    <row r="1340" spans="2:18" x14ac:dyDescent="0.3">
      <c r="B1340" s="69">
        <v>41743063</v>
      </c>
      <c r="C1340" t="s">
        <v>1912</v>
      </c>
      <c r="D1340" s="55"/>
      <c r="E1340" s="55"/>
      <c r="F1340" s="55" t="s">
        <v>8</v>
      </c>
      <c r="G1340" s="3"/>
      <c r="H1340" s="3"/>
      <c r="I1340" s="3"/>
      <c r="J1340" s="56">
        <v>54</v>
      </c>
      <c r="K1340" s="57">
        <v>308.33999999999992</v>
      </c>
      <c r="L1340" s="57">
        <v>5.7099999999999982</v>
      </c>
      <c r="M1340" s="58">
        <v>0</v>
      </c>
      <c r="N1340" s="59">
        <v>0</v>
      </c>
      <c r="O1340" s="59">
        <v>0</v>
      </c>
      <c r="P1340" s="60">
        <v>54</v>
      </c>
      <c r="Q1340" s="61">
        <v>308.33999999999992</v>
      </c>
      <c r="R1340" s="61">
        <v>5.7099999999999982</v>
      </c>
    </row>
    <row r="1341" spans="2:18" x14ac:dyDescent="0.3">
      <c r="B1341" s="69">
        <v>41743071</v>
      </c>
      <c r="C1341" t="s">
        <v>1913</v>
      </c>
      <c r="D1341" s="55"/>
      <c r="E1341" s="55"/>
      <c r="F1341" s="55" t="s">
        <v>8</v>
      </c>
      <c r="G1341" s="3"/>
      <c r="H1341" s="3"/>
      <c r="I1341" s="3"/>
      <c r="J1341" s="56">
        <v>19</v>
      </c>
      <c r="K1341" s="57">
        <v>283.47999999999996</v>
      </c>
      <c r="L1341" s="57">
        <v>14.919999999999998</v>
      </c>
      <c r="M1341" s="58">
        <v>0</v>
      </c>
      <c r="N1341" s="59">
        <v>0</v>
      </c>
      <c r="O1341" s="59">
        <v>0</v>
      </c>
      <c r="P1341" s="60">
        <v>19</v>
      </c>
      <c r="Q1341" s="61">
        <v>283.47999999999996</v>
      </c>
      <c r="R1341" s="61">
        <v>14.919999999999998</v>
      </c>
    </row>
    <row r="1342" spans="2:18" x14ac:dyDescent="0.3">
      <c r="B1342" s="69">
        <v>41743089</v>
      </c>
      <c r="C1342" t="s">
        <v>2124</v>
      </c>
      <c r="D1342" s="55"/>
      <c r="E1342" s="55"/>
      <c r="F1342" s="55"/>
      <c r="G1342" s="3"/>
      <c r="H1342" s="3"/>
      <c r="I1342" s="3"/>
      <c r="J1342" s="56">
        <v>165</v>
      </c>
      <c r="K1342" s="57">
        <v>730.31000000000006</v>
      </c>
      <c r="L1342" s="57">
        <v>4.4261212121212123</v>
      </c>
      <c r="M1342" s="58">
        <v>0</v>
      </c>
      <c r="N1342" s="59">
        <v>0</v>
      </c>
      <c r="O1342" s="59">
        <v>0</v>
      </c>
      <c r="P1342" s="60">
        <v>165</v>
      </c>
      <c r="Q1342" s="61">
        <v>730.31000000000006</v>
      </c>
      <c r="R1342" s="61">
        <v>4.4261212121212123</v>
      </c>
    </row>
    <row r="1343" spans="2:18" x14ac:dyDescent="0.3">
      <c r="B1343" s="69">
        <v>41743121</v>
      </c>
      <c r="C1343" t="s">
        <v>2125</v>
      </c>
      <c r="D1343" s="55" t="s">
        <v>744</v>
      </c>
      <c r="E1343" s="55"/>
      <c r="F1343" s="55" t="s">
        <v>8</v>
      </c>
      <c r="G1343" s="3"/>
      <c r="H1343" s="3" t="s">
        <v>744</v>
      </c>
      <c r="I1343" s="3"/>
      <c r="J1343" s="56">
        <v>2</v>
      </c>
      <c r="K1343" s="57">
        <v>144.94</v>
      </c>
      <c r="L1343" s="57">
        <v>72.47</v>
      </c>
      <c r="M1343" s="58">
        <v>0</v>
      </c>
      <c r="N1343" s="59">
        <v>0</v>
      </c>
      <c r="O1343" s="59">
        <v>0</v>
      </c>
      <c r="P1343" s="60">
        <v>2</v>
      </c>
      <c r="Q1343" s="61">
        <v>144.94</v>
      </c>
      <c r="R1343" s="61">
        <v>72.47</v>
      </c>
    </row>
    <row r="1344" spans="2:18" x14ac:dyDescent="0.3">
      <c r="B1344" s="69">
        <v>41743139</v>
      </c>
      <c r="C1344" t="s">
        <v>2704</v>
      </c>
      <c r="D1344" s="55"/>
      <c r="E1344" s="55"/>
      <c r="F1344" s="55" t="s">
        <v>8</v>
      </c>
      <c r="G1344" s="3"/>
      <c r="H1344" s="3"/>
      <c r="I1344" s="3"/>
      <c r="J1344" s="56">
        <v>3</v>
      </c>
      <c r="K1344" s="57">
        <v>450.33000000000004</v>
      </c>
      <c r="L1344" s="57">
        <v>150.11000000000001</v>
      </c>
      <c r="M1344" s="58">
        <v>0</v>
      </c>
      <c r="N1344" s="59">
        <v>0</v>
      </c>
      <c r="O1344" s="59">
        <v>0</v>
      </c>
      <c r="P1344" s="60">
        <v>3</v>
      </c>
      <c r="Q1344" s="61">
        <v>450.33000000000004</v>
      </c>
      <c r="R1344" s="61">
        <v>150.11000000000001</v>
      </c>
    </row>
    <row r="1345" spans="2:18" x14ac:dyDescent="0.3">
      <c r="B1345" s="69">
        <v>41743147</v>
      </c>
      <c r="C1345" t="s">
        <v>2276</v>
      </c>
      <c r="D1345" s="55"/>
      <c r="E1345" s="55"/>
      <c r="F1345" s="55" t="s">
        <v>8</v>
      </c>
      <c r="G1345" s="3"/>
      <c r="H1345" s="3"/>
      <c r="I1345" s="3"/>
      <c r="J1345" s="56">
        <v>531</v>
      </c>
      <c r="K1345" s="57">
        <v>0</v>
      </c>
      <c r="L1345" s="57">
        <v>0</v>
      </c>
      <c r="M1345" s="58">
        <v>0</v>
      </c>
      <c r="N1345" s="59">
        <v>0</v>
      </c>
      <c r="O1345" s="59">
        <v>0</v>
      </c>
      <c r="P1345" s="60">
        <v>531</v>
      </c>
      <c r="Q1345" s="61">
        <v>0</v>
      </c>
      <c r="R1345" s="61">
        <v>0</v>
      </c>
    </row>
    <row r="1346" spans="2:18" x14ac:dyDescent="0.3">
      <c r="B1346" s="69">
        <v>41743154</v>
      </c>
      <c r="C1346" t="s">
        <v>2277</v>
      </c>
      <c r="D1346" s="55"/>
      <c r="E1346" s="55"/>
      <c r="F1346" s="55" t="s">
        <v>8</v>
      </c>
      <c r="G1346" s="3"/>
      <c r="H1346" s="3"/>
      <c r="I1346" s="3"/>
      <c r="J1346" s="56">
        <v>0</v>
      </c>
      <c r="K1346" s="57">
        <v>0</v>
      </c>
      <c r="L1346" s="57">
        <v>0</v>
      </c>
      <c r="M1346" s="58">
        <v>4</v>
      </c>
      <c r="N1346" s="59">
        <v>57.32</v>
      </c>
      <c r="O1346" s="59">
        <v>14.33</v>
      </c>
      <c r="P1346" s="60">
        <v>4</v>
      </c>
      <c r="Q1346" s="61">
        <v>57.32</v>
      </c>
      <c r="R1346" s="61">
        <v>14.33</v>
      </c>
    </row>
    <row r="1347" spans="2:18" x14ac:dyDescent="0.3">
      <c r="B1347" s="69">
        <v>41743188</v>
      </c>
      <c r="C1347" t="s">
        <v>2278</v>
      </c>
      <c r="D1347" s="55"/>
      <c r="E1347" s="55"/>
      <c r="F1347" s="55" t="s">
        <v>8</v>
      </c>
      <c r="G1347" s="3"/>
      <c r="H1347" s="3"/>
      <c r="I1347" s="3"/>
      <c r="J1347" s="56">
        <v>20</v>
      </c>
      <c r="K1347" s="57">
        <v>0</v>
      </c>
      <c r="L1347" s="57">
        <v>0</v>
      </c>
      <c r="M1347" s="58">
        <v>0</v>
      </c>
      <c r="N1347" s="59">
        <v>0</v>
      </c>
      <c r="O1347" s="59">
        <v>0</v>
      </c>
      <c r="P1347" s="60">
        <v>20</v>
      </c>
      <c r="Q1347" s="61">
        <v>0</v>
      </c>
      <c r="R1347" s="61">
        <v>0</v>
      </c>
    </row>
    <row r="1348" spans="2:18" x14ac:dyDescent="0.3">
      <c r="B1348" s="69">
        <v>41743204</v>
      </c>
      <c r="C1348" t="s">
        <v>1914</v>
      </c>
      <c r="D1348" s="55" t="s">
        <v>1167</v>
      </c>
      <c r="E1348" s="55"/>
      <c r="F1348" s="55" t="s">
        <v>1167</v>
      </c>
      <c r="G1348" s="3"/>
      <c r="H1348" s="3" t="s">
        <v>1167</v>
      </c>
      <c r="I1348" s="3"/>
      <c r="J1348" s="56">
        <v>12</v>
      </c>
      <c r="K1348" s="57">
        <v>7786.44</v>
      </c>
      <c r="L1348" s="57">
        <v>648.87</v>
      </c>
      <c r="M1348" s="58">
        <v>0</v>
      </c>
      <c r="N1348" s="59">
        <v>0</v>
      </c>
      <c r="O1348" s="59">
        <v>0</v>
      </c>
      <c r="P1348" s="60">
        <v>12</v>
      </c>
      <c r="Q1348" s="61">
        <v>7786.44</v>
      </c>
      <c r="R1348" s="61">
        <v>648.87</v>
      </c>
    </row>
    <row r="1349" spans="2:18" x14ac:dyDescent="0.3">
      <c r="B1349" s="69">
        <v>41743212</v>
      </c>
      <c r="C1349" t="s">
        <v>2126</v>
      </c>
      <c r="D1349" s="55" t="s">
        <v>870</v>
      </c>
      <c r="E1349" s="55"/>
      <c r="F1349" s="55" t="s">
        <v>8</v>
      </c>
      <c r="G1349" s="3"/>
      <c r="H1349" s="3" t="s">
        <v>870</v>
      </c>
      <c r="I1349" s="3"/>
      <c r="J1349" s="56">
        <v>2</v>
      </c>
      <c r="K1349" s="57">
        <v>71.400000000000006</v>
      </c>
      <c r="L1349" s="57">
        <v>35.700000000000003</v>
      </c>
      <c r="M1349" s="58">
        <v>0</v>
      </c>
      <c r="N1349" s="59">
        <v>0</v>
      </c>
      <c r="O1349" s="59">
        <v>0</v>
      </c>
      <c r="P1349" s="60">
        <v>2</v>
      </c>
      <c r="Q1349" s="61">
        <v>71.400000000000006</v>
      </c>
      <c r="R1349" s="61">
        <v>35.700000000000003</v>
      </c>
    </row>
    <row r="1350" spans="2:18" x14ac:dyDescent="0.3">
      <c r="B1350" s="69">
        <v>41743253</v>
      </c>
      <c r="C1350" t="s">
        <v>2279</v>
      </c>
      <c r="D1350" s="55">
        <v>90734</v>
      </c>
      <c r="E1350" s="55"/>
      <c r="F1350" s="55">
        <v>90734</v>
      </c>
      <c r="G1350" s="3"/>
      <c r="H1350" s="3">
        <v>90734</v>
      </c>
      <c r="I1350" s="3"/>
      <c r="J1350" s="56">
        <v>2</v>
      </c>
      <c r="K1350" s="57">
        <v>1269.1400000000001</v>
      </c>
      <c r="L1350" s="57">
        <v>634.57000000000005</v>
      </c>
      <c r="M1350" s="58">
        <v>0</v>
      </c>
      <c r="N1350" s="59">
        <v>0</v>
      </c>
      <c r="O1350" s="59">
        <v>0</v>
      </c>
      <c r="P1350" s="60">
        <v>2</v>
      </c>
      <c r="Q1350" s="61">
        <v>1269.1400000000001</v>
      </c>
      <c r="R1350" s="61">
        <v>634.57000000000005</v>
      </c>
    </row>
    <row r="1351" spans="2:18" x14ac:dyDescent="0.3">
      <c r="B1351" s="69">
        <v>41743279</v>
      </c>
      <c r="C1351" t="s">
        <v>2280</v>
      </c>
      <c r="D1351" s="55" t="s">
        <v>962</v>
      </c>
      <c r="E1351" s="55"/>
      <c r="F1351" s="55" t="s">
        <v>962</v>
      </c>
      <c r="G1351" s="3"/>
      <c r="H1351" s="3" t="s">
        <v>962</v>
      </c>
      <c r="I1351" s="3"/>
      <c r="J1351" s="56">
        <v>153</v>
      </c>
      <c r="K1351" s="57">
        <v>3971.8799999999983</v>
      </c>
      <c r="L1351" s="57">
        <v>25.95999999999999</v>
      </c>
      <c r="M1351" s="58">
        <v>0</v>
      </c>
      <c r="N1351" s="59">
        <v>0</v>
      </c>
      <c r="O1351" s="59">
        <v>0</v>
      </c>
      <c r="P1351" s="60">
        <v>153</v>
      </c>
      <c r="Q1351" s="61">
        <v>3971.8799999999983</v>
      </c>
      <c r="R1351" s="61">
        <v>25.95999999999999</v>
      </c>
    </row>
    <row r="1352" spans="2:18" x14ac:dyDescent="0.3">
      <c r="B1352" s="69">
        <v>41743287</v>
      </c>
      <c r="C1352" t="s">
        <v>1915</v>
      </c>
      <c r="D1352" s="55" t="s">
        <v>1107</v>
      </c>
      <c r="E1352" s="55"/>
      <c r="F1352" s="55" t="s">
        <v>8</v>
      </c>
      <c r="G1352" s="3"/>
      <c r="H1352" s="3" t="s">
        <v>1107</v>
      </c>
      <c r="I1352" s="3"/>
      <c r="J1352" s="56">
        <v>290</v>
      </c>
      <c r="K1352" s="57">
        <v>675.17999999999984</v>
      </c>
      <c r="L1352" s="57">
        <v>2.3282068965517237</v>
      </c>
      <c r="M1352" s="58">
        <v>201</v>
      </c>
      <c r="N1352" s="59">
        <v>439.27</v>
      </c>
      <c r="O1352" s="59">
        <v>2.1854228855721392</v>
      </c>
      <c r="P1352" s="60">
        <v>491</v>
      </c>
      <c r="Q1352" s="61">
        <v>1114.4499999999998</v>
      </c>
      <c r="R1352" s="61">
        <v>2.2697556008146638</v>
      </c>
    </row>
    <row r="1353" spans="2:18" x14ac:dyDescent="0.3">
      <c r="B1353" s="69">
        <v>41743303</v>
      </c>
      <c r="C1353" t="s">
        <v>2281</v>
      </c>
      <c r="D1353" s="55" t="s">
        <v>7</v>
      </c>
      <c r="E1353" s="55"/>
      <c r="F1353" s="55" t="s">
        <v>7</v>
      </c>
      <c r="G1353" s="3"/>
      <c r="H1353" s="3" t="s">
        <v>7</v>
      </c>
      <c r="I1353" s="3"/>
      <c r="J1353" s="56">
        <v>400</v>
      </c>
      <c r="K1353" s="57">
        <v>608</v>
      </c>
      <c r="L1353" s="57">
        <v>1.52</v>
      </c>
      <c r="M1353" s="58">
        <v>84</v>
      </c>
      <c r="N1353" s="59">
        <v>139.44</v>
      </c>
      <c r="O1353" s="59">
        <v>1.66</v>
      </c>
      <c r="P1353" s="60">
        <v>484</v>
      </c>
      <c r="Q1353" s="61">
        <v>747.44</v>
      </c>
      <c r="R1353" s="61">
        <v>1.5442975206611571</v>
      </c>
    </row>
    <row r="1354" spans="2:18" x14ac:dyDescent="0.3">
      <c r="B1354" s="69">
        <v>41743329</v>
      </c>
      <c r="C1354" t="s">
        <v>2842</v>
      </c>
      <c r="D1354" s="55" t="s">
        <v>1916</v>
      </c>
      <c r="E1354" s="55"/>
      <c r="F1354" s="55" t="s">
        <v>1916</v>
      </c>
      <c r="G1354" s="3"/>
      <c r="H1354" s="3" t="s">
        <v>1916</v>
      </c>
      <c r="I1354" s="3"/>
      <c r="J1354" s="56">
        <v>4</v>
      </c>
      <c r="K1354" s="57">
        <v>10754.36</v>
      </c>
      <c r="L1354" s="57">
        <v>2688.59</v>
      </c>
      <c r="M1354" s="58">
        <v>15</v>
      </c>
      <c r="N1354" s="59">
        <v>34571.39</v>
      </c>
      <c r="O1354" s="59">
        <v>2304.7593333333334</v>
      </c>
      <c r="P1354" s="60">
        <v>19</v>
      </c>
      <c r="Q1354" s="61">
        <v>45325.75</v>
      </c>
      <c r="R1354" s="61">
        <v>2385.5657894736842</v>
      </c>
    </row>
    <row r="1355" spans="2:18" x14ac:dyDescent="0.3">
      <c r="B1355" s="69">
        <v>41743345</v>
      </c>
      <c r="C1355" t="s">
        <v>1917</v>
      </c>
      <c r="D1355" s="55" t="s">
        <v>894</v>
      </c>
      <c r="E1355" s="55"/>
      <c r="F1355" s="55" t="s">
        <v>894</v>
      </c>
      <c r="G1355" s="3"/>
      <c r="H1355" s="3" t="s">
        <v>894</v>
      </c>
      <c r="I1355" s="3"/>
      <c r="J1355" s="56">
        <v>1271</v>
      </c>
      <c r="K1355" s="57">
        <v>45627.32</v>
      </c>
      <c r="L1355" s="57">
        <v>35.898756884343037</v>
      </c>
      <c r="M1355" s="58">
        <v>119</v>
      </c>
      <c r="N1355" s="59">
        <v>6911.2100000000009</v>
      </c>
      <c r="O1355" s="59">
        <v>58.077394957983202</v>
      </c>
      <c r="P1355" s="60">
        <v>1390</v>
      </c>
      <c r="Q1355" s="61">
        <v>52538.53</v>
      </c>
      <c r="R1355" s="61">
        <v>37.797503597122301</v>
      </c>
    </row>
    <row r="1356" spans="2:18" x14ac:dyDescent="0.3">
      <c r="B1356" s="69">
        <v>41743352</v>
      </c>
      <c r="C1356" t="s">
        <v>1918</v>
      </c>
      <c r="D1356" s="55" t="s">
        <v>1019</v>
      </c>
      <c r="E1356" s="55"/>
      <c r="F1356" s="55" t="s">
        <v>1020</v>
      </c>
      <c r="G1356" s="3"/>
      <c r="H1356" s="3" t="s">
        <v>1019</v>
      </c>
      <c r="I1356" s="3"/>
      <c r="J1356" s="56">
        <v>8</v>
      </c>
      <c r="K1356" s="57">
        <v>1038.08</v>
      </c>
      <c r="L1356" s="57">
        <v>129.76</v>
      </c>
      <c r="M1356" s="58">
        <v>0</v>
      </c>
      <c r="N1356" s="59">
        <v>0</v>
      </c>
      <c r="O1356" s="59">
        <v>0</v>
      </c>
      <c r="P1356" s="60">
        <v>8</v>
      </c>
      <c r="Q1356" s="61">
        <v>1038.08</v>
      </c>
      <c r="R1356" s="61">
        <v>129.76</v>
      </c>
    </row>
    <row r="1357" spans="2:18" x14ac:dyDescent="0.3">
      <c r="B1357" s="69">
        <v>41743402</v>
      </c>
      <c r="C1357" t="s">
        <v>2282</v>
      </c>
      <c r="D1357" s="55"/>
      <c r="E1357" s="55"/>
      <c r="F1357" s="55"/>
      <c r="G1357" s="3"/>
      <c r="H1357" s="3"/>
      <c r="I1357" s="3"/>
      <c r="J1357" s="56">
        <v>6</v>
      </c>
      <c r="K1357" s="57">
        <v>1387.26</v>
      </c>
      <c r="L1357" s="57">
        <v>231.21</v>
      </c>
      <c r="M1357" s="58">
        <v>2</v>
      </c>
      <c r="N1357" s="59">
        <v>462.42</v>
      </c>
      <c r="O1357" s="59">
        <v>231.21</v>
      </c>
      <c r="P1357" s="60">
        <v>8</v>
      </c>
      <c r="Q1357" s="61">
        <v>1849.68</v>
      </c>
      <c r="R1357" s="61">
        <v>231.21</v>
      </c>
    </row>
    <row r="1358" spans="2:18" x14ac:dyDescent="0.3">
      <c r="B1358" s="69">
        <v>41743410</v>
      </c>
      <c r="C1358" t="s">
        <v>2127</v>
      </c>
      <c r="D1358" s="55" t="s">
        <v>2128</v>
      </c>
      <c r="E1358" s="55"/>
      <c r="F1358" s="55" t="s">
        <v>8</v>
      </c>
      <c r="G1358" s="3"/>
      <c r="H1358" s="3" t="s">
        <v>2128</v>
      </c>
      <c r="I1358" s="3"/>
      <c r="J1358" s="56">
        <v>2400</v>
      </c>
      <c r="K1358" s="57">
        <v>2160</v>
      </c>
      <c r="L1358" s="57">
        <v>0.9</v>
      </c>
      <c r="M1358" s="58">
        <v>330</v>
      </c>
      <c r="N1358" s="59">
        <v>376.3</v>
      </c>
      <c r="O1358" s="59">
        <v>1.1403030303030304</v>
      </c>
      <c r="P1358" s="60">
        <v>2730</v>
      </c>
      <c r="Q1358" s="61">
        <v>2536.3000000000002</v>
      </c>
      <c r="R1358" s="61">
        <v>0.92904761904761912</v>
      </c>
    </row>
    <row r="1359" spans="2:18" x14ac:dyDescent="0.3">
      <c r="B1359" s="69">
        <v>41743436</v>
      </c>
      <c r="C1359" t="s">
        <v>2283</v>
      </c>
      <c r="D1359" s="55" t="s">
        <v>778</v>
      </c>
      <c r="E1359" s="55"/>
      <c r="F1359" s="55" t="s">
        <v>778</v>
      </c>
      <c r="G1359" s="3"/>
      <c r="H1359" s="3" t="s">
        <v>778</v>
      </c>
      <c r="I1359" s="3"/>
      <c r="J1359" s="56">
        <v>0</v>
      </c>
      <c r="K1359" s="57">
        <v>0</v>
      </c>
      <c r="L1359" s="57">
        <v>0</v>
      </c>
      <c r="M1359" s="58">
        <v>3</v>
      </c>
      <c r="N1359" s="59">
        <v>159.42000000000002</v>
      </c>
      <c r="O1359" s="59">
        <v>53.140000000000008</v>
      </c>
      <c r="P1359" s="60">
        <v>3</v>
      </c>
      <c r="Q1359" s="61">
        <v>159.42000000000002</v>
      </c>
      <c r="R1359" s="61">
        <v>53.140000000000008</v>
      </c>
    </row>
    <row r="1360" spans="2:18" x14ac:dyDescent="0.3">
      <c r="B1360" s="69">
        <v>41743444</v>
      </c>
      <c r="C1360" t="s">
        <v>2284</v>
      </c>
      <c r="D1360" s="55"/>
      <c r="E1360" s="55"/>
      <c r="F1360" s="55" t="s">
        <v>8</v>
      </c>
      <c r="G1360" s="3"/>
      <c r="H1360" s="3"/>
      <c r="I1360" s="3"/>
      <c r="J1360" s="56">
        <v>90</v>
      </c>
      <c r="K1360" s="57">
        <v>657.55999999999983</v>
      </c>
      <c r="L1360" s="57">
        <v>7.3062222222222202</v>
      </c>
      <c r="M1360" s="58">
        <v>0</v>
      </c>
      <c r="N1360" s="59">
        <v>0</v>
      </c>
      <c r="O1360" s="59">
        <v>0</v>
      </c>
      <c r="P1360" s="60">
        <v>90</v>
      </c>
      <c r="Q1360" s="61">
        <v>657.55999999999983</v>
      </c>
      <c r="R1360" s="61">
        <v>7.3062222222222202</v>
      </c>
    </row>
    <row r="1361" spans="2:18" x14ac:dyDescent="0.3">
      <c r="B1361" s="69">
        <v>41743709</v>
      </c>
      <c r="C1361" t="s">
        <v>2375</v>
      </c>
      <c r="D1361" s="55" t="s">
        <v>766</v>
      </c>
      <c r="E1361" s="55"/>
      <c r="F1361" s="55" t="s">
        <v>766</v>
      </c>
      <c r="G1361" s="3"/>
      <c r="H1361" s="3" t="s">
        <v>766</v>
      </c>
      <c r="I1361" s="3"/>
      <c r="J1361" s="56">
        <v>15</v>
      </c>
      <c r="K1361" s="57">
        <v>920.7</v>
      </c>
      <c r="L1361" s="57">
        <v>61.38</v>
      </c>
      <c r="M1361" s="58">
        <v>0</v>
      </c>
      <c r="N1361" s="59">
        <v>0</v>
      </c>
      <c r="O1361" s="59">
        <v>0</v>
      </c>
      <c r="P1361" s="60">
        <v>15</v>
      </c>
      <c r="Q1361" s="61">
        <v>920.7</v>
      </c>
      <c r="R1361" s="61">
        <v>61.38</v>
      </c>
    </row>
    <row r="1362" spans="2:18" x14ac:dyDescent="0.3">
      <c r="B1362" s="69">
        <v>41743733</v>
      </c>
      <c r="C1362" t="s">
        <v>1156</v>
      </c>
      <c r="D1362" s="55" t="s">
        <v>744</v>
      </c>
      <c r="E1362" s="55"/>
      <c r="F1362" s="55" t="s">
        <v>8</v>
      </c>
      <c r="G1362" s="55"/>
      <c r="H1362" s="55" t="s">
        <v>744</v>
      </c>
      <c r="I1362" s="55"/>
      <c r="J1362" s="56">
        <v>31</v>
      </c>
      <c r="K1362" s="57">
        <v>494.14</v>
      </c>
      <c r="L1362" s="57">
        <v>15.94</v>
      </c>
      <c r="M1362" s="58">
        <v>0</v>
      </c>
      <c r="N1362" s="59">
        <v>0</v>
      </c>
      <c r="O1362" s="59">
        <v>0</v>
      </c>
      <c r="P1362" s="60">
        <v>31</v>
      </c>
      <c r="Q1362" s="61">
        <v>494.14</v>
      </c>
      <c r="R1362" s="61">
        <v>15.94</v>
      </c>
    </row>
    <row r="1363" spans="2:18" x14ac:dyDescent="0.3">
      <c r="B1363" s="69">
        <v>41750035</v>
      </c>
      <c r="C1363" t="s">
        <v>2705</v>
      </c>
      <c r="D1363" s="55"/>
      <c r="E1363" s="55"/>
      <c r="F1363" s="55" t="s">
        <v>8</v>
      </c>
      <c r="G1363" s="3"/>
      <c r="H1363" s="3"/>
      <c r="I1363" s="3"/>
      <c r="J1363" s="56">
        <v>1</v>
      </c>
      <c r="K1363" s="57">
        <v>244.67</v>
      </c>
      <c r="L1363" s="57">
        <v>244.67</v>
      </c>
      <c r="M1363" s="58">
        <v>0</v>
      </c>
      <c r="N1363" s="59">
        <v>0</v>
      </c>
      <c r="O1363" s="59">
        <v>0</v>
      </c>
      <c r="P1363" s="60">
        <v>1</v>
      </c>
      <c r="Q1363" s="61">
        <v>244.67</v>
      </c>
      <c r="R1363" s="61">
        <v>244.67</v>
      </c>
    </row>
    <row r="1364" spans="2:18" x14ac:dyDescent="0.3">
      <c r="B1364" s="69">
        <v>41750092</v>
      </c>
      <c r="C1364" t="s">
        <v>2570</v>
      </c>
      <c r="D1364" s="55" t="s">
        <v>1167</v>
      </c>
      <c r="E1364" s="55"/>
      <c r="F1364" s="55" t="s">
        <v>1167</v>
      </c>
      <c r="G1364" s="3"/>
      <c r="H1364" s="3" t="s">
        <v>1167</v>
      </c>
      <c r="I1364" s="3"/>
      <c r="J1364" s="56">
        <v>5</v>
      </c>
      <c r="K1364" s="57">
        <v>3391.6000000000004</v>
      </c>
      <c r="L1364" s="57">
        <v>678.32</v>
      </c>
      <c r="M1364" s="58">
        <v>0</v>
      </c>
      <c r="N1364" s="59">
        <v>0</v>
      </c>
      <c r="O1364" s="59">
        <v>0</v>
      </c>
      <c r="P1364" s="60">
        <v>5</v>
      </c>
      <c r="Q1364" s="61">
        <v>3391.6000000000004</v>
      </c>
      <c r="R1364" s="61">
        <v>678.32</v>
      </c>
    </row>
    <row r="1365" spans="2:18" x14ac:dyDescent="0.3">
      <c r="B1365" s="69">
        <v>41750118</v>
      </c>
      <c r="C1365" t="s">
        <v>1157</v>
      </c>
      <c r="D1365" s="55"/>
      <c r="E1365" s="55"/>
      <c r="F1365" s="55" t="s">
        <v>8</v>
      </c>
      <c r="G1365" s="3"/>
      <c r="H1365" s="3"/>
      <c r="I1365" s="3"/>
      <c r="J1365" s="56">
        <v>12</v>
      </c>
      <c r="K1365" s="57">
        <v>284.16000000000003</v>
      </c>
      <c r="L1365" s="57">
        <v>23.680000000000003</v>
      </c>
      <c r="M1365" s="58">
        <v>46</v>
      </c>
      <c r="N1365" s="59">
        <v>1089.2799999999995</v>
      </c>
      <c r="O1365" s="59">
        <v>23.679999999999989</v>
      </c>
      <c r="P1365" s="60">
        <v>58</v>
      </c>
      <c r="Q1365" s="61">
        <v>1373.4399999999996</v>
      </c>
      <c r="R1365" s="61">
        <v>23.679999999999993</v>
      </c>
    </row>
    <row r="1366" spans="2:18" x14ac:dyDescent="0.3">
      <c r="B1366" s="69">
        <v>41750225</v>
      </c>
      <c r="C1366" t="s">
        <v>1158</v>
      </c>
      <c r="D1366" s="55"/>
      <c r="E1366" s="55"/>
      <c r="F1366" s="55" t="s">
        <v>8</v>
      </c>
      <c r="G1366" s="3"/>
      <c r="H1366" s="3"/>
      <c r="I1366" s="3"/>
      <c r="J1366" s="56">
        <v>3</v>
      </c>
      <c r="K1366" s="57">
        <v>105.53999999999999</v>
      </c>
      <c r="L1366" s="57">
        <v>35.18</v>
      </c>
      <c r="M1366" s="58">
        <v>1</v>
      </c>
      <c r="N1366" s="59">
        <v>35.18</v>
      </c>
      <c r="O1366" s="59">
        <v>35.18</v>
      </c>
      <c r="P1366" s="60">
        <v>4</v>
      </c>
      <c r="Q1366" s="61">
        <v>140.72</v>
      </c>
      <c r="R1366" s="61">
        <v>35.18</v>
      </c>
    </row>
    <row r="1367" spans="2:18" x14ac:dyDescent="0.3">
      <c r="B1367" s="69">
        <v>41750340</v>
      </c>
      <c r="C1367" t="s">
        <v>1160</v>
      </c>
      <c r="D1367" s="55"/>
      <c r="E1367" s="55"/>
      <c r="F1367" s="55" t="s">
        <v>8</v>
      </c>
      <c r="G1367" s="55"/>
      <c r="H1367" s="55"/>
      <c r="I1367" s="55"/>
      <c r="J1367" s="56">
        <v>0</v>
      </c>
      <c r="K1367" s="57">
        <v>0</v>
      </c>
      <c r="L1367" s="57">
        <v>0</v>
      </c>
      <c r="M1367" s="58">
        <v>52</v>
      </c>
      <c r="N1367" s="59">
        <v>7621.6399999999976</v>
      </c>
      <c r="O1367" s="59">
        <v>146.56999999999996</v>
      </c>
      <c r="P1367" s="60">
        <v>52</v>
      </c>
      <c r="Q1367" s="61">
        <v>7621.6399999999976</v>
      </c>
      <c r="R1367" s="61">
        <v>146.56999999999996</v>
      </c>
    </row>
    <row r="1368" spans="2:18" x14ac:dyDescent="0.3">
      <c r="B1368" s="69">
        <v>41750373</v>
      </c>
      <c r="C1368" t="s">
        <v>1161</v>
      </c>
      <c r="D1368" s="55" t="s">
        <v>25</v>
      </c>
      <c r="E1368" s="55"/>
      <c r="F1368" s="55" t="s">
        <v>8</v>
      </c>
      <c r="G1368" s="3"/>
      <c r="H1368" s="3" t="s">
        <v>25</v>
      </c>
      <c r="I1368" s="3"/>
      <c r="J1368" s="56">
        <v>0</v>
      </c>
      <c r="K1368" s="57">
        <v>0</v>
      </c>
      <c r="L1368" s="57">
        <v>0</v>
      </c>
      <c r="M1368" s="58">
        <v>3</v>
      </c>
      <c r="N1368" s="59">
        <v>166.95</v>
      </c>
      <c r="O1368" s="59">
        <v>55.65</v>
      </c>
      <c r="P1368" s="60">
        <v>3</v>
      </c>
      <c r="Q1368" s="61">
        <v>166.95</v>
      </c>
      <c r="R1368" s="61">
        <v>55.65</v>
      </c>
    </row>
    <row r="1369" spans="2:18" x14ac:dyDescent="0.3">
      <c r="B1369" s="69">
        <v>41750399</v>
      </c>
      <c r="C1369" t="s">
        <v>1162</v>
      </c>
      <c r="D1369" s="55" t="s">
        <v>7</v>
      </c>
      <c r="E1369" s="55"/>
      <c r="F1369" s="55" t="s">
        <v>8</v>
      </c>
      <c r="G1369" s="3"/>
      <c r="H1369" s="3" t="s">
        <v>7</v>
      </c>
      <c r="I1369" s="3"/>
      <c r="J1369" s="56">
        <v>11</v>
      </c>
      <c r="K1369" s="57">
        <v>546.14999999999986</v>
      </c>
      <c r="L1369" s="57">
        <v>49.649999999999984</v>
      </c>
      <c r="M1369" s="58">
        <v>13</v>
      </c>
      <c r="N1369" s="59">
        <v>645.44999999999982</v>
      </c>
      <c r="O1369" s="59">
        <v>49.649999999999984</v>
      </c>
      <c r="P1369" s="60">
        <v>24</v>
      </c>
      <c r="Q1369" s="61">
        <v>1191.5999999999997</v>
      </c>
      <c r="R1369" s="61">
        <v>49.649999999999984</v>
      </c>
    </row>
    <row r="1370" spans="2:18" x14ac:dyDescent="0.3">
      <c r="B1370" s="69">
        <v>41750456</v>
      </c>
      <c r="C1370" t="s">
        <v>1163</v>
      </c>
      <c r="D1370" s="55" t="s">
        <v>1164</v>
      </c>
      <c r="E1370" s="55"/>
      <c r="F1370" s="55" t="s">
        <v>8</v>
      </c>
      <c r="G1370" s="3"/>
      <c r="H1370" s="3" t="s">
        <v>1164</v>
      </c>
      <c r="I1370" s="3"/>
      <c r="J1370" s="56">
        <v>112</v>
      </c>
      <c r="K1370" s="57">
        <v>4693.1800000000012</v>
      </c>
      <c r="L1370" s="57">
        <v>41.903392857142869</v>
      </c>
      <c r="M1370" s="58">
        <v>0</v>
      </c>
      <c r="N1370" s="59">
        <v>0</v>
      </c>
      <c r="O1370" s="59">
        <v>0</v>
      </c>
      <c r="P1370" s="60">
        <v>112</v>
      </c>
      <c r="Q1370" s="61">
        <v>4693.1800000000012</v>
      </c>
      <c r="R1370" s="61">
        <v>41.903392857142869</v>
      </c>
    </row>
    <row r="1371" spans="2:18" x14ac:dyDescent="0.3">
      <c r="B1371" s="69">
        <v>41750498</v>
      </c>
      <c r="C1371" t="s">
        <v>1165</v>
      </c>
      <c r="D1371" s="55"/>
      <c r="E1371" s="55"/>
      <c r="F1371" s="55" t="s">
        <v>8</v>
      </c>
      <c r="G1371" s="3"/>
      <c r="H1371" s="3"/>
      <c r="I1371" s="3"/>
      <c r="J1371" s="56">
        <v>0</v>
      </c>
      <c r="K1371" s="57">
        <v>0</v>
      </c>
      <c r="L1371" s="57">
        <v>0</v>
      </c>
      <c r="M1371" s="58">
        <v>2</v>
      </c>
      <c r="N1371" s="59">
        <v>104.64</v>
      </c>
      <c r="O1371" s="59">
        <v>52.32</v>
      </c>
      <c r="P1371" s="60">
        <v>2</v>
      </c>
      <c r="Q1371" s="61">
        <v>104.64</v>
      </c>
      <c r="R1371" s="61">
        <v>52.32</v>
      </c>
    </row>
    <row r="1372" spans="2:18" x14ac:dyDescent="0.3">
      <c r="B1372" s="69">
        <v>41750514</v>
      </c>
      <c r="C1372" t="s">
        <v>1166</v>
      </c>
      <c r="D1372" s="55"/>
      <c r="E1372" s="55"/>
      <c r="F1372" s="55" t="s">
        <v>8</v>
      </c>
      <c r="G1372" s="3"/>
      <c r="H1372" s="3"/>
      <c r="I1372" s="3"/>
      <c r="J1372" s="56">
        <v>0</v>
      </c>
      <c r="K1372" s="57">
        <v>0</v>
      </c>
      <c r="L1372" s="57">
        <v>0</v>
      </c>
      <c r="M1372" s="58">
        <v>1</v>
      </c>
      <c r="N1372" s="59">
        <v>25.57</v>
      </c>
      <c r="O1372" s="59">
        <v>25.57</v>
      </c>
      <c r="P1372" s="60">
        <v>1</v>
      </c>
      <c r="Q1372" s="61">
        <v>25.57</v>
      </c>
      <c r="R1372" s="61">
        <v>25.57</v>
      </c>
    </row>
    <row r="1373" spans="2:18" x14ac:dyDescent="0.3">
      <c r="B1373" s="69">
        <v>41750753</v>
      </c>
      <c r="C1373" t="s">
        <v>1168</v>
      </c>
      <c r="D1373" s="55"/>
      <c r="E1373" s="55"/>
      <c r="F1373" s="55" t="s">
        <v>8</v>
      </c>
      <c r="G1373" s="3"/>
      <c r="H1373" s="3"/>
      <c r="I1373" s="3"/>
      <c r="J1373" s="56">
        <v>1</v>
      </c>
      <c r="K1373" s="57">
        <v>61.89</v>
      </c>
      <c r="L1373" s="57">
        <v>61.89</v>
      </c>
      <c r="M1373" s="58">
        <v>0</v>
      </c>
      <c r="N1373" s="59">
        <v>0</v>
      </c>
      <c r="O1373" s="59">
        <v>0</v>
      </c>
      <c r="P1373" s="60">
        <v>1</v>
      </c>
      <c r="Q1373" s="61">
        <v>61.89</v>
      </c>
      <c r="R1373" s="61">
        <v>61.89</v>
      </c>
    </row>
    <row r="1374" spans="2:18" x14ac:dyDescent="0.3">
      <c r="B1374" s="69">
        <v>41750779</v>
      </c>
      <c r="C1374" t="s">
        <v>1169</v>
      </c>
      <c r="D1374" s="55"/>
      <c r="E1374" s="55"/>
      <c r="F1374" s="55" t="s">
        <v>8</v>
      </c>
      <c r="G1374" s="3"/>
      <c r="H1374" s="3"/>
      <c r="I1374" s="3"/>
      <c r="J1374" s="56">
        <v>4</v>
      </c>
      <c r="K1374" s="57">
        <v>3370.28</v>
      </c>
      <c r="L1374" s="57">
        <v>842.57</v>
      </c>
      <c r="M1374" s="58">
        <v>0</v>
      </c>
      <c r="N1374" s="59">
        <v>0</v>
      </c>
      <c r="O1374" s="59">
        <v>0</v>
      </c>
      <c r="P1374" s="60">
        <v>4</v>
      </c>
      <c r="Q1374" s="61">
        <v>3370.28</v>
      </c>
      <c r="R1374" s="61">
        <v>842.57</v>
      </c>
    </row>
    <row r="1375" spans="2:18" x14ac:dyDescent="0.3">
      <c r="B1375" s="69">
        <v>41750803</v>
      </c>
      <c r="C1375" t="s">
        <v>1170</v>
      </c>
      <c r="D1375" s="55" t="s">
        <v>1159</v>
      </c>
      <c r="E1375" s="55"/>
      <c r="F1375" s="55" t="s">
        <v>8</v>
      </c>
      <c r="G1375" s="3"/>
      <c r="H1375" s="3" t="s">
        <v>1159</v>
      </c>
      <c r="I1375" s="3"/>
      <c r="J1375" s="56">
        <v>52</v>
      </c>
      <c r="K1375" s="57">
        <v>359.01000000000005</v>
      </c>
      <c r="L1375" s="57">
        <v>6.9040384615384625</v>
      </c>
      <c r="M1375" s="58">
        <v>16</v>
      </c>
      <c r="N1375" s="59">
        <v>104.16000000000001</v>
      </c>
      <c r="O1375" s="59">
        <v>6.5100000000000007</v>
      </c>
      <c r="P1375" s="60">
        <v>68</v>
      </c>
      <c r="Q1375" s="61">
        <v>463.17000000000007</v>
      </c>
      <c r="R1375" s="61">
        <v>6.8113235294117658</v>
      </c>
    </row>
    <row r="1376" spans="2:18" x14ac:dyDescent="0.3">
      <c r="B1376" s="69">
        <v>41750829</v>
      </c>
      <c r="C1376" t="s">
        <v>1171</v>
      </c>
      <c r="D1376" s="55"/>
      <c r="E1376" s="55"/>
      <c r="F1376" s="55" t="s">
        <v>8</v>
      </c>
      <c r="G1376" s="55"/>
      <c r="H1376" s="55"/>
      <c r="I1376" s="55"/>
      <c r="J1376" s="56">
        <v>0</v>
      </c>
      <c r="K1376" s="57">
        <v>0</v>
      </c>
      <c r="L1376" s="57">
        <v>0</v>
      </c>
      <c r="M1376" s="58">
        <v>5</v>
      </c>
      <c r="N1376" s="59">
        <v>1551.6499999999999</v>
      </c>
      <c r="O1376" s="59">
        <v>310.33</v>
      </c>
      <c r="P1376" s="60">
        <v>5</v>
      </c>
      <c r="Q1376" s="61">
        <v>1551.6499999999999</v>
      </c>
      <c r="R1376" s="61">
        <v>310.33</v>
      </c>
    </row>
    <row r="1377" spans="2:18" x14ac:dyDescent="0.3">
      <c r="B1377" s="69">
        <v>41750845</v>
      </c>
      <c r="C1377" t="s">
        <v>1171</v>
      </c>
      <c r="D1377" s="55"/>
      <c r="E1377" s="55"/>
      <c r="F1377" s="55" t="s">
        <v>8</v>
      </c>
      <c r="G1377" s="55"/>
      <c r="H1377" s="55"/>
      <c r="I1377" s="55"/>
      <c r="J1377" s="56">
        <v>0</v>
      </c>
      <c r="K1377" s="57">
        <v>0</v>
      </c>
      <c r="L1377" s="57">
        <v>0</v>
      </c>
      <c r="M1377" s="58">
        <v>0</v>
      </c>
      <c r="N1377" s="59">
        <v>0</v>
      </c>
      <c r="O1377" s="59">
        <v>0</v>
      </c>
      <c r="P1377" s="60">
        <v>0</v>
      </c>
      <c r="Q1377" s="61">
        <v>0</v>
      </c>
      <c r="R1377" s="61">
        <v>0</v>
      </c>
    </row>
    <row r="1378" spans="2:18" x14ac:dyDescent="0.3">
      <c r="B1378" s="69">
        <v>41750878</v>
      </c>
      <c r="C1378" t="s">
        <v>1172</v>
      </c>
      <c r="D1378" s="55"/>
      <c r="E1378" s="55"/>
      <c r="F1378" s="55" t="s">
        <v>8</v>
      </c>
      <c r="G1378" s="55"/>
      <c r="H1378" s="55"/>
      <c r="I1378" s="55"/>
      <c r="J1378" s="56">
        <v>6</v>
      </c>
      <c r="K1378" s="57">
        <v>270.60000000000002</v>
      </c>
      <c r="L1378" s="57">
        <v>45.1</v>
      </c>
      <c r="M1378" s="58">
        <v>6</v>
      </c>
      <c r="N1378" s="59">
        <v>270.60000000000002</v>
      </c>
      <c r="O1378" s="59">
        <v>45.1</v>
      </c>
      <c r="P1378" s="60">
        <v>12</v>
      </c>
      <c r="Q1378" s="61">
        <v>541.20000000000005</v>
      </c>
      <c r="R1378" s="61">
        <v>45.1</v>
      </c>
    </row>
    <row r="1379" spans="2:18" x14ac:dyDescent="0.3">
      <c r="B1379" s="69">
        <v>41750910</v>
      </c>
      <c r="C1379" t="s">
        <v>1173</v>
      </c>
      <c r="D1379" s="55"/>
      <c r="E1379" s="55"/>
      <c r="F1379" s="55" t="s">
        <v>8</v>
      </c>
      <c r="G1379" s="3"/>
      <c r="H1379" s="3"/>
      <c r="I1379" s="3"/>
      <c r="J1379" s="56">
        <v>0</v>
      </c>
      <c r="K1379" s="57">
        <v>0</v>
      </c>
      <c r="L1379" s="57">
        <v>0</v>
      </c>
      <c r="M1379" s="58">
        <v>2</v>
      </c>
      <c r="N1379" s="59">
        <v>125.96</v>
      </c>
      <c r="O1379" s="59">
        <v>62.98</v>
      </c>
      <c r="P1379" s="60">
        <v>2</v>
      </c>
      <c r="Q1379" s="61">
        <v>125.96</v>
      </c>
      <c r="R1379" s="61">
        <v>62.98</v>
      </c>
    </row>
    <row r="1380" spans="2:18" x14ac:dyDescent="0.3">
      <c r="B1380" s="69">
        <v>41750969</v>
      </c>
      <c r="C1380" t="s">
        <v>1174</v>
      </c>
      <c r="D1380" s="55"/>
      <c r="E1380" s="55"/>
      <c r="F1380" s="55" t="s">
        <v>8</v>
      </c>
      <c r="G1380" s="3"/>
      <c r="H1380" s="3"/>
      <c r="I1380" s="3"/>
      <c r="J1380" s="56">
        <v>2</v>
      </c>
      <c r="K1380" s="57">
        <v>72</v>
      </c>
      <c r="L1380" s="57">
        <v>36</v>
      </c>
      <c r="M1380" s="58">
        <v>0</v>
      </c>
      <c r="N1380" s="59">
        <v>0</v>
      </c>
      <c r="O1380" s="59">
        <v>0</v>
      </c>
      <c r="P1380" s="60">
        <v>2</v>
      </c>
      <c r="Q1380" s="61">
        <v>72</v>
      </c>
      <c r="R1380" s="61">
        <v>36</v>
      </c>
    </row>
    <row r="1381" spans="2:18" x14ac:dyDescent="0.3">
      <c r="B1381" s="69">
        <v>41751124</v>
      </c>
      <c r="C1381" t="s">
        <v>1176</v>
      </c>
      <c r="D1381" s="55" t="s">
        <v>7</v>
      </c>
      <c r="E1381" s="55"/>
      <c r="F1381" s="55" t="s">
        <v>8</v>
      </c>
      <c r="G1381" s="3"/>
      <c r="H1381" s="3" t="s">
        <v>7</v>
      </c>
      <c r="I1381" s="3"/>
      <c r="J1381" s="56">
        <v>0</v>
      </c>
      <c r="K1381" s="57">
        <v>0</v>
      </c>
      <c r="L1381" s="57">
        <v>0</v>
      </c>
      <c r="M1381" s="58">
        <v>1</v>
      </c>
      <c r="N1381" s="59">
        <v>170.25</v>
      </c>
      <c r="O1381" s="59">
        <v>170.25</v>
      </c>
      <c r="P1381" s="60">
        <v>1</v>
      </c>
      <c r="Q1381" s="61">
        <v>170.25</v>
      </c>
      <c r="R1381" s="61">
        <v>170.25</v>
      </c>
    </row>
    <row r="1382" spans="2:18" x14ac:dyDescent="0.3">
      <c r="B1382" s="69">
        <v>41751173</v>
      </c>
      <c r="C1382" t="s">
        <v>2571</v>
      </c>
      <c r="D1382" s="55" t="s">
        <v>9</v>
      </c>
      <c r="E1382" s="55"/>
      <c r="F1382" s="55" t="s">
        <v>8</v>
      </c>
      <c r="G1382" s="3"/>
      <c r="H1382" s="3" t="s">
        <v>9</v>
      </c>
      <c r="I1382" s="3"/>
      <c r="J1382" s="56">
        <v>84</v>
      </c>
      <c r="K1382" s="57">
        <v>37026.360000000022</v>
      </c>
      <c r="L1382" s="57">
        <v>440.79000000000025</v>
      </c>
      <c r="M1382" s="58">
        <v>0</v>
      </c>
      <c r="N1382" s="59">
        <v>0</v>
      </c>
      <c r="O1382" s="59">
        <v>0</v>
      </c>
      <c r="P1382" s="60">
        <v>84</v>
      </c>
      <c r="Q1382" s="61">
        <v>37026.360000000022</v>
      </c>
      <c r="R1382" s="61">
        <v>440.79000000000025</v>
      </c>
    </row>
    <row r="1383" spans="2:18" x14ac:dyDescent="0.3">
      <c r="B1383" s="69">
        <v>41751264</v>
      </c>
      <c r="C1383" t="s">
        <v>1177</v>
      </c>
      <c r="D1383" s="55"/>
      <c r="E1383" s="55"/>
      <c r="F1383" s="55" t="s">
        <v>8</v>
      </c>
      <c r="G1383" s="55"/>
      <c r="H1383" s="55"/>
      <c r="I1383" s="55"/>
      <c r="J1383" s="56">
        <v>15</v>
      </c>
      <c r="K1383" s="57">
        <v>170.24999999999997</v>
      </c>
      <c r="L1383" s="57">
        <v>11.349999999999998</v>
      </c>
      <c r="M1383" s="58">
        <v>20</v>
      </c>
      <c r="N1383" s="59">
        <v>226.99999999999994</v>
      </c>
      <c r="O1383" s="59">
        <v>11.349999999999998</v>
      </c>
      <c r="P1383" s="60">
        <v>35</v>
      </c>
      <c r="Q1383" s="61">
        <v>397.24999999999989</v>
      </c>
      <c r="R1383" s="61">
        <v>11.349999999999996</v>
      </c>
    </row>
    <row r="1384" spans="2:18" x14ac:dyDescent="0.3">
      <c r="B1384" s="69">
        <v>41751280</v>
      </c>
      <c r="C1384" t="s">
        <v>1178</v>
      </c>
      <c r="D1384" s="55"/>
      <c r="E1384" s="55"/>
      <c r="F1384" s="55" t="s">
        <v>8</v>
      </c>
      <c r="G1384" s="55"/>
      <c r="H1384" s="55"/>
      <c r="I1384" s="55"/>
      <c r="J1384" s="56">
        <v>0</v>
      </c>
      <c r="K1384" s="57">
        <v>0</v>
      </c>
      <c r="L1384" s="57">
        <v>0</v>
      </c>
      <c r="M1384" s="58">
        <v>1</v>
      </c>
      <c r="N1384" s="59">
        <v>122.19</v>
      </c>
      <c r="O1384" s="59">
        <v>122.19</v>
      </c>
      <c r="P1384" s="60">
        <v>1</v>
      </c>
      <c r="Q1384" s="61">
        <v>122.19</v>
      </c>
      <c r="R1384" s="61">
        <v>122.19</v>
      </c>
    </row>
    <row r="1385" spans="2:18" x14ac:dyDescent="0.3">
      <c r="B1385" s="69">
        <v>41751389</v>
      </c>
      <c r="C1385" t="s">
        <v>1179</v>
      </c>
      <c r="D1385" s="55"/>
      <c r="E1385" s="55"/>
      <c r="F1385" s="55" t="s">
        <v>8</v>
      </c>
      <c r="G1385" s="3"/>
      <c r="H1385" s="3"/>
      <c r="I1385" s="3"/>
      <c r="J1385" s="56">
        <v>4</v>
      </c>
      <c r="K1385" s="57">
        <v>682.18999999999994</v>
      </c>
      <c r="L1385" s="57">
        <v>170.54749999999999</v>
      </c>
      <c r="M1385" s="58">
        <v>2</v>
      </c>
      <c r="N1385" s="59">
        <v>340.61</v>
      </c>
      <c r="O1385" s="59">
        <v>170.30500000000001</v>
      </c>
      <c r="P1385" s="60">
        <v>6</v>
      </c>
      <c r="Q1385" s="61">
        <v>1022.8</v>
      </c>
      <c r="R1385" s="61">
        <v>170.46666666666667</v>
      </c>
    </row>
    <row r="1386" spans="2:18" x14ac:dyDescent="0.3">
      <c r="B1386" s="69">
        <v>41751397</v>
      </c>
      <c r="C1386" t="s">
        <v>1180</v>
      </c>
      <c r="D1386" s="55" t="s">
        <v>7</v>
      </c>
      <c r="E1386" s="55"/>
      <c r="F1386" s="55" t="s">
        <v>8</v>
      </c>
      <c r="G1386" s="55"/>
      <c r="H1386" s="55" t="s">
        <v>7</v>
      </c>
      <c r="I1386" s="55"/>
      <c r="J1386" s="56">
        <v>1</v>
      </c>
      <c r="K1386" s="57">
        <v>59.37</v>
      </c>
      <c r="L1386" s="57">
        <v>59.37</v>
      </c>
      <c r="M1386" s="58">
        <v>43</v>
      </c>
      <c r="N1386" s="59">
        <v>2627.1099999999997</v>
      </c>
      <c r="O1386" s="59">
        <v>61.09558139534883</v>
      </c>
      <c r="P1386" s="60">
        <v>44</v>
      </c>
      <c r="Q1386" s="61">
        <v>2686.4799999999996</v>
      </c>
      <c r="R1386" s="61">
        <v>61.056363636363628</v>
      </c>
    </row>
    <row r="1387" spans="2:18" x14ac:dyDescent="0.3">
      <c r="B1387" s="69">
        <v>41751413</v>
      </c>
      <c r="C1387" t="s">
        <v>3</v>
      </c>
      <c r="D1387" s="55"/>
      <c r="E1387" s="55"/>
      <c r="F1387" s="55" t="s">
        <v>8</v>
      </c>
      <c r="G1387" s="55"/>
      <c r="H1387" s="55"/>
      <c r="I1387" s="55"/>
      <c r="J1387" s="56">
        <v>18</v>
      </c>
      <c r="K1387" s="57">
        <v>2101.3199999999997</v>
      </c>
      <c r="L1387" s="57">
        <v>116.73999999999998</v>
      </c>
      <c r="M1387" s="58">
        <v>5</v>
      </c>
      <c r="N1387" s="59">
        <v>583.69999999999993</v>
      </c>
      <c r="O1387" s="59">
        <v>116.73999999999998</v>
      </c>
      <c r="P1387" s="60">
        <v>23</v>
      </c>
      <c r="Q1387" s="61">
        <v>2685.0199999999995</v>
      </c>
      <c r="R1387" s="61">
        <v>116.73999999999998</v>
      </c>
    </row>
    <row r="1388" spans="2:18" x14ac:dyDescent="0.3">
      <c r="B1388" s="69">
        <v>41751462</v>
      </c>
      <c r="C1388" t="s">
        <v>1181</v>
      </c>
      <c r="D1388" s="55"/>
      <c r="E1388" s="55"/>
      <c r="F1388" s="55" t="s">
        <v>8</v>
      </c>
      <c r="G1388" s="55"/>
      <c r="H1388" s="55"/>
      <c r="I1388" s="55"/>
      <c r="J1388" s="56">
        <v>1</v>
      </c>
      <c r="K1388" s="57">
        <v>34.270000000000003</v>
      </c>
      <c r="L1388" s="57">
        <v>34.270000000000003</v>
      </c>
      <c r="M1388" s="58">
        <v>1</v>
      </c>
      <c r="N1388" s="59">
        <v>34.270000000000003</v>
      </c>
      <c r="O1388" s="59">
        <v>34.270000000000003</v>
      </c>
      <c r="P1388" s="60">
        <v>2</v>
      </c>
      <c r="Q1388" s="61">
        <v>68.540000000000006</v>
      </c>
      <c r="R1388" s="61">
        <v>34.270000000000003</v>
      </c>
    </row>
    <row r="1389" spans="2:18" x14ac:dyDescent="0.3">
      <c r="B1389" s="69">
        <v>41751470</v>
      </c>
      <c r="C1389" t="s">
        <v>1182</v>
      </c>
      <c r="D1389" s="55"/>
      <c r="E1389" s="55"/>
      <c r="F1389" s="55" t="s">
        <v>8</v>
      </c>
      <c r="G1389" s="55"/>
      <c r="H1389" s="55"/>
      <c r="I1389" s="55"/>
      <c r="J1389" s="56">
        <v>1</v>
      </c>
      <c r="K1389" s="57">
        <v>30.15</v>
      </c>
      <c r="L1389" s="57">
        <v>30.15</v>
      </c>
      <c r="M1389" s="58">
        <v>0</v>
      </c>
      <c r="N1389" s="59">
        <v>0</v>
      </c>
      <c r="O1389" s="59">
        <v>0</v>
      </c>
      <c r="P1389" s="60">
        <v>1</v>
      </c>
      <c r="Q1389" s="61">
        <v>30.15</v>
      </c>
      <c r="R1389" s="61">
        <v>30.15</v>
      </c>
    </row>
    <row r="1390" spans="2:18" x14ac:dyDescent="0.3">
      <c r="B1390" s="69">
        <v>41751488</v>
      </c>
      <c r="C1390" t="s">
        <v>1183</v>
      </c>
      <c r="D1390" s="55"/>
      <c r="E1390" s="55"/>
      <c r="F1390" s="55" t="s">
        <v>8</v>
      </c>
      <c r="G1390" s="55"/>
      <c r="H1390" s="55"/>
      <c r="I1390" s="55"/>
      <c r="J1390" s="56">
        <v>11</v>
      </c>
      <c r="K1390" s="57">
        <v>470.25</v>
      </c>
      <c r="L1390" s="57">
        <v>42.75</v>
      </c>
      <c r="M1390" s="58">
        <v>1</v>
      </c>
      <c r="N1390" s="59">
        <v>42.75</v>
      </c>
      <c r="O1390" s="59">
        <v>42.75</v>
      </c>
      <c r="P1390" s="60">
        <v>12</v>
      </c>
      <c r="Q1390" s="61">
        <v>513</v>
      </c>
      <c r="R1390" s="61">
        <v>42.75</v>
      </c>
    </row>
    <row r="1391" spans="2:18" x14ac:dyDescent="0.3">
      <c r="B1391" s="69">
        <v>41751520</v>
      </c>
      <c r="C1391" t="s">
        <v>1184</v>
      </c>
      <c r="D1391" s="55"/>
      <c r="E1391" s="55"/>
      <c r="F1391" s="55" t="s">
        <v>8</v>
      </c>
      <c r="G1391" s="55"/>
      <c r="H1391" s="55"/>
      <c r="I1391" s="55"/>
      <c r="J1391" s="56">
        <v>1</v>
      </c>
      <c r="K1391" s="57">
        <v>74.709999999999994</v>
      </c>
      <c r="L1391" s="57">
        <v>74.709999999999994</v>
      </c>
      <c r="M1391" s="58">
        <v>10</v>
      </c>
      <c r="N1391" s="59">
        <v>747.1</v>
      </c>
      <c r="O1391" s="59">
        <v>74.710000000000008</v>
      </c>
      <c r="P1391" s="60">
        <v>11</v>
      </c>
      <c r="Q1391" s="61">
        <v>821.81000000000006</v>
      </c>
      <c r="R1391" s="61">
        <v>74.710000000000008</v>
      </c>
    </row>
    <row r="1392" spans="2:18" x14ac:dyDescent="0.3">
      <c r="B1392" s="69">
        <v>41751579</v>
      </c>
      <c r="C1392" t="s">
        <v>1185</v>
      </c>
      <c r="D1392" s="55" t="s">
        <v>7</v>
      </c>
      <c r="E1392" s="55"/>
      <c r="F1392" s="55" t="s">
        <v>8</v>
      </c>
      <c r="G1392" s="55"/>
      <c r="H1392" s="55" t="s">
        <v>7</v>
      </c>
      <c r="I1392" s="55"/>
      <c r="J1392" s="56">
        <v>1</v>
      </c>
      <c r="K1392" s="57">
        <v>57.19</v>
      </c>
      <c r="L1392" s="57">
        <v>57.19</v>
      </c>
      <c r="M1392" s="58">
        <v>7</v>
      </c>
      <c r="N1392" s="59">
        <v>400.33</v>
      </c>
      <c r="O1392" s="59">
        <v>57.19</v>
      </c>
      <c r="P1392" s="60">
        <v>8</v>
      </c>
      <c r="Q1392" s="61">
        <v>457.52</v>
      </c>
      <c r="R1392" s="61">
        <v>57.19</v>
      </c>
    </row>
    <row r="1393" spans="2:18" x14ac:dyDescent="0.3">
      <c r="B1393" s="69">
        <v>41751595</v>
      </c>
      <c r="C1393" t="s">
        <v>1186</v>
      </c>
      <c r="D1393" s="55"/>
      <c r="E1393" s="55"/>
      <c r="F1393" s="55" t="s">
        <v>8</v>
      </c>
      <c r="G1393" s="55"/>
      <c r="H1393" s="55"/>
      <c r="I1393" s="55"/>
      <c r="J1393" s="56">
        <v>17</v>
      </c>
      <c r="K1393" s="57">
        <v>446.41999999999996</v>
      </c>
      <c r="L1393" s="57">
        <v>26.259999999999998</v>
      </c>
      <c r="M1393" s="58">
        <v>0</v>
      </c>
      <c r="N1393" s="59">
        <v>0</v>
      </c>
      <c r="O1393" s="59">
        <v>0</v>
      </c>
      <c r="P1393" s="60">
        <v>17</v>
      </c>
      <c r="Q1393" s="61">
        <v>446.41999999999996</v>
      </c>
      <c r="R1393" s="61">
        <v>26.259999999999998</v>
      </c>
    </row>
    <row r="1394" spans="2:18" x14ac:dyDescent="0.3">
      <c r="B1394" s="69">
        <v>41751603</v>
      </c>
      <c r="C1394" t="s">
        <v>1187</v>
      </c>
      <c r="D1394" s="55"/>
      <c r="E1394" s="55"/>
      <c r="F1394" s="55" t="s">
        <v>8</v>
      </c>
      <c r="G1394" s="55"/>
      <c r="H1394" s="55"/>
      <c r="I1394" s="55"/>
      <c r="J1394" s="56">
        <v>2</v>
      </c>
      <c r="K1394" s="57">
        <v>66.5</v>
      </c>
      <c r="L1394" s="57">
        <v>33.25</v>
      </c>
      <c r="M1394" s="58">
        <v>0</v>
      </c>
      <c r="N1394" s="59">
        <v>0</v>
      </c>
      <c r="O1394" s="59">
        <v>0</v>
      </c>
      <c r="P1394" s="60">
        <v>2</v>
      </c>
      <c r="Q1394" s="61">
        <v>66.5</v>
      </c>
      <c r="R1394" s="61">
        <v>33.25</v>
      </c>
    </row>
    <row r="1395" spans="2:18" x14ac:dyDescent="0.3">
      <c r="B1395" s="69">
        <v>41751637</v>
      </c>
      <c r="C1395" t="s">
        <v>1188</v>
      </c>
      <c r="D1395" s="55"/>
      <c r="E1395" s="55"/>
      <c r="F1395" s="55" t="s">
        <v>8</v>
      </c>
      <c r="G1395" s="55"/>
      <c r="H1395" s="55"/>
      <c r="I1395" s="55"/>
      <c r="J1395" s="56">
        <v>1</v>
      </c>
      <c r="K1395" s="57">
        <v>69.55</v>
      </c>
      <c r="L1395" s="57">
        <v>69.55</v>
      </c>
      <c r="M1395" s="58">
        <v>0</v>
      </c>
      <c r="N1395" s="59">
        <v>0</v>
      </c>
      <c r="O1395" s="59">
        <v>0</v>
      </c>
      <c r="P1395" s="60">
        <v>1</v>
      </c>
      <c r="Q1395" s="61">
        <v>69.55</v>
      </c>
      <c r="R1395" s="61">
        <v>69.55</v>
      </c>
    </row>
    <row r="1396" spans="2:18" x14ac:dyDescent="0.3">
      <c r="B1396" s="69">
        <v>41751678</v>
      </c>
      <c r="C1396" t="s">
        <v>1189</v>
      </c>
      <c r="D1396" s="55"/>
      <c r="E1396" s="55"/>
      <c r="F1396" s="55" t="s">
        <v>8</v>
      </c>
      <c r="G1396" s="3"/>
      <c r="H1396" s="3"/>
      <c r="I1396" s="3"/>
      <c r="J1396" s="56">
        <v>7</v>
      </c>
      <c r="K1396" s="57">
        <v>355.6</v>
      </c>
      <c r="L1396" s="57">
        <v>50.800000000000004</v>
      </c>
      <c r="M1396" s="58">
        <v>2</v>
      </c>
      <c r="N1396" s="59">
        <v>101.6</v>
      </c>
      <c r="O1396" s="59">
        <v>50.8</v>
      </c>
      <c r="P1396" s="60">
        <v>9</v>
      </c>
      <c r="Q1396" s="61">
        <v>457.20000000000005</v>
      </c>
      <c r="R1396" s="61">
        <v>50.800000000000004</v>
      </c>
    </row>
    <row r="1397" spans="2:18" x14ac:dyDescent="0.3">
      <c r="B1397" s="69">
        <v>41751785</v>
      </c>
      <c r="C1397" t="s">
        <v>1190</v>
      </c>
      <c r="D1397" s="55" t="s">
        <v>7</v>
      </c>
      <c r="E1397" s="55"/>
      <c r="F1397" s="55" t="s">
        <v>8</v>
      </c>
      <c r="G1397" s="3"/>
      <c r="H1397" s="3" t="s">
        <v>7</v>
      </c>
      <c r="I1397" s="3"/>
      <c r="J1397" s="56">
        <v>1</v>
      </c>
      <c r="K1397" s="57">
        <v>73.989999999999995</v>
      </c>
      <c r="L1397" s="57">
        <v>73.989999999999995</v>
      </c>
      <c r="M1397" s="58">
        <v>1</v>
      </c>
      <c r="N1397" s="59">
        <v>73.989999999999995</v>
      </c>
      <c r="O1397" s="59">
        <v>73.989999999999995</v>
      </c>
      <c r="P1397" s="60">
        <v>2</v>
      </c>
      <c r="Q1397" s="61">
        <v>147.97999999999999</v>
      </c>
      <c r="R1397" s="61">
        <v>73.989999999999995</v>
      </c>
    </row>
    <row r="1398" spans="2:18" x14ac:dyDescent="0.3">
      <c r="B1398" s="69">
        <v>41751835</v>
      </c>
      <c r="C1398" t="s">
        <v>1191</v>
      </c>
      <c r="D1398" s="55"/>
      <c r="E1398" s="55"/>
      <c r="F1398" s="55" t="s">
        <v>8</v>
      </c>
      <c r="G1398" s="3"/>
      <c r="H1398" s="3"/>
      <c r="I1398" s="3"/>
      <c r="J1398" s="56">
        <v>1</v>
      </c>
      <c r="K1398" s="57">
        <v>77.2</v>
      </c>
      <c r="L1398" s="57">
        <v>77.2</v>
      </c>
      <c r="M1398" s="58">
        <v>0</v>
      </c>
      <c r="N1398" s="59">
        <v>0</v>
      </c>
      <c r="O1398" s="59">
        <v>0</v>
      </c>
      <c r="P1398" s="60">
        <v>1</v>
      </c>
      <c r="Q1398" s="61">
        <v>77.2</v>
      </c>
      <c r="R1398" s="61">
        <v>77.2</v>
      </c>
    </row>
    <row r="1399" spans="2:18" x14ac:dyDescent="0.3">
      <c r="B1399" s="69">
        <v>41751934</v>
      </c>
      <c r="C1399" t="s">
        <v>2285</v>
      </c>
      <c r="D1399" s="55"/>
      <c r="E1399" s="55"/>
      <c r="F1399" s="55" t="s">
        <v>8</v>
      </c>
      <c r="G1399" s="3"/>
      <c r="H1399" s="3"/>
      <c r="I1399" s="3"/>
      <c r="J1399" s="56">
        <v>38</v>
      </c>
      <c r="K1399" s="57">
        <v>192.14000000000007</v>
      </c>
      <c r="L1399" s="57">
        <v>5.0563157894736861</v>
      </c>
      <c r="M1399" s="58">
        <v>2</v>
      </c>
      <c r="N1399" s="59">
        <v>6.24</v>
      </c>
      <c r="O1399" s="59">
        <v>3.12</v>
      </c>
      <c r="P1399" s="60">
        <v>40</v>
      </c>
      <c r="Q1399" s="61">
        <v>198.38000000000008</v>
      </c>
      <c r="R1399" s="61">
        <v>4.959500000000002</v>
      </c>
    </row>
    <row r="1400" spans="2:18" x14ac:dyDescent="0.3">
      <c r="B1400" s="69">
        <v>41751983</v>
      </c>
      <c r="C1400" t="s">
        <v>1192</v>
      </c>
      <c r="D1400" s="55" t="s">
        <v>1193</v>
      </c>
      <c r="E1400" s="55"/>
      <c r="F1400" s="55" t="s">
        <v>8</v>
      </c>
      <c r="G1400" s="3"/>
      <c r="H1400" s="3" t="s">
        <v>1193</v>
      </c>
      <c r="I1400" s="3"/>
      <c r="J1400" s="56">
        <v>1</v>
      </c>
      <c r="K1400" s="57">
        <v>115.51</v>
      </c>
      <c r="L1400" s="57">
        <v>115.51</v>
      </c>
      <c r="M1400" s="58">
        <v>0</v>
      </c>
      <c r="N1400" s="59">
        <v>0</v>
      </c>
      <c r="O1400" s="59">
        <v>0</v>
      </c>
      <c r="P1400" s="60">
        <v>1</v>
      </c>
      <c r="Q1400" s="61">
        <v>115.51</v>
      </c>
      <c r="R1400" s="61">
        <v>115.51</v>
      </c>
    </row>
    <row r="1401" spans="2:18" x14ac:dyDescent="0.3">
      <c r="B1401" s="69">
        <v>41752015</v>
      </c>
      <c r="C1401" t="s">
        <v>1194</v>
      </c>
      <c r="D1401" s="55"/>
      <c r="E1401" s="55"/>
      <c r="F1401" s="55" t="s">
        <v>8</v>
      </c>
      <c r="G1401" s="55"/>
      <c r="H1401" s="55"/>
      <c r="I1401" s="55"/>
      <c r="J1401" s="56">
        <v>7</v>
      </c>
      <c r="K1401" s="57">
        <v>414.26</v>
      </c>
      <c r="L1401" s="57">
        <v>59.18</v>
      </c>
      <c r="M1401" s="58">
        <v>1</v>
      </c>
      <c r="N1401" s="59">
        <v>59.18</v>
      </c>
      <c r="O1401" s="59">
        <v>59.18</v>
      </c>
      <c r="P1401" s="60">
        <v>8</v>
      </c>
      <c r="Q1401" s="61">
        <v>473.44</v>
      </c>
      <c r="R1401" s="61">
        <v>59.18</v>
      </c>
    </row>
    <row r="1402" spans="2:18" x14ac:dyDescent="0.3">
      <c r="B1402" s="69">
        <v>41752056</v>
      </c>
      <c r="C1402" t="s">
        <v>1195</v>
      </c>
      <c r="D1402" s="55"/>
      <c r="E1402" s="55"/>
      <c r="F1402" s="55" t="s">
        <v>8</v>
      </c>
      <c r="G1402" s="55"/>
      <c r="H1402" s="55"/>
      <c r="I1402" s="55"/>
      <c r="J1402" s="56">
        <v>2</v>
      </c>
      <c r="K1402" s="57">
        <v>200.9</v>
      </c>
      <c r="L1402" s="57">
        <v>100.45</v>
      </c>
      <c r="M1402" s="58">
        <v>0</v>
      </c>
      <c r="N1402" s="59">
        <v>0</v>
      </c>
      <c r="O1402" s="59">
        <v>0</v>
      </c>
      <c r="P1402" s="60">
        <v>2</v>
      </c>
      <c r="Q1402" s="61">
        <v>200.9</v>
      </c>
      <c r="R1402" s="61">
        <v>100.45</v>
      </c>
    </row>
    <row r="1403" spans="2:18" x14ac:dyDescent="0.3">
      <c r="B1403" s="69">
        <v>41752064</v>
      </c>
      <c r="C1403" t="s">
        <v>1196</v>
      </c>
      <c r="D1403" s="55" t="s">
        <v>1197</v>
      </c>
      <c r="E1403" s="55"/>
      <c r="F1403" s="55" t="s">
        <v>8</v>
      </c>
      <c r="G1403" s="55"/>
      <c r="H1403" s="55" t="s">
        <v>1197</v>
      </c>
      <c r="I1403" s="55"/>
      <c r="J1403" s="56">
        <v>6</v>
      </c>
      <c r="K1403" s="57">
        <v>86.9</v>
      </c>
      <c r="L1403" s="57">
        <v>14.483333333333334</v>
      </c>
      <c r="M1403" s="58">
        <v>0</v>
      </c>
      <c r="N1403" s="59">
        <v>0</v>
      </c>
      <c r="O1403" s="59">
        <v>0</v>
      </c>
      <c r="P1403" s="60">
        <v>6</v>
      </c>
      <c r="Q1403" s="61">
        <v>86.9</v>
      </c>
      <c r="R1403" s="61">
        <v>14.483333333333334</v>
      </c>
    </row>
    <row r="1404" spans="2:18" x14ac:dyDescent="0.3">
      <c r="B1404" s="69">
        <v>41752122</v>
      </c>
      <c r="C1404" t="s">
        <v>1198</v>
      </c>
      <c r="D1404" s="55"/>
      <c r="E1404" s="55"/>
      <c r="F1404" s="55" t="s">
        <v>8</v>
      </c>
      <c r="G1404" s="3"/>
      <c r="H1404" s="3"/>
      <c r="I1404" s="3"/>
      <c r="J1404" s="56">
        <v>4</v>
      </c>
      <c r="K1404" s="57">
        <v>973.16</v>
      </c>
      <c r="L1404" s="57">
        <v>243.29</v>
      </c>
      <c r="M1404" s="58">
        <v>0</v>
      </c>
      <c r="N1404" s="59">
        <v>0</v>
      </c>
      <c r="O1404" s="59">
        <v>0</v>
      </c>
      <c r="P1404" s="60">
        <v>4</v>
      </c>
      <c r="Q1404" s="61">
        <v>973.16</v>
      </c>
      <c r="R1404" s="61">
        <v>243.29</v>
      </c>
    </row>
    <row r="1405" spans="2:18" x14ac:dyDescent="0.3">
      <c r="B1405" s="69">
        <v>41752171</v>
      </c>
      <c r="C1405" t="s">
        <v>1199</v>
      </c>
      <c r="D1405" s="55"/>
      <c r="E1405" s="55"/>
      <c r="F1405" s="55" t="s">
        <v>8</v>
      </c>
      <c r="G1405" s="3"/>
      <c r="H1405" s="3"/>
      <c r="I1405" s="3"/>
      <c r="J1405" s="56">
        <v>0</v>
      </c>
      <c r="K1405" s="57">
        <v>0</v>
      </c>
      <c r="L1405" s="57">
        <v>0</v>
      </c>
      <c r="M1405" s="58">
        <v>6</v>
      </c>
      <c r="N1405" s="59">
        <v>22.9</v>
      </c>
      <c r="O1405" s="59">
        <v>3.8166666666666664</v>
      </c>
      <c r="P1405" s="60">
        <v>6</v>
      </c>
      <c r="Q1405" s="61">
        <v>22.9</v>
      </c>
      <c r="R1405" s="61">
        <v>3.8166666666666664</v>
      </c>
    </row>
    <row r="1406" spans="2:18" x14ac:dyDescent="0.3">
      <c r="B1406" s="69">
        <v>41752213</v>
      </c>
      <c r="C1406" t="s">
        <v>1200</v>
      </c>
      <c r="D1406" s="55"/>
      <c r="E1406" s="55"/>
      <c r="F1406" s="55" t="s">
        <v>8</v>
      </c>
      <c r="G1406" s="55"/>
      <c r="H1406" s="55"/>
      <c r="I1406" s="55"/>
      <c r="J1406" s="56">
        <v>1</v>
      </c>
      <c r="K1406" s="57">
        <v>30.73</v>
      </c>
      <c r="L1406" s="57">
        <v>30.73</v>
      </c>
      <c r="M1406" s="58">
        <v>1</v>
      </c>
      <c r="N1406" s="59">
        <v>30.73</v>
      </c>
      <c r="O1406" s="59">
        <v>30.73</v>
      </c>
      <c r="P1406" s="60">
        <v>2</v>
      </c>
      <c r="Q1406" s="61">
        <v>61.46</v>
      </c>
      <c r="R1406" s="61">
        <v>30.73</v>
      </c>
    </row>
    <row r="1407" spans="2:18" x14ac:dyDescent="0.3">
      <c r="B1407" s="69">
        <v>41752247</v>
      </c>
      <c r="C1407" t="s">
        <v>1201</v>
      </c>
      <c r="D1407" s="55"/>
      <c r="E1407" s="55"/>
      <c r="F1407" s="55" t="s">
        <v>8</v>
      </c>
      <c r="G1407" s="55"/>
      <c r="H1407" s="55"/>
      <c r="I1407" s="55"/>
      <c r="J1407" s="56">
        <v>1</v>
      </c>
      <c r="K1407" s="57">
        <v>31.27</v>
      </c>
      <c r="L1407" s="57">
        <v>31.27</v>
      </c>
      <c r="M1407" s="58">
        <v>1</v>
      </c>
      <c r="N1407" s="59">
        <v>31.27</v>
      </c>
      <c r="O1407" s="59">
        <v>31.27</v>
      </c>
      <c r="P1407" s="60">
        <v>2</v>
      </c>
      <c r="Q1407" s="61">
        <v>62.54</v>
      </c>
      <c r="R1407" s="61">
        <v>31.27</v>
      </c>
    </row>
    <row r="1408" spans="2:18" x14ac:dyDescent="0.3">
      <c r="B1408" s="69">
        <v>41752270</v>
      </c>
      <c r="C1408" t="s">
        <v>1202</v>
      </c>
      <c r="D1408" s="55"/>
      <c r="E1408" s="55"/>
      <c r="F1408" s="55" t="s">
        <v>8</v>
      </c>
      <c r="G1408" s="3"/>
      <c r="H1408" s="3"/>
      <c r="I1408" s="3"/>
      <c r="J1408" s="56">
        <v>10</v>
      </c>
      <c r="K1408" s="57">
        <v>270.09999999999997</v>
      </c>
      <c r="L1408" s="57">
        <v>27.009999999999998</v>
      </c>
      <c r="M1408" s="58">
        <v>0</v>
      </c>
      <c r="N1408" s="59">
        <v>0</v>
      </c>
      <c r="O1408" s="59">
        <v>0</v>
      </c>
      <c r="P1408" s="60">
        <v>10</v>
      </c>
      <c r="Q1408" s="61">
        <v>270.09999999999997</v>
      </c>
      <c r="R1408" s="61">
        <v>27.009999999999998</v>
      </c>
    </row>
    <row r="1409" spans="2:18" x14ac:dyDescent="0.3">
      <c r="B1409" s="69">
        <v>41752353</v>
      </c>
      <c r="C1409" t="s">
        <v>1203</v>
      </c>
      <c r="D1409" s="55"/>
      <c r="E1409" s="55"/>
      <c r="F1409" s="55" t="s">
        <v>8</v>
      </c>
      <c r="G1409" s="55"/>
      <c r="H1409" s="55"/>
      <c r="I1409" s="55"/>
      <c r="J1409" s="56">
        <v>5</v>
      </c>
      <c r="K1409" s="57">
        <v>5</v>
      </c>
      <c r="L1409" s="57">
        <v>1</v>
      </c>
      <c r="M1409" s="58">
        <v>1</v>
      </c>
      <c r="N1409" s="59">
        <v>1</v>
      </c>
      <c r="O1409" s="59">
        <v>1</v>
      </c>
      <c r="P1409" s="60">
        <v>6</v>
      </c>
      <c r="Q1409" s="61">
        <v>6</v>
      </c>
      <c r="R1409" s="61">
        <v>1</v>
      </c>
    </row>
    <row r="1410" spans="2:18" x14ac:dyDescent="0.3">
      <c r="B1410" s="69">
        <v>41752510</v>
      </c>
      <c r="C1410" t="s">
        <v>1204</v>
      </c>
      <c r="D1410" s="55"/>
      <c r="E1410" s="55"/>
      <c r="F1410" s="55" t="s">
        <v>8</v>
      </c>
      <c r="G1410" s="55"/>
      <c r="H1410" s="55"/>
      <c r="I1410" s="55"/>
      <c r="J1410" s="56">
        <v>0</v>
      </c>
      <c r="K1410" s="57">
        <v>0</v>
      </c>
      <c r="L1410" s="57">
        <v>0</v>
      </c>
      <c r="M1410" s="58">
        <v>1</v>
      </c>
      <c r="N1410" s="59">
        <v>80.7</v>
      </c>
      <c r="O1410" s="59">
        <v>80.7</v>
      </c>
      <c r="P1410" s="60">
        <v>1</v>
      </c>
      <c r="Q1410" s="61">
        <v>80.7</v>
      </c>
      <c r="R1410" s="61">
        <v>80.7</v>
      </c>
    </row>
    <row r="1411" spans="2:18" x14ac:dyDescent="0.3">
      <c r="B1411" s="69">
        <v>41752544</v>
      </c>
      <c r="C1411" t="s">
        <v>1205</v>
      </c>
      <c r="D1411" s="55"/>
      <c r="E1411" s="55"/>
      <c r="F1411" s="55" t="s">
        <v>8</v>
      </c>
      <c r="G1411" s="3"/>
      <c r="H1411" s="3"/>
      <c r="I1411" s="3"/>
      <c r="J1411" s="56">
        <v>2</v>
      </c>
      <c r="K1411" s="57">
        <v>140.76</v>
      </c>
      <c r="L1411" s="57">
        <v>70.38</v>
      </c>
      <c r="M1411" s="58">
        <v>1</v>
      </c>
      <c r="N1411" s="59">
        <v>70.38</v>
      </c>
      <c r="O1411" s="59">
        <v>70.38</v>
      </c>
      <c r="P1411" s="60">
        <v>3</v>
      </c>
      <c r="Q1411" s="61">
        <v>211.14</v>
      </c>
      <c r="R1411" s="61">
        <v>70.38</v>
      </c>
    </row>
    <row r="1412" spans="2:18" x14ac:dyDescent="0.3">
      <c r="B1412" s="69">
        <v>41752585</v>
      </c>
      <c r="C1412" t="s">
        <v>1206</v>
      </c>
      <c r="D1412" s="55"/>
      <c r="E1412" s="55"/>
      <c r="F1412" s="55" t="s">
        <v>8</v>
      </c>
      <c r="G1412" s="55"/>
      <c r="H1412" s="55"/>
      <c r="I1412" s="55"/>
      <c r="J1412" s="56">
        <v>1</v>
      </c>
      <c r="K1412" s="57">
        <v>42.75</v>
      </c>
      <c r="L1412" s="57">
        <v>42.75</v>
      </c>
      <c r="M1412" s="58">
        <v>4</v>
      </c>
      <c r="N1412" s="59">
        <v>171</v>
      </c>
      <c r="O1412" s="59">
        <v>42.75</v>
      </c>
      <c r="P1412" s="60">
        <v>5</v>
      </c>
      <c r="Q1412" s="61">
        <v>213.75</v>
      </c>
      <c r="R1412" s="61">
        <v>42.75</v>
      </c>
    </row>
    <row r="1413" spans="2:18" x14ac:dyDescent="0.3">
      <c r="B1413" s="69">
        <v>41752635</v>
      </c>
      <c r="C1413" t="s">
        <v>1207</v>
      </c>
      <c r="D1413" s="55" t="s">
        <v>743</v>
      </c>
      <c r="E1413" s="55"/>
      <c r="F1413" s="55" t="s">
        <v>8</v>
      </c>
      <c r="G1413" s="3"/>
      <c r="H1413" s="3" t="s">
        <v>743</v>
      </c>
      <c r="I1413" s="3"/>
      <c r="J1413" s="56">
        <v>0</v>
      </c>
      <c r="K1413" s="57">
        <v>0</v>
      </c>
      <c r="L1413" s="57">
        <v>0</v>
      </c>
      <c r="M1413" s="58">
        <v>3</v>
      </c>
      <c r="N1413" s="59">
        <v>538.83000000000004</v>
      </c>
      <c r="O1413" s="59">
        <v>179.61</v>
      </c>
      <c r="P1413" s="60">
        <v>3</v>
      </c>
      <c r="Q1413" s="61">
        <v>538.83000000000004</v>
      </c>
      <c r="R1413" s="61">
        <v>179.61</v>
      </c>
    </row>
    <row r="1414" spans="2:18" x14ac:dyDescent="0.3">
      <c r="B1414" s="69">
        <v>41752718</v>
      </c>
      <c r="C1414" t="s">
        <v>1208</v>
      </c>
      <c r="D1414" s="55" t="s">
        <v>1209</v>
      </c>
      <c r="E1414" s="55"/>
      <c r="F1414" s="55" t="s">
        <v>8</v>
      </c>
      <c r="G1414" s="3"/>
      <c r="H1414" s="3" t="s">
        <v>1209</v>
      </c>
      <c r="I1414" s="3"/>
      <c r="J1414" s="56">
        <v>148</v>
      </c>
      <c r="K1414" s="57">
        <v>7002.839999999992</v>
      </c>
      <c r="L1414" s="57">
        <v>47.316486486486433</v>
      </c>
      <c r="M1414" s="58">
        <v>0</v>
      </c>
      <c r="N1414" s="59">
        <v>0</v>
      </c>
      <c r="O1414" s="59">
        <v>0</v>
      </c>
      <c r="P1414" s="60">
        <v>148</v>
      </c>
      <c r="Q1414" s="61">
        <v>7002.839999999992</v>
      </c>
      <c r="R1414" s="61">
        <v>47.316486486486433</v>
      </c>
    </row>
    <row r="1415" spans="2:18" x14ac:dyDescent="0.3">
      <c r="B1415" s="69">
        <v>41752783</v>
      </c>
      <c r="C1415" t="s">
        <v>1210</v>
      </c>
      <c r="D1415" s="55" t="s">
        <v>1164</v>
      </c>
      <c r="E1415" s="55"/>
      <c r="F1415" s="55" t="s">
        <v>8</v>
      </c>
      <c r="G1415" s="55"/>
      <c r="H1415" s="55" t="s">
        <v>1164</v>
      </c>
      <c r="I1415" s="55"/>
      <c r="J1415" s="56">
        <v>114</v>
      </c>
      <c r="K1415" s="57">
        <v>6846.6000000000013</v>
      </c>
      <c r="L1415" s="57">
        <v>60.057894736842115</v>
      </c>
      <c r="M1415" s="58">
        <v>0</v>
      </c>
      <c r="N1415" s="59">
        <v>0</v>
      </c>
      <c r="O1415" s="59">
        <v>0</v>
      </c>
      <c r="P1415" s="60">
        <v>114</v>
      </c>
      <c r="Q1415" s="61">
        <v>6846.6000000000013</v>
      </c>
      <c r="R1415" s="61">
        <v>60.057894736842115</v>
      </c>
    </row>
    <row r="1416" spans="2:18" x14ac:dyDescent="0.3">
      <c r="B1416" s="69">
        <v>41752858</v>
      </c>
      <c r="C1416" t="s">
        <v>1211</v>
      </c>
      <c r="D1416" s="55" t="s">
        <v>1164</v>
      </c>
      <c r="E1416" s="55"/>
      <c r="F1416" s="55" t="s">
        <v>8</v>
      </c>
      <c r="G1416" s="55"/>
      <c r="H1416" s="55" t="s">
        <v>1164</v>
      </c>
      <c r="I1416" s="55"/>
      <c r="J1416" s="56">
        <v>2</v>
      </c>
      <c r="K1416" s="57">
        <v>100.54</v>
      </c>
      <c r="L1416" s="57">
        <v>50.27</v>
      </c>
      <c r="M1416" s="58">
        <v>0</v>
      </c>
      <c r="N1416" s="59">
        <v>0</v>
      </c>
      <c r="O1416" s="59">
        <v>0</v>
      </c>
      <c r="P1416" s="60">
        <v>2</v>
      </c>
      <c r="Q1416" s="61">
        <v>100.54</v>
      </c>
      <c r="R1416" s="61">
        <v>50.27</v>
      </c>
    </row>
    <row r="1417" spans="2:18" x14ac:dyDescent="0.3">
      <c r="B1417" s="69">
        <v>41753013</v>
      </c>
      <c r="C1417" t="s">
        <v>1212</v>
      </c>
      <c r="D1417" s="55" t="s">
        <v>7</v>
      </c>
      <c r="E1417" s="55"/>
      <c r="F1417" s="55" t="s">
        <v>1213</v>
      </c>
      <c r="G1417" s="55"/>
      <c r="H1417" s="55" t="s">
        <v>7</v>
      </c>
      <c r="I1417" s="55"/>
      <c r="J1417" s="56">
        <v>33</v>
      </c>
      <c r="K1417" s="57">
        <v>2532.75</v>
      </c>
      <c r="L1417" s="57">
        <v>76.75</v>
      </c>
      <c r="M1417" s="58">
        <v>17</v>
      </c>
      <c r="N1417" s="59">
        <v>1304.75</v>
      </c>
      <c r="O1417" s="59">
        <v>76.75</v>
      </c>
      <c r="P1417" s="60">
        <v>50</v>
      </c>
      <c r="Q1417" s="61">
        <v>3837.5</v>
      </c>
      <c r="R1417" s="61">
        <v>76.75</v>
      </c>
    </row>
    <row r="1418" spans="2:18" x14ac:dyDescent="0.3">
      <c r="B1418" s="69">
        <v>41753104</v>
      </c>
      <c r="C1418" t="s">
        <v>1214</v>
      </c>
      <c r="D1418" s="55"/>
      <c r="E1418" s="55"/>
      <c r="F1418" s="55" t="s">
        <v>8</v>
      </c>
      <c r="G1418" s="55"/>
      <c r="H1418" s="55"/>
      <c r="I1418" s="55"/>
      <c r="J1418" s="56">
        <v>1</v>
      </c>
      <c r="K1418" s="57">
        <v>202.42</v>
      </c>
      <c r="L1418" s="57">
        <v>202.42</v>
      </c>
      <c r="M1418" s="58">
        <v>0</v>
      </c>
      <c r="N1418" s="59">
        <v>0</v>
      </c>
      <c r="O1418" s="59">
        <v>0</v>
      </c>
      <c r="P1418" s="60">
        <v>1</v>
      </c>
      <c r="Q1418" s="61">
        <v>202.42</v>
      </c>
      <c r="R1418" s="61">
        <v>202.42</v>
      </c>
    </row>
    <row r="1419" spans="2:18" x14ac:dyDescent="0.3">
      <c r="B1419" s="69">
        <v>41753138</v>
      </c>
      <c r="C1419" t="s">
        <v>1215</v>
      </c>
      <c r="D1419" s="55" t="s">
        <v>1167</v>
      </c>
      <c r="E1419" s="55"/>
      <c r="F1419" s="55" t="s">
        <v>1167</v>
      </c>
      <c r="G1419" s="55"/>
      <c r="H1419" s="55" t="s">
        <v>1167</v>
      </c>
      <c r="I1419" s="55"/>
      <c r="J1419" s="56">
        <v>4</v>
      </c>
      <c r="K1419" s="57">
        <v>372.92</v>
      </c>
      <c r="L1419" s="57">
        <v>93.23</v>
      </c>
      <c r="M1419" s="58">
        <v>0</v>
      </c>
      <c r="N1419" s="59">
        <v>0</v>
      </c>
      <c r="O1419" s="59">
        <v>0</v>
      </c>
      <c r="P1419" s="60">
        <v>4</v>
      </c>
      <c r="Q1419" s="61">
        <v>372.92</v>
      </c>
      <c r="R1419" s="61">
        <v>93.23</v>
      </c>
    </row>
    <row r="1420" spans="2:18" x14ac:dyDescent="0.3">
      <c r="B1420" s="69">
        <v>41753245</v>
      </c>
      <c r="C1420" t="s">
        <v>1216</v>
      </c>
      <c r="D1420" s="55"/>
      <c r="E1420" s="55"/>
      <c r="F1420" s="55" t="s">
        <v>8</v>
      </c>
      <c r="G1420" s="55"/>
      <c r="H1420" s="55"/>
      <c r="I1420" s="55"/>
      <c r="J1420" s="56">
        <v>0</v>
      </c>
      <c r="K1420" s="57">
        <v>0</v>
      </c>
      <c r="L1420" s="57">
        <v>0</v>
      </c>
      <c r="M1420" s="58">
        <v>1</v>
      </c>
      <c r="N1420" s="59">
        <v>57.74</v>
      </c>
      <c r="O1420" s="59">
        <v>57.74</v>
      </c>
      <c r="P1420" s="60">
        <v>1</v>
      </c>
      <c r="Q1420" s="61">
        <v>57.74</v>
      </c>
      <c r="R1420" s="61">
        <v>57.74</v>
      </c>
    </row>
    <row r="1421" spans="2:18" x14ac:dyDescent="0.3">
      <c r="B1421" s="69">
        <v>41753476</v>
      </c>
      <c r="C1421" t="s">
        <v>1217</v>
      </c>
      <c r="D1421" s="55" t="s">
        <v>743</v>
      </c>
      <c r="E1421" s="55"/>
      <c r="F1421" s="55" t="s">
        <v>8</v>
      </c>
      <c r="G1421" s="55"/>
      <c r="H1421" s="55" t="s">
        <v>743</v>
      </c>
      <c r="I1421" s="55"/>
      <c r="J1421" s="56">
        <v>9</v>
      </c>
      <c r="K1421" s="57">
        <v>484.20000000000005</v>
      </c>
      <c r="L1421" s="57">
        <v>53.800000000000004</v>
      </c>
      <c r="M1421" s="58">
        <v>1</v>
      </c>
      <c r="N1421" s="59">
        <v>53.8</v>
      </c>
      <c r="O1421" s="59">
        <v>53.8</v>
      </c>
      <c r="P1421" s="60">
        <v>10</v>
      </c>
      <c r="Q1421" s="61">
        <v>538</v>
      </c>
      <c r="R1421" s="61">
        <v>53.8</v>
      </c>
    </row>
    <row r="1422" spans="2:18" x14ac:dyDescent="0.3">
      <c r="B1422" s="69">
        <v>41753807</v>
      </c>
      <c r="C1422" t="s">
        <v>2286</v>
      </c>
      <c r="D1422" s="55" t="s">
        <v>2287</v>
      </c>
      <c r="E1422" s="55"/>
      <c r="F1422" s="55" t="s">
        <v>2287</v>
      </c>
      <c r="G1422" s="55"/>
      <c r="H1422" s="55" t="s">
        <v>2287</v>
      </c>
      <c r="I1422" s="55"/>
      <c r="J1422" s="56">
        <v>7</v>
      </c>
      <c r="K1422" s="57">
        <v>46.63</v>
      </c>
      <c r="L1422" s="57">
        <v>6.6614285714285719</v>
      </c>
      <c r="M1422" s="58">
        <v>36</v>
      </c>
      <c r="N1422" s="59">
        <v>258.94</v>
      </c>
      <c r="O1422" s="59">
        <v>7.1927777777777777</v>
      </c>
      <c r="P1422" s="60">
        <v>43</v>
      </c>
      <c r="Q1422" s="61">
        <v>305.57</v>
      </c>
      <c r="R1422" s="61">
        <v>7.1062790697674414</v>
      </c>
    </row>
    <row r="1423" spans="2:18" x14ac:dyDescent="0.3">
      <c r="B1423" s="69">
        <v>41753815</v>
      </c>
      <c r="C1423" t="s">
        <v>2475</v>
      </c>
      <c r="D1423" s="55" t="s">
        <v>2287</v>
      </c>
      <c r="E1423" s="55"/>
      <c r="F1423" s="55" t="s">
        <v>2287</v>
      </c>
      <c r="G1423" s="3"/>
      <c r="H1423" s="3" t="s">
        <v>2287</v>
      </c>
      <c r="I1423" s="3"/>
      <c r="J1423" s="56">
        <v>6</v>
      </c>
      <c r="K1423" s="57">
        <v>1408.44</v>
      </c>
      <c r="L1423" s="57">
        <v>234.74</v>
      </c>
      <c r="M1423" s="58">
        <v>0</v>
      </c>
      <c r="N1423" s="59">
        <v>0</v>
      </c>
      <c r="O1423" s="59">
        <v>0</v>
      </c>
      <c r="P1423" s="60">
        <v>6</v>
      </c>
      <c r="Q1423" s="61">
        <v>1408.44</v>
      </c>
      <c r="R1423" s="61">
        <v>234.74</v>
      </c>
    </row>
    <row r="1424" spans="2:18" x14ac:dyDescent="0.3">
      <c r="B1424" s="69">
        <v>41753849</v>
      </c>
      <c r="C1424" t="s">
        <v>2288</v>
      </c>
      <c r="D1424" s="55" t="s">
        <v>2289</v>
      </c>
      <c r="E1424" s="55"/>
      <c r="F1424" s="55" t="s">
        <v>2289</v>
      </c>
      <c r="G1424" s="3"/>
      <c r="H1424" s="3" t="s">
        <v>2289</v>
      </c>
      <c r="I1424" s="3"/>
      <c r="J1424" s="56">
        <v>86</v>
      </c>
      <c r="K1424" s="57">
        <v>3274.0200000000004</v>
      </c>
      <c r="L1424" s="57">
        <v>38.070000000000007</v>
      </c>
      <c r="M1424" s="58">
        <v>0</v>
      </c>
      <c r="N1424" s="59">
        <v>0</v>
      </c>
      <c r="O1424" s="59">
        <v>0</v>
      </c>
      <c r="P1424" s="60">
        <v>86</v>
      </c>
      <c r="Q1424" s="61">
        <v>3274.0200000000004</v>
      </c>
      <c r="R1424" s="61">
        <v>38.070000000000007</v>
      </c>
    </row>
    <row r="1425" spans="2:18" x14ac:dyDescent="0.3">
      <c r="B1425" s="69">
        <v>41754086</v>
      </c>
      <c r="C1425" t="s">
        <v>1218</v>
      </c>
      <c r="D1425" s="55"/>
      <c r="E1425" s="55"/>
      <c r="F1425" s="55" t="s">
        <v>8</v>
      </c>
      <c r="G1425" s="3"/>
      <c r="H1425" s="3"/>
      <c r="I1425" s="3"/>
      <c r="J1425" s="56">
        <v>0</v>
      </c>
      <c r="K1425" s="57">
        <v>0</v>
      </c>
      <c r="L1425" s="57">
        <v>0</v>
      </c>
      <c r="M1425" s="58">
        <v>1</v>
      </c>
      <c r="N1425" s="59">
        <v>207.73</v>
      </c>
      <c r="O1425" s="59">
        <v>207.73</v>
      </c>
      <c r="P1425" s="60">
        <v>1</v>
      </c>
      <c r="Q1425" s="61">
        <v>207.73</v>
      </c>
      <c r="R1425" s="61">
        <v>207.73</v>
      </c>
    </row>
    <row r="1426" spans="2:18" x14ac:dyDescent="0.3">
      <c r="B1426" s="69">
        <v>41754201</v>
      </c>
      <c r="C1426" t="s">
        <v>1219</v>
      </c>
      <c r="D1426" s="55" t="s">
        <v>1220</v>
      </c>
      <c r="E1426" s="55"/>
      <c r="F1426" s="55" t="s">
        <v>8</v>
      </c>
      <c r="G1426" s="3"/>
      <c r="H1426" s="3" t="s">
        <v>1220</v>
      </c>
      <c r="I1426" s="3"/>
      <c r="J1426" s="56">
        <v>204</v>
      </c>
      <c r="K1426" s="57">
        <v>8441.520000000015</v>
      </c>
      <c r="L1426" s="57">
        <v>41.380000000000074</v>
      </c>
      <c r="M1426" s="58">
        <v>0</v>
      </c>
      <c r="N1426" s="59">
        <v>0</v>
      </c>
      <c r="O1426" s="59">
        <v>0</v>
      </c>
      <c r="P1426" s="60">
        <v>204</v>
      </c>
      <c r="Q1426" s="61">
        <v>8441.520000000015</v>
      </c>
      <c r="R1426" s="61">
        <v>41.380000000000074</v>
      </c>
    </row>
    <row r="1427" spans="2:18" x14ac:dyDescent="0.3">
      <c r="B1427" s="69">
        <v>41754219</v>
      </c>
      <c r="C1427" t="s">
        <v>1221</v>
      </c>
      <c r="D1427" s="55"/>
      <c r="E1427" s="55"/>
      <c r="F1427" s="55"/>
      <c r="G1427" s="3"/>
      <c r="H1427" s="3"/>
      <c r="I1427" s="3"/>
      <c r="J1427" s="56">
        <v>0</v>
      </c>
      <c r="K1427" s="57">
        <v>0</v>
      </c>
      <c r="L1427" s="57">
        <v>0</v>
      </c>
      <c r="M1427" s="58">
        <v>1</v>
      </c>
      <c r="N1427" s="59">
        <v>553.70000000000005</v>
      </c>
      <c r="O1427" s="59">
        <v>553.70000000000005</v>
      </c>
      <c r="P1427" s="60">
        <v>1</v>
      </c>
      <c r="Q1427" s="61">
        <v>553.70000000000005</v>
      </c>
      <c r="R1427" s="61">
        <v>553.70000000000005</v>
      </c>
    </row>
    <row r="1428" spans="2:18" x14ac:dyDescent="0.3">
      <c r="B1428" s="69">
        <v>41755133</v>
      </c>
      <c r="C1428" t="s">
        <v>1222</v>
      </c>
      <c r="D1428" s="55" t="s">
        <v>7</v>
      </c>
      <c r="E1428" s="55"/>
      <c r="F1428" s="55" t="s">
        <v>8</v>
      </c>
      <c r="G1428" s="3"/>
      <c r="H1428" s="3" t="s">
        <v>7</v>
      </c>
      <c r="I1428" s="3"/>
      <c r="J1428" s="56">
        <v>4</v>
      </c>
      <c r="K1428" s="57">
        <v>233.84</v>
      </c>
      <c r="L1428" s="57">
        <v>58.46</v>
      </c>
      <c r="M1428" s="58">
        <v>0</v>
      </c>
      <c r="N1428" s="59">
        <v>0</v>
      </c>
      <c r="O1428" s="59">
        <v>0</v>
      </c>
      <c r="P1428" s="60">
        <v>4</v>
      </c>
      <c r="Q1428" s="61">
        <v>233.84</v>
      </c>
      <c r="R1428" s="61">
        <v>58.46</v>
      </c>
    </row>
    <row r="1429" spans="2:18" x14ac:dyDescent="0.3">
      <c r="B1429" s="69">
        <v>41755257</v>
      </c>
      <c r="C1429" t="s">
        <v>1223</v>
      </c>
      <c r="D1429" s="55" t="s">
        <v>1224</v>
      </c>
      <c r="E1429" s="55"/>
      <c r="F1429" s="55" t="s">
        <v>8</v>
      </c>
      <c r="G1429" s="3"/>
      <c r="H1429" s="3" t="s">
        <v>1224</v>
      </c>
      <c r="I1429" s="3"/>
      <c r="J1429" s="56">
        <v>1403</v>
      </c>
      <c r="K1429" s="57">
        <v>4919.9900000000007</v>
      </c>
      <c r="L1429" s="57">
        <v>3.5067640769779049</v>
      </c>
      <c r="M1429" s="58">
        <v>15</v>
      </c>
      <c r="N1429" s="59">
        <v>99.15</v>
      </c>
      <c r="O1429" s="59">
        <v>6.61</v>
      </c>
      <c r="P1429" s="60">
        <v>1418</v>
      </c>
      <c r="Q1429" s="61">
        <v>5019.1400000000003</v>
      </c>
      <c r="R1429" s="61">
        <v>3.5395909732016926</v>
      </c>
    </row>
    <row r="1430" spans="2:18" x14ac:dyDescent="0.3">
      <c r="B1430" s="69">
        <v>41755349</v>
      </c>
      <c r="C1430" t="s">
        <v>1225</v>
      </c>
      <c r="D1430" s="55" t="s">
        <v>744</v>
      </c>
      <c r="E1430" s="55"/>
      <c r="F1430" s="55" t="s">
        <v>8</v>
      </c>
      <c r="G1430" s="3"/>
      <c r="H1430" s="3" t="s">
        <v>744</v>
      </c>
      <c r="I1430" s="3"/>
      <c r="J1430" s="56">
        <v>1</v>
      </c>
      <c r="K1430" s="57">
        <v>292.58</v>
      </c>
      <c r="L1430" s="57">
        <v>292.58</v>
      </c>
      <c r="M1430" s="58">
        <v>1</v>
      </c>
      <c r="N1430" s="59">
        <v>292.58</v>
      </c>
      <c r="O1430" s="59">
        <v>292.58</v>
      </c>
      <c r="P1430" s="60">
        <v>2</v>
      </c>
      <c r="Q1430" s="61">
        <v>585.16</v>
      </c>
      <c r="R1430" s="61">
        <v>292.58</v>
      </c>
    </row>
    <row r="1431" spans="2:18" x14ac:dyDescent="0.3">
      <c r="B1431" s="69">
        <v>41755489</v>
      </c>
      <c r="C1431" t="s">
        <v>2706</v>
      </c>
      <c r="D1431" s="55" t="s">
        <v>2707</v>
      </c>
      <c r="E1431" s="55"/>
      <c r="F1431" s="55" t="s">
        <v>8</v>
      </c>
      <c r="G1431" s="3"/>
      <c r="H1431" s="3" t="s">
        <v>2707</v>
      </c>
      <c r="I1431" s="3"/>
      <c r="J1431" s="56">
        <v>40</v>
      </c>
      <c r="K1431" s="57">
        <v>1022.8</v>
      </c>
      <c r="L1431" s="57">
        <v>25.57</v>
      </c>
      <c r="M1431" s="58">
        <v>35</v>
      </c>
      <c r="N1431" s="59">
        <v>902.09</v>
      </c>
      <c r="O1431" s="59">
        <v>25.774000000000001</v>
      </c>
      <c r="P1431" s="60">
        <v>75</v>
      </c>
      <c r="Q1431" s="61">
        <v>1924.8899999999999</v>
      </c>
      <c r="R1431" s="61">
        <v>25.665199999999999</v>
      </c>
    </row>
    <row r="1432" spans="2:18" x14ac:dyDescent="0.3">
      <c r="B1432" s="69">
        <v>41755521</v>
      </c>
      <c r="C1432" t="s">
        <v>1226</v>
      </c>
      <c r="D1432" s="55"/>
      <c r="E1432" s="55"/>
      <c r="F1432" s="55" t="s">
        <v>8</v>
      </c>
      <c r="G1432" s="3"/>
      <c r="H1432" s="3"/>
      <c r="I1432" s="3"/>
      <c r="J1432" s="56">
        <v>2</v>
      </c>
      <c r="K1432" s="57">
        <v>59.36</v>
      </c>
      <c r="L1432" s="57">
        <v>29.68</v>
      </c>
      <c r="M1432" s="58">
        <v>1</v>
      </c>
      <c r="N1432" s="59">
        <v>29.68</v>
      </c>
      <c r="O1432" s="59">
        <v>29.68</v>
      </c>
      <c r="P1432" s="60">
        <v>3</v>
      </c>
      <c r="Q1432" s="61">
        <v>89.039999999999992</v>
      </c>
      <c r="R1432" s="61">
        <v>29.679999999999996</v>
      </c>
    </row>
    <row r="1433" spans="2:18" x14ac:dyDescent="0.3">
      <c r="B1433" s="69">
        <v>41755588</v>
      </c>
      <c r="C1433" t="s">
        <v>2474</v>
      </c>
      <c r="D1433" s="55" t="s">
        <v>792</v>
      </c>
      <c r="E1433" s="55"/>
      <c r="F1433" s="55" t="s">
        <v>792</v>
      </c>
      <c r="G1433" s="3"/>
      <c r="H1433" s="3" t="s">
        <v>792</v>
      </c>
      <c r="I1433" s="3"/>
      <c r="J1433" s="56">
        <v>280</v>
      </c>
      <c r="K1433" s="57">
        <v>929.06</v>
      </c>
      <c r="L1433" s="57">
        <v>3.3180714285714283</v>
      </c>
      <c r="M1433" s="58">
        <v>0</v>
      </c>
      <c r="N1433" s="59">
        <v>0</v>
      </c>
      <c r="O1433" s="59">
        <v>0</v>
      </c>
      <c r="P1433" s="60">
        <v>280</v>
      </c>
      <c r="Q1433" s="61">
        <v>929.06</v>
      </c>
      <c r="R1433" s="61">
        <v>3.3180714285714283</v>
      </c>
    </row>
    <row r="1434" spans="2:18" x14ac:dyDescent="0.3">
      <c r="B1434" s="69">
        <v>41755596</v>
      </c>
      <c r="C1434" t="s">
        <v>2473</v>
      </c>
      <c r="D1434" s="55" t="s">
        <v>2472</v>
      </c>
      <c r="E1434" s="55"/>
      <c r="F1434" s="55" t="s">
        <v>2472</v>
      </c>
      <c r="G1434" s="3"/>
      <c r="H1434" s="3" t="s">
        <v>2472</v>
      </c>
      <c r="I1434" s="3"/>
      <c r="J1434" s="56">
        <v>1</v>
      </c>
      <c r="K1434" s="57">
        <v>5290.22</v>
      </c>
      <c r="L1434" s="57">
        <v>5290.22</v>
      </c>
      <c r="M1434" s="58">
        <v>0</v>
      </c>
      <c r="N1434" s="59">
        <v>0</v>
      </c>
      <c r="O1434" s="59">
        <v>0</v>
      </c>
      <c r="P1434" s="60">
        <v>1</v>
      </c>
      <c r="Q1434" s="61">
        <v>5290.22</v>
      </c>
      <c r="R1434" s="61">
        <v>5290.22</v>
      </c>
    </row>
    <row r="1435" spans="2:18" x14ac:dyDescent="0.3">
      <c r="B1435" s="69">
        <v>41755695</v>
      </c>
      <c r="C1435" t="s">
        <v>1227</v>
      </c>
      <c r="D1435" s="55"/>
      <c r="E1435" s="55"/>
      <c r="F1435" s="55" t="s">
        <v>8</v>
      </c>
      <c r="G1435" s="3"/>
      <c r="H1435" s="3"/>
      <c r="I1435" s="3"/>
      <c r="J1435" s="56">
        <v>1</v>
      </c>
      <c r="K1435" s="57">
        <v>31.74</v>
      </c>
      <c r="L1435" s="57">
        <v>31.74</v>
      </c>
      <c r="M1435" s="58">
        <v>0</v>
      </c>
      <c r="N1435" s="59">
        <v>0</v>
      </c>
      <c r="O1435" s="59">
        <v>0</v>
      </c>
      <c r="P1435" s="60">
        <v>1</v>
      </c>
      <c r="Q1435" s="61">
        <v>31.74</v>
      </c>
      <c r="R1435" s="61">
        <v>31.74</v>
      </c>
    </row>
    <row r="1436" spans="2:18" x14ac:dyDescent="0.3">
      <c r="B1436" s="69">
        <v>41755844</v>
      </c>
      <c r="C1436" t="s">
        <v>2290</v>
      </c>
      <c r="D1436" s="55" t="s">
        <v>1167</v>
      </c>
      <c r="E1436" s="55"/>
      <c r="F1436" s="55" t="s">
        <v>1167</v>
      </c>
      <c r="G1436" s="3"/>
      <c r="H1436" s="3" t="s">
        <v>1167</v>
      </c>
      <c r="I1436" s="3"/>
      <c r="J1436" s="56">
        <v>17</v>
      </c>
      <c r="K1436" s="57">
        <v>5689.84</v>
      </c>
      <c r="L1436" s="57">
        <v>334.69647058823529</v>
      </c>
      <c r="M1436" s="58">
        <v>34</v>
      </c>
      <c r="N1436" s="59">
        <v>11119.16</v>
      </c>
      <c r="O1436" s="59">
        <v>327.03411764705879</v>
      </c>
      <c r="P1436" s="60">
        <v>51</v>
      </c>
      <c r="Q1436" s="61">
        <v>16809</v>
      </c>
      <c r="R1436" s="61">
        <v>329.58823529411762</v>
      </c>
    </row>
    <row r="1437" spans="2:18" x14ac:dyDescent="0.3">
      <c r="B1437" s="69">
        <v>41756297</v>
      </c>
      <c r="C1437" t="s">
        <v>1228</v>
      </c>
      <c r="D1437" s="55"/>
      <c r="E1437" s="55"/>
      <c r="F1437" s="55" t="s">
        <v>8</v>
      </c>
      <c r="G1437" s="3"/>
      <c r="H1437" s="3"/>
      <c r="I1437" s="3"/>
      <c r="J1437" s="56">
        <v>0</v>
      </c>
      <c r="K1437" s="57">
        <v>0</v>
      </c>
      <c r="L1437" s="57">
        <v>0</v>
      </c>
      <c r="M1437" s="58">
        <v>2</v>
      </c>
      <c r="N1437" s="59">
        <v>22.26</v>
      </c>
      <c r="O1437" s="59">
        <v>11.13</v>
      </c>
      <c r="P1437" s="60">
        <v>2</v>
      </c>
      <c r="Q1437" s="61">
        <v>22.26</v>
      </c>
      <c r="R1437" s="61">
        <v>11.13</v>
      </c>
    </row>
    <row r="1438" spans="2:18" x14ac:dyDescent="0.3">
      <c r="B1438" s="69">
        <v>41756594</v>
      </c>
      <c r="C1438" t="s">
        <v>1229</v>
      </c>
      <c r="D1438" s="55"/>
      <c r="E1438" s="55"/>
      <c r="F1438" s="55" t="s">
        <v>8</v>
      </c>
      <c r="G1438" s="3"/>
      <c r="H1438" s="3"/>
      <c r="I1438" s="3"/>
      <c r="J1438" s="56">
        <v>0</v>
      </c>
      <c r="K1438" s="57">
        <v>0</v>
      </c>
      <c r="L1438" s="57">
        <v>0</v>
      </c>
      <c r="M1438" s="58">
        <v>1</v>
      </c>
      <c r="N1438" s="59">
        <v>792.72</v>
      </c>
      <c r="O1438" s="59">
        <v>792.72</v>
      </c>
      <c r="P1438" s="60">
        <v>1</v>
      </c>
      <c r="Q1438" s="61">
        <v>792.72</v>
      </c>
      <c r="R1438" s="61">
        <v>792.72</v>
      </c>
    </row>
    <row r="1439" spans="2:18" x14ac:dyDescent="0.3">
      <c r="B1439" s="69">
        <v>41756628</v>
      </c>
      <c r="C1439" t="s">
        <v>1230</v>
      </c>
      <c r="D1439" s="55" t="s">
        <v>1231</v>
      </c>
      <c r="E1439" s="55"/>
      <c r="F1439" s="55" t="s">
        <v>8</v>
      </c>
      <c r="G1439" s="3"/>
      <c r="H1439" s="3" t="s">
        <v>1231</v>
      </c>
      <c r="I1439" s="3"/>
      <c r="J1439" s="56">
        <v>22</v>
      </c>
      <c r="K1439" s="57">
        <v>5653.1400000000012</v>
      </c>
      <c r="L1439" s="57">
        <v>256.96090909090913</v>
      </c>
      <c r="M1439" s="58">
        <v>0</v>
      </c>
      <c r="N1439" s="59">
        <v>0</v>
      </c>
      <c r="O1439" s="59">
        <v>0</v>
      </c>
      <c r="P1439" s="60">
        <v>22</v>
      </c>
      <c r="Q1439" s="61">
        <v>5653.1400000000012</v>
      </c>
      <c r="R1439" s="61">
        <v>256.96090909090913</v>
      </c>
    </row>
    <row r="1440" spans="2:18" x14ac:dyDescent="0.3">
      <c r="B1440" s="69">
        <v>41756651</v>
      </c>
      <c r="C1440" t="s">
        <v>1232</v>
      </c>
      <c r="D1440" s="55"/>
      <c r="E1440" s="55"/>
      <c r="F1440" s="55" t="s">
        <v>8</v>
      </c>
      <c r="G1440" s="3"/>
      <c r="H1440" s="3"/>
      <c r="I1440" s="3"/>
      <c r="J1440" s="56">
        <v>1</v>
      </c>
      <c r="K1440" s="57">
        <v>232.42</v>
      </c>
      <c r="L1440" s="57">
        <v>232.42</v>
      </c>
      <c r="M1440" s="58">
        <v>0</v>
      </c>
      <c r="N1440" s="59">
        <v>0</v>
      </c>
      <c r="O1440" s="59">
        <v>0</v>
      </c>
      <c r="P1440" s="60">
        <v>1</v>
      </c>
      <c r="Q1440" s="61">
        <v>232.42</v>
      </c>
      <c r="R1440" s="61">
        <v>232.42</v>
      </c>
    </row>
    <row r="1441" spans="2:18" x14ac:dyDescent="0.3">
      <c r="B1441" s="69">
        <v>41756701</v>
      </c>
      <c r="C1441" t="s">
        <v>2572</v>
      </c>
      <c r="D1441" s="55" t="s">
        <v>9</v>
      </c>
      <c r="E1441" s="55"/>
      <c r="F1441" s="55" t="s">
        <v>8</v>
      </c>
      <c r="G1441" s="3"/>
      <c r="H1441" s="3" t="s">
        <v>9</v>
      </c>
      <c r="I1441" s="3"/>
      <c r="J1441" s="56">
        <v>1111</v>
      </c>
      <c r="K1441" s="57">
        <v>42083.709999999963</v>
      </c>
      <c r="L1441" s="57">
        <v>37.879126912691234</v>
      </c>
      <c r="M1441" s="58">
        <v>74</v>
      </c>
      <c r="N1441" s="59">
        <v>2803.120000000004</v>
      </c>
      <c r="O1441" s="59">
        <v>37.880000000000052</v>
      </c>
      <c r="P1441" s="60">
        <v>1185</v>
      </c>
      <c r="Q1441" s="61">
        <v>44886.829999999965</v>
      </c>
      <c r="R1441" s="61">
        <v>37.879181434599126</v>
      </c>
    </row>
    <row r="1442" spans="2:18" x14ac:dyDescent="0.3">
      <c r="B1442" s="69">
        <v>41757378</v>
      </c>
      <c r="C1442" t="s">
        <v>2471</v>
      </c>
      <c r="D1442" s="55" t="s">
        <v>734</v>
      </c>
      <c r="E1442" s="55"/>
      <c r="F1442" s="55" t="s">
        <v>734</v>
      </c>
      <c r="G1442" s="3"/>
      <c r="H1442" s="3" t="s">
        <v>734</v>
      </c>
      <c r="I1442" s="3"/>
      <c r="J1442" s="56">
        <v>618</v>
      </c>
      <c r="K1442" s="57">
        <v>8406.61</v>
      </c>
      <c r="L1442" s="57">
        <v>13.602928802588998</v>
      </c>
      <c r="M1442" s="58">
        <v>157</v>
      </c>
      <c r="N1442" s="59">
        <v>2082.6999999999998</v>
      </c>
      <c r="O1442" s="59">
        <v>13.2656050955414</v>
      </c>
      <c r="P1442" s="60">
        <v>775</v>
      </c>
      <c r="Q1442" s="61">
        <v>10489.310000000001</v>
      </c>
      <c r="R1442" s="61">
        <v>13.534593548387098</v>
      </c>
    </row>
    <row r="1443" spans="2:18" x14ac:dyDescent="0.3">
      <c r="B1443" s="69">
        <v>41758202</v>
      </c>
      <c r="C1443" t="s">
        <v>1233</v>
      </c>
      <c r="D1443" s="55"/>
      <c r="E1443" s="55"/>
      <c r="F1443" s="55" t="s">
        <v>8</v>
      </c>
      <c r="G1443" s="55"/>
      <c r="H1443" s="55"/>
      <c r="I1443" s="55"/>
      <c r="J1443" s="56">
        <v>1</v>
      </c>
      <c r="K1443" s="57">
        <v>27.77</v>
      </c>
      <c r="L1443" s="57">
        <v>27.77</v>
      </c>
      <c r="M1443" s="58">
        <v>4</v>
      </c>
      <c r="N1443" s="59">
        <v>111.08</v>
      </c>
      <c r="O1443" s="59">
        <v>27.77</v>
      </c>
      <c r="P1443" s="60">
        <v>5</v>
      </c>
      <c r="Q1443" s="61">
        <v>138.85</v>
      </c>
      <c r="R1443" s="61">
        <v>27.77</v>
      </c>
    </row>
    <row r="1444" spans="2:18" x14ac:dyDescent="0.3">
      <c r="B1444" s="69">
        <v>41758376</v>
      </c>
      <c r="C1444" t="s">
        <v>1234</v>
      </c>
      <c r="D1444" s="55"/>
      <c r="E1444" s="55"/>
      <c r="F1444" s="55" t="s">
        <v>8</v>
      </c>
      <c r="G1444" s="3"/>
      <c r="H1444" s="3"/>
      <c r="I1444" s="3"/>
      <c r="J1444" s="56">
        <v>3</v>
      </c>
      <c r="K1444" s="57">
        <v>103.44</v>
      </c>
      <c r="L1444" s="57">
        <v>34.479999999999997</v>
      </c>
      <c r="M1444" s="58">
        <v>3</v>
      </c>
      <c r="N1444" s="59">
        <v>103.44</v>
      </c>
      <c r="O1444" s="59">
        <v>34.479999999999997</v>
      </c>
      <c r="P1444" s="60">
        <v>6</v>
      </c>
      <c r="Q1444" s="61">
        <v>206.88</v>
      </c>
      <c r="R1444" s="61">
        <v>34.479999999999997</v>
      </c>
    </row>
    <row r="1445" spans="2:18" x14ac:dyDescent="0.3">
      <c r="B1445" s="69">
        <v>41758442</v>
      </c>
      <c r="C1445" t="s">
        <v>1235</v>
      </c>
      <c r="D1445" s="55"/>
      <c r="E1445" s="55"/>
      <c r="F1445" s="55" t="s">
        <v>8</v>
      </c>
      <c r="G1445" s="3"/>
      <c r="H1445" s="3"/>
      <c r="I1445" s="3"/>
      <c r="J1445" s="56">
        <v>2</v>
      </c>
      <c r="K1445" s="57">
        <v>73.239999999999995</v>
      </c>
      <c r="L1445" s="57">
        <v>36.619999999999997</v>
      </c>
      <c r="M1445" s="58">
        <v>0</v>
      </c>
      <c r="N1445" s="59">
        <v>0</v>
      </c>
      <c r="O1445" s="59">
        <v>0</v>
      </c>
      <c r="P1445" s="60">
        <v>2</v>
      </c>
      <c r="Q1445" s="61">
        <v>73.239999999999995</v>
      </c>
      <c r="R1445" s="61">
        <v>36.619999999999997</v>
      </c>
    </row>
    <row r="1446" spans="2:18" x14ac:dyDescent="0.3">
      <c r="B1446" s="69">
        <v>41759176</v>
      </c>
      <c r="C1446" t="s">
        <v>1236</v>
      </c>
      <c r="D1446" s="55" t="s">
        <v>7</v>
      </c>
      <c r="E1446" s="55"/>
      <c r="F1446" s="55" t="s">
        <v>8</v>
      </c>
      <c r="G1446" s="3"/>
      <c r="H1446" s="3" t="s">
        <v>7</v>
      </c>
      <c r="I1446" s="3"/>
      <c r="J1446" s="56">
        <v>3</v>
      </c>
      <c r="K1446" s="57">
        <v>150.44999999999999</v>
      </c>
      <c r="L1446" s="57">
        <v>50.15</v>
      </c>
      <c r="M1446" s="58">
        <v>1</v>
      </c>
      <c r="N1446" s="59">
        <v>50.15</v>
      </c>
      <c r="O1446" s="59">
        <v>50.15</v>
      </c>
      <c r="P1446" s="60">
        <v>4</v>
      </c>
      <c r="Q1446" s="61">
        <v>200.6</v>
      </c>
      <c r="R1446" s="61">
        <v>50.15</v>
      </c>
    </row>
    <row r="1447" spans="2:18" x14ac:dyDescent="0.3">
      <c r="B1447" s="69">
        <v>41759184</v>
      </c>
      <c r="C1447" t="s">
        <v>1237</v>
      </c>
      <c r="D1447" s="55" t="s">
        <v>7</v>
      </c>
      <c r="E1447" s="55"/>
      <c r="F1447" s="55">
        <v>90799</v>
      </c>
      <c r="G1447" s="3"/>
      <c r="H1447" s="3" t="s">
        <v>7</v>
      </c>
      <c r="I1447" s="3"/>
      <c r="J1447" s="56">
        <v>4</v>
      </c>
      <c r="K1447" s="57">
        <v>171.84</v>
      </c>
      <c r="L1447" s="57">
        <v>42.96</v>
      </c>
      <c r="M1447" s="58">
        <v>3</v>
      </c>
      <c r="N1447" s="59">
        <v>128.88</v>
      </c>
      <c r="O1447" s="59">
        <v>42.96</v>
      </c>
      <c r="P1447" s="60">
        <v>7</v>
      </c>
      <c r="Q1447" s="61">
        <v>300.72000000000003</v>
      </c>
      <c r="R1447" s="61">
        <v>42.96</v>
      </c>
    </row>
    <row r="1448" spans="2:18" x14ac:dyDescent="0.3">
      <c r="B1448" s="69">
        <v>41759267</v>
      </c>
      <c r="C1448" t="s">
        <v>1238</v>
      </c>
      <c r="D1448" s="55" t="s">
        <v>744</v>
      </c>
      <c r="E1448" s="55"/>
      <c r="F1448" s="55" t="s">
        <v>8</v>
      </c>
      <c r="G1448" s="3"/>
      <c r="H1448" s="3" t="s">
        <v>744</v>
      </c>
      <c r="I1448" s="3"/>
      <c r="J1448" s="56">
        <v>1</v>
      </c>
      <c r="K1448" s="57">
        <v>963.47</v>
      </c>
      <c r="L1448" s="57">
        <v>963.47</v>
      </c>
      <c r="M1448" s="58">
        <v>0</v>
      </c>
      <c r="N1448" s="59">
        <v>0</v>
      </c>
      <c r="O1448" s="59">
        <v>0</v>
      </c>
      <c r="P1448" s="60">
        <v>1</v>
      </c>
      <c r="Q1448" s="61">
        <v>963.47</v>
      </c>
      <c r="R1448" s="61">
        <v>963.47</v>
      </c>
    </row>
    <row r="1449" spans="2:18" x14ac:dyDescent="0.3">
      <c r="B1449" s="69">
        <v>41759317</v>
      </c>
      <c r="C1449" t="s">
        <v>1239</v>
      </c>
      <c r="D1449" s="55" t="s">
        <v>7</v>
      </c>
      <c r="E1449" s="55"/>
      <c r="F1449" s="55" t="s">
        <v>8</v>
      </c>
      <c r="G1449" s="3"/>
      <c r="H1449" s="3" t="s">
        <v>7</v>
      </c>
      <c r="I1449" s="3"/>
      <c r="J1449" s="56">
        <v>0</v>
      </c>
      <c r="K1449" s="57">
        <v>0</v>
      </c>
      <c r="L1449" s="57">
        <v>0</v>
      </c>
      <c r="M1449" s="58">
        <v>1</v>
      </c>
      <c r="N1449" s="59">
        <v>46.98</v>
      </c>
      <c r="O1449" s="59">
        <v>46.98</v>
      </c>
      <c r="P1449" s="60">
        <v>1</v>
      </c>
      <c r="Q1449" s="61">
        <v>46.98</v>
      </c>
      <c r="R1449" s="61">
        <v>46.98</v>
      </c>
    </row>
    <row r="1450" spans="2:18" x14ac:dyDescent="0.3">
      <c r="B1450" s="69">
        <v>41759325</v>
      </c>
      <c r="C1450" t="s">
        <v>1240</v>
      </c>
      <c r="D1450" s="55" t="s">
        <v>7</v>
      </c>
      <c r="E1450" s="55"/>
      <c r="F1450" s="55" t="s">
        <v>8</v>
      </c>
      <c r="G1450" s="3"/>
      <c r="H1450" s="3" t="s">
        <v>7</v>
      </c>
      <c r="I1450" s="3"/>
      <c r="J1450" s="56">
        <v>5</v>
      </c>
      <c r="K1450" s="57">
        <v>1001.6500000000001</v>
      </c>
      <c r="L1450" s="57">
        <v>200.33</v>
      </c>
      <c r="M1450" s="58">
        <v>1</v>
      </c>
      <c r="N1450" s="59">
        <v>200.33</v>
      </c>
      <c r="O1450" s="59">
        <v>200.33</v>
      </c>
      <c r="P1450" s="60">
        <v>6</v>
      </c>
      <c r="Q1450" s="61">
        <v>1201.98</v>
      </c>
      <c r="R1450" s="61">
        <v>200.33</v>
      </c>
    </row>
    <row r="1451" spans="2:18" x14ac:dyDescent="0.3">
      <c r="B1451" s="69">
        <v>41759341</v>
      </c>
      <c r="C1451" t="s">
        <v>1241</v>
      </c>
      <c r="D1451" s="55" t="s">
        <v>7</v>
      </c>
      <c r="E1451" s="55"/>
      <c r="F1451" s="55" t="s">
        <v>8</v>
      </c>
      <c r="G1451" s="3"/>
      <c r="H1451" s="3" t="s">
        <v>7</v>
      </c>
      <c r="I1451" s="3"/>
      <c r="J1451" s="56">
        <v>9</v>
      </c>
      <c r="K1451" s="57">
        <v>12344.69</v>
      </c>
      <c r="L1451" s="57">
        <v>1371.6322222222223</v>
      </c>
      <c r="M1451" s="58">
        <v>0</v>
      </c>
      <c r="N1451" s="59">
        <v>0</v>
      </c>
      <c r="O1451" s="59">
        <v>0</v>
      </c>
      <c r="P1451" s="60">
        <v>9</v>
      </c>
      <c r="Q1451" s="61">
        <v>12344.69</v>
      </c>
      <c r="R1451" s="61">
        <v>1371.6322222222223</v>
      </c>
    </row>
    <row r="1452" spans="2:18" x14ac:dyDescent="0.3">
      <c r="B1452" s="69">
        <v>41759358</v>
      </c>
      <c r="C1452" t="s">
        <v>1242</v>
      </c>
      <c r="D1452" s="55" t="s">
        <v>1243</v>
      </c>
      <c r="E1452" s="55"/>
      <c r="F1452" s="55" t="s">
        <v>8</v>
      </c>
      <c r="G1452" s="3"/>
      <c r="H1452" s="3" t="s">
        <v>1243</v>
      </c>
      <c r="I1452" s="3"/>
      <c r="J1452" s="56">
        <v>2</v>
      </c>
      <c r="K1452" s="57">
        <v>5403.74</v>
      </c>
      <c r="L1452" s="57">
        <v>2701.87</v>
      </c>
      <c r="M1452" s="58">
        <v>0</v>
      </c>
      <c r="N1452" s="59">
        <v>0</v>
      </c>
      <c r="O1452" s="59">
        <v>0</v>
      </c>
      <c r="P1452" s="60">
        <v>2</v>
      </c>
      <c r="Q1452" s="61">
        <v>5403.74</v>
      </c>
      <c r="R1452" s="61">
        <v>2701.87</v>
      </c>
    </row>
    <row r="1453" spans="2:18" x14ac:dyDescent="0.3">
      <c r="B1453" s="69">
        <v>41759374</v>
      </c>
      <c r="C1453" t="s">
        <v>1244</v>
      </c>
      <c r="D1453" s="55" t="s">
        <v>7</v>
      </c>
      <c r="E1453" s="55"/>
      <c r="F1453" s="55" t="s">
        <v>8</v>
      </c>
      <c r="G1453" s="3"/>
      <c r="H1453" s="3" t="s">
        <v>7</v>
      </c>
      <c r="I1453" s="3"/>
      <c r="J1453" s="56">
        <v>15</v>
      </c>
      <c r="K1453" s="57">
        <v>1393.2500000000002</v>
      </c>
      <c r="L1453" s="57">
        <v>92.883333333333354</v>
      </c>
      <c r="M1453" s="58">
        <v>7</v>
      </c>
      <c r="N1453" s="59">
        <v>686.41</v>
      </c>
      <c r="O1453" s="59">
        <v>98.058571428571426</v>
      </c>
      <c r="P1453" s="60">
        <v>22</v>
      </c>
      <c r="Q1453" s="61">
        <v>2079.6600000000003</v>
      </c>
      <c r="R1453" s="61">
        <v>94.530000000000015</v>
      </c>
    </row>
    <row r="1454" spans="2:18" x14ac:dyDescent="0.3">
      <c r="B1454" s="69">
        <v>41759382</v>
      </c>
      <c r="C1454" t="s">
        <v>1245</v>
      </c>
      <c r="D1454" s="55" t="s">
        <v>7</v>
      </c>
      <c r="E1454" s="55"/>
      <c r="F1454" s="55" t="s">
        <v>8</v>
      </c>
      <c r="G1454" s="3"/>
      <c r="H1454" s="3" t="s">
        <v>7</v>
      </c>
      <c r="I1454" s="3"/>
      <c r="J1454" s="56">
        <v>3</v>
      </c>
      <c r="K1454" s="57">
        <v>2753.13</v>
      </c>
      <c r="L1454" s="57">
        <v>917.71</v>
      </c>
      <c r="M1454" s="58">
        <v>20</v>
      </c>
      <c r="N1454" s="59">
        <v>18354.199999999997</v>
      </c>
      <c r="O1454" s="59">
        <v>917.70999999999981</v>
      </c>
      <c r="P1454" s="60">
        <v>23</v>
      </c>
      <c r="Q1454" s="61">
        <v>21107.329999999998</v>
      </c>
      <c r="R1454" s="61">
        <v>917.70999999999992</v>
      </c>
    </row>
    <row r="1455" spans="2:18" x14ac:dyDescent="0.3">
      <c r="B1455" s="69">
        <v>41759390</v>
      </c>
      <c r="C1455" t="s">
        <v>1246</v>
      </c>
      <c r="D1455" s="55"/>
      <c r="E1455" s="55"/>
      <c r="F1455" s="55" t="s">
        <v>8</v>
      </c>
      <c r="G1455" s="3"/>
      <c r="H1455" s="3"/>
      <c r="I1455" s="3"/>
      <c r="J1455" s="56">
        <v>1</v>
      </c>
      <c r="K1455" s="57">
        <v>83.01</v>
      </c>
      <c r="L1455" s="57">
        <v>83.01</v>
      </c>
      <c r="M1455" s="58">
        <v>0</v>
      </c>
      <c r="N1455" s="59">
        <v>0</v>
      </c>
      <c r="O1455" s="59">
        <v>0</v>
      </c>
      <c r="P1455" s="60">
        <v>1</v>
      </c>
      <c r="Q1455" s="61">
        <v>83.01</v>
      </c>
      <c r="R1455" s="61">
        <v>83.01</v>
      </c>
    </row>
    <row r="1456" spans="2:18" x14ac:dyDescent="0.3">
      <c r="B1456" s="69">
        <v>41759416</v>
      </c>
      <c r="C1456" t="s">
        <v>4</v>
      </c>
      <c r="D1456" s="55"/>
      <c r="E1456" s="55"/>
      <c r="F1456" s="55" t="s">
        <v>8</v>
      </c>
      <c r="G1456" s="3"/>
      <c r="H1456" s="3"/>
      <c r="I1456" s="3"/>
      <c r="J1456" s="56">
        <v>1</v>
      </c>
      <c r="K1456" s="57">
        <v>792.72</v>
      </c>
      <c r="L1456" s="57">
        <v>792.72</v>
      </c>
      <c r="M1456" s="58">
        <v>0</v>
      </c>
      <c r="N1456" s="59">
        <v>0</v>
      </c>
      <c r="O1456" s="59">
        <v>0</v>
      </c>
      <c r="P1456" s="60">
        <v>1</v>
      </c>
      <c r="Q1456" s="61">
        <v>792.72</v>
      </c>
      <c r="R1456" s="61">
        <v>792.72</v>
      </c>
    </row>
    <row r="1457" spans="2:18" x14ac:dyDescent="0.3">
      <c r="B1457" s="69">
        <v>41759499</v>
      </c>
      <c r="C1457" t="s">
        <v>1919</v>
      </c>
      <c r="D1457" s="55" t="s">
        <v>1920</v>
      </c>
      <c r="E1457" s="55"/>
      <c r="F1457" s="55">
        <v>90799</v>
      </c>
      <c r="G1457" s="3"/>
      <c r="H1457" s="3" t="s">
        <v>1920</v>
      </c>
      <c r="I1457" s="3"/>
      <c r="J1457" s="56">
        <v>21</v>
      </c>
      <c r="K1457" s="57">
        <v>157.49999999999997</v>
      </c>
      <c r="L1457" s="57">
        <v>7.4999999999999982</v>
      </c>
      <c r="M1457" s="58">
        <v>24</v>
      </c>
      <c r="N1457" s="59">
        <v>192.95999999999998</v>
      </c>
      <c r="O1457" s="59">
        <v>8.0399999999999991</v>
      </c>
      <c r="P1457" s="60">
        <v>45</v>
      </c>
      <c r="Q1457" s="61">
        <v>350.45999999999992</v>
      </c>
      <c r="R1457" s="61">
        <v>7.7879999999999985</v>
      </c>
    </row>
    <row r="1458" spans="2:18" x14ac:dyDescent="0.3">
      <c r="B1458" s="69">
        <v>41759549</v>
      </c>
      <c r="C1458" t="s">
        <v>1247</v>
      </c>
      <c r="D1458" s="55"/>
      <c r="E1458" s="55"/>
      <c r="F1458" s="55" t="s">
        <v>8</v>
      </c>
      <c r="G1458" s="3"/>
      <c r="H1458" s="3"/>
      <c r="I1458" s="3"/>
      <c r="J1458" s="56">
        <v>0</v>
      </c>
      <c r="K1458" s="57">
        <v>0</v>
      </c>
      <c r="L1458" s="57">
        <v>0</v>
      </c>
      <c r="M1458" s="58">
        <v>1</v>
      </c>
      <c r="N1458" s="59">
        <v>794.59</v>
      </c>
      <c r="O1458" s="59">
        <v>794.59</v>
      </c>
      <c r="P1458" s="60">
        <v>1</v>
      </c>
      <c r="Q1458" s="61">
        <v>794.59</v>
      </c>
      <c r="R1458" s="61">
        <v>794.59</v>
      </c>
    </row>
    <row r="1459" spans="2:18" x14ac:dyDescent="0.3">
      <c r="B1459" s="69">
        <v>41759556</v>
      </c>
      <c r="C1459" t="s">
        <v>1248</v>
      </c>
      <c r="D1459" s="55"/>
      <c r="E1459" s="55"/>
      <c r="F1459" s="55" t="s">
        <v>8</v>
      </c>
      <c r="G1459" s="3"/>
      <c r="H1459" s="3"/>
      <c r="I1459" s="3"/>
      <c r="J1459" s="56">
        <v>1</v>
      </c>
      <c r="K1459" s="57">
        <v>947.53</v>
      </c>
      <c r="L1459" s="57">
        <v>947.53</v>
      </c>
      <c r="M1459" s="58">
        <v>0</v>
      </c>
      <c r="N1459" s="59">
        <v>0</v>
      </c>
      <c r="O1459" s="59">
        <v>0</v>
      </c>
      <c r="P1459" s="60">
        <v>1</v>
      </c>
      <c r="Q1459" s="61">
        <v>947.53</v>
      </c>
      <c r="R1459" s="61">
        <v>947.53</v>
      </c>
    </row>
    <row r="1460" spans="2:18" x14ac:dyDescent="0.3">
      <c r="B1460" s="69">
        <v>41759697</v>
      </c>
      <c r="C1460" t="s">
        <v>2291</v>
      </c>
      <c r="D1460" s="55" t="s">
        <v>757</v>
      </c>
      <c r="E1460" s="55"/>
      <c r="F1460" s="55" t="s">
        <v>757</v>
      </c>
      <c r="G1460" s="3"/>
      <c r="H1460" s="3" t="s">
        <v>757</v>
      </c>
      <c r="I1460" s="3"/>
      <c r="J1460" s="56">
        <v>0</v>
      </c>
      <c r="K1460" s="57">
        <v>0</v>
      </c>
      <c r="L1460" s="57">
        <v>0</v>
      </c>
      <c r="M1460" s="58">
        <v>6</v>
      </c>
      <c r="N1460" s="59">
        <v>163.13999999999999</v>
      </c>
      <c r="O1460" s="59">
        <v>27.189999999999998</v>
      </c>
      <c r="P1460" s="60">
        <v>6</v>
      </c>
      <c r="Q1460" s="61">
        <v>163.13999999999999</v>
      </c>
      <c r="R1460" s="61">
        <v>27.189999999999998</v>
      </c>
    </row>
    <row r="1461" spans="2:18" x14ac:dyDescent="0.3">
      <c r="B1461" s="69">
        <v>41760026</v>
      </c>
      <c r="C1461" t="s">
        <v>1249</v>
      </c>
      <c r="D1461" s="55"/>
      <c r="E1461" s="55"/>
      <c r="F1461" s="55" t="s">
        <v>8</v>
      </c>
      <c r="G1461" s="3"/>
      <c r="H1461" s="3"/>
      <c r="I1461" s="3"/>
      <c r="J1461" s="56">
        <v>31</v>
      </c>
      <c r="K1461" s="57">
        <v>12.400000000000002</v>
      </c>
      <c r="L1461" s="57">
        <v>0.40000000000000008</v>
      </c>
      <c r="M1461" s="58">
        <v>63</v>
      </c>
      <c r="N1461" s="59">
        <v>25.200000000000003</v>
      </c>
      <c r="O1461" s="59">
        <v>0.4</v>
      </c>
      <c r="P1461" s="60">
        <v>94</v>
      </c>
      <c r="Q1461" s="61">
        <v>37.600000000000009</v>
      </c>
      <c r="R1461" s="61">
        <v>0.40000000000000008</v>
      </c>
    </row>
    <row r="1462" spans="2:18" x14ac:dyDescent="0.3">
      <c r="B1462" s="69">
        <v>41760117</v>
      </c>
      <c r="C1462" t="s">
        <v>1250</v>
      </c>
      <c r="D1462" s="55"/>
      <c r="E1462" s="55"/>
      <c r="F1462" s="55" t="s">
        <v>8</v>
      </c>
      <c r="G1462" s="3"/>
      <c r="H1462" s="3"/>
      <c r="I1462" s="3"/>
      <c r="J1462" s="56">
        <v>29</v>
      </c>
      <c r="K1462" s="57">
        <v>176.61000000000007</v>
      </c>
      <c r="L1462" s="57">
        <v>6.0900000000000025</v>
      </c>
      <c r="M1462" s="58">
        <v>2</v>
      </c>
      <c r="N1462" s="59">
        <v>12.18</v>
      </c>
      <c r="O1462" s="59">
        <v>6.09</v>
      </c>
      <c r="P1462" s="60">
        <v>31</v>
      </c>
      <c r="Q1462" s="61">
        <v>188.79000000000008</v>
      </c>
      <c r="R1462" s="61">
        <v>6.0900000000000025</v>
      </c>
    </row>
    <row r="1463" spans="2:18" x14ac:dyDescent="0.3">
      <c r="B1463" s="69">
        <v>41760141</v>
      </c>
      <c r="C1463" t="s">
        <v>1251</v>
      </c>
      <c r="D1463" s="55"/>
      <c r="E1463" s="55"/>
      <c r="F1463" s="55" t="s">
        <v>8</v>
      </c>
      <c r="G1463" s="3"/>
      <c r="H1463" s="3"/>
      <c r="I1463" s="3"/>
      <c r="J1463" s="56">
        <v>6</v>
      </c>
      <c r="K1463" s="57">
        <v>36.54</v>
      </c>
      <c r="L1463" s="57">
        <v>6.09</v>
      </c>
      <c r="M1463" s="58">
        <v>0</v>
      </c>
      <c r="N1463" s="59">
        <v>0</v>
      </c>
      <c r="O1463" s="59">
        <v>0</v>
      </c>
      <c r="P1463" s="60">
        <v>6</v>
      </c>
      <c r="Q1463" s="61">
        <v>36.54</v>
      </c>
      <c r="R1463" s="61">
        <v>6.09</v>
      </c>
    </row>
    <row r="1464" spans="2:18" x14ac:dyDescent="0.3">
      <c r="B1464" s="69">
        <v>41760158</v>
      </c>
      <c r="C1464" t="s">
        <v>1252</v>
      </c>
      <c r="D1464" s="55"/>
      <c r="E1464" s="55"/>
      <c r="F1464" s="55" t="s">
        <v>8</v>
      </c>
      <c r="G1464" s="3"/>
      <c r="H1464" s="3"/>
      <c r="I1464" s="3"/>
      <c r="J1464" s="56">
        <v>9</v>
      </c>
      <c r="K1464" s="57">
        <v>66.42</v>
      </c>
      <c r="L1464" s="57">
        <v>7.38</v>
      </c>
      <c r="M1464" s="58">
        <v>11</v>
      </c>
      <c r="N1464" s="59">
        <v>81.179999999999993</v>
      </c>
      <c r="O1464" s="59">
        <v>7.379999999999999</v>
      </c>
      <c r="P1464" s="60">
        <v>20</v>
      </c>
      <c r="Q1464" s="61">
        <v>147.6</v>
      </c>
      <c r="R1464" s="61">
        <v>7.38</v>
      </c>
    </row>
    <row r="1465" spans="2:18" x14ac:dyDescent="0.3">
      <c r="B1465" s="69">
        <v>41760166</v>
      </c>
      <c r="C1465" t="s">
        <v>1253</v>
      </c>
      <c r="D1465" s="55"/>
      <c r="E1465" s="55"/>
      <c r="F1465" s="55" t="s">
        <v>8</v>
      </c>
      <c r="G1465" s="55"/>
      <c r="H1465" s="55"/>
      <c r="I1465" s="55"/>
      <c r="J1465" s="56">
        <v>3</v>
      </c>
      <c r="K1465" s="57">
        <v>1.3800000000000001</v>
      </c>
      <c r="L1465" s="57">
        <v>0.46</v>
      </c>
      <c r="M1465" s="58">
        <v>3</v>
      </c>
      <c r="N1465" s="59">
        <v>1.3800000000000001</v>
      </c>
      <c r="O1465" s="59">
        <v>0.46</v>
      </c>
      <c r="P1465" s="60">
        <v>6</v>
      </c>
      <c r="Q1465" s="61">
        <v>2.7600000000000002</v>
      </c>
      <c r="R1465" s="61">
        <v>0.46</v>
      </c>
    </row>
    <row r="1466" spans="2:18" x14ac:dyDescent="0.3">
      <c r="B1466" s="69">
        <v>41760174</v>
      </c>
      <c r="C1466" t="s">
        <v>61</v>
      </c>
      <c r="D1466" s="55" t="s">
        <v>744</v>
      </c>
      <c r="E1466" s="55"/>
      <c r="F1466" s="55" t="s">
        <v>8</v>
      </c>
      <c r="G1466" s="3"/>
      <c r="H1466" s="3" t="s">
        <v>744</v>
      </c>
      <c r="I1466" s="3"/>
      <c r="J1466" s="56">
        <v>4</v>
      </c>
      <c r="K1466" s="57">
        <v>2.68</v>
      </c>
      <c r="L1466" s="57">
        <v>0.67</v>
      </c>
      <c r="M1466" s="58">
        <v>11</v>
      </c>
      <c r="N1466" s="59">
        <v>7.37</v>
      </c>
      <c r="O1466" s="59">
        <v>0.67</v>
      </c>
      <c r="P1466" s="60">
        <v>15</v>
      </c>
      <c r="Q1466" s="61">
        <v>10.050000000000001</v>
      </c>
      <c r="R1466" s="61">
        <v>0.67</v>
      </c>
    </row>
    <row r="1467" spans="2:18" x14ac:dyDescent="0.3">
      <c r="B1467" s="69">
        <v>41760208</v>
      </c>
      <c r="C1467" t="s">
        <v>1254</v>
      </c>
      <c r="D1467" s="55">
        <v>99088</v>
      </c>
      <c r="E1467" s="55"/>
      <c r="F1467" s="55" t="s">
        <v>8</v>
      </c>
      <c r="G1467" s="55"/>
      <c r="H1467" s="55">
        <v>99088</v>
      </c>
      <c r="I1467" s="55"/>
      <c r="J1467" s="56">
        <v>2</v>
      </c>
      <c r="K1467" s="57">
        <v>1144.48</v>
      </c>
      <c r="L1467" s="57">
        <v>572.24</v>
      </c>
      <c r="M1467" s="58">
        <v>0</v>
      </c>
      <c r="N1467" s="59">
        <v>0</v>
      </c>
      <c r="O1467" s="59">
        <v>0</v>
      </c>
      <c r="P1467" s="60">
        <v>2</v>
      </c>
      <c r="Q1467" s="61">
        <v>1144.48</v>
      </c>
      <c r="R1467" s="61">
        <v>572.24</v>
      </c>
    </row>
    <row r="1468" spans="2:18" x14ac:dyDescent="0.3">
      <c r="B1468" s="69">
        <v>41760364</v>
      </c>
      <c r="C1468" t="s">
        <v>1255</v>
      </c>
      <c r="D1468" s="55"/>
      <c r="E1468" s="55"/>
      <c r="F1468" s="55" t="s">
        <v>8</v>
      </c>
      <c r="G1468" s="55"/>
      <c r="H1468" s="55"/>
      <c r="I1468" s="55"/>
      <c r="J1468" s="56">
        <v>9</v>
      </c>
      <c r="K1468" s="57">
        <v>107.82000000000001</v>
      </c>
      <c r="L1468" s="57">
        <v>11.98</v>
      </c>
      <c r="M1468" s="58">
        <v>4</v>
      </c>
      <c r="N1468" s="59">
        <v>47.92</v>
      </c>
      <c r="O1468" s="59">
        <v>11.98</v>
      </c>
      <c r="P1468" s="60">
        <v>13</v>
      </c>
      <c r="Q1468" s="61">
        <v>155.74</v>
      </c>
      <c r="R1468" s="61">
        <v>11.98</v>
      </c>
    </row>
    <row r="1469" spans="2:18" x14ac:dyDescent="0.3">
      <c r="B1469" s="69">
        <v>41760380</v>
      </c>
      <c r="C1469" t="s">
        <v>1256</v>
      </c>
      <c r="D1469" s="55"/>
      <c r="E1469" s="55"/>
      <c r="F1469" s="55" t="s">
        <v>8</v>
      </c>
      <c r="G1469" s="3"/>
      <c r="H1469" s="3"/>
      <c r="I1469" s="3"/>
      <c r="J1469" s="56">
        <v>11</v>
      </c>
      <c r="K1469" s="57">
        <v>127.59999999999997</v>
      </c>
      <c r="L1469" s="57">
        <v>11.599999999999996</v>
      </c>
      <c r="M1469" s="58">
        <v>15</v>
      </c>
      <c r="N1469" s="59">
        <v>173.99999999999994</v>
      </c>
      <c r="O1469" s="59">
        <v>11.599999999999996</v>
      </c>
      <c r="P1469" s="60">
        <v>26</v>
      </c>
      <c r="Q1469" s="61">
        <v>301.59999999999991</v>
      </c>
      <c r="R1469" s="61">
        <v>11.599999999999996</v>
      </c>
    </row>
    <row r="1470" spans="2:18" x14ac:dyDescent="0.3">
      <c r="B1470" s="69">
        <v>41760398</v>
      </c>
      <c r="C1470" t="s">
        <v>1257</v>
      </c>
      <c r="D1470" s="55"/>
      <c r="E1470" s="55"/>
      <c r="F1470" s="55" t="s">
        <v>8</v>
      </c>
      <c r="G1470" s="3"/>
      <c r="H1470" s="3"/>
      <c r="I1470" s="3"/>
      <c r="J1470" s="56">
        <v>5</v>
      </c>
      <c r="K1470" s="57">
        <v>69.349999999999994</v>
      </c>
      <c r="L1470" s="57">
        <v>13.87</v>
      </c>
      <c r="M1470" s="58">
        <v>2</v>
      </c>
      <c r="N1470" s="59">
        <v>27.74</v>
      </c>
      <c r="O1470" s="59">
        <v>13.87</v>
      </c>
      <c r="P1470" s="60">
        <v>7</v>
      </c>
      <c r="Q1470" s="61">
        <v>97.089999999999989</v>
      </c>
      <c r="R1470" s="61">
        <v>13.87</v>
      </c>
    </row>
    <row r="1471" spans="2:18" x14ac:dyDescent="0.3">
      <c r="B1471" s="69">
        <v>41760612</v>
      </c>
      <c r="C1471" t="s">
        <v>1258</v>
      </c>
      <c r="D1471" s="55" t="s">
        <v>7</v>
      </c>
      <c r="E1471" s="55"/>
      <c r="F1471" s="55" t="s">
        <v>8</v>
      </c>
      <c r="G1471" s="3"/>
      <c r="H1471" s="3" t="s">
        <v>7</v>
      </c>
      <c r="I1471" s="3"/>
      <c r="J1471" s="56">
        <v>33</v>
      </c>
      <c r="K1471" s="57">
        <v>193.04999999999987</v>
      </c>
      <c r="L1471" s="57">
        <v>5.8499999999999961</v>
      </c>
      <c r="M1471" s="58">
        <v>3</v>
      </c>
      <c r="N1471" s="59">
        <v>17.549999999999997</v>
      </c>
      <c r="O1471" s="59">
        <v>5.8499999999999988</v>
      </c>
      <c r="P1471" s="60">
        <v>36</v>
      </c>
      <c r="Q1471" s="61">
        <v>210.59999999999985</v>
      </c>
      <c r="R1471" s="61">
        <v>5.8499999999999961</v>
      </c>
    </row>
    <row r="1472" spans="2:18" x14ac:dyDescent="0.3">
      <c r="B1472" s="69">
        <v>41760711</v>
      </c>
      <c r="C1472" t="s">
        <v>2292</v>
      </c>
      <c r="D1472" s="55" t="s">
        <v>1167</v>
      </c>
      <c r="E1472" s="55"/>
      <c r="F1472" s="55" t="s">
        <v>1167</v>
      </c>
      <c r="G1472" s="3"/>
      <c r="H1472" s="3" t="s">
        <v>1167</v>
      </c>
      <c r="I1472" s="3"/>
      <c r="J1472" s="56">
        <v>1</v>
      </c>
      <c r="K1472" s="57">
        <v>1330.19</v>
      </c>
      <c r="L1472" s="57">
        <v>1330.19</v>
      </c>
      <c r="M1472" s="58">
        <v>0</v>
      </c>
      <c r="N1472" s="59">
        <v>0</v>
      </c>
      <c r="O1472" s="59">
        <v>0</v>
      </c>
      <c r="P1472" s="60">
        <v>1</v>
      </c>
      <c r="Q1472" s="61">
        <v>1330.19</v>
      </c>
      <c r="R1472" s="61">
        <v>1330.19</v>
      </c>
    </row>
    <row r="1473" spans="2:18" x14ac:dyDescent="0.3">
      <c r="B1473" s="69">
        <v>41761388</v>
      </c>
      <c r="C1473" t="s">
        <v>2470</v>
      </c>
      <c r="D1473" s="55" t="s">
        <v>1016</v>
      </c>
      <c r="E1473" s="55"/>
      <c r="F1473" s="55" t="s">
        <v>1016</v>
      </c>
      <c r="G1473" s="3"/>
      <c r="H1473" s="3" t="s">
        <v>1016</v>
      </c>
      <c r="I1473" s="3"/>
      <c r="J1473" s="56">
        <v>2</v>
      </c>
      <c r="K1473" s="57">
        <v>646.94000000000005</v>
      </c>
      <c r="L1473" s="57">
        <v>323.47000000000003</v>
      </c>
      <c r="M1473" s="58">
        <v>0</v>
      </c>
      <c r="N1473" s="59">
        <v>0</v>
      </c>
      <c r="O1473" s="59">
        <v>0</v>
      </c>
      <c r="P1473" s="60">
        <v>2</v>
      </c>
      <c r="Q1473" s="61">
        <v>646.94000000000005</v>
      </c>
      <c r="R1473" s="61">
        <v>323.47000000000003</v>
      </c>
    </row>
    <row r="1474" spans="2:18" x14ac:dyDescent="0.3">
      <c r="B1474" s="69">
        <v>41761859</v>
      </c>
      <c r="C1474" t="s">
        <v>2374</v>
      </c>
      <c r="D1474" s="55"/>
      <c r="E1474" s="55"/>
      <c r="F1474" s="55" t="s">
        <v>8</v>
      </c>
      <c r="G1474" s="3"/>
      <c r="H1474" s="3"/>
      <c r="I1474" s="3"/>
      <c r="J1474" s="56">
        <v>128</v>
      </c>
      <c r="K1474" s="57">
        <v>588.7399999999999</v>
      </c>
      <c r="L1474" s="57">
        <v>4.5995312499999992</v>
      </c>
      <c r="M1474" s="58">
        <v>81</v>
      </c>
      <c r="N1474" s="59">
        <v>370.63</v>
      </c>
      <c r="O1474" s="59">
        <v>4.5756790123456792</v>
      </c>
      <c r="P1474" s="60">
        <v>209</v>
      </c>
      <c r="Q1474" s="61">
        <v>959.36999999999989</v>
      </c>
      <c r="R1474" s="61">
        <v>4.5902870813397127</v>
      </c>
    </row>
    <row r="1475" spans="2:18" x14ac:dyDescent="0.3">
      <c r="B1475" s="69">
        <v>41770579</v>
      </c>
      <c r="C1475" t="s">
        <v>1260</v>
      </c>
      <c r="D1475" s="55"/>
      <c r="E1475" s="55"/>
      <c r="F1475" s="55" t="s">
        <v>8</v>
      </c>
      <c r="G1475" s="3"/>
      <c r="H1475" s="3"/>
      <c r="I1475" s="3"/>
      <c r="J1475" s="56">
        <v>10</v>
      </c>
      <c r="K1475" s="57">
        <v>342.29999999999995</v>
      </c>
      <c r="L1475" s="57">
        <v>34.229999999999997</v>
      </c>
      <c r="M1475" s="58">
        <v>15</v>
      </c>
      <c r="N1475" s="59">
        <v>487.95000000000005</v>
      </c>
      <c r="O1475" s="59">
        <v>32.53</v>
      </c>
      <c r="P1475" s="60">
        <v>25</v>
      </c>
      <c r="Q1475" s="61">
        <v>830.25</v>
      </c>
      <c r="R1475" s="61">
        <v>33.21</v>
      </c>
    </row>
    <row r="1476" spans="2:18" x14ac:dyDescent="0.3">
      <c r="B1476" s="69">
        <v>41771189</v>
      </c>
      <c r="C1476" t="s">
        <v>2293</v>
      </c>
      <c r="D1476" s="55"/>
      <c r="E1476" s="55"/>
      <c r="F1476" s="55" t="s">
        <v>8</v>
      </c>
      <c r="G1476" s="3"/>
      <c r="H1476" s="3"/>
      <c r="I1476" s="3"/>
      <c r="J1476" s="56">
        <v>57</v>
      </c>
      <c r="K1476" s="57">
        <v>3357.8700000000008</v>
      </c>
      <c r="L1476" s="57">
        <v>58.910000000000011</v>
      </c>
      <c r="M1476" s="58">
        <v>106</v>
      </c>
      <c r="N1476" s="59">
        <v>6223.7800000000025</v>
      </c>
      <c r="O1476" s="59">
        <v>58.714905660377383</v>
      </c>
      <c r="P1476" s="60">
        <v>163</v>
      </c>
      <c r="Q1476" s="61">
        <v>9581.6500000000033</v>
      </c>
      <c r="R1476" s="61">
        <v>58.78312883435585</v>
      </c>
    </row>
    <row r="1477" spans="2:18" x14ac:dyDescent="0.3">
      <c r="B1477" s="69">
        <v>41771205</v>
      </c>
      <c r="C1477" t="s">
        <v>1261</v>
      </c>
      <c r="D1477" s="55" t="s">
        <v>767</v>
      </c>
      <c r="E1477" s="55"/>
      <c r="F1477" s="55" t="s">
        <v>8</v>
      </c>
      <c r="G1477" s="3"/>
      <c r="H1477" s="3" t="s">
        <v>767</v>
      </c>
      <c r="I1477" s="3"/>
      <c r="J1477" s="56">
        <v>27</v>
      </c>
      <c r="K1477" s="57">
        <v>6215.62</v>
      </c>
      <c r="L1477" s="57">
        <v>230.20814814814815</v>
      </c>
      <c r="M1477" s="58">
        <v>0</v>
      </c>
      <c r="N1477" s="59">
        <v>0</v>
      </c>
      <c r="O1477" s="59">
        <v>0</v>
      </c>
      <c r="P1477" s="60">
        <v>27</v>
      </c>
      <c r="Q1477" s="61">
        <v>6215.62</v>
      </c>
      <c r="R1477" s="61">
        <v>230.20814814814815</v>
      </c>
    </row>
    <row r="1478" spans="2:18" x14ac:dyDescent="0.3">
      <c r="B1478" s="69">
        <v>41771247</v>
      </c>
      <c r="C1478" t="s">
        <v>1263</v>
      </c>
      <c r="D1478" s="55" t="s">
        <v>1264</v>
      </c>
      <c r="E1478" s="55"/>
      <c r="F1478" s="55" t="s">
        <v>1262</v>
      </c>
      <c r="G1478" s="3"/>
      <c r="H1478" s="3" t="s">
        <v>1264</v>
      </c>
      <c r="I1478" s="3"/>
      <c r="J1478" s="56">
        <v>5</v>
      </c>
      <c r="K1478" s="57">
        <v>2880.96</v>
      </c>
      <c r="L1478" s="57">
        <v>576.19200000000001</v>
      </c>
      <c r="M1478" s="58">
        <v>0</v>
      </c>
      <c r="N1478" s="59">
        <v>0</v>
      </c>
      <c r="O1478" s="59">
        <v>0</v>
      </c>
      <c r="P1478" s="60">
        <v>5</v>
      </c>
      <c r="Q1478" s="61">
        <v>2880.96</v>
      </c>
      <c r="R1478" s="61">
        <v>576.19200000000001</v>
      </c>
    </row>
    <row r="1479" spans="2:18" x14ac:dyDescent="0.3">
      <c r="B1479" s="69">
        <v>41771353</v>
      </c>
      <c r="C1479" t="s">
        <v>2708</v>
      </c>
      <c r="D1479" s="55"/>
      <c r="E1479" s="55"/>
      <c r="F1479" s="55" t="s">
        <v>8</v>
      </c>
      <c r="G1479" s="55"/>
      <c r="H1479" s="55"/>
      <c r="I1479" s="55"/>
      <c r="J1479" s="56">
        <v>1</v>
      </c>
      <c r="K1479" s="57">
        <v>748.22</v>
      </c>
      <c r="L1479" s="57">
        <v>748.22</v>
      </c>
      <c r="M1479" s="58">
        <v>0</v>
      </c>
      <c r="N1479" s="59">
        <v>0</v>
      </c>
      <c r="O1479" s="59">
        <v>0</v>
      </c>
      <c r="P1479" s="60">
        <v>1</v>
      </c>
      <c r="Q1479" s="61">
        <v>748.22</v>
      </c>
      <c r="R1479" s="61">
        <v>748.22</v>
      </c>
    </row>
    <row r="1480" spans="2:18" x14ac:dyDescent="0.3">
      <c r="B1480" s="69">
        <v>41771569</v>
      </c>
      <c r="C1480" t="s">
        <v>2294</v>
      </c>
      <c r="D1480" s="55" t="s">
        <v>747</v>
      </c>
      <c r="E1480" s="55"/>
      <c r="F1480" s="55" t="s">
        <v>747</v>
      </c>
      <c r="G1480" s="3"/>
      <c r="H1480" s="3" t="s">
        <v>747</v>
      </c>
      <c r="I1480" s="3"/>
      <c r="J1480" s="56">
        <v>1</v>
      </c>
      <c r="K1480" s="57">
        <v>61.18</v>
      </c>
      <c r="L1480" s="57">
        <v>61.18</v>
      </c>
      <c r="M1480" s="58">
        <v>2</v>
      </c>
      <c r="N1480" s="59">
        <v>122.36</v>
      </c>
      <c r="O1480" s="59">
        <v>61.18</v>
      </c>
      <c r="P1480" s="60">
        <v>3</v>
      </c>
      <c r="Q1480" s="61">
        <v>183.54</v>
      </c>
      <c r="R1480" s="61">
        <v>61.18</v>
      </c>
    </row>
    <row r="1481" spans="2:18" x14ac:dyDescent="0.3">
      <c r="B1481" s="69">
        <v>41772260</v>
      </c>
      <c r="C1481" t="s">
        <v>1265</v>
      </c>
      <c r="D1481" s="55" t="s">
        <v>744</v>
      </c>
      <c r="E1481" s="55"/>
      <c r="F1481" s="55" t="s">
        <v>8</v>
      </c>
      <c r="G1481" s="55"/>
      <c r="H1481" s="55" t="s">
        <v>744</v>
      </c>
      <c r="I1481" s="55"/>
      <c r="J1481" s="56">
        <v>8</v>
      </c>
      <c r="K1481" s="57">
        <v>887.52</v>
      </c>
      <c r="L1481" s="57">
        <v>110.94</v>
      </c>
      <c r="M1481" s="58">
        <v>0</v>
      </c>
      <c r="N1481" s="59">
        <v>0</v>
      </c>
      <c r="O1481" s="59">
        <v>0</v>
      </c>
      <c r="P1481" s="60">
        <v>8</v>
      </c>
      <c r="Q1481" s="61">
        <v>887.52</v>
      </c>
      <c r="R1481" s="61">
        <v>110.94</v>
      </c>
    </row>
    <row r="1482" spans="2:18" x14ac:dyDescent="0.3">
      <c r="B1482" s="69">
        <v>41772286</v>
      </c>
      <c r="C1482" t="s">
        <v>1266</v>
      </c>
      <c r="D1482" s="55"/>
      <c r="E1482" s="55"/>
      <c r="F1482" s="55" t="s">
        <v>8</v>
      </c>
      <c r="G1482" s="3"/>
      <c r="H1482" s="3"/>
      <c r="I1482" s="3"/>
      <c r="J1482" s="56">
        <v>6</v>
      </c>
      <c r="K1482" s="57">
        <v>99.600000000000009</v>
      </c>
      <c r="L1482" s="57">
        <v>16.600000000000001</v>
      </c>
      <c r="M1482" s="58">
        <v>1</v>
      </c>
      <c r="N1482" s="59">
        <v>16.399999999999999</v>
      </c>
      <c r="O1482" s="59">
        <v>16.399999999999999</v>
      </c>
      <c r="P1482" s="60">
        <v>7</v>
      </c>
      <c r="Q1482" s="61">
        <v>116</v>
      </c>
      <c r="R1482" s="61">
        <v>16.571428571428573</v>
      </c>
    </row>
    <row r="1483" spans="2:18" x14ac:dyDescent="0.3">
      <c r="B1483" s="69">
        <v>41772294</v>
      </c>
      <c r="C1483" t="s">
        <v>1267</v>
      </c>
      <c r="D1483" s="55"/>
      <c r="E1483" s="55"/>
      <c r="F1483" s="55" t="s">
        <v>8</v>
      </c>
      <c r="G1483" s="3"/>
      <c r="H1483" s="3"/>
      <c r="I1483" s="3"/>
      <c r="J1483" s="56">
        <v>38</v>
      </c>
      <c r="K1483" s="57">
        <v>630.4</v>
      </c>
      <c r="L1483" s="57">
        <v>16.589473684210525</v>
      </c>
      <c r="M1483" s="58">
        <v>3</v>
      </c>
      <c r="N1483" s="59">
        <v>50.099999999999994</v>
      </c>
      <c r="O1483" s="59">
        <v>16.7</v>
      </c>
      <c r="P1483" s="60">
        <v>41</v>
      </c>
      <c r="Q1483" s="61">
        <v>680.5</v>
      </c>
      <c r="R1483" s="61">
        <v>16.597560975609756</v>
      </c>
    </row>
    <row r="1484" spans="2:18" x14ac:dyDescent="0.3">
      <c r="B1484" s="69">
        <v>41772302</v>
      </c>
      <c r="C1484" t="s">
        <v>1268</v>
      </c>
      <c r="D1484" s="55" t="s">
        <v>744</v>
      </c>
      <c r="E1484" s="55"/>
      <c r="F1484" s="55" t="s">
        <v>8</v>
      </c>
      <c r="G1484" s="3"/>
      <c r="H1484" s="3" t="s">
        <v>744</v>
      </c>
      <c r="I1484" s="3"/>
      <c r="J1484" s="56">
        <v>1</v>
      </c>
      <c r="K1484" s="57">
        <v>274.13</v>
      </c>
      <c r="L1484" s="57">
        <v>274.13</v>
      </c>
      <c r="M1484" s="58">
        <v>0</v>
      </c>
      <c r="N1484" s="59">
        <v>0</v>
      </c>
      <c r="O1484" s="59">
        <v>0</v>
      </c>
      <c r="P1484" s="60">
        <v>1</v>
      </c>
      <c r="Q1484" s="61">
        <v>274.13</v>
      </c>
      <c r="R1484" s="61">
        <v>274.13</v>
      </c>
    </row>
    <row r="1485" spans="2:18" x14ac:dyDescent="0.3">
      <c r="B1485" s="69">
        <v>41772344</v>
      </c>
      <c r="C1485" t="s">
        <v>2709</v>
      </c>
      <c r="D1485" s="55" t="s">
        <v>940</v>
      </c>
      <c r="E1485" s="55"/>
      <c r="F1485" s="55" t="s">
        <v>8</v>
      </c>
      <c r="G1485" s="3"/>
      <c r="H1485" s="3" t="s">
        <v>940</v>
      </c>
      <c r="I1485" s="3"/>
      <c r="J1485" s="56">
        <v>1</v>
      </c>
      <c r="K1485" s="57">
        <v>10.79</v>
      </c>
      <c r="L1485" s="57">
        <v>10.79</v>
      </c>
      <c r="M1485" s="58">
        <v>0</v>
      </c>
      <c r="N1485" s="59">
        <v>0</v>
      </c>
      <c r="O1485" s="59">
        <v>0</v>
      </c>
      <c r="P1485" s="60">
        <v>1</v>
      </c>
      <c r="Q1485" s="61">
        <v>10.79</v>
      </c>
      <c r="R1485" s="61">
        <v>10.79</v>
      </c>
    </row>
    <row r="1486" spans="2:18" x14ac:dyDescent="0.3">
      <c r="B1486" s="69">
        <v>41772351</v>
      </c>
      <c r="C1486" t="s">
        <v>1269</v>
      </c>
      <c r="D1486" s="55" t="s">
        <v>744</v>
      </c>
      <c r="E1486" s="55"/>
      <c r="F1486" s="55" t="s">
        <v>8</v>
      </c>
      <c r="G1486" s="3"/>
      <c r="H1486" s="3" t="s">
        <v>744</v>
      </c>
      <c r="I1486" s="3"/>
      <c r="J1486" s="56">
        <v>160</v>
      </c>
      <c r="K1486" s="57">
        <v>2115.2000000000007</v>
      </c>
      <c r="L1486" s="57">
        <v>13.220000000000004</v>
      </c>
      <c r="M1486" s="58">
        <v>0</v>
      </c>
      <c r="N1486" s="59">
        <v>0</v>
      </c>
      <c r="O1486" s="59">
        <v>0</v>
      </c>
      <c r="P1486" s="60">
        <v>160</v>
      </c>
      <c r="Q1486" s="61">
        <v>2115.2000000000007</v>
      </c>
      <c r="R1486" s="61">
        <v>13.220000000000004</v>
      </c>
    </row>
    <row r="1487" spans="2:18" x14ac:dyDescent="0.3">
      <c r="B1487" s="69">
        <v>41772385</v>
      </c>
      <c r="C1487" t="s">
        <v>1270</v>
      </c>
      <c r="D1487" s="55"/>
      <c r="E1487" s="55"/>
      <c r="F1487" s="55" t="s">
        <v>8</v>
      </c>
      <c r="G1487" s="3"/>
      <c r="H1487" s="3"/>
      <c r="I1487" s="3"/>
      <c r="J1487" s="56">
        <v>18</v>
      </c>
      <c r="K1487" s="57">
        <v>615.60000000000014</v>
      </c>
      <c r="L1487" s="57">
        <v>34.20000000000001</v>
      </c>
      <c r="M1487" s="58">
        <v>0</v>
      </c>
      <c r="N1487" s="59">
        <v>0</v>
      </c>
      <c r="O1487" s="59">
        <v>0</v>
      </c>
      <c r="P1487" s="60">
        <v>18</v>
      </c>
      <c r="Q1487" s="61">
        <v>615.60000000000014</v>
      </c>
      <c r="R1487" s="61">
        <v>34.20000000000001</v>
      </c>
    </row>
    <row r="1488" spans="2:18" x14ac:dyDescent="0.3">
      <c r="B1488" s="69">
        <v>41772476</v>
      </c>
      <c r="C1488" t="s">
        <v>1271</v>
      </c>
      <c r="D1488" s="55" t="s">
        <v>744</v>
      </c>
      <c r="E1488" s="55"/>
      <c r="F1488" s="55" t="s">
        <v>8</v>
      </c>
      <c r="G1488" s="3"/>
      <c r="H1488" s="3" t="s">
        <v>744</v>
      </c>
      <c r="I1488" s="3"/>
      <c r="J1488" s="56">
        <v>55</v>
      </c>
      <c r="K1488" s="57">
        <v>382.43999999999988</v>
      </c>
      <c r="L1488" s="57">
        <v>6.9534545454545436</v>
      </c>
      <c r="M1488" s="58">
        <v>0</v>
      </c>
      <c r="N1488" s="59">
        <v>0</v>
      </c>
      <c r="O1488" s="59">
        <v>0</v>
      </c>
      <c r="P1488" s="60">
        <v>55</v>
      </c>
      <c r="Q1488" s="61">
        <v>382.43999999999988</v>
      </c>
      <c r="R1488" s="61">
        <v>6.9534545454545436</v>
      </c>
    </row>
    <row r="1489" spans="2:18" x14ac:dyDescent="0.3">
      <c r="B1489" s="69">
        <v>41772500</v>
      </c>
      <c r="C1489" t="s">
        <v>1272</v>
      </c>
      <c r="D1489" s="55"/>
      <c r="E1489" s="55"/>
      <c r="F1489" s="55" t="s">
        <v>8</v>
      </c>
      <c r="G1489" s="3"/>
      <c r="H1489" s="3"/>
      <c r="I1489" s="3"/>
      <c r="J1489" s="56">
        <v>21</v>
      </c>
      <c r="K1489" s="57">
        <v>67</v>
      </c>
      <c r="L1489" s="57">
        <v>3.1904761904761907</v>
      </c>
      <c r="M1489" s="58">
        <v>0</v>
      </c>
      <c r="N1489" s="59">
        <v>0</v>
      </c>
      <c r="O1489" s="59">
        <v>0</v>
      </c>
      <c r="P1489" s="60">
        <v>21</v>
      </c>
      <c r="Q1489" s="61">
        <v>67</v>
      </c>
      <c r="R1489" s="61">
        <v>3.1904761904761907</v>
      </c>
    </row>
    <row r="1490" spans="2:18" x14ac:dyDescent="0.3">
      <c r="B1490" s="69">
        <v>41773730</v>
      </c>
      <c r="C1490" t="s">
        <v>2295</v>
      </c>
      <c r="D1490" s="55" t="s">
        <v>1107</v>
      </c>
      <c r="E1490" s="55"/>
      <c r="F1490" s="55" t="s">
        <v>1107</v>
      </c>
      <c r="G1490" s="3"/>
      <c r="H1490" s="3" t="s">
        <v>1107</v>
      </c>
      <c r="I1490" s="3"/>
      <c r="J1490" s="56">
        <v>0</v>
      </c>
      <c r="K1490" s="57">
        <v>0</v>
      </c>
      <c r="L1490" s="57">
        <v>0</v>
      </c>
      <c r="M1490" s="58">
        <v>107</v>
      </c>
      <c r="N1490" s="59">
        <v>1070.8800000000001</v>
      </c>
      <c r="O1490" s="59">
        <v>10.008224299065422</v>
      </c>
      <c r="P1490" s="60">
        <v>107</v>
      </c>
      <c r="Q1490" s="61">
        <v>1070.8800000000001</v>
      </c>
      <c r="R1490" s="61">
        <v>10.008224299065422</v>
      </c>
    </row>
    <row r="1491" spans="2:18" x14ac:dyDescent="0.3">
      <c r="B1491" s="69">
        <v>41773847</v>
      </c>
      <c r="C1491" t="s">
        <v>2296</v>
      </c>
      <c r="D1491" s="55"/>
      <c r="E1491" s="55"/>
      <c r="F1491" s="55" t="s">
        <v>8</v>
      </c>
      <c r="G1491" s="55"/>
      <c r="H1491" s="55"/>
      <c r="I1491" s="55"/>
      <c r="J1491" s="56">
        <v>0</v>
      </c>
      <c r="K1491" s="57">
        <v>0</v>
      </c>
      <c r="L1491" s="57">
        <v>0</v>
      </c>
      <c r="M1491" s="58">
        <v>2</v>
      </c>
      <c r="N1491" s="59">
        <v>9.66</v>
      </c>
      <c r="O1491" s="59">
        <v>4.83</v>
      </c>
      <c r="P1491" s="60">
        <v>2</v>
      </c>
      <c r="Q1491" s="61">
        <v>9.66</v>
      </c>
      <c r="R1491" s="61">
        <v>4.83</v>
      </c>
    </row>
    <row r="1492" spans="2:18" x14ac:dyDescent="0.3">
      <c r="B1492" s="69">
        <v>41773870</v>
      </c>
      <c r="C1492" t="s">
        <v>2573</v>
      </c>
      <c r="D1492" s="55">
        <v>90375</v>
      </c>
      <c r="E1492" s="55"/>
      <c r="F1492" s="55">
        <v>90375</v>
      </c>
      <c r="G1492" s="55"/>
      <c r="H1492" s="55">
        <v>90375</v>
      </c>
      <c r="I1492" s="55"/>
      <c r="J1492" s="56">
        <v>0</v>
      </c>
      <c r="K1492" s="57">
        <v>0</v>
      </c>
      <c r="L1492" s="57">
        <v>0</v>
      </c>
      <c r="M1492" s="58">
        <v>2</v>
      </c>
      <c r="N1492" s="59">
        <v>15921.46</v>
      </c>
      <c r="O1492" s="59">
        <v>7960.73</v>
      </c>
      <c r="P1492" s="60">
        <v>2</v>
      </c>
      <c r="Q1492" s="61">
        <v>15921.46</v>
      </c>
      <c r="R1492" s="61">
        <v>7960.73</v>
      </c>
    </row>
    <row r="1493" spans="2:18" x14ac:dyDescent="0.3">
      <c r="B1493" s="69">
        <v>41774464</v>
      </c>
      <c r="C1493" t="s">
        <v>2297</v>
      </c>
      <c r="D1493" s="55" t="s">
        <v>834</v>
      </c>
      <c r="E1493" s="55"/>
      <c r="F1493" s="55" t="s">
        <v>834</v>
      </c>
      <c r="G1493" s="3"/>
      <c r="H1493" s="3" t="s">
        <v>834</v>
      </c>
      <c r="I1493" s="3"/>
      <c r="J1493" s="56">
        <v>0</v>
      </c>
      <c r="K1493" s="57">
        <v>0</v>
      </c>
      <c r="L1493" s="57">
        <v>0</v>
      </c>
      <c r="M1493" s="58">
        <v>0</v>
      </c>
      <c r="N1493" s="59">
        <v>0</v>
      </c>
      <c r="O1493" s="59">
        <v>0</v>
      </c>
      <c r="P1493" s="60">
        <v>0</v>
      </c>
      <c r="Q1493" s="61">
        <v>0</v>
      </c>
      <c r="R1493" s="61">
        <v>0</v>
      </c>
    </row>
    <row r="1494" spans="2:18" x14ac:dyDescent="0.3">
      <c r="B1494" s="69">
        <v>41774662</v>
      </c>
      <c r="C1494" t="s">
        <v>2574</v>
      </c>
      <c r="D1494" s="55"/>
      <c r="E1494" s="55"/>
      <c r="F1494" s="55" t="s">
        <v>8</v>
      </c>
      <c r="G1494" s="55"/>
      <c r="H1494" s="55"/>
      <c r="I1494" s="55"/>
      <c r="J1494" s="56">
        <v>1</v>
      </c>
      <c r="K1494" s="57">
        <v>104.5</v>
      </c>
      <c r="L1494" s="57">
        <v>104.5</v>
      </c>
      <c r="M1494" s="58">
        <v>901</v>
      </c>
      <c r="N1494" s="59">
        <v>27984.5</v>
      </c>
      <c r="O1494" s="59">
        <v>31.059378468368479</v>
      </c>
      <c r="P1494" s="60">
        <v>902</v>
      </c>
      <c r="Q1494" s="61">
        <v>28089</v>
      </c>
      <c r="R1494" s="61">
        <v>31.14079822616408</v>
      </c>
    </row>
    <row r="1495" spans="2:18" x14ac:dyDescent="0.3">
      <c r="B1495" s="69">
        <v>41777624</v>
      </c>
      <c r="C1495" t="s">
        <v>2469</v>
      </c>
      <c r="D1495" s="55" t="s">
        <v>1945</v>
      </c>
      <c r="E1495" s="55"/>
      <c r="F1495" s="55" t="s">
        <v>1945</v>
      </c>
      <c r="G1495" s="3"/>
      <c r="H1495" s="3" t="s">
        <v>1945</v>
      </c>
      <c r="I1495" s="3"/>
      <c r="J1495" s="56">
        <v>4</v>
      </c>
      <c r="K1495" s="57">
        <v>1044.52</v>
      </c>
      <c r="L1495" s="57">
        <v>261.13</v>
      </c>
      <c r="M1495" s="58">
        <v>1</v>
      </c>
      <c r="N1495" s="59">
        <v>261.13</v>
      </c>
      <c r="O1495" s="59">
        <v>261.13</v>
      </c>
      <c r="P1495" s="60">
        <v>5</v>
      </c>
      <c r="Q1495" s="61">
        <v>1305.6500000000001</v>
      </c>
      <c r="R1495" s="61">
        <v>261.13</v>
      </c>
    </row>
    <row r="1496" spans="2:18" x14ac:dyDescent="0.3">
      <c r="B1496" s="69">
        <v>41778408</v>
      </c>
      <c r="C1496" t="s">
        <v>2843</v>
      </c>
      <c r="D1496" s="55" t="s">
        <v>1916</v>
      </c>
      <c r="E1496" s="55"/>
      <c r="F1496" s="55" t="s">
        <v>1916</v>
      </c>
      <c r="G1496" s="3"/>
      <c r="H1496" s="3" t="s">
        <v>1916</v>
      </c>
      <c r="I1496" s="3"/>
      <c r="J1496" s="56">
        <v>0</v>
      </c>
      <c r="K1496" s="57">
        <v>0</v>
      </c>
      <c r="L1496" s="57">
        <v>0</v>
      </c>
      <c r="M1496" s="58">
        <v>16</v>
      </c>
      <c r="N1496" s="59">
        <v>66004.479999999996</v>
      </c>
      <c r="O1496" s="59">
        <v>4125.28</v>
      </c>
      <c r="P1496" s="60">
        <v>16</v>
      </c>
      <c r="Q1496" s="61">
        <v>66004.479999999996</v>
      </c>
      <c r="R1496" s="61">
        <v>4125.28</v>
      </c>
    </row>
    <row r="1497" spans="2:18" x14ac:dyDescent="0.3">
      <c r="B1497" s="69">
        <v>41778879</v>
      </c>
      <c r="C1497" t="s">
        <v>2298</v>
      </c>
      <c r="D1497" s="55"/>
      <c r="E1497" s="55"/>
      <c r="F1497" s="55" t="s">
        <v>8</v>
      </c>
      <c r="G1497" s="3"/>
      <c r="H1497" s="3"/>
      <c r="I1497" s="3"/>
      <c r="J1497" s="56">
        <v>6</v>
      </c>
      <c r="K1497" s="57">
        <v>145.97999999999999</v>
      </c>
      <c r="L1497" s="57">
        <v>24.33</v>
      </c>
      <c r="M1497" s="58">
        <v>0</v>
      </c>
      <c r="N1497" s="59">
        <v>0</v>
      </c>
      <c r="O1497" s="59">
        <v>0</v>
      </c>
      <c r="P1497" s="60">
        <v>6</v>
      </c>
      <c r="Q1497" s="61">
        <v>145.97999999999999</v>
      </c>
      <c r="R1497" s="61">
        <v>24.33</v>
      </c>
    </row>
    <row r="1498" spans="2:18" x14ac:dyDescent="0.3">
      <c r="B1498" s="69">
        <v>41780123</v>
      </c>
      <c r="C1498" t="s">
        <v>1273</v>
      </c>
      <c r="D1498" s="55"/>
      <c r="E1498" s="55"/>
      <c r="F1498" s="55" t="s">
        <v>8</v>
      </c>
      <c r="G1498" s="3"/>
      <c r="H1498" s="3"/>
      <c r="I1498" s="3"/>
      <c r="J1498" s="56">
        <v>0</v>
      </c>
      <c r="K1498" s="57">
        <v>0</v>
      </c>
      <c r="L1498" s="57">
        <v>0</v>
      </c>
      <c r="M1498" s="58">
        <v>1</v>
      </c>
      <c r="N1498" s="59">
        <v>11.98</v>
      </c>
      <c r="O1498" s="59">
        <v>11.98</v>
      </c>
      <c r="P1498" s="60">
        <v>1</v>
      </c>
      <c r="Q1498" s="61">
        <v>11.98</v>
      </c>
      <c r="R1498" s="61">
        <v>11.98</v>
      </c>
    </row>
    <row r="1499" spans="2:18" x14ac:dyDescent="0.3">
      <c r="B1499" s="69">
        <v>41780164</v>
      </c>
      <c r="C1499" t="s">
        <v>1274</v>
      </c>
      <c r="D1499" s="55"/>
      <c r="E1499" s="55"/>
      <c r="F1499" s="55" t="s">
        <v>8</v>
      </c>
      <c r="G1499" s="3"/>
      <c r="H1499" s="3"/>
      <c r="I1499" s="3"/>
      <c r="J1499" s="56">
        <v>1</v>
      </c>
      <c r="K1499" s="57">
        <v>12.4</v>
      </c>
      <c r="L1499" s="57">
        <v>12.4</v>
      </c>
      <c r="M1499" s="58">
        <v>0</v>
      </c>
      <c r="N1499" s="59">
        <v>0</v>
      </c>
      <c r="O1499" s="59">
        <v>0</v>
      </c>
      <c r="P1499" s="60">
        <v>1</v>
      </c>
      <c r="Q1499" s="61">
        <v>12.4</v>
      </c>
      <c r="R1499" s="61">
        <v>12.4</v>
      </c>
    </row>
    <row r="1500" spans="2:18" x14ac:dyDescent="0.3">
      <c r="B1500" s="69">
        <v>41780172</v>
      </c>
      <c r="C1500" t="s">
        <v>1275</v>
      </c>
      <c r="D1500" s="55"/>
      <c r="E1500" s="55"/>
      <c r="F1500" s="55" t="s">
        <v>8</v>
      </c>
      <c r="G1500" s="3"/>
      <c r="H1500" s="3"/>
      <c r="I1500" s="3"/>
      <c r="J1500" s="56">
        <v>0</v>
      </c>
      <c r="K1500" s="57">
        <v>0</v>
      </c>
      <c r="L1500" s="57">
        <v>0</v>
      </c>
      <c r="M1500" s="58">
        <v>3</v>
      </c>
      <c r="N1500" s="59">
        <v>36</v>
      </c>
      <c r="O1500" s="59">
        <v>12</v>
      </c>
      <c r="P1500" s="60">
        <v>3</v>
      </c>
      <c r="Q1500" s="61">
        <v>36</v>
      </c>
      <c r="R1500" s="61">
        <v>12</v>
      </c>
    </row>
    <row r="1501" spans="2:18" x14ac:dyDescent="0.3">
      <c r="B1501" s="69">
        <v>41780453</v>
      </c>
      <c r="C1501" t="s">
        <v>1276</v>
      </c>
      <c r="D1501" s="55" t="s">
        <v>7</v>
      </c>
      <c r="E1501" s="55"/>
      <c r="F1501" s="55" t="s">
        <v>8</v>
      </c>
      <c r="G1501" s="3"/>
      <c r="H1501" s="3" t="s">
        <v>7</v>
      </c>
      <c r="I1501" s="3"/>
      <c r="J1501" s="56">
        <v>135</v>
      </c>
      <c r="K1501" s="57">
        <v>3379.2300000000009</v>
      </c>
      <c r="L1501" s="57">
        <v>25.03133333333334</v>
      </c>
      <c r="M1501" s="58">
        <v>5</v>
      </c>
      <c r="N1501" s="59">
        <v>130.63</v>
      </c>
      <c r="O1501" s="59">
        <v>26.125999999999998</v>
      </c>
      <c r="P1501" s="60">
        <v>140</v>
      </c>
      <c r="Q1501" s="61">
        <v>3509.860000000001</v>
      </c>
      <c r="R1501" s="61">
        <v>25.070428571428579</v>
      </c>
    </row>
    <row r="1502" spans="2:18" x14ac:dyDescent="0.3">
      <c r="B1502" s="69">
        <v>41780495</v>
      </c>
      <c r="C1502" t="s">
        <v>1277</v>
      </c>
      <c r="D1502" s="55" t="s">
        <v>744</v>
      </c>
      <c r="E1502" s="55"/>
      <c r="F1502" s="55" t="s">
        <v>8</v>
      </c>
      <c r="G1502" s="3"/>
      <c r="H1502" s="3" t="s">
        <v>744</v>
      </c>
      <c r="I1502" s="3"/>
      <c r="J1502" s="56">
        <v>3</v>
      </c>
      <c r="K1502" s="57">
        <v>24.240000000000002</v>
      </c>
      <c r="L1502" s="57">
        <v>8.08</v>
      </c>
      <c r="M1502" s="58">
        <v>0</v>
      </c>
      <c r="N1502" s="59">
        <v>0</v>
      </c>
      <c r="O1502" s="59">
        <v>0</v>
      </c>
      <c r="P1502" s="60">
        <v>3</v>
      </c>
      <c r="Q1502" s="61">
        <v>24.240000000000002</v>
      </c>
      <c r="R1502" s="61">
        <v>8.08</v>
      </c>
    </row>
    <row r="1503" spans="2:18" x14ac:dyDescent="0.3">
      <c r="B1503" s="69">
        <v>41780669</v>
      </c>
      <c r="C1503" t="s">
        <v>1278</v>
      </c>
      <c r="D1503" s="55" t="s">
        <v>780</v>
      </c>
      <c r="E1503" s="55"/>
      <c r="F1503" s="55" t="s">
        <v>8</v>
      </c>
      <c r="G1503" s="3"/>
      <c r="H1503" s="3" t="s">
        <v>780</v>
      </c>
      <c r="I1503" s="3"/>
      <c r="J1503" s="56">
        <v>0</v>
      </c>
      <c r="K1503" s="57">
        <v>0</v>
      </c>
      <c r="L1503" s="57">
        <v>0</v>
      </c>
      <c r="M1503" s="58">
        <v>1</v>
      </c>
      <c r="N1503" s="59">
        <v>8.41</v>
      </c>
      <c r="O1503" s="59">
        <v>8.41</v>
      </c>
      <c r="P1503" s="60">
        <v>1</v>
      </c>
      <c r="Q1503" s="61">
        <v>8.41</v>
      </c>
      <c r="R1503" s="61">
        <v>8.41</v>
      </c>
    </row>
    <row r="1504" spans="2:18" x14ac:dyDescent="0.3">
      <c r="B1504" s="69">
        <v>41780677</v>
      </c>
      <c r="C1504" t="s">
        <v>1279</v>
      </c>
      <c r="D1504" s="55" t="s">
        <v>744</v>
      </c>
      <c r="E1504" s="55"/>
      <c r="F1504" s="55" t="s">
        <v>8</v>
      </c>
      <c r="G1504" s="55"/>
      <c r="H1504" s="55" t="s">
        <v>744</v>
      </c>
      <c r="I1504" s="55"/>
      <c r="J1504" s="56">
        <v>3</v>
      </c>
      <c r="K1504" s="57">
        <v>11.52</v>
      </c>
      <c r="L1504" s="57">
        <v>3.84</v>
      </c>
      <c r="M1504" s="58">
        <v>0</v>
      </c>
      <c r="N1504" s="59">
        <v>0</v>
      </c>
      <c r="O1504" s="59">
        <v>0</v>
      </c>
      <c r="P1504" s="60">
        <v>3</v>
      </c>
      <c r="Q1504" s="61">
        <v>11.52</v>
      </c>
      <c r="R1504" s="61">
        <v>3.84</v>
      </c>
    </row>
    <row r="1505" spans="2:18" x14ac:dyDescent="0.3">
      <c r="B1505" s="69">
        <v>41780719</v>
      </c>
      <c r="C1505" t="s">
        <v>2299</v>
      </c>
      <c r="D1505" s="55"/>
      <c r="E1505" s="55"/>
      <c r="F1505" s="55" t="s">
        <v>8</v>
      </c>
      <c r="G1505" s="3"/>
      <c r="H1505" s="3"/>
      <c r="I1505" s="3"/>
      <c r="J1505" s="56">
        <v>718</v>
      </c>
      <c r="K1505" s="57">
        <v>881.80000000000098</v>
      </c>
      <c r="L1505" s="57">
        <v>1.2281337047353773</v>
      </c>
      <c r="M1505" s="58">
        <v>969</v>
      </c>
      <c r="N1505" s="59">
        <v>1173.9500000000044</v>
      </c>
      <c r="O1505" s="59">
        <v>1.2115067079463409</v>
      </c>
      <c r="P1505" s="60">
        <v>1687</v>
      </c>
      <c r="Q1505" s="61">
        <v>2055.7500000000055</v>
      </c>
      <c r="R1505" s="61">
        <v>1.2185832839359843</v>
      </c>
    </row>
    <row r="1506" spans="2:18" x14ac:dyDescent="0.3">
      <c r="B1506" s="69">
        <v>41780768</v>
      </c>
      <c r="C1506" t="s">
        <v>1280</v>
      </c>
      <c r="D1506" s="55"/>
      <c r="E1506" s="55"/>
      <c r="F1506" s="55" t="s">
        <v>8</v>
      </c>
      <c r="G1506" s="3"/>
      <c r="H1506" s="3"/>
      <c r="I1506" s="3"/>
      <c r="J1506" s="56">
        <v>21</v>
      </c>
      <c r="K1506" s="57">
        <v>159.81000000000006</v>
      </c>
      <c r="L1506" s="57">
        <v>7.610000000000003</v>
      </c>
      <c r="M1506" s="58">
        <v>2</v>
      </c>
      <c r="N1506" s="59">
        <v>15.22</v>
      </c>
      <c r="O1506" s="59">
        <v>7.61</v>
      </c>
      <c r="P1506" s="60">
        <v>23</v>
      </c>
      <c r="Q1506" s="61">
        <v>175.03000000000006</v>
      </c>
      <c r="R1506" s="61">
        <v>7.6100000000000021</v>
      </c>
    </row>
    <row r="1507" spans="2:18" x14ac:dyDescent="0.3">
      <c r="B1507" s="69">
        <v>41780925</v>
      </c>
      <c r="C1507" t="s">
        <v>1281</v>
      </c>
      <c r="D1507" s="55"/>
      <c r="E1507" s="55"/>
      <c r="F1507" s="55" t="s">
        <v>8</v>
      </c>
      <c r="G1507" s="3"/>
      <c r="H1507" s="3"/>
      <c r="I1507" s="3"/>
      <c r="J1507" s="56">
        <v>6</v>
      </c>
      <c r="K1507" s="57">
        <v>640.5</v>
      </c>
      <c r="L1507" s="57">
        <v>106.75</v>
      </c>
      <c r="M1507" s="58">
        <v>7</v>
      </c>
      <c r="N1507" s="59">
        <v>739.2</v>
      </c>
      <c r="O1507" s="59">
        <v>105.60000000000001</v>
      </c>
      <c r="P1507" s="60">
        <v>13</v>
      </c>
      <c r="Q1507" s="61">
        <v>1379.7</v>
      </c>
      <c r="R1507" s="61">
        <v>106.13076923076923</v>
      </c>
    </row>
    <row r="1508" spans="2:18" x14ac:dyDescent="0.3">
      <c r="B1508" s="69">
        <v>41781139</v>
      </c>
      <c r="C1508" t="s">
        <v>1282</v>
      </c>
      <c r="D1508" s="55" t="s">
        <v>744</v>
      </c>
      <c r="E1508" s="55"/>
      <c r="F1508" s="55" t="s">
        <v>8</v>
      </c>
      <c r="G1508" s="3"/>
      <c r="H1508" s="3" t="s">
        <v>744</v>
      </c>
      <c r="I1508" s="3"/>
      <c r="J1508" s="56">
        <v>12</v>
      </c>
      <c r="K1508" s="57">
        <v>421.91999999999985</v>
      </c>
      <c r="L1508" s="57">
        <v>35.159999999999989</v>
      </c>
      <c r="M1508" s="58">
        <v>6</v>
      </c>
      <c r="N1508" s="59">
        <v>210.95999999999998</v>
      </c>
      <c r="O1508" s="59">
        <v>35.159999999999997</v>
      </c>
      <c r="P1508" s="60">
        <v>18</v>
      </c>
      <c r="Q1508" s="61">
        <v>632.87999999999988</v>
      </c>
      <c r="R1508" s="61">
        <v>35.159999999999997</v>
      </c>
    </row>
    <row r="1509" spans="2:18" x14ac:dyDescent="0.3">
      <c r="B1509" s="69">
        <v>41781162</v>
      </c>
      <c r="C1509" t="s">
        <v>2844</v>
      </c>
      <c r="D1509" s="55"/>
      <c r="E1509" s="55"/>
      <c r="F1509" s="55" t="s">
        <v>8</v>
      </c>
      <c r="G1509" s="3"/>
      <c r="H1509" s="3"/>
      <c r="I1509" s="3"/>
      <c r="J1509" s="56">
        <v>434</v>
      </c>
      <c r="K1509" s="57">
        <v>3640.0000000000018</v>
      </c>
      <c r="L1509" s="57">
        <v>8.3870967741935534</v>
      </c>
      <c r="M1509" s="58">
        <v>0</v>
      </c>
      <c r="N1509" s="59">
        <v>0</v>
      </c>
      <c r="O1509" s="59">
        <v>0</v>
      </c>
      <c r="P1509" s="60">
        <v>434</v>
      </c>
      <c r="Q1509" s="61">
        <v>3640.0000000000018</v>
      </c>
      <c r="R1509" s="61">
        <v>8.3870967741935534</v>
      </c>
    </row>
    <row r="1510" spans="2:18" x14ac:dyDescent="0.3">
      <c r="B1510" s="69">
        <v>41781204</v>
      </c>
      <c r="C1510" t="s">
        <v>1283</v>
      </c>
      <c r="D1510" s="55" t="s">
        <v>744</v>
      </c>
      <c r="E1510" s="55"/>
      <c r="F1510" s="55" t="s">
        <v>8</v>
      </c>
      <c r="G1510" s="3"/>
      <c r="H1510" s="3" t="s">
        <v>744</v>
      </c>
      <c r="I1510" s="3"/>
      <c r="J1510" s="56">
        <v>6</v>
      </c>
      <c r="K1510" s="57">
        <v>51.360000000000007</v>
      </c>
      <c r="L1510" s="57">
        <v>8.56</v>
      </c>
      <c r="M1510" s="58">
        <v>1</v>
      </c>
      <c r="N1510" s="59">
        <v>8.56</v>
      </c>
      <c r="O1510" s="59">
        <v>8.56</v>
      </c>
      <c r="P1510" s="60">
        <v>7</v>
      </c>
      <c r="Q1510" s="61">
        <v>59.920000000000009</v>
      </c>
      <c r="R1510" s="61">
        <v>8.56</v>
      </c>
    </row>
    <row r="1511" spans="2:18" x14ac:dyDescent="0.3">
      <c r="B1511" s="69">
        <v>41781394</v>
      </c>
      <c r="C1511" t="s">
        <v>1284</v>
      </c>
      <c r="D1511" s="55"/>
      <c r="E1511" s="55"/>
      <c r="F1511" s="55" t="s">
        <v>8</v>
      </c>
      <c r="G1511" s="3"/>
      <c r="H1511" s="3"/>
      <c r="I1511" s="3"/>
      <c r="J1511" s="56">
        <v>272</v>
      </c>
      <c r="K1511" s="57">
        <v>1804.4199999999996</v>
      </c>
      <c r="L1511" s="57">
        <v>6.6338970588235284</v>
      </c>
      <c r="M1511" s="58">
        <v>19</v>
      </c>
      <c r="N1511" s="59">
        <v>117.91999999999997</v>
      </c>
      <c r="O1511" s="59">
        <v>6.2063157894736829</v>
      </c>
      <c r="P1511" s="60">
        <v>291</v>
      </c>
      <c r="Q1511" s="61">
        <v>1922.3399999999997</v>
      </c>
      <c r="R1511" s="61">
        <v>6.6059793814432979</v>
      </c>
    </row>
    <row r="1512" spans="2:18" x14ac:dyDescent="0.3">
      <c r="B1512" s="69">
        <v>41781436</v>
      </c>
      <c r="C1512" t="s">
        <v>1285</v>
      </c>
      <c r="D1512" s="55"/>
      <c r="E1512" s="55"/>
      <c r="F1512" s="55" t="s">
        <v>8</v>
      </c>
      <c r="G1512" s="3"/>
      <c r="H1512" s="3"/>
      <c r="I1512" s="3"/>
      <c r="J1512" s="56">
        <v>61</v>
      </c>
      <c r="K1512" s="57">
        <v>302.00000000000023</v>
      </c>
      <c r="L1512" s="57">
        <v>4.9508196721311517</v>
      </c>
      <c r="M1512" s="58">
        <v>9</v>
      </c>
      <c r="N1512" s="59">
        <v>39.78</v>
      </c>
      <c r="O1512" s="59">
        <v>4.42</v>
      </c>
      <c r="P1512" s="60">
        <v>70</v>
      </c>
      <c r="Q1512" s="61">
        <v>341.7800000000002</v>
      </c>
      <c r="R1512" s="61">
        <v>4.8825714285714312</v>
      </c>
    </row>
    <row r="1513" spans="2:18" x14ac:dyDescent="0.3">
      <c r="B1513" s="69">
        <v>41781451</v>
      </c>
      <c r="C1513" t="s">
        <v>1286</v>
      </c>
      <c r="D1513" s="55"/>
      <c r="E1513" s="55"/>
      <c r="F1513" s="55" t="s">
        <v>8</v>
      </c>
      <c r="G1513" s="55"/>
      <c r="H1513" s="55"/>
      <c r="I1513" s="55"/>
      <c r="J1513" s="56">
        <v>0</v>
      </c>
      <c r="K1513" s="57">
        <v>0</v>
      </c>
      <c r="L1513" s="57">
        <v>0</v>
      </c>
      <c r="M1513" s="58">
        <v>2</v>
      </c>
      <c r="N1513" s="59">
        <v>34.479999999999997</v>
      </c>
      <c r="O1513" s="59">
        <v>17.239999999999998</v>
      </c>
      <c r="P1513" s="60">
        <v>2</v>
      </c>
      <c r="Q1513" s="61">
        <v>34.479999999999997</v>
      </c>
      <c r="R1513" s="61">
        <v>17.239999999999998</v>
      </c>
    </row>
    <row r="1514" spans="2:18" x14ac:dyDescent="0.3">
      <c r="B1514" s="69">
        <v>41781535</v>
      </c>
      <c r="C1514" t="s">
        <v>1287</v>
      </c>
      <c r="D1514" s="55"/>
      <c r="E1514" s="55"/>
      <c r="F1514" s="55" t="s">
        <v>8</v>
      </c>
      <c r="G1514" s="3"/>
      <c r="H1514" s="3"/>
      <c r="I1514" s="3"/>
      <c r="J1514" s="56">
        <v>99</v>
      </c>
      <c r="K1514" s="57">
        <v>1328.8</v>
      </c>
      <c r="L1514" s="57">
        <v>13.422222222222222</v>
      </c>
      <c r="M1514" s="58">
        <v>0</v>
      </c>
      <c r="N1514" s="59">
        <v>0</v>
      </c>
      <c r="O1514" s="59">
        <v>0</v>
      </c>
      <c r="P1514" s="60">
        <v>99</v>
      </c>
      <c r="Q1514" s="61">
        <v>1328.8</v>
      </c>
      <c r="R1514" s="61">
        <v>13.422222222222222</v>
      </c>
    </row>
    <row r="1515" spans="2:18" x14ac:dyDescent="0.3">
      <c r="B1515" s="69">
        <v>41781592</v>
      </c>
      <c r="C1515" t="s">
        <v>1289</v>
      </c>
      <c r="D1515" s="55" t="s">
        <v>1288</v>
      </c>
      <c r="E1515" s="55"/>
      <c r="F1515" s="55" t="s">
        <v>8</v>
      </c>
      <c r="G1515" s="3"/>
      <c r="H1515" s="3" t="s">
        <v>1288</v>
      </c>
      <c r="I1515" s="3"/>
      <c r="J1515" s="56">
        <v>0</v>
      </c>
      <c r="K1515" s="57">
        <v>0</v>
      </c>
      <c r="L1515" s="57">
        <v>0</v>
      </c>
      <c r="M1515" s="58">
        <v>9</v>
      </c>
      <c r="N1515" s="59">
        <v>171.27999999999997</v>
      </c>
      <c r="O1515" s="59">
        <v>19.031111111111109</v>
      </c>
      <c r="P1515" s="60">
        <v>9</v>
      </c>
      <c r="Q1515" s="61">
        <v>171.27999999999997</v>
      </c>
      <c r="R1515" s="61">
        <v>19.031111111111109</v>
      </c>
    </row>
    <row r="1516" spans="2:18" x14ac:dyDescent="0.3">
      <c r="B1516" s="69">
        <v>41781717</v>
      </c>
      <c r="C1516" t="s">
        <v>1290</v>
      </c>
      <c r="D1516" s="55" t="s">
        <v>744</v>
      </c>
      <c r="E1516" s="55"/>
      <c r="F1516" s="55" t="s">
        <v>8</v>
      </c>
      <c r="G1516" s="3"/>
      <c r="H1516" s="3" t="s">
        <v>744</v>
      </c>
      <c r="I1516" s="3"/>
      <c r="J1516" s="56">
        <v>153</v>
      </c>
      <c r="K1516" s="57">
        <v>10951.739999999994</v>
      </c>
      <c r="L1516" s="57">
        <v>71.57999999999997</v>
      </c>
      <c r="M1516" s="58">
        <v>1</v>
      </c>
      <c r="N1516" s="59">
        <v>71.58</v>
      </c>
      <c r="O1516" s="59">
        <v>71.58</v>
      </c>
      <c r="P1516" s="60">
        <v>154</v>
      </c>
      <c r="Q1516" s="61">
        <v>11023.319999999994</v>
      </c>
      <c r="R1516" s="61">
        <v>71.579999999999956</v>
      </c>
    </row>
    <row r="1517" spans="2:18" x14ac:dyDescent="0.3">
      <c r="B1517" s="69">
        <v>41781741</v>
      </c>
      <c r="C1517" t="s">
        <v>1291</v>
      </c>
      <c r="D1517" s="55">
        <v>99088</v>
      </c>
      <c r="E1517" s="55"/>
      <c r="F1517" s="55" t="s">
        <v>8</v>
      </c>
      <c r="G1517" s="3"/>
      <c r="H1517" s="3">
        <v>99088</v>
      </c>
      <c r="I1517" s="3"/>
      <c r="J1517" s="56">
        <v>28</v>
      </c>
      <c r="K1517" s="57">
        <v>214.47999999999993</v>
      </c>
      <c r="L1517" s="57">
        <v>7.6599999999999975</v>
      </c>
      <c r="M1517" s="58">
        <v>1</v>
      </c>
      <c r="N1517" s="59">
        <v>7.66</v>
      </c>
      <c r="O1517" s="59">
        <v>7.66</v>
      </c>
      <c r="P1517" s="60">
        <v>29</v>
      </c>
      <c r="Q1517" s="61">
        <v>222.13999999999993</v>
      </c>
      <c r="R1517" s="61">
        <v>7.6599999999999975</v>
      </c>
    </row>
    <row r="1518" spans="2:18" x14ac:dyDescent="0.3">
      <c r="B1518" s="69">
        <v>41781816</v>
      </c>
      <c r="C1518" t="s">
        <v>1292</v>
      </c>
      <c r="D1518" s="55" t="s">
        <v>7</v>
      </c>
      <c r="E1518" s="55"/>
      <c r="F1518" s="55" t="s">
        <v>8</v>
      </c>
      <c r="G1518" s="3"/>
      <c r="H1518" s="3" t="s">
        <v>7</v>
      </c>
      <c r="I1518" s="3"/>
      <c r="J1518" s="56">
        <v>29</v>
      </c>
      <c r="K1518" s="57">
        <v>63.22</v>
      </c>
      <c r="L1518" s="57">
        <v>2.1800000000000002</v>
      </c>
      <c r="M1518" s="58">
        <v>0</v>
      </c>
      <c r="N1518" s="59">
        <v>0</v>
      </c>
      <c r="O1518" s="59">
        <v>0</v>
      </c>
      <c r="P1518" s="60">
        <v>29</v>
      </c>
      <c r="Q1518" s="61">
        <v>63.22</v>
      </c>
      <c r="R1518" s="61">
        <v>2.1800000000000002</v>
      </c>
    </row>
    <row r="1519" spans="2:18" x14ac:dyDescent="0.3">
      <c r="B1519" s="69">
        <v>41781857</v>
      </c>
      <c r="C1519" t="s">
        <v>1293</v>
      </c>
      <c r="D1519" s="55" t="s">
        <v>744</v>
      </c>
      <c r="E1519" s="55"/>
      <c r="F1519" s="55" t="s">
        <v>8</v>
      </c>
      <c r="G1519" s="3"/>
      <c r="H1519" s="3" t="s">
        <v>744</v>
      </c>
      <c r="I1519" s="3"/>
      <c r="J1519" s="56">
        <v>3</v>
      </c>
      <c r="K1519" s="57">
        <v>15.48</v>
      </c>
      <c r="L1519" s="57">
        <v>5.16</v>
      </c>
      <c r="M1519" s="58">
        <v>3</v>
      </c>
      <c r="N1519" s="59">
        <v>26.79</v>
      </c>
      <c r="O1519" s="59">
        <v>8.93</v>
      </c>
      <c r="P1519" s="60">
        <v>6</v>
      </c>
      <c r="Q1519" s="61">
        <v>42.269999999999996</v>
      </c>
      <c r="R1519" s="61">
        <v>7.044999999999999</v>
      </c>
    </row>
    <row r="1520" spans="2:18" x14ac:dyDescent="0.3">
      <c r="B1520" s="69">
        <v>41781949</v>
      </c>
      <c r="C1520" t="s">
        <v>2575</v>
      </c>
      <c r="D1520" s="55" t="s">
        <v>935</v>
      </c>
      <c r="E1520" s="55"/>
      <c r="F1520" s="55" t="s">
        <v>935</v>
      </c>
      <c r="G1520" s="3"/>
      <c r="H1520" s="3" t="s">
        <v>935</v>
      </c>
      <c r="I1520" s="3"/>
      <c r="J1520" s="56">
        <v>19</v>
      </c>
      <c r="K1520" s="57">
        <v>175.36999999999998</v>
      </c>
      <c r="L1520" s="57">
        <v>9.2299999999999986</v>
      </c>
      <c r="M1520" s="58">
        <v>0</v>
      </c>
      <c r="N1520" s="59">
        <v>0</v>
      </c>
      <c r="O1520" s="59">
        <v>0</v>
      </c>
      <c r="P1520" s="60">
        <v>19</v>
      </c>
      <c r="Q1520" s="61">
        <v>175.36999999999998</v>
      </c>
      <c r="R1520" s="61">
        <v>9.2299999999999986</v>
      </c>
    </row>
    <row r="1521" spans="2:18" x14ac:dyDescent="0.3">
      <c r="B1521" s="69">
        <v>41781964</v>
      </c>
      <c r="C1521" t="s">
        <v>1294</v>
      </c>
      <c r="D1521" s="55" t="s">
        <v>1109</v>
      </c>
      <c r="E1521" s="55"/>
      <c r="F1521" s="55" t="s">
        <v>8</v>
      </c>
      <c r="G1521" s="3"/>
      <c r="H1521" s="3" t="s">
        <v>1109</v>
      </c>
      <c r="I1521" s="3"/>
      <c r="J1521" s="56">
        <v>0</v>
      </c>
      <c r="K1521" s="57">
        <v>0</v>
      </c>
      <c r="L1521" s="57">
        <v>0</v>
      </c>
      <c r="M1521" s="58">
        <v>1</v>
      </c>
      <c r="N1521" s="59">
        <v>108.15</v>
      </c>
      <c r="O1521" s="59">
        <v>108.15</v>
      </c>
      <c r="P1521" s="60">
        <v>1</v>
      </c>
      <c r="Q1521" s="61">
        <v>108.15</v>
      </c>
      <c r="R1521" s="61">
        <v>108.15</v>
      </c>
    </row>
    <row r="1522" spans="2:18" x14ac:dyDescent="0.3">
      <c r="B1522" s="69">
        <v>41781998</v>
      </c>
      <c r="C1522" t="s">
        <v>1295</v>
      </c>
      <c r="D1522" s="55" t="s">
        <v>744</v>
      </c>
      <c r="E1522" s="55"/>
      <c r="F1522" s="55" t="s">
        <v>8</v>
      </c>
      <c r="G1522" s="3"/>
      <c r="H1522" s="3" t="s">
        <v>744</v>
      </c>
      <c r="I1522" s="3"/>
      <c r="J1522" s="56">
        <v>90</v>
      </c>
      <c r="K1522" s="57">
        <v>556.20000000000005</v>
      </c>
      <c r="L1522" s="57">
        <v>6.1800000000000006</v>
      </c>
      <c r="M1522" s="58">
        <v>0</v>
      </c>
      <c r="N1522" s="59">
        <v>0</v>
      </c>
      <c r="O1522" s="59">
        <v>0</v>
      </c>
      <c r="P1522" s="60">
        <v>90</v>
      </c>
      <c r="Q1522" s="61">
        <v>556.20000000000005</v>
      </c>
      <c r="R1522" s="61">
        <v>6.1800000000000006</v>
      </c>
    </row>
    <row r="1523" spans="2:18" x14ac:dyDescent="0.3">
      <c r="B1523" s="69">
        <v>41782194</v>
      </c>
      <c r="C1523" t="s">
        <v>1296</v>
      </c>
      <c r="D1523" s="55"/>
      <c r="E1523" s="55"/>
      <c r="F1523" s="55" t="s">
        <v>8</v>
      </c>
      <c r="G1523" s="3"/>
      <c r="H1523" s="3"/>
      <c r="I1523" s="3"/>
      <c r="J1523" s="56">
        <v>222</v>
      </c>
      <c r="K1523" s="57">
        <v>1310.2300000000005</v>
      </c>
      <c r="L1523" s="57">
        <v>5.9019369369369388</v>
      </c>
      <c r="M1523" s="58">
        <v>0</v>
      </c>
      <c r="N1523" s="59">
        <v>0</v>
      </c>
      <c r="O1523" s="59">
        <v>0</v>
      </c>
      <c r="P1523" s="60">
        <v>222</v>
      </c>
      <c r="Q1523" s="61">
        <v>1310.2300000000005</v>
      </c>
      <c r="R1523" s="61">
        <v>5.9019369369369388</v>
      </c>
    </row>
    <row r="1524" spans="2:18" x14ac:dyDescent="0.3">
      <c r="B1524" s="69">
        <v>41782442</v>
      </c>
      <c r="C1524" t="s">
        <v>1297</v>
      </c>
      <c r="D1524" s="55" t="s">
        <v>777</v>
      </c>
      <c r="E1524" s="55"/>
      <c r="F1524" s="55" t="s">
        <v>8</v>
      </c>
      <c r="G1524" s="3"/>
      <c r="H1524" s="3" t="s">
        <v>777</v>
      </c>
      <c r="I1524" s="3"/>
      <c r="J1524" s="56">
        <v>84</v>
      </c>
      <c r="K1524" s="57">
        <v>585.7600000000001</v>
      </c>
      <c r="L1524" s="57">
        <v>6.9733333333333345</v>
      </c>
      <c r="M1524" s="58">
        <v>3</v>
      </c>
      <c r="N1524" s="59">
        <v>23.549999999999997</v>
      </c>
      <c r="O1524" s="59">
        <v>7.8499999999999988</v>
      </c>
      <c r="P1524" s="60">
        <v>87</v>
      </c>
      <c r="Q1524" s="61">
        <v>609.31000000000006</v>
      </c>
      <c r="R1524" s="61">
        <v>7.0035632183908056</v>
      </c>
    </row>
    <row r="1525" spans="2:18" x14ac:dyDescent="0.3">
      <c r="B1525" s="69">
        <v>41782566</v>
      </c>
      <c r="C1525" t="s">
        <v>1298</v>
      </c>
      <c r="D1525" s="55"/>
      <c r="E1525" s="55"/>
      <c r="F1525" s="55" t="s">
        <v>8</v>
      </c>
      <c r="G1525" s="3"/>
      <c r="H1525" s="3"/>
      <c r="I1525" s="3"/>
      <c r="J1525" s="56">
        <v>0</v>
      </c>
      <c r="K1525" s="57">
        <v>0</v>
      </c>
      <c r="L1525" s="57">
        <v>0</v>
      </c>
      <c r="M1525" s="58">
        <v>10</v>
      </c>
      <c r="N1525" s="59">
        <v>329.49999999999994</v>
      </c>
      <c r="O1525" s="59">
        <v>32.949999999999996</v>
      </c>
      <c r="P1525" s="60">
        <v>10</v>
      </c>
      <c r="Q1525" s="61">
        <v>329.49999999999994</v>
      </c>
      <c r="R1525" s="61">
        <v>32.949999999999996</v>
      </c>
    </row>
    <row r="1526" spans="2:18" x14ac:dyDescent="0.3">
      <c r="B1526" s="69">
        <v>41782640</v>
      </c>
      <c r="C1526" t="s">
        <v>1299</v>
      </c>
      <c r="D1526" s="55" t="s">
        <v>744</v>
      </c>
      <c r="E1526" s="55"/>
      <c r="F1526" s="55" t="s">
        <v>8</v>
      </c>
      <c r="G1526" s="3"/>
      <c r="H1526" s="3" t="s">
        <v>744</v>
      </c>
      <c r="I1526" s="3"/>
      <c r="J1526" s="56">
        <v>0</v>
      </c>
      <c r="K1526" s="57">
        <v>0</v>
      </c>
      <c r="L1526" s="57">
        <v>0</v>
      </c>
      <c r="M1526" s="58">
        <v>1</v>
      </c>
      <c r="N1526" s="59">
        <v>7.75</v>
      </c>
      <c r="O1526" s="59">
        <v>7.75</v>
      </c>
      <c r="P1526" s="60">
        <v>1</v>
      </c>
      <c r="Q1526" s="61">
        <v>7.75</v>
      </c>
      <c r="R1526" s="61">
        <v>7.75</v>
      </c>
    </row>
    <row r="1527" spans="2:18" x14ac:dyDescent="0.3">
      <c r="B1527" s="69">
        <v>41782673</v>
      </c>
      <c r="C1527" t="s">
        <v>2373</v>
      </c>
      <c r="D1527" s="55" t="s">
        <v>2576</v>
      </c>
      <c r="E1527" s="55"/>
      <c r="F1527" s="55" t="s">
        <v>8</v>
      </c>
      <c r="G1527" s="3"/>
      <c r="H1527" s="3" t="s">
        <v>2576</v>
      </c>
      <c r="I1527" s="3"/>
      <c r="J1527" s="56">
        <v>29</v>
      </c>
      <c r="K1527" s="57">
        <v>15040.680000000002</v>
      </c>
      <c r="L1527" s="57">
        <v>518.64413793103461</v>
      </c>
      <c r="M1527" s="58">
        <v>36</v>
      </c>
      <c r="N1527" s="59">
        <v>18588.420000000002</v>
      </c>
      <c r="O1527" s="59">
        <v>516.34500000000003</v>
      </c>
      <c r="P1527" s="60">
        <v>65</v>
      </c>
      <c r="Q1527" s="61">
        <v>33629.100000000006</v>
      </c>
      <c r="R1527" s="61">
        <v>517.37076923076927</v>
      </c>
    </row>
    <row r="1528" spans="2:18" x14ac:dyDescent="0.3">
      <c r="B1528" s="69">
        <v>41782830</v>
      </c>
      <c r="C1528" t="s">
        <v>1300</v>
      </c>
      <c r="D1528" s="55"/>
      <c r="E1528" s="55"/>
      <c r="F1528" s="55" t="s">
        <v>8</v>
      </c>
      <c r="G1528" s="3"/>
      <c r="H1528" s="3"/>
      <c r="I1528" s="3"/>
      <c r="J1528" s="56">
        <v>0</v>
      </c>
      <c r="K1528" s="57">
        <v>0</v>
      </c>
      <c r="L1528" s="57">
        <v>0</v>
      </c>
      <c r="M1528" s="58">
        <v>2</v>
      </c>
      <c r="N1528" s="59">
        <v>10.32</v>
      </c>
      <c r="O1528" s="59">
        <v>5.16</v>
      </c>
      <c r="P1528" s="60">
        <v>2</v>
      </c>
      <c r="Q1528" s="61">
        <v>10.32</v>
      </c>
      <c r="R1528" s="61">
        <v>5.16</v>
      </c>
    </row>
    <row r="1529" spans="2:18" x14ac:dyDescent="0.3">
      <c r="B1529" s="69">
        <v>41782855</v>
      </c>
      <c r="C1529" t="s">
        <v>1301</v>
      </c>
      <c r="D1529" s="55"/>
      <c r="E1529" s="55"/>
      <c r="F1529" s="55" t="s">
        <v>8</v>
      </c>
      <c r="G1529" s="3"/>
      <c r="H1529" s="3"/>
      <c r="I1529" s="3"/>
      <c r="J1529" s="56">
        <v>1</v>
      </c>
      <c r="K1529" s="57">
        <v>15</v>
      </c>
      <c r="L1529" s="57">
        <v>15</v>
      </c>
      <c r="M1529" s="58">
        <v>0</v>
      </c>
      <c r="N1529" s="59">
        <v>0</v>
      </c>
      <c r="O1529" s="59">
        <v>0</v>
      </c>
      <c r="P1529" s="60">
        <v>1</v>
      </c>
      <c r="Q1529" s="61">
        <v>15</v>
      </c>
      <c r="R1529" s="61">
        <v>15</v>
      </c>
    </row>
    <row r="1530" spans="2:18" x14ac:dyDescent="0.3">
      <c r="B1530" s="69">
        <v>41782871</v>
      </c>
      <c r="C1530" t="s">
        <v>1302</v>
      </c>
      <c r="D1530" s="55"/>
      <c r="E1530" s="55"/>
      <c r="F1530" s="55" t="s">
        <v>8</v>
      </c>
      <c r="G1530" s="3"/>
      <c r="H1530" s="3"/>
      <c r="I1530" s="3"/>
      <c r="J1530" s="56">
        <v>0</v>
      </c>
      <c r="K1530" s="57">
        <v>0</v>
      </c>
      <c r="L1530" s="57">
        <v>0</v>
      </c>
      <c r="M1530" s="58">
        <v>1</v>
      </c>
      <c r="N1530" s="59">
        <v>12.19</v>
      </c>
      <c r="O1530" s="59">
        <v>12.19</v>
      </c>
      <c r="P1530" s="60">
        <v>1</v>
      </c>
      <c r="Q1530" s="61">
        <v>12.19</v>
      </c>
      <c r="R1530" s="61">
        <v>12.19</v>
      </c>
    </row>
    <row r="1531" spans="2:18" x14ac:dyDescent="0.3">
      <c r="B1531" s="69">
        <v>41782947</v>
      </c>
      <c r="C1531" t="s">
        <v>1303</v>
      </c>
      <c r="D1531" s="55"/>
      <c r="E1531" s="55"/>
      <c r="F1531" s="55" t="s">
        <v>8</v>
      </c>
      <c r="G1531" s="3"/>
      <c r="H1531" s="3"/>
      <c r="I1531" s="3"/>
      <c r="J1531" s="56">
        <v>38</v>
      </c>
      <c r="K1531" s="57">
        <v>231.4200000000001</v>
      </c>
      <c r="L1531" s="57">
        <v>6.0900000000000025</v>
      </c>
      <c r="M1531" s="58">
        <v>78</v>
      </c>
      <c r="N1531" s="59">
        <v>478.30999999999949</v>
      </c>
      <c r="O1531" s="59">
        <v>6.1321794871794806</v>
      </c>
      <c r="P1531" s="60">
        <v>116</v>
      </c>
      <c r="Q1531" s="61">
        <v>709.72999999999956</v>
      </c>
      <c r="R1531" s="61">
        <v>6.1183620689655136</v>
      </c>
    </row>
    <row r="1532" spans="2:18" x14ac:dyDescent="0.3">
      <c r="B1532" s="69">
        <v>41783275</v>
      </c>
      <c r="C1532" t="s">
        <v>1304</v>
      </c>
      <c r="D1532" s="55"/>
      <c r="E1532" s="55"/>
      <c r="F1532" s="55" t="s">
        <v>8</v>
      </c>
      <c r="G1532" s="3"/>
      <c r="H1532" s="3"/>
      <c r="I1532" s="3"/>
      <c r="J1532" s="56">
        <v>6</v>
      </c>
      <c r="K1532" s="57">
        <v>43.739999999999995</v>
      </c>
      <c r="L1532" s="57">
        <v>7.2899999999999991</v>
      </c>
      <c r="M1532" s="58">
        <v>65</v>
      </c>
      <c r="N1532" s="59">
        <v>426.82999999999987</v>
      </c>
      <c r="O1532" s="59">
        <v>6.5666153846153827</v>
      </c>
      <c r="P1532" s="60">
        <v>71</v>
      </c>
      <c r="Q1532" s="61">
        <v>470.56999999999988</v>
      </c>
      <c r="R1532" s="61">
        <v>6.6277464788732381</v>
      </c>
    </row>
    <row r="1533" spans="2:18" x14ac:dyDescent="0.3">
      <c r="B1533" s="69">
        <v>41783283</v>
      </c>
      <c r="C1533" t="s">
        <v>1305</v>
      </c>
      <c r="D1533" s="55"/>
      <c r="E1533" s="55"/>
      <c r="F1533" s="55" t="s">
        <v>8</v>
      </c>
      <c r="G1533" s="3"/>
      <c r="H1533" s="3"/>
      <c r="I1533" s="3"/>
      <c r="J1533" s="56">
        <v>1</v>
      </c>
      <c r="K1533" s="57">
        <v>22.97</v>
      </c>
      <c r="L1533" s="57">
        <v>22.97</v>
      </c>
      <c r="M1533" s="58">
        <v>0</v>
      </c>
      <c r="N1533" s="59">
        <v>0</v>
      </c>
      <c r="O1533" s="59">
        <v>0</v>
      </c>
      <c r="P1533" s="60">
        <v>1</v>
      </c>
      <c r="Q1533" s="61">
        <v>22.97</v>
      </c>
      <c r="R1533" s="61">
        <v>22.97</v>
      </c>
    </row>
    <row r="1534" spans="2:18" x14ac:dyDescent="0.3">
      <c r="B1534" s="69">
        <v>41783374</v>
      </c>
      <c r="C1534" t="s">
        <v>1306</v>
      </c>
      <c r="D1534" s="55" t="s">
        <v>744</v>
      </c>
      <c r="E1534" s="55"/>
      <c r="F1534" s="55" t="s">
        <v>8</v>
      </c>
      <c r="G1534" s="3"/>
      <c r="H1534" s="3" t="s">
        <v>744</v>
      </c>
      <c r="I1534" s="3"/>
      <c r="J1534" s="56">
        <v>33</v>
      </c>
      <c r="K1534" s="57">
        <v>193.26000000000008</v>
      </c>
      <c r="L1534" s="57">
        <v>5.8563636363636391</v>
      </c>
      <c r="M1534" s="58">
        <v>8</v>
      </c>
      <c r="N1534" s="59">
        <v>28.4</v>
      </c>
      <c r="O1534" s="59">
        <v>3.55</v>
      </c>
      <c r="P1534" s="60">
        <v>41</v>
      </c>
      <c r="Q1534" s="61">
        <v>221.66000000000008</v>
      </c>
      <c r="R1534" s="61">
        <v>5.4063414634146358</v>
      </c>
    </row>
    <row r="1535" spans="2:18" x14ac:dyDescent="0.3">
      <c r="B1535" s="69">
        <v>41783424</v>
      </c>
      <c r="C1535" t="s">
        <v>2372</v>
      </c>
      <c r="D1535" s="55"/>
      <c r="E1535" s="55"/>
      <c r="F1535" s="55"/>
      <c r="G1535" s="3"/>
      <c r="H1535" s="3"/>
      <c r="I1535" s="3"/>
      <c r="J1535" s="56">
        <v>1</v>
      </c>
      <c r="K1535" s="57">
        <v>14.99</v>
      </c>
      <c r="L1535" s="57">
        <v>14.99</v>
      </c>
      <c r="M1535" s="58">
        <v>0</v>
      </c>
      <c r="N1535" s="59">
        <v>0</v>
      </c>
      <c r="O1535" s="59">
        <v>0</v>
      </c>
      <c r="P1535" s="60">
        <v>1</v>
      </c>
      <c r="Q1535" s="61">
        <v>14.99</v>
      </c>
      <c r="R1535" s="61">
        <v>14.99</v>
      </c>
    </row>
    <row r="1536" spans="2:18" x14ac:dyDescent="0.3">
      <c r="B1536" s="69">
        <v>41783457</v>
      </c>
      <c r="C1536" t="s">
        <v>2300</v>
      </c>
      <c r="D1536" s="55"/>
      <c r="E1536" s="55"/>
      <c r="F1536" s="55"/>
      <c r="G1536" s="3"/>
      <c r="H1536" s="3"/>
      <c r="I1536" s="3"/>
      <c r="J1536" s="56">
        <v>18</v>
      </c>
      <c r="K1536" s="57">
        <v>1383.5</v>
      </c>
      <c r="L1536" s="57">
        <v>76.861111111111114</v>
      </c>
      <c r="M1536" s="58">
        <v>0</v>
      </c>
      <c r="N1536" s="59">
        <v>0</v>
      </c>
      <c r="O1536" s="59">
        <v>0</v>
      </c>
      <c r="P1536" s="60">
        <v>18</v>
      </c>
      <c r="Q1536" s="61">
        <v>1383.5</v>
      </c>
      <c r="R1536" s="61">
        <v>76.861111111111114</v>
      </c>
    </row>
    <row r="1537" spans="2:18" x14ac:dyDescent="0.3">
      <c r="B1537" s="69">
        <v>41783465</v>
      </c>
      <c r="C1537" t="s">
        <v>2301</v>
      </c>
      <c r="D1537" s="55"/>
      <c r="E1537" s="55"/>
      <c r="F1537" s="55"/>
      <c r="G1537" s="3"/>
      <c r="H1537" s="3"/>
      <c r="I1537" s="3"/>
      <c r="J1537" s="56">
        <v>103</v>
      </c>
      <c r="K1537" s="57">
        <v>14739.459999999994</v>
      </c>
      <c r="L1537" s="57">
        <v>143.1015533980582</v>
      </c>
      <c r="M1537" s="58">
        <v>0</v>
      </c>
      <c r="N1537" s="59">
        <v>0</v>
      </c>
      <c r="O1537" s="59">
        <v>0</v>
      </c>
      <c r="P1537" s="60">
        <v>103</v>
      </c>
      <c r="Q1537" s="61">
        <v>14739.459999999994</v>
      </c>
      <c r="R1537" s="61">
        <v>143.1015533980582</v>
      </c>
    </row>
    <row r="1538" spans="2:18" x14ac:dyDescent="0.3">
      <c r="B1538" s="69">
        <v>41783515</v>
      </c>
      <c r="C1538" t="s">
        <v>1307</v>
      </c>
      <c r="D1538" s="55"/>
      <c r="E1538" s="55"/>
      <c r="F1538" s="55" t="s">
        <v>8</v>
      </c>
      <c r="G1538" s="3"/>
      <c r="H1538" s="3"/>
      <c r="I1538" s="3"/>
      <c r="J1538" s="56">
        <v>5</v>
      </c>
      <c r="K1538" s="57">
        <v>30.9</v>
      </c>
      <c r="L1538" s="57">
        <v>6.18</v>
      </c>
      <c r="M1538" s="58">
        <v>1</v>
      </c>
      <c r="N1538" s="59">
        <v>6.18</v>
      </c>
      <c r="O1538" s="59">
        <v>6.18</v>
      </c>
      <c r="P1538" s="60">
        <v>6</v>
      </c>
      <c r="Q1538" s="61">
        <v>37.08</v>
      </c>
      <c r="R1538" s="61">
        <v>6.18</v>
      </c>
    </row>
    <row r="1539" spans="2:18" x14ac:dyDescent="0.3">
      <c r="B1539" s="69">
        <v>41783630</v>
      </c>
      <c r="C1539" t="s">
        <v>1308</v>
      </c>
      <c r="D1539" s="55"/>
      <c r="E1539" s="55"/>
      <c r="F1539" s="55" t="s">
        <v>8</v>
      </c>
      <c r="G1539" s="3"/>
      <c r="H1539" s="3"/>
      <c r="I1539" s="3"/>
      <c r="J1539" s="56">
        <v>138</v>
      </c>
      <c r="K1539" s="57">
        <v>325.68000000000006</v>
      </c>
      <c r="L1539" s="57">
        <v>2.3600000000000003</v>
      </c>
      <c r="M1539" s="58">
        <v>0</v>
      </c>
      <c r="N1539" s="59">
        <v>0</v>
      </c>
      <c r="O1539" s="59">
        <v>0</v>
      </c>
      <c r="P1539" s="60">
        <v>138</v>
      </c>
      <c r="Q1539" s="61">
        <v>325.68000000000006</v>
      </c>
      <c r="R1539" s="61">
        <v>2.3600000000000003</v>
      </c>
    </row>
    <row r="1540" spans="2:18" x14ac:dyDescent="0.3">
      <c r="B1540" s="69">
        <v>41783713</v>
      </c>
      <c r="C1540" t="s">
        <v>1309</v>
      </c>
      <c r="D1540" s="55"/>
      <c r="E1540" s="55"/>
      <c r="F1540" s="55" t="s">
        <v>8</v>
      </c>
      <c r="G1540" s="3"/>
      <c r="H1540" s="3"/>
      <c r="I1540" s="3"/>
      <c r="J1540" s="56">
        <v>0</v>
      </c>
      <c r="K1540" s="57">
        <v>0</v>
      </c>
      <c r="L1540" s="57">
        <v>0</v>
      </c>
      <c r="M1540" s="58">
        <v>1</v>
      </c>
      <c r="N1540" s="59">
        <v>16.34</v>
      </c>
      <c r="O1540" s="59">
        <v>16.34</v>
      </c>
      <c r="P1540" s="60">
        <v>1</v>
      </c>
      <c r="Q1540" s="61">
        <v>16.34</v>
      </c>
      <c r="R1540" s="61">
        <v>16.34</v>
      </c>
    </row>
    <row r="1541" spans="2:18" x14ac:dyDescent="0.3">
      <c r="B1541" s="69">
        <v>41783895</v>
      </c>
      <c r="C1541" t="s">
        <v>1310</v>
      </c>
      <c r="D1541" s="55"/>
      <c r="E1541" s="55"/>
      <c r="F1541" s="55" t="s">
        <v>8</v>
      </c>
      <c r="G1541" s="55"/>
      <c r="H1541" s="55"/>
      <c r="I1541" s="55"/>
      <c r="J1541" s="56">
        <v>28</v>
      </c>
      <c r="K1541" s="57">
        <v>478.92</v>
      </c>
      <c r="L1541" s="57">
        <v>17.104285714285716</v>
      </c>
      <c r="M1541" s="58">
        <v>0</v>
      </c>
      <c r="N1541" s="59">
        <v>0</v>
      </c>
      <c r="O1541" s="59">
        <v>0</v>
      </c>
      <c r="P1541" s="60">
        <v>28</v>
      </c>
      <c r="Q1541" s="61">
        <v>478.92</v>
      </c>
      <c r="R1541" s="61">
        <v>17.104285714285716</v>
      </c>
    </row>
    <row r="1542" spans="2:18" x14ac:dyDescent="0.3">
      <c r="B1542" s="69">
        <v>41784042</v>
      </c>
      <c r="C1542" t="s">
        <v>1311</v>
      </c>
      <c r="D1542" s="55"/>
      <c r="E1542" s="55"/>
      <c r="F1542" s="55" t="s">
        <v>8</v>
      </c>
      <c r="G1542" s="55"/>
      <c r="H1542" s="55"/>
      <c r="I1542" s="55"/>
      <c r="J1542" s="56">
        <v>0</v>
      </c>
      <c r="K1542" s="57">
        <v>0</v>
      </c>
      <c r="L1542" s="57">
        <v>0</v>
      </c>
      <c r="M1542" s="58">
        <v>2</v>
      </c>
      <c r="N1542" s="59">
        <v>20.62</v>
      </c>
      <c r="O1542" s="59">
        <v>10.31</v>
      </c>
      <c r="P1542" s="60">
        <v>2</v>
      </c>
      <c r="Q1542" s="61">
        <v>20.62</v>
      </c>
      <c r="R1542" s="61">
        <v>10.31</v>
      </c>
    </row>
    <row r="1543" spans="2:18" x14ac:dyDescent="0.3">
      <c r="B1543" s="69">
        <v>41784166</v>
      </c>
      <c r="C1543" t="s">
        <v>2371</v>
      </c>
      <c r="D1543" s="55"/>
      <c r="E1543" s="55"/>
      <c r="F1543" s="55" t="s">
        <v>8</v>
      </c>
      <c r="G1543" s="3"/>
      <c r="H1543" s="3"/>
      <c r="I1543" s="3"/>
      <c r="J1543" s="56">
        <v>66</v>
      </c>
      <c r="K1543" s="57">
        <v>567.60000000000025</v>
      </c>
      <c r="L1543" s="57">
        <v>8.6000000000000032</v>
      </c>
      <c r="M1543" s="58">
        <v>0</v>
      </c>
      <c r="N1543" s="59">
        <v>0</v>
      </c>
      <c r="O1543" s="59">
        <v>0</v>
      </c>
      <c r="P1543" s="60">
        <v>66</v>
      </c>
      <c r="Q1543" s="61">
        <v>567.60000000000025</v>
      </c>
      <c r="R1543" s="61">
        <v>8.6000000000000032</v>
      </c>
    </row>
    <row r="1544" spans="2:18" x14ac:dyDescent="0.3">
      <c r="B1544" s="69">
        <v>41784380</v>
      </c>
      <c r="C1544" t="s">
        <v>1312</v>
      </c>
      <c r="D1544" s="55"/>
      <c r="E1544" s="55"/>
      <c r="F1544" s="55" t="s">
        <v>8</v>
      </c>
      <c r="G1544" s="3"/>
      <c r="H1544" s="3"/>
      <c r="I1544" s="3"/>
      <c r="J1544" s="56">
        <v>1</v>
      </c>
      <c r="K1544" s="57">
        <v>7.09</v>
      </c>
      <c r="L1544" s="57">
        <v>7.09</v>
      </c>
      <c r="M1544" s="58">
        <v>0</v>
      </c>
      <c r="N1544" s="59">
        <v>0</v>
      </c>
      <c r="O1544" s="59">
        <v>0</v>
      </c>
      <c r="P1544" s="60">
        <v>1</v>
      </c>
      <c r="Q1544" s="61">
        <v>7.09</v>
      </c>
      <c r="R1544" s="61">
        <v>7.09</v>
      </c>
    </row>
    <row r="1545" spans="2:18" x14ac:dyDescent="0.3">
      <c r="B1545" s="69">
        <v>41784406</v>
      </c>
      <c r="C1545" t="s">
        <v>1313</v>
      </c>
      <c r="D1545" s="55"/>
      <c r="E1545" s="55"/>
      <c r="F1545" s="55" t="s">
        <v>8</v>
      </c>
      <c r="G1545" s="3"/>
      <c r="H1545" s="3"/>
      <c r="I1545" s="3"/>
      <c r="J1545" s="56">
        <v>4</v>
      </c>
      <c r="K1545" s="57">
        <v>95.44</v>
      </c>
      <c r="L1545" s="57">
        <v>23.86</v>
      </c>
      <c r="M1545" s="58">
        <v>0</v>
      </c>
      <c r="N1545" s="59">
        <v>0</v>
      </c>
      <c r="O1545" s="59">
        <v>0</v>
      </c>
      <c r="P1545" s="60">
        <v>4</v>
      </c>
      <c r="Q1545" s="61">
        <v>95.44</v>
      </c>
      <c r="R1545" s="61">
        <v>23.86</v>
      </c>
    </row>
    <row r="1546" spans="2:18" x14ac:dyDescent="0.3">
      <c r="B1546" s="69">
        <v>41784471</v>
      </c>
      <c r="C1546" t="s">
        <v>1314</v>
      </c>
      <c r="D1546" s="55"/>
      <c r="E1546" s="55"/>
      <c r="F1546" s="55" t="s">
        <v>8</v>
      </c>
      <c r="G1546" s="3"/>
      <c r="H1546" s="3"/>
      <c r="I1546" s="3"/>
      <c r="J1546" s="56">
        <v>2</v>
      </c>
      <c r="K1546" s="57">
        <v>0.22</v>
      </c>
      <c r="L1546" s="57">
        <v>0.11</v>
      </c>
      <c r="M1546" s="58">
        <v>0</v>
      </c>
      <c r="N1546" s="59">
        <v>0</v>
      </c>
      <c r="O1546" s="59">
        <v>0</v>
      </c>
      <c r="P1546" s="60">
        <v>2</v>
      </c>
      <c r="Q1546" s="61">
        <v>0.22</v>
      </c>
      <c r="R1546" s="61">
        <v>0.11</v>
      </c>
    </row>
    <row r="1547" spans="2:18" x14ac:dyDescent="0.3">
      <c r="B1547" s="69">
        <v>41784497</v>
      </c>
      <c r="C1547" t="s">
        <v>1315</v>
      </c>
      <c r="D1547" s="55"/>
      <c r="E1547" s="55"/>
      <c r="F1547" s="55" t="s">
        <v>8</v>
      </c>
      <c r="G1547" s="3"/>
      <c r="H1547" s="3"/>
      <c r="I1547" s="3"/>
      <c r="J1547" s="56">
        <v>11558</v>
      </c>
      <c r="K1547" s="57">
        <v>92456.15</v>
      </c>
      <c r="L1547" s="57">
        <v>7.999320816750302</v>
      </c>
      <c r="M1547" s="58">
        <v>15</v>
      </c>
      <c r="N1547" s="59">
        <v>120</v>
      </c>
      <c r="O1547" s="59">
        <v>8</v>
      </c>
      <c r="P1547" s="60">
        <v>11573</v>
      </c>
      <c r="Q1547" s="61">
        <v>92576.15</v>
      </c>
      <c r="R1547" s="61">
        <v>7.9993216970534862</v>
      </c>
    </row>
    <row r="1548" spans="2:18" x14ac:dyDescent="0.3">
      <c r="B1548" s="69">
        <v>41784505</v>
      </c>
      <c r="C1548" t="s">
        <v>1316</v>
      </c>
      <c r="D1548" s="55"/>
      <c r="E1548" s="55"/>
      <c r="F1548" s="55" t="s">
        <v>8</v>
      </c>
      <c r="G1548" s="3"/>
      <c r="H1548" s="3"/>
      <c r="I1548" s="3"/>
      <c r="J1548" s="56">
        <v>0</v>
      </c>
      <c r="K1548" s="57">
        <v>0</v>
      </c>
      <c r="L1548" s="57">
        <v>0</v>
      </c>
      <c r="M1548" s="58">
        <v>2</v>
      </c>
      <c r="N1548" s="59">
        <v>14</v>
      </c>
      <c r="O1548" s="59">
        <v>7</v>
      </c>
      <c r="P1548" s="60">
        <v>2</v>
      </c>
      <c r="Q1548" s="61">
        <v>14</v>
      </c>
      <c r="R1548" s="61">
        <v>7</v>
      </c>
    </row>
    <row r="1549" spans="2:18" x14ac:dyDescent="0.3">
      <c r="B1549" s="69">
        <v>41784703</v>
      </c>
      <c r="C1549" t="s">
        <v>2710</v>
      </c>
      <c r="D1549" s="55"/>
      <c r="E1549" s="55"/>
      <c r="F1549" s="55" t="s">
        <v>8</v>
      </c>
      <c r="G1549" s="3"/>
      <c r="H1549" s="3"/>
      <c r="I1549" s="3"/>
      <c r="J1549" s="56">
        <v>1</v>
      </c>
      <c r="K1549" s="57">
        <v>5.44</v>
      </c>
      <c r="L1549" s="57">
        <v>5.44</v>
      </c>
      <c r="M1549" s="58">
        <v>1</v>
      </c>
      <c r="N1549" s="59">
        <v>5.44</v>
      </c>
      <c r="O1549" s="59">
        <v>5.44</v>
      </c>
      <c r="P1549" s="60">
        <v>2</v>
      </c>
      <c r="Q1549" s="61">
        <v>10.88</v>
      </c>
      <c r="R1549" s="61">
        <v>5.44</v>
      </c>
    </row>
    <row r="1550" spans="2:18" x14ac:dyDescent="0.3">
      <c r="B1550" s="69">
        <v>41784760</v>
      </c>
      <c r="C1550" t="s">
        <v>2468</v>
      </c>
      <c r="D1550" s="55"/>
      <c r="E1550" s="55"/>
      <c r="F1550" s="55" t="s">
        <v>8</v>
      </c>
      <c r="G1550" s="3"/>
      <c r="H1550" s="3"/>
      <c r="I1550" s="3"/>
      <c r="J1550" s="56">
        <v>9</v>
      </c>
      <c r="K1550" s="57">
        <v>518.70000000000005</v>
      </c>
      <c r="L1550" s="57">
        <v>57.63333333333334</v>
      </c>
      <c r="M1550" s="58">
        <v>0</v>
      </c>
      <c r="N1550" s="59">
        <v>0</v>
      </c>
      <c r="O1550" s="59">
        <v>0</v>
      </c>
      <c r="P1550" s="60">
        <v>9</v>
      </c>
      <c r="Q1550" s="61">
        <v>518.70000000000005</v>
      </c>
      <c r="R1550" s="61">
        <v>57.63333333333334</v>
      </c>
    </row>
    <row r="1551" spans="2:18" x14ac:dyDescent="0.3">
      <c r="B1551" s="69">
        <v>41784992</v>
      </c>
      <c r="C1551" t="s">
        <v>2370</v>
      </c>
      <c r="D1551" s="55"/>
      <c r="E1551" s="55"/>
      <c r="F1551" s="55" t="s">
        <v>8</v>
      </c>
      <c r="G1551" s="3"/>
      <c r="H1551" s="3"/>
      <c r="I1551" s="3"/>
      <c r="J1551" s="56">
        <v>196</v>
      </c>
      <c r="K1551" s="57">
        <v>1269.5599999999993</v>
      </c>
      <c r="L1551" s="57">
        <v>6.477346938775506</v>
      </c>
      <c r="M1551" s="58">
        <v>28</v>
      </c>
      <c r="N1551" s="59">
        <v>136.76</v>
      </c>
      <c r="O1551" s="59">
        <v>4.8842857142857143</v>
      </c>
      <c r="P1551" s="60">
        <v>224</v>
      </c>
      <c r="Q1551" s="61">
        <v>1406.3199999999993</v>
      </c>
      <c r="R1551" s="61">
        <v>6.2782142857142826</v>
      </c>
    </row>
    <row r="1552" spans="2:18" x14ac:dyDescent="0.3">
      <c r="B1552" s="69">
        <v>41785189</v>
      </c>
      <c r="C1552" t="s">
        <v>1317</v>
      </c>
      <c r="D1552" s="55"/>
      <c r="E1552" s="55"/>
      <c r="F1552" s="55" t="s">
        <v>8</v>
      </c>
      <c r="G1552" s="3"/>
      <c r="H1552" s="3"/>
      <c r="I1552" s="3"/>
      <c r="J1552" s="56">
        <v>21</v>
      </c>
      <c r="K1552" s="57">
        <v>252</v>
      </c>
      <c r="L1552" s="57">
        <v>12</v>
      </c>
      <c r="M1552" s="58">
        <v>24</v>
      </c>
      <c r="N1552" s="59">
        <v>288</v>
      </c>
      <c r="O1552" s="59">
        <v>12</v>
      </c>
      <c r="P1552" s="60">
        <v>45</v>
      </c>
      <c r="Q1552" s="61">
        <v>540</v>
      </c>
      <c r="R1552" s="61">
        <v>12</v>
      </c>
    </row>
    <row r="1553" spans="2:18" x14ac:dyDescent="0.3">
      <c r="B1553" s="69">
        <v>41785213</v>
      </c>
      <c r="C1553" t="s">
        <v>1318</v>
      </c>
      <c r="D1553" s="55"/>
      <c r="E1553" s="55"/>
      <c r="F1553" s="55" t="s">
        <v>8</v>
      </c>
      <c r="G1553" s="3"/>
      <c r="H1553" s="3"/>
      <c r="I1553" s="3"/>
      <c r="J1553" s="56">
        <v>10</v>
      </c>
      <c r="K1553" s="57">
        <v>50.62</v>
      </c>
      <c r="L1553" s="57">
        <v>5.0619999999999994</v>
      </c>
      <c r="M1553" s="58">
        <v>0</v>
      </c>
      <c r="N1553" s="59">
        <v>0</v>
      </c>
      <c r="O1553" s="59">
        <v>0</v>
      </c>
      <c r="P1553" s="60">
        <v>10</v>
      </c>
      <c r="Q1553" s="61">
        <v>50.62</v>
      </c>
      <c r="R1553" s="61">
        <v>5.0619999999999994</v>
      </c>
    </row>
    <row r="1554" spans="2:18" x14ac:dyDescent="0.3">
      <c r="B1554" s="69">
        <v>41785411</v>
      </c>
      <c r="C1554" t="s">
        <v>1319</v>
      </c>
      <c r="D1554" s="55" t="s">
        <v>744</v>
      </c>
      <c r="E1554" s="55"/>
      <c r="F1554" s="55" t="s">
        <v>8</v>
      </c>
      <c r="G1554" s="3"/>
      <c r="H1554" s="3" t="s">
        <v>744</v>
      </c>
      <c r="I1554" s="3"/>
      <c r="J1554" s="56">
        <v>58</v>
      </c>
      <c r="K1554" s="57">
        <v>778.76</v>
      </c>
      <c r="L1554" s="57">
        <v>13.426896551724138</v>
      </c>
      <c r="M1554" s="58">
        <v>0</v>
      </c>
      <c r="N1554" s="59">
        <v>0</v>
      </c>
      <c r="O1554" s="59">
        <v>0</v>
      </c>
      <c r="P1554" s="60">
        <v>58</v>
      </c>
      <c r="Q1554" s="61">
        <v>778.76</v>
      </c>
      <c r="R1554" s="61">
        <v>13.426896551724138</v>
      </c>
    </row>
    <row r="1555" spans="2:18" x14ac:dyDescent="0.3">
      <c r="B1555" s="69">
        <v>41785445</v>
      </c>
      <c r="C1555" t="s">
        <v>1320</v>
      </c>
      <c r="D1555" s="55"/>
      <c r="E1555" s="55"/>
      <c r="F1555" s="55" t="s">
        <v>8</v>
      </c>
      <c r="G1555" s="3"/>
      <c r="H1555" s="3"/>
      <c r="I1555" s="3"/>
      <c r="J1555" s="56">
        <v>4</v>
      </c>
      <c r="K1555" s="57">
        <v>27</v>
      </c>
      <c r="L1555" s="57">
        <v>6.75</v>
      </c>
      <c r="M1555" s="58">
        <v>0</v>
      </c>
      <c r="N1555" s="59">
        <v>0</v>
      </c>
      <c r="O1555" s="59">
        <v>0</v>
      </c>
      <c r="P1555" s="60">
        <v>4</v>
      </c>
      <c r="Q1555" s="61">
        <v>27</v>
      </c>
      <c r="R1555" s="61">
        <v>6.75</v>
      </c>
    </row>
    <row r="1556" spans="2:18" x14ac:dyDescent="0.3">
      <c r="B1556" s="69">
        <v>41785494</v>
      </c>
      <c r="C1556" t="s">
        <v>1321</v>
      </c>
      <c r="D1556" s="55" t="s">
        <v>744</v>
      </c>
      <c r="E1556" s="55"/>
      <c r="F1556" s="55" t="s">
        <v>8</v>
      </c>
      <c r="G1556" s="55"/>
      <c r="H1556" s="55" t="s">
        <v>744</v>
      </c>
      <c r="I1556" s="55"/>
      <c r="J1556" s="56">
        <v>7</v>
      </c>
      <c r="K1556" s="57">
        <v>38.249999999999993</v>
      </c>
      <c r="L1556" s="57">
        <v>5.4642857142857135</v>
      </c>
      <c r="M1556" s="58">
        <v>0</v>
      </c>
      <c r="N1556" s="59">
        <v>0</v>
      </c>
      <c r="O1556" s="59">
        <v>0</v>
      </c>
      <c r="P1556" s="60">
        <v>7</v>
      </c>
      <c r="Q1556" s="61">
        <v>38.249999999999993</v>
      </c>
      <c r="R1556" s="61">
        <v>5.4642857142857135</v>
      </c>
    </row>
    <row r="1557" spans="2:18" x14ac:dyDescent="0.3">
      <c r="B1557" s="69">
        <v>41785551</v>
      </c>
      <c r="C1557" t="s">
        <v>2845</v>
      </c>
      <c r="D1557" s="55"/>
      <c r="E1557" s="55"/>
      <c r="F1557" s="55" t="s">
        <v>8</v>
      </c>
      <c r="G1557" s="3"/>
      <c r="H1557" s="3"/>
      <c r="I1557" s="3"/>
      <c r="J1557" s="56">
        <v>1</v>
      </c>
      <c r="K1557" s="57">
        <v>242.27</v>
      </c>
      <c r="L1557" s="57">
        <v>242.27</v>
      </c>
      <c r="M1557" s="58">
        <v>0</v>
      </c>
      <c r="N1557" s="59">
        <v>0</v>
      </c>
      <c r="O1557" s="59">
        <v>0</v>
      </c>
      <c r="P1557" s="60">
        <v>1</v>
      </c>
      <c r="Q1557" s="61">
        <v>242.27</v>
      </c>
      <c r="R1557" s="61">
        <v>242.27</v>
      </c>
    </row>
    <row r="1558" spans="2:18" x14ac:dyDescent="0.3">
      <c r="B1558" s="69">
        <v>41785585</v>
      </c>
      <c r="C1558" t="s">
        <v>2711</v>
      </c>
      <c r="D1558" s="55"/>
      <c r="E1558" s="55"/>
      <c r="F1558" s="55" t="s">
        <v>8</v>
      </c>
      <c r="G1558" s="3"/>
      <c r="H1558" s="3"/>
      <c r="I1558" s="3"/>
      <c r="J1558" s="56">
        <v>0</v>
      </c>
      <c r="K1558" s="57">
        <v>0</v>
      </c>
      <c r="L1558" s="57">
        <v>0</v>
      </c>
      <c r="M1558" s="58">
        <v>1</v>
      </c>
      <c r="N1558" s="59">
        <v>1090.17</v>
      </c>
      <c r="O1558" s="59">
        <v>1090.17</v>
      </c>
      <c r="P1558" s="60">
        <v>1</v>
      </c>
      <c r="Q1558" s="61">
        <v>1090.17</v>
      </c>
      <c r="R1558" s="61">
        <v>1090.17</v>
      </c>
    </row>
    <row r="1559" spans="2:18" x14ac:dyDescent="0.3">
      <c r="B1559" s="69">
        <v>41785601</v>
      </c>
      <c r="C1559" t="s">
        <v>1322</v>
      </c>
      <c r="D1559" s="55"/>
      <c r="E1559" s="55"/>
      <c r="F1559" s="55" t="s">
        <v>8</v>
      </c>
      <c r="G1559" s="3"/>
      <c r="H1559" s="3"/>
      <c r="I1559" s="3"/>
      <c r="J1559" s="56">
        <v>45</v>
      </c>
      <c r="K1559" s="57">
        <v>224.79000000000016</v>
      </c>
      <c r="L1559" s="57">
        <v>4.9953333333333365</v>
      </c>
      <c r="M1559" s="58">
        <v>2</v>
      </c>
      <c r="N1559" s="59">
        <v>13.5</v>
      </c>
      <c r="O1559" s="59">
        <v>6.75</v>
      </c>
      <c r="P1559" s="60">
        <v>47</v>
      </c>
      <c r="Q1559" s="61">
        <v>238.29000000000016</v>
      </c>
      <c r="R1559" s="61">
        <v>5.0700000000000038</v>
      </c>
    </row>
    <row r="1560" spans="2:18" x14ac:dyDescent="0.3">
      <c r="B1560" s="69">
        <v>41785643</v>
      </c>
      <c r="C1560" t="s">
        <v>1323</v>
      </c>
      <c r="D1560" s="55"/>
      <c r="E1560" s="55"/>
      <c r="F1560" s="55" t="s">
        <v>8</v>
      </c>
      <c r="G1560" s="3"/>
      <c r="H1560" s="3"/>
      <c r="I1560" s="3"/>
      <c r="J1560" s="56">
        <v>50</v>
      </c>
      <c r="K1560" s="57">
        <v>1710.0000000000007</v>
      </c>
      <c r="L1560" s="57">
        <v>34.200000000000017</v>
      </c>
      <c r="M1560" s="58">
        <v>0</v>
      </c>
      <c r="N1560" s="59">
        <v>0</v>
      </c>
      <c r="O1560" s="59">
        <v>0</v>
      </c>
      <c r="P1560" s="60">
        <v>50</v>
      </c>
      <c r="Q1560" s="61">
        <v>1710.0000000000007</v>
      </c>
      <c r="R1560" s="61">
        <v>34.200000000000017</v>
      </c>
    </row>
    <row r="1561" spans="2:18" x14ac:dyDescent="0.3">
      <c r="B1561" s="69">
        <v>41785718</v>
      </c>
      <c r="C1561" t="s">
        <v>1324</v>
      </c>
      <c r="D1561" s="55" t="s">
        <v>743</v>
      </c>
      <c r="E1561" s="55"/>
      <c r="F1561" s="55" t="s">
        <v>8</v>
      </c>
      <c r="G1561" s="55"/>
      <c r="H1561" s="55" t="s">
        <v>743</v>
      </c>
      <c r="I1561" s="55"/>
      <c r="J1561" s="56">
        <v>2</v>
      </c>
      <c r="K1561" s="57">
        <v>16.36</v>
      </c>
      <c r="L1561" s="57">
        <v>8.18</v>
      </c>
      <c r="M1561" s="58">
        <v>0</v>
      </c>
      <c r="N1561" s="59">
        <v>0</v>
      </c>
      <c r="O1561" s="59">
        <v>0</v>
      </c>
      <c r="P1561" s="60">
        <v>2</v>
      </c>
      <c r="Q1561" s="61">
        <v>16.36</v>
      </c>
      <c r="R1561" s="61">
        <v>8.18</v>
      </c>
    </row>
    <row r="1562" spans="2:18" x14ac:dyDescent="0.3">
      <c r="B1562" s="69">
        <v>41785742</v>
      </c>
      <c r="C1562" t="s">
        <v>1325</v>
      </c>
      <c r="D1562" s="55">
        <v>99088</v>
      </c>
      <c r="E1562" s="55"/>
      <c r="F1562" s="55" t="s">
        <v>8</v>
      </c>
      <c r="G1562" s="3"/>
      <c r="H1562" s="3">
        <v>99088</v>
      </c>
      <c r="I1562" s="3"/>
      <c r="J1562" s="56">
        <v>4</v>
      </c>
      <c r="K1562" s="57">
        <v>32.72</v>
      </c>
      <c r="L1562" s="57">
        <v>8.18</v>
      </c>
      <c r="M1562" s="58">
        <v>0</v>
      </c>
      <c r="N1562" s="59">
        <v>0</v>
      </c>
      <c r="O1562" s="59">
        <v>0</v>
      </c>
      <c r="P1562" s="60">
        <v>4</v>
      </c>
      <c r="Q1562" s="61">
        <v>32.72</v>
      </c>
      <c r="R1562" s="61">
        <v>8.18</v>
      </c>
    </row>
    <row r="1563" spans="2:18" x14ac:dyDescent="0.3">
      <c r="B1563" s="69">
        <v>41785783</v>
      </c>
      <c r="C1563" t="s">
        <v>1326</v>
      </c>
      <c r="D1563" s="55"/>
      <c r="E1563" s="55"/>
      <c r="F1563" s="55" t="s">
        <v>8</v>
      </c>
      <c r="G1563" s="3"/>
      <c r="H1563" s="3"/>
      <c r="I1563" s="3"/>
      <c r="J1563" s="56">
        <v>0</v>
      </c>
      <c r="K1563" s="57">
        <v>0</v>
      </c>
      <c r="L1563" s="57">
        <v>0</v>
      </c>
      <c r="M1563" s="58">
        <v>1</v>
      </c>
      <c r="N1563" s="59">
        <v>31.47</v>
      </c>
      <c r="O1563" s="59">
        <v>31.47</v>
      </c>
      <c r="P1563" s="60">
        <v>1</v>
      </c>
      <c r="Q1563" s="61">
        <v>31.47</v>
      </c>
      <c r="R1563" s="61">
        <v>31.47</v>
      </c>
    </row>
    <row r="1564" spans="2:18" x14ac:dyDescent="0.3">
      <c r="B1564" s="69">
        <v>41785957</v>
      </c>
      <c r="C1564" t="s">
        <v>1327</v>
      </c>
      <c r="D1564" s="55" t="s">
        <v>7</v>
      </c>
      <c r="E1564" s="55"/>
      <c r="F1564" s="55" t="s">
        <v>8</v>
      </c>
      <c r="G1564" s="3"/>
      <c r="H1564" s="3" t="s">
        <v>7</v>
      </c>
      <c r="I1564" s="3"/>
      <c r="J1564" s="56">
        <v>62</v>
      </c>
      <c r="K1564" s="57">
        <v>278.72000000000008</v>
      </c>
      <c r="L1564" s="57">
        <v>4.4954838709677434</v>
      </c>
      <c r="M1564" s="58">
        <v>7</v>
      </c>
      <c r="N1564" s="59">
        <v>32.29</v>
      </c>
      <c r="O1564" s="59">
        <v>4.612857142857143</v>
      </c>
      <c r="P1564" s="60">
        <v>69</v>
      </c>
      <c r="Q1564" s="61">
        <v>311.0100000000001</v>
      </c>
      <c r="R1564" s="61">
        <v>4.507391304347828</v>
      </c>
    </row>
    <row r="1565" spans="2:18" x14ac:dyDescent="0.3">
      <c r="B1565" s="69">
        <v>41785973</v>
      </c>
      <c r="C1565" t="s">
        <v>1328</v>
      </c>
      <c r="D1565" s="55"/>
      <c r="E1565" s="55"/>
      <c r="F1565" s="55" t="s">
        <v>8</v>
      </c>
      <c r="G1565" s="55"/>
      <c r="H1565" s="55"/>
      <c r="I1565" s="55"/>
      <c r="J1565" s="56">
        <v>208</v>
      </c>
      <c r="K1565" s="57">
        <v>717.53999999999951</v>
      </c>
      <c r="L1565" s="57">
        <v>3.449711538461536</v>
      </c>
      <c r="M1565" s="58">
        <v>5</v>
      </c>
      <c r="N1565" s="59">
        <v>19.11</v>
      </c>
      <c r="O1565" s="59">
        <v>3.8220000000000001</v>
      </c>
      <c r="P1565" s="60">
        <v>213</v>
      </c>
      <c r="Q1565" s="61">
        <v>736.64999999999952</v>
      </c>
      <c r="R1565" s="61">
        <v>3.4584507042253501</v>
      </c>
    </row>
    <row r="1566" spans="2:18" x14ac:dyDescent="0.3">
      <c r="B1566" s="69">
        <v>41786252</v>
      </c>
      <c r="C1566" t="s">
        <v>1329</v>
      </c>
      <c r="D1566" s="55"/>
      <c r="E1566" s="55"/>
      <c r="F1566" s="55" t="s">
        <v>8</v>
      </c>
      <c r="G1566" s="55"/>
      <c r="H1566" s="55"/>
      <c r="I1566" s="55"/>
      <c r="J1566" s="56">
        <v>22</v>
      </c>
      <c r="K1566" s="57">
        <v>619.07999999999993</v>
      </c>
      <c r="L1566" s="57">
        <v>28.139999999999997</v>
      </c>
      <c r="M1566" s="58">
        <v>11</v>
      </c>
      <c r="N1566" s="59">
        <v>290.21999999999997</v>
      </c>
      <c r="O1566" s="59">
        <v>26.383636363636359</v>
      </c>
      <c r="P1566" s="60">
        <v>33</v>
      </c>
      <c r="Q1566" s="61">
        <v>909.3</v>
      </c>
      <c r="R1566" s="61">
        <v>27.554545454545455</v>
      </c>
    </row>
    <row r="1567" spans="2:18" x14ac:dyDescent="0.3">
      <c r="B1567" s="69">
        <v>41786443</v>
      </c>
      <c r="C1567" t="s">
        <v>1330</v>
      </c>
      <c r="D1567" s="55" t="s">
        <v>744</v>
      </c>
      <c r="E1567" s="55"/>
      <c r="F1567" s="55" t="s">
        <v>8</v>
      </c>
      <c r="G1567" s="3"/>
      <c r="H1567" s="3" t="s">
        <v>744</v>
      </c>
      <c r="I1567" s="3"/>
      <c r="J1567" s="56">
        <v>1</v>
      </c>
      <c r="K1567" s="57">
        <v>71.739999999999995</v>
      </c>
      <c r="L1567" s="57">
        <v>71.739999999999995</v>
      </c>
      <c r="M1567" s="58">
        <v>0</v>
      </c>
      <c r="N1567" s="59">
        <v>0</v>
      </c>
      <c r="O1567" s="59">
        <v>0</v>
      </c>
      <c r="P1567" s="60">
        <v>1</v>
      </c>
      <c r="Q1567" s="61">
        <v>71.739999999999995</v>
      </c>
      <c r="R1567" s="61">
        <v>71.739999999999995</v>
      </c>
    </row>
    <row r="1568" spans="2:18" x14ac:dyDescent="0.3">
      <c r="B1568" s="69">
        <v>41786575</v>
      </c>
      <c r="C1568" t="s">
        <v>1331</v>
      </c>
      <c r="D1568" s="55"/>
      <c r="E1568" s="55"/>
      <c r="F1568" s="55" t="s">
        <v>8</v>
      </c>
      <c r="G1568" s="3"/>
      <c r="H1568" s="3"/>
      <c r="I1568" s="3"/>
      <c r="J1568" s="56">
        <v>25</v>
      </c>
      <c r="K1568" s="57">
        <v>300</v>
      </c>
      <c r="L1568" s="57">
        <v>12</v>
      </c>
      <c r="M1568" s="58">
        <v>0</v>
      </c>
      <c r="N1568" s="59">
        <v>0</v>
      </c>
      <c r="O1568" s="59">
        <v>0</v>
      </c>
      <c r="P1568" s="60">
        <v>25</v>
      </c>
      <c r="Q1568" s="61">
        <v>300</v>
      </c>
      <c r="R1568" s="61">
        <v>12</v>
      </c>
    </row>
    <row r="1569" spans="2:18" x14ac:dyDescent="0.3">
      <c r="B1569" s="69">
        <v>41786831</v>
      </c>
      <c r="C1569" t="s">
        <v>1332</v>
      </c>
      <c r="D1569" s="55"/>
      <c r="E1569" s="55"/>
      <c r="F1569" s="55" t="s">
        <v>8</v>
      </c>
      <c r="G1569" s="3"/>
      <c r="H1569" s="3"/>
      <c r="I1569" s="3"/>
      <c r="J1569" s="56">
        <v>36</v>
      </c>
      <c r="K1569" s="57">
        <v>290.88</v>
      </c>
      <c r="L1569" s="57">
        <v>8.08</v>
      </c>
      <c r="M1569" s="58">
        <v>0</v>
      </c>
      <c r="N1569" s="59">
        <v>0</v>
      </c>
      <c r="O1569" s="59">
        <v>0</v>
      </c>
      <c r="P1569" s="60">
        <v>36</v>
      </c>
      <c r="Q1569" s="61">
        <v>290.88</v>
      </c>
      <c r="R1569" s="61">
        <v>8.08</v>
      </c>
    </row>
    <row r="1570" spans="2:18" x14ac:dyDescent="0.3">
      <c r="B1570" s="69">
        <v>41786849</v>
      </c>
      <c r="C1570" t="s">
        <v>1333</v>
      </c>
      <c r="D1570" s="55" t="s">
        <v>7</v>
      </c>
      <c r="E1570" s="55"/>
      <c r="F1570" s="55" t="s">
        <v>8</v>
      </c>
      <c r="G1570" s="55"/>
      <c r="H1570" s="55" t="s">
        <v>7</v>
      </c>
      <c r="I1570" s="55"/>
      <c r="J1570" s="56">
        <v>1</v>
      </c>
      <c r="K1570" s="57">
        <v>21.79</v>
      </c>
      <c r="L1570" s="57">
        <v>21.79</v>
      </c>
      <c r="M1570" s="58">
        <v>0</v>
      </c>
      <c r="N1570" s="59">
        <v>0</v>
      </c>
      <c r="O1570" s="59">
        <v>0</v>
      </c>
      <c r="P1570" s="60">
        <v>1</v>
      </c>
      <c r="Q1570" s="61">
        <v>21.79</v>
      </c>
      <c r="R1570" s="61">
        <v>21.79</v>
      </c>
    </row>
    <row r="1571" spans="2:18" x14ac:dyDescent="0.3">
      <c r="B1571" s="69">
        <v>41786948</v>
      </c>
      <c r="C1571" t="s">
        <v>2712</v>
      </c>
      <c r="D1571" s="55"/>
      <c r="E1571" s="55"/>
      <c r="F1571" s="55" t="s">
        <v>8</v>
      </c>
      <c r="G1571" s="3"/>
      <c r="H1571" s="3"/>
      <c r="I1571" s="3"/>
      <c r="J1571" s="56">
        <v>0</v>
      </c>
      <c r="K1571" s="57">
        <v>0</v>
      </c>
      <c r="L1571" s="57">
        <v>0</v>
      </c>
      <c r="M1571" s="58">
        <v>2</v>
      </c>
      <c r="N1571" s="59">
        <v>82.62</v>
      </c>
      <c r="O1571" s="59">
        <v>41.31</v>
      </c>
      <c r="P1571" s="60">
        <v>2</v>
      </c>
      <c r="Q1571" s="61">
        <v>82.62</v>
      </c>
      <c r="R1571" s="61">
        <v>41.31</v>
      </c>
    </row>
    <row r="1572" spans="2:18" x14ac:dyDescent="0.3">
      <c r="B1572" s="69">
        <v>41786963</v>
      </c>
      <c r="C1572" t="s">
        <v>2713</v>
      </c>
      <c r="D1572" s="55"/>
      <c r="E1572" s="55"/>
      <c r="F1572" s="55" t="s">
        <v>8</v>
      </c>
      <c r="G1572" s="3"/>
      <c r="H1572" s="3"/>
      <c r="I1572" s="3"/>
      <c r="J1572" s="56">
        <v>3</v>
      </c>
      <c r="K1572" s="57">
        <v>4122.21</v>
      </c>
      <c r="L1572" s="57">
        <v>1374.07</v>
      </c>
      <c r="M1572" s="58">
        <v>0</v>
      </c>
      <c r="N1572" s="59">
        <v>0</v>
      </c>
      <c r="O1572" s="59">
        <v>0</v>
      </c>
      <c r="P1572" s="60">
        <v>3</v>
      </c>
      <c r="Q1572" s="61">
        <v>4122.21</v>
      </c>
      <c r="R1572" s="61">
        <v>1374.07</v>
      </c>
    </row>
    <row r="1573" spans="2:18" x14ac:dyDescent="0.3">
      <c r="B1573" s="69">
        <v>41787110</v>
      </c>
      <c r="C1573" t="s">
        <v>1334</v>
      </c>
      <c r="D1573" s="55"/>
      <c r="E1573" s="55"/>
      <c r="F1573" s="55" t="s">
        <v>8</v>
      </c>
      <c r="G1573" s="3"/>
      <c r="H1573" s="3"/>
      <c r="I1573" s="3"/>
      <c r="J1573" s="56">
        <v>0</v>
      </c>
      <c r="K1573" s="57">
        <v>0</v>
      </c>
      <c r="L1573" s="57">
        <v>0</v>
      </c>
      <c r="M1573" s="58">
        <v>1</v>
      </c>
      <c r="N1573" s="59">
        <v>7.09</v>
      </c>
      <c r="O1573" s="59">
        <v>7.09</v>
      </c>
      <c r="P1573" s="60">
        <v>1</v>
      </c>
      <c r="Q1573" s="61">
        <v>7.09</v>
      </c>
      <c r="R1573" s="61">
        <v>7.09</v>
      </c>
    </row>
    <row r="1574" spans="2:18" x14ac:dyDescent="0.3">
      <c r="B1574" s="69">
        <v>41787177</v>
      </c>
      <c r="C1574" t="s">
        <v>1335</v>
      </c>
      <c r="D1574" s="55"/>
      <c r="E1574" s="55"/>
      <c r="F1574" s="55" t="s">
        <v>8</v>
      </c>
      <c r="G1574" s="3"/>
      <c r="H1574" s="3"/>
      <c r="I1574" s="3"/>
      <c r="J1574" s="56">
        <v>7</v>
      </c>
      <c r="K1574" s="57">
        <v>75.53</v>
      </c>
      <c r="L1574" s="57">
        <v>10.790000000000001</v>
      </c>
      <c r="M1574" s="58">
        <v>0</v>
      </c>
      <c r="N1574" s="59">
        <v>0</v>
      </c>
      <c r="O1574" s="59">
        <v>0</v>
      </c>
      <c r="P1574" s="60">
        <v>7</v>
      </c>
      <c r="Q1574" s="61">
        <v>75.53</v>
      </c>
      <c r="R1574" s="61">
        <v>10.790000000000001</v>
      </c>
    </row>
    <row r="1575" spans="2:18" x14ac:dyDescent="0.3">
      <c r="B1575" s="69">
        <v>41787219</v>
      </c>
      <c r="C1575" t="s">
        <v>2846</v>
      </c>
      <c r="D1575" s="55"/>
      <c r="E1575" s="55"/>
      <c r="F1575" s="55" t="s">
        <v>8</v>
      </c>
      <c r="G1575" s="55"/>
      <c r="H1575" s="55"/>
      <c r="I1575" s="55"/>
      <c r="J1575" s="56">
        <v>2</v>
      </c>
      <c r="K1575" s="57">
        <v>77.62</v>
      </c>
      <c r="L1575" s="57">
        <v>38.81</v>
      </c>
      <c r="M1575" s="58">
        <v>0</v>
      </c>
      <c r="N1575" s="59">
        <v>0</v>
      </c>
      <c r="O1575" s="59">
        <v>0</v>
      </c>
      <c r="P1575" s="60">
        <v>2</v>
      </c>
      <c r="Q1575" s="61">
        <v>77.62</v>
      </c>
      <c r="R1575" s="61">
        <v>38.81</v>
      </c>
    </row>
    <row r="1576" spans="2:18" x14ac:dyDescent="0.3">
      <c r="B1576" s="69">
        <v>41787250</v>
      </c>
      <c r="C1576" t="s">
        <v>1336</v>
      </c>
      <c r="D1576" s="55"/>
      <c r="E1576" s="55"/>
      <c r="F1576" s="55" t="s">
        <v>8</v>
      </c>
      <c r="G1576" s="3"/>
      <c r="H1576" s="3"/>
      <c r="I1576" s="3"/>
      <c r="J1576" s="56">
        <v>2</v>
      </c>
      <c r="K1576" s="57">
        <v>24.7</v>
      </c>
      <c r="L1576" s="57">
        <v>12.35</v>
      </c>
      <c r="M1576" s="58">
        <v>4</v>
      </c>
      <c r="N1576" s="59">
        <v>49.4</v>
      </c>
      <c r="O1576" s="59">
        <v>12.35</v>
      </c>
      <c r="P1576" s="60">
        <v>6</v>
      </c>
      <c r="Q1576" s="61">
        <v>74.099999999999994</v>
      </c>
      <c r="R1576" s="61">
        <v>12.35</v>
      </c>
    </row>
    <row r="1577" spans="2:18" x14ac:dyDescent="0.3">
      <c r="B1577" s="69">
        <v>41787359</v>
      </c>
      <c r="C1577" t="s">
        <v>1337</v>
      </c>
      <c r="D1577" s="55"/>
      <c r="E1577" s="55"/>
      <c r="F1577" s="55" t="s">
        <v>8</v>
      </c>
      <c r="G1577" s="55"/>
      <c r="H1577" s="55"/>
      <c r="I1577" s="55"/>
      <c r="J1577" s="56">
        <v>0</v>
      </c>
      <c r="K1577" s="57">
        <v>0</v>
      </c>
      <c r="L1577" s="57">
        <v>0</v>
      </c>
      <c r="M1577" s="58">
        <v>1</v>
      </c>
      <c r="N1577" s="59">
        <v>5.99</v>
      </c>
      <c r="O1577" s="59">
        <v>5.99</v>
      </c>
      <c r="P1577" s="60">
        <v>1</v>
      </c>
      <c r="Q1577" s="61">
        <v>5.99</v>
      </c>
      <c r="R1577" s="61">
        <v>5.99</v>
      </c>
    </row>
    <row r="1578" spans="2:18" x14ac:dyDescent="0.3">
      <c r="B1578" s="69">
        <v>41787508</v>
      </c>
      <c r="C1578" t="s">
        <v>2847</v>
      </c>
      <c r="D1578" s="55" t="s">
        <v>1916</v>
      </c>
      <c r="E1578" s="55"/>
      <c r="F1578" s="55" t="s">
        <v>1916</v>
      </c>
      <c r="G1578" s="3"/>
      <c r="H1578" s="3" t="s">
        <v>1916</v>
      </c>
      <c r="I1578" s="3"/>
      <c r="J1578" s="56">
        <v>0</v>
      </c>
      <c r="K1578" s="57">
        <v>0</v>
      </c>
      <c r="L1578" s="57">
        <v>0</v>
      </c>
      <c r="M1578" s="58">
        <v>8</v>
      </c>
      <c r="N1578" s="59">
        <v>6435.44</v>
      </c>
      <c r="O1578" s="59">
        <v>804.43</v>
      </c>
      <c r="P1578" s="60">
        <v>8</v>
      </c>
      <c r="Q1578" s="61">
        <v>6435.44</v>
      </c>
      <c r="R1578" s="61">
        <v>804.43</v>
      </c>
    </row>
    <row r="1579" spans="2:18" x14ac:dyDescent="0.3">
      <c r="B1579" s="69">
        <v>41787623</v>
      </c>
      <c r="C1579" t="s">
        <v>1338</v>
      </c>
      <c r="D1579" s="55"/>
      <c r="E1579" s="55"/>
      <c r="F1579" s="55" t="s">
        <v>8</v>
      </c>
      <c r="G1579" s="3"/>
      <c r="H1579" s="3"/>
      <c r="I1579" s="3"/>
      <c r="J1579" s="56">
        <v>4</v>
      </c>
      <c r="K1579" s="57">
        <v>31</v>
      </c>
      <c r="L1579" s="57">
        <v>7.75</v>
      </c>
      <c r="M1579" s="58">
        <v>0</v>
      </c>
      <c r="N1579" s="59">
        <v>0</v>
      </c>
      <c r="O1579" s="59">
        <v>0</v>
      </c>
      <c r="P1579" s="60">
        <v>4</v>
      </c>
      <c r="Q1579" s="61">
        <v>31</v>
      </c>
      <c r="R1579" s="61">
        <v>7.75</v>
      </c>
    </row>
    <row r="1580" spans="2:18" x14ac:dyDescent="0.3">
      <c r="B1580" s="69">
        <v>41787631</v>
      </c>
      <c r="C1580" t="s">
        <v>2848</v>
      </c>
      <c r="D1580" s="55" t="s">
        <v>1916</v>
      </c>
      <c r="E1580" s="55"/>
      <c r="F1580" s="55" t="s">
        <v>1916</v>
      </c>
      <c r="G1580" s="3"/>
      <c r="H1580" s="3" t="s">
        <v>1916</v>
      </c>
      <c r="I1580" s="3"/>
      <c r="J1580" s="56">
        <v>2</v>
      </c>
      <c r="K1580" s="57">
        <v>3876.98</v>
      </c>
      <c r="L1580" s="57">
        <v>1938.49</v>
      </c>
      <c r="M1580" s="58">
        <v>1</v>
      </c>
      <c r="N1580" s="59">
        <v>1938.49</v>
      </c>
      <c r="O1580" s="59">
        <v>1938.49</v>
      </c>
      <c r="P1580" s="60">
        <v>3</v>
      </c>
      <c r="Q1580" s="61">
        <v>5815.47</v>
      </c>
      <c r="R1580" s="61">
        <v>1938.49</v>
      </c>
    </row>
    <row r="1581" spans="2:18" x14ac:dyDescent="0.3">
      <c r="B1581" s="69">
        <v>41787656</v>
      </c>
      <c r="C1581" t="s">
        <v>2467</v>
      </c>
      <c r="D1581" s="55" t="s">
        <v>809</v>
      </c>
      <c r="E1581" s="55"/>
      <c r="F1581" s="55" t="s">
        <v>809</v>
      </c>
      <c r="G1581" s="3"/>
      <c r="H1581" s="3" t="s">
        <v>809</v>
      </c>
      <c r="I1581" s="3"/>
      <c r="J1581" s="56">
        <v>166</v>
      </c>
      <c r="K1581" s="57">
        <v>592.26</v>
      </c>
      <c r="L1581" s="57">
        <v>3.5678313253012046</v>
      </c>
      <c r="M1581" s="58">
        <v>10</v>
      </c>
      <c r="N1581" s="59">
        <v>80.900000000000006</v>
      </c>
      <c r="O1581" s="59">
        <v>8.09</v>
      </c>
      <c r="P1581" s="60">
        <v>176</v>
      </c>
      <c r="Q1581" s="61">
        <v>673.16</v>
      </c>
      <c r="R1581" s="61">
        <v>3.8247727272727272</v>
      </c>
    </row>
    <row r="1582" spans="2:18" x14ac:dyDescent="0.3">
      <c r="B1582" s="69">
        <v>41787698</v>
      </c>
      <c r="C1582" t="s">
        <v>2466</v>
      </c>
      <c r="D1582" s="55" t="s">
        <v>734</v>
      </c>
      <c r="E1582" s="55"/>
      <c r="F1582" s="55" t="s">
        <v>734</v>
      </c>
      <c r="G1582" s="3"/>
      <c r="H1582" s="3" t="s">
        <v>734</v>
      </c>
      <c r="I1582" s="3"/>
      <c r="J1582" s="56">
        <v>0</v>
      </c>
      <c r="K1582" s="57">
        <v>0</v>
      </c>
      <c r="L1582" s="57">
        <v>0</v>
      </c>
      <c r="M1582" s="58">
        <v>6</v>
      </c>
      <c r="N1582" s="59">
        <v>332.76</v>
      </c>
      <c r="O1582" s="59">
        <v>55.46</v>
      </c>
      <c r="P1582" s="60">
        <v>6</v>
      </c>
      <c r="Q1582" s="61">
        <v>332.76</v>
      </c>
      <c r="R1582" s="61">
        <v>55.46</v>
      </c>
    </row>
    <row r="1583" spans="2:18" x14ac:dyDescent="0.3">
      <c r="B1583" s="69">
        <v>41787722</v>
      </c>
      <c r="C1583" t="s">
        <v>2465</v>
      </c>
      <c r="D1583" s="55" t="s">
        <v>984</v>
      </c>
      <c r="E1583" s="55"/>
      <c r="F1583" s="55" t="s">
        <v>984</v>
      </c>
      <c r="G1583" s="3"/>
      <c r="H1583" s="3" t="s">
        <v>984</v>
      </c>
      <c r="I1583" s="3"/>
      <c r="J1583" s="56">
        <v>562</v>
      </c>
      <c r="K1583" s="57">
        <v>30013.980000000018</v>
      </c>
      <c r="L1583" s="57">
        <v>53.405658362989357</v>
      </c>
      <c r="M1583" s="58">
        <v>29</v>
      </c>
      <c r="N1583" s="59">
        <v>1112.6099999999999</v>
      </c>
      <c r="O1583" s="59">
        <v>38.365862068965512</v>
      </c>
      <c r="P1583" s="60">
        <v>591</v>
      </c>
      <c r="Q1583" s="61">
        <v>31126.590000000018</v>
      </c>
      <c r="R1583" s="61">
        <v>52.667664974619321</v>
      </c>
    </row>
    <row r="1584" spans="2:18" x14ac:dyDescent="0.3">
      <c r="B1584" s="69">
        <v>41787979</v>
      </c>
      <c r="C1584" t="s">
        <v>2714</v>
      </c>
      <c r="D1584" s="55"/>
      <c r="E1584" s="55"/>
      <c r="F1584" s="55" t="s">
        <v>8</v>
      </c>
      <c r="G1584" s="3"/>
      <c r="H1584" s="3"/>
      <c r="I1584" s="3"/>
      <c r="J1584" s="56">
        <v>7</v>
      </c>
      <c r="K1584" s="57">
        <v>869.05000000000007</v>
      </c>
      <c r="L1584" s="57">
        <v>124.15</v>
      </c>
      <c r="M1584" s="58">
        <v>0</v>
      </c>
      <c r="N1584" s="59">
        <v>0</v>
      </c>
      <c r="O1584" s="59">
        <v>0</v>
      </c>
      <c r="P1584" s="60">
        <v>7</v>
      </c>
      <c r="Q1584" s="61">
        <v>869.05000000000007</v>
      </c>
      <c r="R1584" s="61">
        <v>124.15</v>
      </c>
    </row>
    <row r="1585" spans="2:18" x14ac:dyDescent="0.3">
      <c r="B1585" s="69">
        <v>41788043</v>
      </c>
      <c r="C1585" t="s">
        <v>2464</v>
      </c>
      <c r="D1585" s="55" t="s">
        <v>1259</v>
      </c>
      <c r="E1585" s="55"/>
      <c r="F1585" s="55" t="s">
        <v>8</v>
      </c>
      <c r="G1585" s="55"/>
      <c r="H1585" s="55" t="s">
        <v>1259</v>
      </c>
      <c r="I1585" s="55"/>
      <c r="J1585" s="56">
        <v>225</v>
      </c>
      <c r="K1585" s="57">
        <v>22185.630000000008</v>
      </c>
      <c r="L1585" s="57">
        <v>98.60280000000003</v>
      </c>
      <c r="M1585" s="58">
        <v>0</v>
      </c>
      <c r="N1585" s="59">
        <v>0</v>
      </c>
      <c r="O1585" s="59">
        <v>0</v>
      </c>
      <c r="P1585" s="60">
        <v>225</v>
      </c>
      <c r="Q1585" s="61">
        <v>22185.630000000008</v>
      </c>
      <c r="R1585" s="61">
        <v>98.60280000000003</v>
      </c>
    </row>
    <row r="1586" spans="2:18" x14ac:dyDescent="0.3">
      <c r="B1586" s="69">
        <v>41788134</v>
      </c>
      <c r="C1586" t="s">
        <v>2462</v>
      </c>
      <c r="D1586" s="55"/>
      <c r="E1586" s="55"/>
      <c r="F1586" s="55" t="s">
        <v>8</v>
      </c>
      <c r="G1586" s="3"/>
      <c r="H1586" s="3"/>
      <c r="I1586" s="3"/>
      <c r="J1586" s="56">
        <v>17</v>
      </c>
      <c r="K1586" s="57">
        <v>285.16000000000003</v>
      </c>
      <c r="L1586" s="57">
        <v>16.774117647058826</v>
      </c>
      <c r="M1586" s="58">
        <v>9</v>
      </c>
      <c r="N1586" s="59">
        <v>177.16</v>
      </c>
      <c r="O1586" s="59">
        <v>19.684444444444445</v>
      </c>
      <c r="P1586" s="60">
        <v>26</v>
      </c>
      <c r="Q1586" s="61">
        <v>462.32000000000005</v>
      </c>
      <c r="R1586" s="61">
        <v>17.781538461538464</v>
      </c>
    </row>
    <row r="1587" spans="2:18" x14ac:dyDescent="0.3">
      <c r="B1587" s="69">
        <v>41788142</v>
      </c>
      <c r="C1587" t="s">
        <v>2463</v>
      </c>
      <c r="D1587" s="55" t="s">
        <v>744</v>
      </c>
      <c r="E1587" s="55"/>
      <c r="F1587" s="55" t="s">
        <v>8</v>
      </c>
      <c r="G1587" s="3"/>
      <c r="H1587" s="3" t="s">
        <v>744</v>
      </c>
      <c r="I1587" s="3"/>
      <c r="J1587" s="56">
        <v>24</v>
      </c>
      <c r="K1587" s="57">
        <v>317.12</v>
      </c>
      <c r="L1587" s="57">
        <v>13.213333333333333</v>
      </c>
      <c r="M1587" s="58">
        <v>41</v>
      </c>
      <c r="N1587" s="59">
        <v>636.54999999999973</v>
      </c>
      <c r="O1587" s="59">
        <v>15.525609756097554</v>
      </c>
      <c r="P1587" s="60">
        <v>65</v>
      </c>
      <c r="Q1587" s="61">
        <v>953.66999999999973</v>
      </c>
      <c r="R1587" s="61">
        <v>14.67184615384615</v>
      </c>
    </row>
    <row r="1588" spans="2:18" x14ac:dyDescent="0.3">
      <c r="B1588" s="69">
        <v>41788399</v>
      </c>
      <c r="C1588" t="s">
        <v>2461</v>
      </c>
      <c r="D1588" s="55"/>
      <c r="E1588" s="55"/>
      <c r="F1588" s="55" t="s">
        <v>8</v>
      </c>
      <c r="G1588" s="3"/>
      <c r="H1588" s="3"/>
      <c r="I1588" s="3"/>
      <c r="J1588" s="56">
        <v>84</v>
      </c>
      <c r="K1588" s="57">
        <v>1342.3600000000006</v>
      </c>
      <c r="L1588" s="57">
        <v>15.980476190476198</v>
      </c>
      <c r="M1588" s="58">
        <v>108</v>
      </c>
      <c r="N1588" s="59">
        <v>1633.2900000000009</v>
      </c>
      <c r="O1588" s="59">
        <v>15.123055555555563</v>
      </c>
      <c r="P1588" s="60">
        <v>192</v>
      </c>
      <c r="Q1588" s="61">
        <v>2975.6500000000015</v>
      </c>
      <c r="R1588" s="61">
        <v>15.49817708333334</v>
      </c>
    </row>
    <row r="1589" spans="2:18" x14ac:dyDescent="0.3">
      <c r="B1589" s="69">
        <v>41788449</v>
      </c>
      <c r="C1589" t="s">
        <v>2460</v>
      </c>
      <c r="D1589" s="55"/>
      <c r="E1589" s="55"/>
      <c r="F1589" s="55" t="s">
        <v>8</v>
      </c>
      <c r="G1589" s="3"/>
      <c r="H1589" s="3"/>
      <c r="I1589" s="3"/>
      <c r="J1589" s="56">
        <v>276</v>
      </c>
      <c r="K1589" s="57">
        <v>1806.5299999999997</v>
      </c>
      <c r="L1589" s="57">
        <v>6.5453985507246371</v>
      </c>
      <c r="M1589" s="58">
        <v>2</v>
      </c>
      <c r="N1589" s="59">
        <v>24.52</v>
      </c>
      <c r="O1589" s="59">
        <v>12.26</v>
      </c>
      <c r="P1589" s="60">
        <v>278</v>
      </c>
      <c r="Q1589" s="61">
        <v>1831.0499999999997</v>
      </c>
      <c r="R1589" s="61">
        <v>6.5865107913669059</v>
      </c>
    </row>
    <row r="1590" spans="2:18" x14ac:dyDescent="0.3">
      <c r="B1590" s="69">
        <v>41788639</v>
      </c>
      <c r="C1590" t="s">
        <v>2459</v>
      </c>
      <c r="D1590" s="55"/>
      <c r="E1590" s="55"/>
      <c r="F1590" s="55" t="s">
        <v>8</v>
      </c>
      <c r="G1590" s="3"/>
      <c r="H1590" s="3"/>
      <c r="I1590" s="3"/>
      <c r="J1590" s="56">
        <v>21</v>
      </c>
      <c r="K1590" s="57">
        <v>230.01000000000008</v>
      </c>
      <c r="L1590" s="57">
        <v>10.952857142857146</v>
      </c>
      <c r="M1590" s="58">
        <v>5</v>
      </c>
      <c r="N1590" s="59">
        <v>57.45</v>
      </c>
      <c r="O1590" s="59">
        <v>11.49</v>
      </c>
      <c r="P1590" s="60">
        <v>26</v>
      </c>
      <c r="Q1590" s="61">
        <v>287.46000000000009</v>
      </c>
      <c r="R1590" s="61">
        <v>11.056153846153849</v>
      </c>
    </row>
    <row r="1591" spans="2:18" x14ac:dyDescent="0.3">
      <c r="B1591" s="69">
        <v>41788712</v>
      </c>
      <c r="C1591" t="s">
        <v>2458</v>
      </c>
      <c r="D1591" s="55"/>
      <c r="E1591" s="55"/>
      <c r="F1591" s="55" t="s">
        <v>8</v>
      </c>
      <c r="G1591" s="3"/>
      <c r="H1591" s="3"/>
      <c r="I1591" s="3"/>
      <c r="J1591" s="56">
        <v>109</v>
      </c>
      <c r="K1591" s="57">
        <v>12783.239999999991</v>
      </c>
      <c r="L1591" s="57">
        <v>117.27743119266046</v>
      </c>
      <c r="M1591" s="58">
        <v>0</v>
      </c>
      <c r="N1591" s="59">
        <v>0</v>
      </c>
      <c r="O1591" s="59">
        <v>0</v>
      </c>
      <c r="P1591" s="60">
        <v>109</v>
      </c>
      <c r="Q1591" s="61">
        <v>12783.239999999991</v>
      </c>
      <c r="R1591" s="61">
        <v>117.27743119266046</v>
      </c>
    </row>
    <row r="1592" spans="2:18" x14ac:dyDescent="0.3">
      <c r="B1592" s="69">
        <v>41788803</v>
      </c>
      <c r="C1592" t="s">
        <v>2457</v>
      </c>
      <c r="D1592" s="55"/>
      <c r="E1592" s="55"/>
      <c r="F1592" s="55" t="s">
        <v>8</v>
      </c>
      <c r="G1592" s="3"/>
      <c r="H1592" s="3"/>
      <c r="I1592" s="3"/>
      <c r="J1592" s="56">
        <v>10</v>
      </c>
      <c r="K1592" s="57">
        <v>109.50000000000001</v>
      </c>
      <c r="L1592" s="57">
        <v>10.950000000000001</v>
      </c>
      <c r="M1592" s="58">
        <v>0</v>
      </c>
      <c r="N1592" s="59">
        <v>0</v>
      </c>
      <c r="O1592" s="59">
        <v>0</v>
      </c>
      <c r="P1592" s="60">
        <v>10</v>
      </c>
      <c r="Q1592" s="61">
        <v>109.50000000000001</v>
      </c>
      <c r="R1592" s="61">
        <v>10.950000000000001</v>
      </c>
    </row>
    <row r="1593" spans="2:18" x14ac:dyDescent="0.3">
      <c r="B1593" s="69">
        <v>41789009</v>
      </c>
      <c r="C1593" t="s">
        <v>2456</v>
      </c>
      <c r="D1593" s="55"/>
      <c r="E1593" s="55"/>
      <c r="F1593" s="55" t="s">
        <v>8</v>
      </c>
      <c r="G1593" s="55"/>
      <c r="H1593" s="55"/>
      <c r="I1593" s="55"/>
      <c r="J1593" s="56">
        <v>58</v>
      </c>
      <c r="K1593" s="57">
        <v>482.55999999999977</v>
      </c>
      <c r="L1593" s="57">
        <v>8.3199999999999967</v>
      </c>
      <c r="M1593" s="58">
        <v>4</v>
      </c>
      <c r="N1593" s="59">
        <v>33.28</v>
      </c>
      <c r="O1593" s="59">
        <v>8.32</v>
      </c>
      <c r="P1593" s="60">
        <v>62</v>
      </c>
      <c r="Q1593" s="61">
        <v>515.8399999999998</v>
      </c>
      <c r="R1593" s="61">
        <v>8.3199999999999967</v>
      </c>
    </row>
    <row r="1594" spans="2:18" x14ac:dyDescent="0.3">
      <c r="B1594" s="69">
        <v>41789173</v>
      </c>
      <c r="C1594" t="s">
        <v>2715</v>
      </c>
      <c r="D1594" s="55"/>
      <c r="E1594" s="55"/>
      <c r="F1594" s="55" t="s">
        <v>8</v>
      </c>
      <c r="G1594" s="3"/>
      <c r="H1594" s="3"/>
      <c r="I1594" s="3"/>
      <c r="J1594" s="56">
        <v>9</v>
      </c>
      <c r="K1594" s="57">
        <v>120.96</v>
      </c>
      <c r="L1594" s="57">
        <v>13.44</v>
      </c>
      <c r="M1594" s="58">
        <v>0</v>
      </c>
      <c r="N1594" s="59">
        <v>0</v>
      </c>
      <c r="O1594" s="59">
        <v>0</v>
      </c>
      <c r="P1594" s="60">
        <v>9</v>
      </c>
      <c r="Q1594" s="61">
        <v>120.96</v>
      </c>
      <c r="R1594" s="61">
        <v>13.44</v>
      </c>
    </row>
    <row r="1595" spans="2:18" x14ac:dyDescent="0.3">
      <c r="B1595" s="69">
        <v>41789215</v>
      </c>
      <c r="C1595" t="s">
        <v>2455</v>
      </c>
      <c r="D1595" s="55"/>
      <c r="E1595" s="55"/>
      <c r="F1595" s="55" t="s">
        <v>8</v>
      </c>
      <c r="G1595" s="3"/>
      <c r="H1595" s="3"/>
      <c r="I1595" s="3"/>
      <c r="J1595" s="56">
        <v>9</v>
      </c>
      <c r="K1595" s="57">
        <v>634.67999999999995</v>
      </c>
      <c r="L1595" s="57">
        <v>70.52</v>
      </c>
      <c r="M1595" s="58">
        <v>133</v>
      </c>
      <c r="N1595" s="59">
        <v>8416.2800000000097</v>
      </c>
      <c r="O1595" s="59">
        <v>63.280300751879771</v>
      </c>
      <c r="P1595" s="60">
        <v>142</v>
      </c>
      <c r="Q1595" s="61">
        <v>9050.96000000001</v>
      </c>
      <c r="R1595" s="61">
        <v>63.739154929577538</v>
      </c>
    </row>
    <row r="1596" spans="2:18" x14ac:dyDescent="0.3">
      <c r="B1596" s="69">
        <v>41789520</v>
      </c>
      <c r="C1596" t="s">
        <v>2454</v>
      </c>
      <c r="D1596" s="55"/>
      <c r="E1596" s="55"/>
      <c r="F1596" s="55" t="s">
        <v>8</v>
      </c>
      <c r="G1596" s="3"/>
      <c r="H1596" s="3"/>
      <c r="I1596" s="3"/>
      <c r="J1596" s="56">
        <v>213</v>
      </c>
      <c r="K1596" s="57">
        <v>1156.6500000000001</v>
      </c>
      <c r="L1596" s="57">
        <v>5.4302816901408457</v>
      </c>
      <c r="M1596" s="58">
        <v>0</v>
      </c>
      <c r="N1596" s="59">
        <v>0</v>
      </c>
      <c r="O1596" s="59">
        <v>0</v>
      </c>
      <c r="P1596" s="60">
        <v>213</v>
      </c>
      <c r="Q1596" s="61">
        <v>1156.6500000000001</v>
      </c>
      <c r="R1596" s="61">
        <v>5.4302816901408457</v>
      </c>
    </row>
    <row r="1597" spans="2:18" x14ac:dyDescent="0.3">
      <c r="B1597" s="69">
        <v>41789629</v>
      </c>
      <c r="C1597" t="s">
        <v>1339</v>
      </c>
      <c r="D1597" s="55"/>
      <c r="E1597" s="55"/>
      <c r="F1597" s="55" t="s">
        <v>8</v>
      </c>
      <c r="G1597" s="3"/>
      <c r="H1597" s="3"/>
      <c r="I1597" s="3"/>
      <c r="J1597" s="56">
        <v>5</v>
      </c>
      <c r="K1597" s="57">
        <v>181.45</v>
      </c>
      <c r="L1597" s="57">
        <v>36.29</v>
      </c>
      <c r="M1597" s="58">
        <v>1</v>
      </c>
      <c r="N1597" s="59">
        <v>36.29</v>
      </c>
      <c r="O1597" s="59">
        <v>36.29</v>
      </c>
      <c r="P1597" s="60">
        <v>6</v>
      </c>
      <c r="Q1597" s="61">
        <v>217.73999999999998</v>
      </c>
      <c r="R1597" s="61">
        <v>36.29</v>
      </c>
    </row>
    <row r="1598" spans="2:18" x14ac:dyDescent="0.3">
      <c r="B1598" s="69">
        <v>41789660</v>
      </c>
      <c r="C1598" t="s">
        <v>1340</v>
      </c>
      <c r="D1598" s="55"/>
      <c r="E1598" s="55"/>
      <c r="F1598" s="55" t="s">
        <v>8</v>
      </c>
      <c r="G1598" s="3"/>
      <c r="H1598" s="3"/>
      <c r="I1598" s="3"/>
      <c r="J1598" s="56">
        <v>8</v>
      </c>
      <c r="K1598" s="57">
        <v>49.84</v>
      </c>
      <c r="L1598" s="57">
        <v>6.23</v>
      </c>
      <c r="M1598" s="58">
        <v>0</v>
      </c>
      <c r="N1598" s="59">
        <v>0</v>
      </c>
      <c r="O1598" s="59">
        <v>0</v>
      </c>
      <c r="P1598" s="60">
        <v>8</v>
      </c>
      <c r="Q1598" s="61">
        <v>49.84</v>
      </c>
      <c r="R1598" s="61">
        <v>6.23</v>
      </c>
    </row>
    <row r="1599" spans="2:18" x14ac:dyDescent="0.3">
      <c r="B1599" s="69">
        <v>41789686</v>
      </c>
      <c r="C1599" t="s">
        <v>1341</v>
      </c>
      <c r="D1599" s="55" t="s">
        <v>744</v>
      </c>
      <c r="E1599" s="55"/>
      <c r="F1599" s="55" t="s">
        <v>8</v>
      </c>
      <c r="G1599" s="3"/>
      <c r="H1599" s="3" t="s">
        <v>744</v>
      </c>
      <c r="I1599" s="3"/>
      <c r="J1599" s="56">
        <v>0</v>
      </c>
      <c r="K1599" s="57">
        <v>0</v>
      </c>
      <c r="L1599" s="57">
        <v>0</v>
      </c>
      <c r="M1599" s="58">
        <v>2</v>
      </c>
      <c r="N1599" s="59">
        <v>12.42</v>
      </c>
      <c r="O1599" s="59">
        <v>6.21</v>
      </c>
      <c r="P1599" s="60">
        <v>2</v>
      </c>
      <c r="Q1599" s="61">
        <v>12.42</v>
      </c>
      <c r="R1599" s="61">
        <v>6.21</v>
      </c>
    </row>
    <row r="1600" spans="2:18" x14ac:dyDescent="0.3">
      <c r="B1600" s="69">
        <v>41789900</v>
      </c>
      <c r="C1600" t="s">
        <v>2453</v>
      </c>
      <c r="D1600" s="55" t="s">
        <v>2452</v>
      </c>
      <c r="E1600" s="55"/>
      <c r="F1600" s="55" t="s">
        <v>2452</v>
      </c>
      <c r="G1600" s="3"/>
      <c r="H1600" s="3" t="s">
        <v>2452</v>
      </c>
      <c r="I1600" s="3"/>
      <c r="J1600" s="56">
        <v>132</v>
      </c>
      <c r="K1600" s="57">
        <v>2182.02</v>
      </c>
      <c r="L1600" s="57">
        <v>16.530454545454546</v>
      </c>
      <c r="M1600" s="58">
        <v>19</v>
      </c>
      <c r="N1600" s="59">
        <v>377.91</v>
      </c>
      <c r="O1600" s="59">
        <v>19.89</v>
      </c>
      <c r="P1600" s="60">
        <v>151</v>
      </c>
      <c r="Q1600" s="61">
        <v>2559.9299999999998</v>
      </c>
      <c r="R1600" s="61">
        <v>16.953178807947019</v>
      </c>
    </row>
    <row r="1601" spans="2:18" x14ac:dyDescent="0.3">
      <c r="B1601" s="69">
        <v>41789918</v>
      </c>
      <c r="C1601" t="s">
        <v>2451</v>
      </c>
      <c r="D1601" s="55" t="s">
        <v>838</v>
      </c>
      <c r="E1601" s="55"/>
      <c r="F1601" s="55" t="s">
        <v>838</v>
      </c>
      <c r="G1601" s="3"/>
      <c r="H1601" s="3" t="s">
        <v>838</v>
      </c>
      <c r="I1601" s="3"/>
      <c r="J1601" s="56">
        <v>429</v>
      </c>
      <c r="K1601" s="57">
        <v>14506.960000000008</v>
      </c>
      <c r="L1601" s="57">
        <v>33.815757575757594</v>
      </c>
      <c r="M1601" s="58">
        <v>7</v>
      </c>
      <c r="N1601" s="59">
        <v>97.23</v>
      </c>
      <c r="O1601" s="59">
        <v>13.89</v>
      </c>
      <c r="P1601" s="60">
        <v>436</v>
      </c>
      <c r="Q1601" s="61">
        <v>14604.190000000008</v>
      </c>
      <c r="R1601" s="61">
        <v>33.495848623853227</v>
      </c>
    </row>
    <row r="1602" spans="2:18" x14ac:dyDescent="0.3">
      <c r="B1602" s="69">
        <v>41789975</v>
      </c>
      <c r="C1602" t="s">
        <v>1342</v>
      </c>
      <c r="D1602" s="55"/>
      <c r="E1602" s="55"/>
      <c r="F1602" s="55" t="s">
        <v>8</v>
      </c>
      <c r="G1602" s="3"/>
      <c r="H1602" s="3"/>
      <c r="I1602" s="3"/>
      <c r="J1602" s="56">
        <v>13</v>
      </c>
      <c r="K1602" s="57">
        <v>35.650000000000006</v>
      </c>
      <c r="L1602" s="57">
        <v>2.7423076923076928</v>
      </c>
      <c r="M1602" s="58">
        <v>5</v>
      </c>
      <c r="N1602" s="59">
        <v>31.150000000000002</v>
      </c>
      <c r="O1602" s="59">
        <v>6.23</v>
      </c>
      <c r="P1602" s="60">
        <v>18</v>
      </c>
      <c r="Q1602" s="61">
        <v>66.800000000000011</v>
      </c>
      <c r="R1602" s="61">
        <v>3.7111111111111117</v>
      </c>
    </row>
    <row r="1603" spans="2:18" x14ac:dyDescent="0.3">
      <c r="B1603" s="69">
        <v>41790023</v>
      </c>
      <c r="C1603" t="s">
        <v>1343</v>
      </c>
      <c r="D1603" s="55"/>
      <c r="E1603" s="55"/>
      <c r="F1603" s="55" t="s">
        <v>8</v>
      </c>
      <c r="G1603" s="3"/>
      <c r="H1603" s="3"/>
      <c r="I1603" s="3"/>
      <c r="J1603" s="56">
        <v>1</v>
      </c>
      <c r="K1603" s="57">
        <v>425.57</v>
      </c>
      <c r="L1603" s="57">
        <v>425.57</v>
      </c>
      <c r="M1603" s="58">
        <v>0</v>
      </c>
      <c r="N1603" s="59">
        <v>0</v>
      </c>
      <c r="O1603" s="59">
        <v>0</v>
      </c>
      <c r="P1603" s="60">
        <v>1</v>
      </c>
      <c r="Q1603" s="61">
        <v>425.57</v>
      </c>
      <c r="R1603" s="61">
        <v>425.57</v>
      </c>
    </row>
    <row r="1604" spans="2:18" x14ac:dyDescent="0.3">
      <c r="B1604" s="69">
        <v>41790031</v>
      </c>
      <c r="C1604" t="s">
        <v>2450</v>
      </c>
      <c r="D1604" s="55" t="s">
        <v>892</v>
      </c>
      <c r="E1604" s="55"/>
      <c r="F1604" s="55" t="s">
        <v>892</v>
      </c>
      <c r="G1604" s="3"/>
      <c r="H1604" s="3" t="s">
        <v>892</v>
      </c>
      <c r="I1604" s="3"/>
      <c r="J1604" s="56">
        <v>3</v>
      </c>
      <c r="K1604" s="57">
        <v>72.599999999999994</v>
      </c>
      <c r="L1604" s="57">
        <v>24.2</v>
      </c>
      <c r="M1604" s="58">
        <v>0</v>
      </c>
      <c r="N1604" s="59">
        <v>0</v>
      </c>
      <c r="O1604" s="59">
        <v>0</v>
      </c>
      <c r="P1604" s="60">
        <v>3</v>
      </c>
      <c r="Q1604" s="61">
        <v>72.599999999999994</v>
      </c>
      <c r="R1604" s="61">
        <v>24.2</v>
      </c>
    </row>
    <row r="1605" spans="2:18" x14ac:dyDescent="0.3">
      <c r="B1605" s="69">
        <v>41790049</v>
      </c>
      <c r="C1605" t="s">
        <v>2449</v>
      </c>
      <c r="D1605" s="55" t="s">
        <v>892</v>
      </c>
      <c r="E1605" s="55"/>
      <c r="F1605" s="55" t="s">
        <v>892</v>
      </c>
      <c r="G1605" s="3"/>
      <c r="H1605" s="3" t="s">
        <v>892</v>
      </c>
      <c r="I1605" s="3"/>
      <c r="J1605" s="56">
        <v>47</v>
      </c>
      <c r="K1605" s="57">
        <v>9119.2499999999982</v>
      </c>
      <c r="L1605" s="57">
        <v>194.0265957446808</v>
      </c>
      <c r="M1605" s="58">
        <v>0</v>
      </c>
      <c r="N1605" s="59">
        <v>0</v>
      </c>
      <c r="O1605" s="59">
        <v>0</v>
      </c>
      <c r="P1605" s="60">
        <v>47</v>
      </c>
      <c r="Q1605" s="61">
        <v>9119.2499999999982</v>
      </c>
      <c r="R1605" s="61">
        <v>194.0265957446808</v>
      </c>
    </row>
    <row r="1606" spans="2:18" x14ac:dyDescent="0.3">
      <c r="B1606" s="69">
        <v>41790130</v>
      </c>
      <c r="C1606" t="s">
        <v>1344</v>
      </c>
      <c r="D1606" s="55" t="s">
        <v>1345</v>
      </c>
      <c r="E1606" s="55"/>
      <c r="F1606" s="55" t="s">
        <v>968</v>
      </c>
      <c r="G1606" s="3"/>
      <c r="H1606" s="3" t="s">
        <v>1345</v>
      </c>
      <c r="I1606" s="3"/>
      <c r="J1606" s="56">
        <v>12</v>
      </c>
      <c r="K1606" s="57">
        <v>980.40000000000009</v>
      </c>
      <c r="L1606" s="57">
        <v>81.7</v>
      </c>
      <c r="M1606" s="58">
        <v>0</v>
      </c>
      <c r="N1606" s="59">
        <v>0</v>
      </c>
      <c r="O1606" s="59">
        <v>0</v>
      </c>
      <c r="P1606" s="60">
        <v>12</v>
      </c>
      <c r="Q1606" s="61">
        <v>980.40000000000009</v>
      </c>
      <c r="R1606" s="61">
        <v>81.7</v>
      </c>
    </row>
    <row r="1607" spans="2:18" x14ac:dyDescent="0.3">
      <c r="B1607" s="69">
        <v>41790163</v>
      </c>
      <c r="C1607" t="s">
        <v>1346</v>
      </c>
      <c r="D1607" s="55" t="s">
        <v>7</v>
      </c>
      <c r="E1607" s="55"/>
      <c r="F1607" s="55" t="s">
        <v>1175</v>
      </c>
      <c r="G1607" s="3"/>
      <c r="H1607" s="3" t="s">
        <v>7</v>
      </c>
      <c r="I1607" s="3"/>
      <c r="J1607" s="56">
        <v>12</v>
      </c>
      <c r="K1607" s="57">
        <v>2481.12</v>
      </c>
      <c r="L1607" s="57">
        <v>206.76</v>
      </c>
      <c r="M1607" s="58">
        <v>4</v>
      </c>
      <c r="N1607" s="59">
        <v>827.04</v>
      </c>
      <c r="O1607" s="59">
        <v>206.76</v>
      </c>
      <c r="P1607" s="60">
        <v>16</v>
      </c>
      <c r="Q1607" s="61">
        <v>3308.16</v>
      </c>
      <c r="R1607" s="61">
        <v>206.76</v>
      </c>
    </row>
    <row r="1608" spans="2:18" x14ac:dyDescent="0.3">
      <c r="B1608" s="69">
        <v>41790197</v>
      </c>
      <c r="C1608" t="s">
        <v>1347</v>
      </c>
      <c r="D1608" s="55"/>
      <c r="E1608" s="55"/>
      <c r="F1608" s="55" t="s">
        <v>8</v>
      </c>
      <c r="G1608" s="3"/>
      <c r="H1608" s="3"/>
      <c r="I1608" s="3"/>
      <c r="J1608" s="56">
        <v>18</v>
      </c>
      <c r="K1608" s="57">
        <v>849.60000000000036</v>
      </c>
      <c r="L1608" s="57">
        <v>47.200000000000017</v>
      </c>
      <c r="M1608" s="58">
        <v>51</v>
      </c>
      <c r="N1608" s="59">
        <v>2407.1999999999998</v>
      </c>
      <c r="O1608" s="59">
        <v>47.199999999999996</v>
      </c>
      <c r="P1608" s="60">
        <v>69</v>
      </c>
      <c r="Q1608" s="61">
        <v>3256.8</v>
      </c>
      <c r="R1608" s="61">
        <v>47.2</v>
      </c>
    </row>
    <row r="1609" spans="2:18" x14ac:dyDescent="0.3">
      <c r="B1609" s="69">
        <v>41790205</v>
      </c>
      <c r="C1609" t="s">
        <v>1348</v>
      </c>
      <c r="D1609" s="55" t="s">
        <v>7</v>
      </c>
      <c r="E1609" s="55"/>
      <c r="F1609" s="55" t="s">
        <v>8</v>
      </c>
      <c r="G1609" s="3"/>
      <c r="H1609" s="3" t="s">
        <v>7</v>
      </c>
      <c r="I1609" s="3"/>
      <c r="J1609" s="56">
        <v>28</v>
      </c>
      <c r="K1609" s="57">
        <v>2312.7999999999988</v>
      </c>
      <c r="L1609" s="57">
        <v>82.599999999999952</v>
      </c>
      <c r="M1609" s="58">
        <v>93</v>
      </c>
      <c r="N1609" s="59">
        <v>7681.8000000000093</v>
      </c>
      <c r="O1609" s="59">
        <v>82.600000000000094</v>
      </c>
      <c r="P1609" s="60">
        <v>121</v>
      </c>
      <c r="Q1609" s="61">
        <v>9994.6000000000076</v>
      </c>
      <c r="R1609" s="61">
        <v>82.600000000000065</v>
      </c>
    </row>
    <row r="1610" spans="2:18" x14ac:dyDescent="0.3">
      <c r="B1610" s="69">
        <v>41790213</v>
      </c>
      <c r="C1610" t="s">
        <v>1349</v>
      </c>
      <c r="D1610" s="55" t="s">
        <v>7</v>
      </c>
      <c r="E1610" s="55"/>
      <c r="F1610" s="55" t="s">
        <v>8</v>
      </c>
      <c r="G1610" s="3"/>
      <c r="H1610" s="3" t="s">
        <v>7</v>
      </c>
      <c r="I1610" s="3"/>
      <c r="J1610" s="56">
        <v>28</v>
      </c>
      <c r="K1610" s="57">
        <v>1029.1799999999998</v>
      </c>
      <c r="L1610" s="57">
        <v>36.756428571428565</v>
      </c>
      <c r="M1610" s="58">
        <v>49</v>
      </c>
      <c r="N1610" s="59">
        <v>1778.2099999999991</v>
      </c>
      <c r="O1610" s="59">
        <v>36.289999999999985</v>
      </c>
      <c r="P1610" s="60">
        <v>77</v>
      </c>
      <c r="Q1610" s="61">
        <v>2807.389999999999</v>
      </c>
      <c r="R1610" s="61">
        <v>36.459610389610376</v>
      </c>
    </row>
    <row r="1611" spans="2:18" x14ac:dyDescent="0.3">
      <c r="B1611" s="69">
        <v>41790221</v>
      </c>
      <c r="C1611" t="s">
        <v>1350</v>
      </c>
      <c r="D1611" s="55" t="s">
        <v>7</v>
      </c>
      <c r="E1611" s="55"/>
      <c r="F1611" s="55" t="s">
        <v>8</v>
      </c>
      <c r="G1611" s="3"/>
      <c r="H1611" s="3" t="s">
        <v>7</v>
      </c>
      <c r="I1611" s="3"/>
      <c r="J1611" s="56">
        <v>60</v>
      </c>
      <c r="K1611" s="57">
        <v>10620</v>
      </c>
      <c r="L1611" s="57">
        <v>177</v>
      </c>
      <c r="M1611" s="58">
        <v>81</v>
      </c>
      <c r="N1611" s="59">
        <v>14337</v>
      </c>
      <c r="O1611" s="59">
        <v>177</v>
      </c>
      <c r="P1611" s="60">
        <v>141</v>
      </c>
      <c r="Q1611" s="61">
        <v>24957</v>
      </c>
      <c r="R1611" s="61">
        <v>177</v>
      </c>
    </row>
    <row r="1612" spans="2:18" x14ac:dyDescent="0.3">
      <c r="B1612" s="69">
        <v>41790288</v>
      </c>
      <c r="C1612" t="s">
        <v>1351</v>
      </c>
      <c r="D1612" s="55" t="s">
        <v>744</v>
      </c>
      <c r="E1612" s="55"/>
      <c r="F1612" s="55" t="s">
        <v>8</v>
      </c>
      <c r="G1612" s="3"/>
      <c r="H1612" s="3" t="s">
        <v>744</v>
      </c>
      <c r="I1612" s="3"/>
      <c r="J1612" s="56">
        <v>62</v>
      </c>
      <c r="K1612" s="57">
        <v>872.34000000000106</v>
      </c>
      <c r="L1612" s="57">
        <v>14.070000000000016</v>
      </c>
      <c r="M1612" s="58">
        <v>0</v>
      </c>
      <c r="N1612" s="59">
        <v>0</v>
      </c>
      <c r="O1612" s="59">
        <v>0</v>
      </c>
      <c r="P1612" s="60">
        <v>62</v>
      </c>
      <c r="Q1612" s="61">
        <v>872.34000000000106</v>
      </c>
      <c r="R1612" s="61">
        <v>14.070000000000016</v>
      </c>
    </row>
    <row r="1613" spans="2:18" x14ac:dyDescent="0.3">
      <c r="B1613" s="69">
        <v>41790379</v>
      </c>
      <c r="C1613" t="s">
        <v>1352</v>
      </c>
      <c r="D1613" s="55" t="s">
        <v>7</v>
      </c>
      <c r="E1613" s="55"/>
      <c r="F1613" s="55" t="s">
        <v>8</v>
      </c>
      <c r="G1613" s="3"/>
      <c r="H1613" s="3" t="s">
        <v>7</v>
      </c>
      <c r="I1613" s="3"/>
      <c r="J1613" s="56">
        <v>15</v>
      </c>
      <c r="K1613" s="57">
        <v>222.51999999999998</v>
      </c>
      <c r="L1613" s="57">
        <v>14.834666666666665</v>
      </c>
      <c r="M1613" s="58">
        <v>2</v>
      </c>
      <c r="N1613" s="59">
        <v>34.96</v>
      </c>
      <c r="O1613" s="59">
        <v>17.48</v>
      </c>
      <c r="P1613" s="60">
        <v>17</v>
      </c>
      <c r="Q1613" s="61">
        <v>257.47999999999996</v>
      </c>
      <c r="R1613" s="61">
        <v>15.145882352941173</v>
      </c>
    </row>
    <row r="1614" spans="2:18" x14ac:dyDescent="0.3">
      <c r="B1614" s="69">
        <v>41790387</v>
      </c>
      <c r="C1614" t="s">
        <v>1353</v>
      </c>
      <c r="D1614" s="55" t="s">
        <v>744</v>
      </c>
      <c r="E1614" s="55"/>
      <c r="F1614" s="55" t="s">
        <v>8</v>
      </c>
      <c r="G1614" s="3"/>
      <c r="H1614" s="3" t="s">
        <v>744</v>
      </c>
      <c r="I1614" s="3"/>
      <c r="J1614" s="56">
        <v>318</v>
      </c>
      <c r="K1614" s="57">
        <v>2490.639999999999</v>
      </c>
      <c r="L1614" s="57">
        <v>7.832201257861632</v>
      </c>
      <c r="M1614" s="58">
        <v>353</v>
      </c>
      <c r="N1614" s="59">
        <v>2762.3199999999943</v>
      </c>
      <c r="O1614" s="59">
        <v>7.8252691218130153</v>
      </c>
      <c r="P1614" s="60">
        <v>671</v>
      </c>
      <c r="Q1614" s="61">
        <v>5252.9599999999937</v>
      </c>
      <c r="R1614" s="61">
        <v>7.8285543964232396</v>
      </c>
    </row>
    <row r="1615" spans="2:18" x14ac:dyDescent="0.3">
      <c r="B1615" s="69">
        <v>41790395</v>
      </c>
      <c r="C1615" t="s">
        <v>1354</v>
      </c>
      <c r="D1615" s="55" t="s">
        <v>744</v>
      </c>
      <c r="E1615" s="55"/>
      <c r="F1615" s="55" t="s">
        <v>8</v>
      </c>
      <c r="G1615" s="3"/>
      <c r="H1615" s="3" t="s">
        <v>744</v>
      </c>
      <c r="I1615" s="3"/>
      <c r="J1615" s="56">
        <v>12</v>
      </c>
      <c r="K1615" s="57">
        <v>51.14</v>
      </c>
      <c r="L1615" s="57">
        <v>4.2616666666666667</v>
      </c>
      <c r="M1615" s="58">
        <v>2</v>
      </c>
      <c r="N1615" s="59">
        <v>14.18</v>
      </c>
      <c r="O1615" s="59">
        <v>7.09</v>
      </c>
      <c r="P1615" s="60">
        <v>14</v>
      </c>
      <c r="Q1615" s="61">
        <v>65.319999999999993</v>
      </c>
      <c r="R1615" s="61">
        <v>4.6657142857142855</v>
      </c>
    </row>
    <row r="1616" spans="2:18" x14ac:dyDescent="0.3">
      <c r="B1616" s="69">
        <v>41790411</v>
      </c>
      <c r="C1616" t="s">
        <v>1355</v>
      </c>
      <c r="D1616" s="55" t="s">
        <v>744</v>
      </c>
      <c r="E1616" s="55"/>
      <c r="F1616" s="55" t="s">
        <v>8</v>
      </c>
      <c r="G1616" s="3"/>
      <c r="H1616" s="3" t="s">
        <v>744</v>
      </c>
      <c r="I1616" s="3"/>
      <c r="J1616" s="56">
        <v>2009</v>
      </c>
      <c r="K1616" s="57">
        <v>33296.549999999996</v>
      </c>
      <c r="L1616" s="57">
        <v>16.573693379790939</v>
      </c>
      <c r="M1616" s="58">
        <v>12</v>
      </c>
      <c r="N1616" s="59">
        <v>189.21999999999997</v>
      </c>
      <c r="O1616" s="59">
        <v>15.768333333333331</v>
      </c>
      <c r="P1616" s="60">
        <v>2021</v>
      </c>
      <c r="Q1616" s="61">
        <v>33485.769999999997</v>
      </c>
      <c r="R1616" s="61">
        <v>16.568911429985153</v>
      </c>
    </row>
    <row r="1617" spans="2:18" x14ac:dyDescent="0.3">
      <c r="B1617" s="69">
        <v>41790452</v>
      </c>
      <c r="C1617" t="s">
        <v>1356</v>
      </c>
      <c r="D1617" s="55" t="s">
        <v>744</v>
      </c>
      <c r="E1617" s="55"/>
      <c r="F1617" s="55" t="s">
        <v>8</v>
      </c>
      <c r="G1617" s="3"/>
      <c r="H1617" s="3" t="s">
        <v>744</v>
      </c>
      <c r="I1617" s="3"/>
      <c r="J1617" s="56">
        <v>44</v>
      </c>
      <c r="K1617" s="57">
        <v>313</v>
      </c>
      <c r="L1617" s="57">
        <v>7.1136363636363633</v>
      </c>
      <c r="M1617" s="58">
        <v>0</v>
      </c>
      <c r="N1617" s="59">
        <v>0</v>
      </c>
      <c r="O1617" s="59">
        <v>0</v>
      </c>
      <c r="P1617" s="60">
        <v>44</v>
      </c>
      <c r="Q1617" s="61">
        <v>313</v>
      </c>
      <c r="R1617" s="61">
        <v>7.1136363636363633</v>
      </c>
    </row>
    <row r="1618" spans="2:18" x14ac:dyDescent="0.3">
      <c r="B1618" s="69">
        <v>41790460</v>
      </c>
      <c r="C1618" t="s">
        <v>1357</v>
      </c>
      <c r="D1618" s="55" t="s">
        <v>744</v>
      </c>
      <c r="E1618" s="55"/>
      <c r="F1618" s="55" t="s">
        <v>8</v>
      </c>
      <c r="G1618" s="3"/>
      <c r="H1618" s="3" t="s">
        <v>744</v>
      </c>
      <c r="I1618" s="3"/>
      <c r="J1618" s="56">
        <v>276</v>
      </c>
      <c r="K1618" s="57">
        <v>1385.6399999999992</v>
      </c>
      <c r="L1618" s="57">
        <v>5.0204347826086924</v>
      </c>
      <c r="M1618" s="58">
        <v>8</v>
      </c>
      <c r="N1618" s="59">
        <v>34.01</v>
      </c>
      <c r="O1618" s="59">
        <v>4.2512499999999998</v>
      </c>
      <c r="P1618" s="60">
        <v>284</v>
      </c>
      <c r="Q1618" s="61">
        <v>1419.6499999999992</v>
      </c>
      <c r="R1618" s="61">
        <v>4.9987676056338</v>
      </c>
    </row>
    <row r="1619" spans="2:18" x14ac:dyDescent="0.3">
      <c r="B1619" s="69">
        <v>41790478</v>
      </c>
      <c r="C1619" t="s">
        <v>1358</v>
      </c>
      <c r="D1619" s="55"/>
      <c r="E1619" s="55"/>
      <c r="F1619" s="55"/>
      <c r="G1619" s="3"/>
      <c r="H1619" s="3"/>
      <c r="I1619" s="3"/>
      <c r="J1619" s="56">
        <v>4</v>
      </c>
      <c r="K1619" s="57">
        <v>530.75</v>
      </c>
      <c r="L1619" s="57">
        <v>132.6875</v>
      </c>
      <c r="M1619" s="58">
        <v>1</v>
      </c>
      <c r="N1619" s="59">
        <v>61.67</v>
      </c>
      <c r="O1619" s="59">
        <v>61.67</v>
      </c>
      <c r="P1619" s="60">
        <v>5</v>
      </c>
      <c r="Q1619" s="61">
        <v>592.41999999999996</v>
      </c>
      <c r="R1619" s="61">
        <v>118.48399999999999</v>
      </c>
    </row>
    <row r="1620" spans="2:18" x14ac:dyDescent="0.3">
      <c r="B1620" s="69">
        <v>41790593</v>
      </c>
      <c r="C1620" t="s">
        <v>1359</v>
      </c>
      <c r="D1620" s="55"/>
      <c r="E1620" s="55"/>
      <c r="F1620" s="55" t="s">
        <v>8</v>
      </c>
      <c r="G1620" s="3"/>
      <c r="H1620" s="3"/>
      <c r="I1620" s="3"/>
      <c r="J1620" s="56">
        <v>3</v>
      </c>
      <c r="K1620" s="57">
        <v>21.69</v>
      </c>
      <c r="L1620" s="57">
        <v>7.23</v>
      </c>
      <c r="M1620" s="58">
        <v>0</v>
      </c>
      <c r="N1620" s="59">
        <v>0</v>
      </c>
      <c r="O1620" s="59">
        <v>0</v>
      </c>
      <c r="P1620" s="60">
        <v>3</v>
      </c>
      <c r="Q1620" s="61">
        <v>21.69</v>
      </c>
      <c r="R1620" s="61">
        <v>7.23</v>
      </c>
    </row>
    <row r="1621" spans="2:18" x14ac:dyDescent="0.3">
      <c r="B1621" s="69">
        <v>41790676</v>
      </c>
      <c r="C1621" t="s">
        <v>1360</v>
      </c>
      <c r="D1621" s="55" t="s">
        <v>744</v>
      </c>
      <c r="E1621" s="55"/>
      <c r="F1621" s="55" t="s">
        <v>8</v>
      </c>
      <c r="G1621" s="3"/>
      <c r="H1621" s="3" t="s">
        <v>744</v>
      </c>
      <c r="I1621" s="3"/>
      <c r="J1621" s="56">
        <v>21</v>
      </c>
      <c r="K1621" s="57">
        <v>174.71999999999991</v>
      </c>
      <c r="L1621" s="57">
        <v>8.3199999999999967</v>
      </c>
      <c r="M1621" s="58">
        <v>0</v>
      </c>
      <c r="N1621" s="59">
        <v>0</v>
      </c>
      <c r="O1621" s="59">
        <v>0</v>
      </c>
      <c r="P1621" s="60">
        <v>21</v>
      </c>
      <c r="Q1621" s="61">
        <v>174.71999999999991</v>
      </c>
      <c r="R1621" s="61">
        <v>8.3199999999999967</v>
      </c>
    </row>
    <row r="1622" spans="2:18" x14ac:dyDescent="0.3">
      <c r="B1622" s="69">
        <v>41790718</v>
      </c>
      <c r="C1622" t="s">
        <v>1361</v>
      </c>
      <c r="D1622" s="55" t="s">
        <v>744</v>
      </c>
      <c r="E1622" s="55"/>
      <c r="F1622" s="55" t="s">
        <v>8</v>
      </c>
      <c r="G1622" s="3"/>
      <c r="H1622" s="3" t="s">
        <v>744</v>
      </c>
      <c r="I1622" s="3"/>
      <c r="J1622" s="56">
        <v>33</v>
      </c>
      <c r="K1622" s="57">
        <v>229.91000000000003</v>
      </c>
      <c r="L1622" s="57">
        <v>6.9669696969696977</v>
      </c>
      <c r="M1622" s="58">
        <v>1</v>
      </c>
      <c r="N1622" s="59">
        <v>9.3699999999999992</v>
      </c>
      <c r="O1622" s="59">
        <v>9.3699999999999992</v>
      </c>
      <c r="P1622" s="60">
        <v>34</v>
      </c>
      <c r="Q1622" s="61">
        <v>239.28000000000003</v>
      </c>
      <c r="R1622" s="61">
        <v>7.0376470588235307</v>
      </c>
    </row>
    <row r="1623" spans="2:18" x14ac:dyDescent="0.3">
      <c r="B1623" s="69">
        <v>41790726</v>
      </c>
      <c r="C1623" t="s">
        <v>1362</v>
      </c>
      <c r="D1623" s="55" t="s">
        <v>744</v>
      </c>
      <c r="E1623" s="55"/>
      <c r="F1623" s="55" t="s">
        <v>8</v>
      </c>
      <c r="G1623" s="3"/>
      <c r="H1623" s="3" t="s">
        <v>744</v>
      </c>
      <c r="I1623" s="3"/>
      <c r="J1623" s="56">
        <v>12</v>
      </c>
      <c r="K1623" s="57">
        <v>190.07999999999998</v>
      </c>
      <c r="L1623" s="57">
        <v>15.839999999999998</v>
      </c>
      <c r="M1623" s="58">
        <v>0</v>
      </c>
      <c r="N1623" s="59">
        <v>0</v>
      </c>
      <c r="O1623" s="59">
        <v>0</v>
      </c>
      <c r="P1623" s="60">
        <v>12</v>
      </c>
      <c r="Q1623" s="61">
        <v>190.07999999999998</v>
      </c>
      <c r="R1623" s="61">
        <v>15.839999999999998</v>
      </c>
    </row>
    <row r="1624" spans="2:18" x14ac:dyDescent="0.3">
      <c r="B1624" s="69">
        <v>41790817</v>
      </c>
      <c r="C1624" t="s">
        <v>1363</v>
      </c>
      <c r="D1624" s="55"/>
      <c r="E1624" s="55"/>
      <c r="F1624" s="55" t="s">
        <v>8</v>
      </c>
      <c r="G1624" s="3"/>
      <c r="H1624" s="3"/>
      <c r="I1624" s="3"/>
      <c r="J1624" s="56">
        <v>123</v>
      </c>
      <c r="K1624" s="57">
        <v>970.78999999999962</v>
      </c>
      <c r="L1624" s="57">
        <v>7.8926016260162575</v>
      </c>
      <c r="M1624" s="58">
        <v>116</v>
      </c>
      <c r="N1624" s="59">
        <v>829.97999999999979</v>
      </c>
      <c r="O1624" s="59">
        <v>7.1549999999999985</v>
      </c>
      <c r="P1624" s="60">
        <v>239</v>
      </c>
      <c r="Q1624" s="61">
        <v>1800.7699999999995</v>
      </c>
      <c r="R1624" s="61">
        <v>7.5346025104602488</v>
      </c>
    </row>
    <row r="1625" spans="2:18" x14ac:dyDescent="0.3">
      <c r="B1625" s="69">
        <v>41790825</v>
      </c>
      <c r="C1625" t="s">
        <v>1364</v>
      </c>
      <c r="D1625" s="55"/>
      <c r="E1625" s="55"/>
      <c r="F1625" s="55" t="s">
        <v>8</v>
      </c>
      <c r="G1625" s="3"/>
      <c r="H1625" s="3"/>
      <c r="I1625" s="3"/>
      <c r="J1625" s="56">
        <v>177</v>
      </c>
      <c r="K1625" s="57">
        <v>9320.8199999999852</v>
      </c>
      <c r="L1625" s="57">
        <v>52.659999999999918</v>
      </c>
      <c r="M1625" s="58">
        <v>0</v>
      </c>
      <c r="N1625" s="59">
        <v>0</v>
      </c>
      <c r="O1625" s="59">
        <v>0</v>
      </c>
      <c r="P1625" s="60">
        <v>177</v>
      </c>
      <c r="Q1625" s="61">
        <v>9320.8199999999852</v>
      </c>
      <c r="R1625" s="61">
        <v>52.659999999999918</v>
      </c>
    </row>
    <row r="1626" spans="2:18" x14ac:dyDescent="0.3">
      <c r="B1626" s="69">
        <v>41790841</v>
      </c>
      <c r="C1626" t="s">
        <v>1365</v>
      </c>
      <c r="D1626" s="55"/>
      <c r="E1626" s="55"/>
      <c r="F1626" s="55" t="s">
        <v>8</v>
      </c>
      <c r="G1626" s="55"/>
      <c r="H1626" s="55"/>
      <c r="I1626" s="55"/>
      <c r="J1626" s="56">
        <v>3</v>
      </c>
      <c r="K1626" s="57">
        <v>66.48</v>
      </c>
      <c r="L1626" s="57">
        <v>22.16</v>
      </c>
      <c r="M1626" s="58">
        <v>2</v>
      </c>
      <c r="N1626" s="59">
        <v>44.32</v>
      </c>
      <c r="O1626" s="59">
        <v>22.16</v>
      </c>
      <c r="P1626" s="60">
        <v>5</v>
      </c>
      <c r="Q1626" s="61">
        <v>110.80000000000001</v>
      </c>
      <c r="R1626" s="61">
        <v>22.160000000000004</v>
      </c>
    </row>
    <row r="1627" spans="2:18" x14ac:dyDescent="0.3">
      <c r="B1627" s="69">
        <v>41790882</v>
      </c>
      <c r="C1627" t="s">
        <v>1366</v>
      </c>
      <c r="D1627" s="55"/>
      <c r="E1627" s="55"/>
      <c r="F1627" s="55" t="s">
        <v>8</v>
      </c>
      <c r="G1627" s="3"/>
      <c r="H1627" s="3"/>
      <c r="I1627" s="3"/>
      <c r="J1627" s="56">
        <v>416</v>
      </c>
      <c r="K1627" s="57">
        <v>394.31999999999965</v>
      </c>
      <c r="L1627" s="57">
        <v>0.94788461538461455</v>
      </c>
      <c r="M1627" s="58">
        <v>2179</v>
      </c>
      <c r="N1627" s="59">
        <v>2066.079999999999</v>
      </c>
      <c r="O1627" s="59">
        <v>0.9481780633318031</v>
      </c>
      <c r="P1627" s="60">
        <v>2595</v>
      </c>
      <c r="Q1627" s="61">
        <v>2460.3999999999987</v>
      </c>
      <c r="R1627" s="61">
        <v>0.94813102119460457</v>
      </c>
    </row>
    <row r="1628" spans="2:18" x14ac:dyDescent="0.3">
      <c r="B1628" s="69">
        <v>41790932</v>
      </c>
      <c r="C1628" t="s">
        <v>2716</v>
      </c>
      <c r="D1628" s="55" t="s">
        <v>9</v>
      </c>
      <c r="E1628" s="55"/>
      <c r="F1628" s="55" t="s">
        <v>8</v>
      </c>
      <c r="G1628" s="3"/>
      <c r="H1628" s="3" t="s">
        <v>9</v>
      </c>
      <c r="I1628" s="3"/>
      <c r="J1628" s="56">
        <v>586</v>
      </c>
      <c r="K1628" s="57">
        <v>3901.9000000000015</v>
      </c>
      <c r="L1628" s="57">
        <v>6.6585324232081939</v>
      </c>
      <c r="M1628" s="58">
        <v>0</v>
      </c>
      <c r="N1628" s="59">
        <v>0</v>
      </c>
      <c r="O1628" s="59">
        <v>0</v>
      </c>
      <c r="P1628" s="60">
        <v>586</v>
      </c>
      <c r="Q1628" s="61">
        <v>3901.9000000000015</v>
      </c>
      <c r="R1628" s="61">
        <v>6.6585324232081939</v>
      </c>
    </row>
    <row r="1629" spans="2:18" x14ac:dyDescent="0.3">
      <c r="B1629" s="69">
        <v>41791005</v>
      </c>
      <c r="C1629" t="s">
        <v>2849</v>
      </c>
      <c r="D1629" s="55"/>
      <c r="E1629" s="55"/>
      <c r="F1629" s="55" t="s">
        <v>731</v>
      </c>
      <c r="G1629" s="55"/>
      <c r="H1629" s="55"/>
      <c r="I1629" s="55"/>
      <c r="J1629" s="56">
        <v>739</v>
      </c>
      <c r="K1629" s="57">
        <v>41281.74</v>
      </c>
      <c r="L1629" s="57">
        <v>55.861623815967519</v>
      </c>
      <c r="M1629" s="58">
        <v>0</v>
      </c>
      <c r="N1629" s="59">
        <v>0</v>
      </c>
      <c r="O1629" s="59">
        <v>0</v>
      </c>
      <c r="P1629" s="60">
        <v>739</v>
      </c>
      <c r="Q1629" s="61">
        <v>41281.74</v>
      </c>
      <c r="R1629" s="61">
        <v>55.861623815967519</v>
      </c>
    </row>
    <row r="1630" spans="2:18" x14ac:dyDescent="0.3">
      <c r="B1630" s="69">
        <v>41791021</v>
      </c>
      <c r="C1630" t="s">
        <v>1367</v>
      </c>
      <c r="D1630" s="55" t="s">
        <v>744</v>
      </c>
      <c r="E1630" s="55"/>
      <c r="F1630" s="55" t="s">
        <v>8</v>
      </c>
      <c r="G1630" s="3"/>
      <c r="H1630" s="3" t="s">
        <v>744</v>
      </c>
      <c r="I1630" s="3"/>
      <c r="J1630" s="56">
        <v>3</v>
      </c>
      <c r="K1630" s="57">
        <v>19.830000000000002</v>
      </c>
      <c r="L1630" s="57">
        <v>6.61</v>
      </c>
      <c r="M1630" s="58">
        <v>0</v>
      </c>
      <c r="N1630" s="59">
        <v>0</v>
      </c>
      <c r="O1630" s="59">
        <v>0</v>
      </c>
      <c r="P1630" s="60">
        <v>3</v>
      </c>
      <c r="Q1630" s="61">
        <v>19.830000000000002</v>
      </c>
      <c r="R1630" s="61">
        <v>6.61</v>
      </c>
    </row>
    <row r="1631" spans="2:18" x14ac:dyDescent="0.3">
      <c r="B1631" s="69">
        <v>41791112</v>
      </c>
      <c r="C1631" t="s">
        <v>1368</v>
      </c>
      <c r="D1631" s="55"/>
      <c r="E1631" s="55"/>
      <c r="F1631" s="55"/>
      <c r="G1631" s="3"/>
      <c r="H1631" s="3"/>
      <c r="I1631" s="3"/>
      <c r="J1631" s="56">
        <v>40</v>
      </c>
      <c r="K1631" s="57">
        <v>49.199999999999996</v>
      </c>
      <c r="L1631" s="57">
        <v>1.23</v>
      </c>
      <c r="M1631" s="58">
        <v>0</v>
      </c>
      <c r="N1631" s="59">
        <v>0</v>
      </c>
      <c r="O1631" s="59">
        <v>0</v>
      </c>
      <c r="P1631" s="60">
        <v>40</v>
      </c>
      <c r="Q1631" s="61">
        <v>49.199999999999996</v>
      </c>
      <c r="R1631" s="61">
        <v>1.23</v>
      </c>
    </row>
    <row r="1632" spans="2:18" x14ac:dyDescent="0.3">
      <c r="B1632" s="69">
        <v>41791229</v>
      </c>
      <c r="C1632" t="s">
        <v>1369</v>
      </c>
      <c r="D1632" s="55" t="s">
        <v>744</v>
      </c>
      <c r="E1632" s="55"/>
      <c r="F1632" s="55" t="s">
        <v>8</v>
      </c>
      <c r="G1632" s="55"/>
      <c r="H1632" s="55" t="s">
        <v>744</v>
      </c>
      <c r="I1632" s="55"/>
      <c r="J1632" s="56">
        <v>82</v>
      </c>
      <c r="K1632" s="57">
        <v>466.61999999999955</v>
      </c>
      <c r="L1632" s="57">
        <v>5.6904878048780434</v>
      </c>
      <c r="M1632" s="58">
        <v>18</v>
      </c>
      <c r="N1632" s="59">
        <v>83.240000000000009</v>
      </c>
      <c r="O1632" s="59">
        <v>4.6244444444444452</v>
      </c>
      <c r="P1632" s="60">
        <v>100</v>
      </c>
      <c r="Q1632" s="61">
        <v>549.85999999999956</v>
      </c>
      <c r="R1632" s="61">
        <v>5.4985999999999953</v>
      </c>
    </row>
    <row r="1633" spans="2:18" x14ac:dyDescent="0.3">
      <c r="B1633" s="69">
        <v>41791252</v>
      </c>
      <c r="C1633" t="s">
        <v>1370</v>
      </c>
      <c r="D1633" s="55" t="s">
        <v>744</v>
      </c>
      <c r="E1633" s="55"/>
      <c r="F1633" s="55" t="s">
        <v>8</v>
      </c>
      <c r="G1633" s="55"/>
      <c r="H1633" s="55" t="s">
        <v>744</v>
      </c>
      <c r="I1633" s="55"/>
      <c r="J1633" s="56">
        <v>4</v>
      </c>
      <c r="K1633" s="57">
        <v>33.08</v>
      </c>
      <c r="L1633" s="57">
        <v>8.27</v>
      </c>
      <c r="M1633" s="58">
        <v>3</v>
      </c>
      <c r="N1633" s="59">
        <v>13.5</v>
      </c>
      <c r="O1633" s="59">
        <v>4.5</v>
      </c>
      <c r="P1633" s="60">
        <v>7</v>
      </c>
      <c r="Q1633" s="61">
        <v>46.58</v>
      </c>
      <c r="R1633" s="61">
        <v>6.6542857142857139</v>
      </c>
    </row>
    <row r="1634" spans="2:18" x14ac:dyDescent="0.3">
      <c r="B1634" s="69">
        <v>41791260</v>
      </c>
      <c r="C1634" t="s">
        <v>1371</v>
      </c>
      <c r="D1634" s="55" t="s">
        <v>744</v>
      </c>
      <c r="E1634" s="55"/>
      <c r="F1634" s="55" t="s">
        <v>8</v>
      </c>
      <c r="G1634" s="3"/>
      <c r="H1634" s="3" t="s">
        <v>744</v>
      </c>
      <c r="I1634" s="3"/>
      <c r="J1634" s="56">
        <v>1</v>
      </c>
      <c r="K1634" s="57">
        <v>164.06</v>
      </c>
      <c r="L1634" s="57">
        <v>164.06</v>
      </c>
      <c r="M1634" s="58">
        <v>0</v>
      </c>
      <c r="N1634" s="59">
        <v>0</v>
      </c>
      <c r="O1634" s="59">
        <v>0</v>
      </c>
      <c r="P1634" s="60">
        <v>1</v>
      </c>
      <c r="Q1634" s="61">
        <v>164.06</v>
      </c>
      <c r="R1634" s="61">
        <v>164.06</v>
      </c>
    </row>
    <row r="1635" spans="2:18" x14ac:dyDescent="0.3">
      <c r="B1635" s="69">
        <v>41791302</v>
      </c>
      <c r="C1635" t="s">
        <v>2448</v>
      </c>
      <c r="D1635" s="55" t="s">
        <v>820</v>
      </c>
      <c r="E1635" s="55"/>
      <c r="F1635" s="55" t="s">
        <v>820</v>
      </c>
      <c r="G1635" s="3"/>
      <c r="H1635" s="3" t="s">
        <v>820</v>
      </c>
      <c r="I1635" s="3"/>
      <c r="J1635" s="56">
        <v>77</v>
      </c>
      <c r="K1635" s="57">
        <v>794.84000000000015</v>
      </c>
      <c r="L1635" s="57">
        <v>10.322597402597404</v>
      </c>
      <c r="M1635" s="58">
        <v>0</v>
      </c>
      <c r="N1635" s="59">
        <v>0</v>
      </c>
      <c r="O1635" s="59">
        <v>0</v>
      </c>
      <c r="P1635" s="60">
        <v>77</v>
      </c>
      <c r="Q1635" s="61">
        <v>794.84000000000015</v>
      </c>
      <c r="R1635" s="61">
        <v>10.322597402597404</v>
      </c>
    </row>
    <row r="1636" spans="2:18" x14ac:dyDescent="0.3">
      <c r="B1636" s="69">
        <v>41791310</v>
      </c>
      <c r="C1636" t="s">
        <v>1372</v>
      </c>
      <c r="D1636" s="55" t="s">
        <v>744</v>
      </c>
      <c r="E1636" s="55"/>
      <c r="F1636" s="55" t="s">
        <v>8</v>
      </c>
      <c r="G1636" s="55"/>
      <c r="H1636" s="55" t="s">
        <v>744</v>
      </c>
      <c r="I1636" s="55"/>
      <c r="J1636" s="56">
        <v>59</v>
      </c>
      <c r="K1636" s="57">
        <v>424.20999999999992</v>
      </c>
      <c r="L1636" s="57">
        <v>7.1899999999999986</v>
      </c>
      <c r="M1636" s="58">
        <v>0</v>
      </c>
      <c r="N1636" s="59">
        <v>0</v>
      </c>
      <c r="O1636" s="59">
        <v>0</v>
      </c>
      <c r="P1636" s="60">
        <v>59</v>
      </c>
      <c r="Q1636" s="61">
        <v>424.20999999999992</v>
      </c>
      <c r="R1636" s="61">
        <v>7.1899999999999986</v>
      </c>
    </row>
    <row r="1637" spans="2:18" x14ac:dyDescent="0.3">
      <c r="B1637" s="69">
        <v>41791328</v>
      </c>
      <c r="C1637" t="s">
        <v>1373</v>
      </c>
      <c r="D1637" s="55" t="s">
        <v>744</v>
      </c>
      <c r="E1637" s="55"/>
      <c r="F1637" s="55" t="s">
        <v>8</v>
      </c>
      <c r="G1637" s="3"/>
      <c r="H1637" s="3" t="s">
        <v>744</v>
      </c>
      <c r="I1637" s="3"/>
      <c r="J1637" s="56">
        <v>5</v>
      </c>
      <c r="K1637" s="57">
        <v>345.28</v>
      </c>
      <c r="L1637" s="57">
        <v>69.055999999999997</v>
      </c>
      <c r="M1637" s="58">
        <v>0</v>
      </c>
      <c r="N1637" s="59">
        <v>0</v>
      </c>
      <c r="O1637" s="59">
        <v>0</v>
      </c>
      <c r="P1637" s="60">
        <v>5</v>
      </c>
      <c r="Q1637" s="61">
        <v>345.28</v>
      </c>
      <c r="R1637" s="61">
        <v>69.055999999999997</v>
      </c>
    </row>
    <row r="1638" spans="2:18" x14ac:dyDescent="0.3">
      <c r="B1638" s="69">
        <v>41791351</v>
      </c>
      <c r="C1638" t="s">
        <v>1374</v>
      </c>
      <c r="D1638" s="55"/>
      <c r="E1638" s="55"/>
      <c r="F1638" s="55" t="s">
        <v>8</v>
      </c>
      <c r="G1638" s="3"/>
      <c r="H1638" s="3"/>
      <c r="I1638" s="3"/>
      <c r="J1638" s="56">
        <v>11</v>
      </c>
      <c r="K1638" s="57">
        <v>77.990000000000023</v>
      </c>
      <c r="L1638" s="57">
        <v>7.0900000000000025</v>
      </c>
      <c r="M1638" s="58">
        <v>0</v>
      </c>
      <c r="N1638" s="59">
        <v>0</v>
      </c>
      <c r="O1638" s="59">
        <v>0</v>
      </c>
      <c r="P1638" s="60">
        <v>11</v>
      </c>
      <c r="Q1638" s="61">
        <v>77.990000000000023</v>
      </c>
      <c r="R1638" s="61">
        <v>7.0900000000000025</v>
      </c>
    </row>
    <row r="1639" spans="2:18" x14ac:dyDescent="0.3">
      <c r="B1639" s="69">
        <v>41791369</v>
      </c>
      <c r="C1639" t="s">
        <v>1375</v>
      </c>
      <c r="D1639" s="55"/>
      <c r="E1639" s="55"/>
      <c r="F1639" s="55" t="s">
        <v>8</v>
      </c>
      <c r="G1639" s="3"/>
      <c r="H1639" s="3"/>
      <c r="I1639" s="3"/>
      <c r="J1639" s="56">
        <v>40</v>
      </c>
      <c r="K1639" s="57">
        <v>454.55999999999995</v>
      </c>
      <c r="L1639" s="57">
        <v>11.363999999999999</v>
      </c>
      <c r="M1639" s="58">
        <v>0</v>
      </c>
      <c r="N1639" s="59">
        <v>0</v>
      </c>
      <c r="O1639" s="59">
        <v>0</v>
      </c>
      <c r="P1639" s="60">
        <v>40</v>
      </c>
      <c r="Q1639" s="61">
        <v>454.55999999999995</v>
      </c>
      <c r="R1639" s="61">
        <v>11.363999999999999</v>
      </c>
    </row>
    <row r="1640" spans="2:18" x14ac:dyDescent="0.3">
      <c r="B1640" s="69">
        <v>41791385</v>
      </c>
      <c r="C1640" t="s">
        <v>1376</v>
      </c>
      <c r="D1640" s="55" t="s">
        <v>744</v>
      </c>
      <c r="E1640" s="55"/>
      <c r="F1640" s="55" t="s">
        <v>8</v>
      </c>
      <c r="G1640" s="55"/>
      <c r="H1640" s="55" t="s">
        <v>744</v>
      </c>
      <c r="I1640" s="55"/>
      <c r="J1640" s="56">
        <v>12</v>
      </c>
      <c r="K1640" s="57">
        <v>205.55999999999997</v>
      </c>
      <c r="L1640" s="57">
        <v>17.13</v>
      </c>
      <c r="M1640" s="58">
        <v>0</v>
      </c>
      <c r="N1640" s="59">
        <v>0</v>
      </c>
      <c r="O1640" s="59">
        <v>0</v>
      </c>
      <c r="P1640" s="60">
        <v>12</v>
      </c>
      <c r="Q1640" s="61">
        <v>205.55999999999997</v>
      </c>
      <c r="R1640" s="61">
        <v>17.13</v>
      </c>
    </row>
    <row r="1641" spans="2:18" x14ac:dyDescent="0.3">
      <c r="B1641" s="69">
        <v>41791526</v>
      </c>
      <c r="C1641" t="s">
        <v>1377</v>
      </c>
      <c r="D1641" s="55" t="s">
        <v>7</v>
      </c>
      <c r="E1641" s="55"/>
      <c r="F1641" s="55">
        <v>90799</v>
      </c>
      <c r="G1641" s="3"/>
      <c r="H1641" s="3" t="s">
        <v>7</v>
      </c>
      <c r="I1641" s="3"/>
      <c r="J1641" s="56">
        <v>0</v>
      </c>
      <c r="K1641" s="57">
        <v>0</v>
      </c>
      <c r="L1641" s="57">
        <v>0</v>
      </c>
      <c r="M1641" s="58">
        <v>3</v>
      </c>
      <c r="N1641" s="59">
        <v>186.22</v>
      </c>
      <c r="O1641" s="59">
        <v>62.073333333333331</v>
      </c>
      <c r="P1641" s="60">
        <v>3</v>
      </c>
      <c r="Q1641" s="61">
        <v>186.22</v>
      </c>
      <c r="R1641" s="61">
        <v>62.073333333333331</v>
      </c>
    </row>
    <row r="1642" spans="2:18" x14ac:dyDescent="0.3">
      <c r="B1642" s="69">
        <v>41791591</v>
      </c>
      <c r="C1642" t="s">
        <v>1378</v>
      </c>
      <c r="D1642" s="55" t="s">
        <v>744</v>
      </c>
      <c r="E1642" s="55"/>
      <c r="F1642" s="55" t="s">
        <v>8</v>
      </c>
      <c r="G1642" s="3"/>
      <c r="H1642" s="3" t="s">
        <v>744</v>
      </c>
      <c r="I1642" s="3"/>
      <c r="J1642" s="56">
        <v>10</v>
      </c>
      <c r="K1642" s="57">
        <v>106.4</v>
      </c>
      <c r="L1642" s="57">
        <v>10.64</v>
      </c>
      <c r="M1642" s="58">
        <v>0</v>
      </c>
      <c r="N1642" s="59">
        <v>0</v>
      </c>
      <c r="O1642" s="59">
        <v>0</v>
      </c>
      <c r="P1642" s="60">
        <v>10</v>
      </c>
      <c r="Q1642" s="61">
        <v>106.4</v>
      </c>
      <c r="R1642" s="61">
        <v>10.64</v>
      </c>
    </row>
    <row r="1643" spans="2:18" x14ac:dyDescent="0.3">
      <c r="B1643" s="69">
        <v>41791674</v>
      </c>
      <c r="C1643" t="s">
        <v>1379</v>
      </c>
      <c r="D1643" s="55" t="s">
        <v>744</v>
      </c>
      <c r="E1643" s="55"/>
      <c r="F1643" s="55" t="s">
        <v>8</v>
      </c>
      <c r="G1643" s="3"/>
      <c r="H1643" s="3" t="s">
        <v>744</v>
      </c>
      <c r="I1643" s="3"/>
      <c r="J1643" s="56">
        <v>18</v>
      </c>
      <c r="K1643" s="57">
        <v>710.1</v>
      </c>
      <c r="L1643" s="57">
        <v>39.450000000000003</v>
      </c>
      <c r="M1643" s="58">
        <v>0</v>
      </c>
      <c r="N1643" s="59">
        <v>0</v>
      </c>
      <c r="O1643" s="59">
        <v>0</v>
      </c>
      <c r="P1643" s="60">
        <v>18</v>
      </c>
      <c r="Q1643" s="61">
        <v>710.1</v>
      </c>
      <c r="R1643" s="61">
        <v>39.450000000000003</v>
      </c>
    </row>
    <row r="1644" spans="2:18" x14ac:dyDescent="0.3">
      <c r="B1644" s="69">
        <v>41791690</v>
      </c>
      <c r="C1644" t="s">
        <v>1380</v>
      </c>
      <c r="D1644" s="55" t="s">
        <v>744</v>
      </c>
      <c r="E1644" s="55"/>
      <c r="F1644" s="55" t="s">
        <v>8</v>
      </c>
      <c r="G1644" s="3"/>
      <c r="H1644" s="3" t="s">
        <v>744</v>
      </c>
      <c r="I1644" s="3"/>
      <c r="J1644" s="56">
        <v>0</v>
      </c>
      <c r="K1644" s="57">
        <v>0</v>
      </c>
      <c r="L1644" s="57">
        <v>0</v>
      </c>
      <c r="M1644" s="58">
        <v>4</v>
      </c>
      <c r="N1644" s="59">
        <v>30.24</v>
      </c>
      <c r="O1644" s="59">
        <v>7.56</v>
      </c>
      <c r="P1644" s="60">
        <v>4</v>
      </c>
      <c r="Q1644" s="61">
        <v>30.24</v>
      </c>
      <c r="R1644" s="61">
        <v>7.56</v>
      </c>
    </row>
    <row r="1645" spans="2:18" x14ac:dyDescent="0.3">
      <c r="B1645" s="69">
        <v>41791765</v>
      </c>
      <c r="C1645" t="s">
        <v>1381</v>
      </c>
      <c r="D1645" s="55" t="s">
        <v>744</v>
      </c>
      <c r="E1645" s="55"/>
      <c r="F1645" s="55" t="s">
        <v>8</v>
      </c>
      <c r="G1645" s="55"/>
      <c r="H1645" s="55" t="s">
        <v>744</v>
      </c>
      <c r="I1645" s="55"/>
      <c r="J1645" s="56">
        <v>105</v>
      </c>
      <c r="K1645" s="57">
        <v>706.18999999999994</v>
      </c>
      <c r="L1645" s="57">
        <v>6.7256190476190474</v>
      </c>
      <c r="M1645" s="58">
        <v>0</v>
      </c>
      <c r="N1645" s="59">
        <v>0</v>
      </c>
      <c r="O1645" s="59">
        <v>0</v>
      </c>
      <c r="P1645" s="60">
        <v>105</v>
      </c>
      <c r="Q1645" s="61">
        <v>706.18999999999994</v>
      </c>
      <c r="R1645" s="61">
        <v>6.7256190476190474</v>
      </c>
    </row>
    <row r="1646" spans="2:18" x14ac:dyDescent="0.3">
      <c r="B1646" s="69">
        <v>41791773</v>
      </c>
      <c r="C1646" t="s">
        <v>1382</v>
      </c>
      <c r="D1646" s="55" t="s">
        <v>744</v>
      </c>
      <c r="E1646" s="55"/>
      <c r="F1646" s="55" t="s">
        <v>8</v>
      </c>
      <c r="G1646" s="3"/>
      <c r="H1646" s="3" t="s">
        <v>744</v>
      </c>
      <c r="I1646" s="3"/>
      <c r="J1646" s="56">
        <v>27</v>
      </c>
      <c r="K1646" s="57">
        <v>773.28</v>
      </c>
      <c r="L1646" s="57">
        <v>28.64</v>
      </c>
      <c r="M1646" s="58">
        <v>0</v>
      </c>
      <c r="N1646" s="59">
        <v>0</v>
      </c>
      <c r="O1646" s="59">
        <v>0</v>
      </c>
      <c r="P1646" s="60">
        <v>27</v>
      </c>
      <c r="Q1646" s="61">
        <v>773.28</v>
      </c>
      <c r="R1646" s="61">
        <v>28.64</v>
      </c>
    </row>
    <row r="1647" spans="2:18" x14ac:dyDescent="0.3">
      <c r="B1647" s="69">
        <v>41791799</v>
      </c>
      <c r="C1647" t="s">
        <v>2447</v>
      </c>
      <c r="D1647" s="55"/>
      <c r="E1647" s="55"/>
      <c r="F1647" s="55" t="s">
        <v>8</v>
      </c>
      <c r="G1647" s="3"/>
      <c r="H1647" s="3"/>
      <c r="I1647" s="3"/>
      <c r="J1647" s="56">
        <v>14</v>
      </c>
      <c r="K1647" s="57">
        <v>147.84</v>
      </c>
      <c r="L1647" s="57">
        <v>10.56</v>
      </c>
      <c r="M1647" s="58">
        <v>0</v>
      </c>
      <c r="N1647" s="59">
        <v>0</v>
      </c>
      <c r="O1647" s="59">
        <v>0</v>
      </c>
      <c r="P1647" s="60">
        <v>14</v>
      </c>
      <c r="Q1647" s="61">
        <v>147.84</v>
      </c>
      <c r="R1647" s="61">
        <v>10.56</v>
      </c>
    </row>
    <row r="1648" spans="2:18" x14ac:dyDescent="0.3">
      <c r="B1648" s="69">
        <v>41791849</v>
      </c>
      <c r="C1648" t="s">
        <v>1383</v>
      </c>
      <c r="D1648" s="55" t="s">
        <v>744</v>
      </c>
      <c r="E1648" s="55"/>
      <c r="F1648" s="55" t="s">
        <v>8</v>
      </c>
      <c r="G1648" s="3"/>
      <c r="H1648" s="3" t="s">
        <v>744</v>
      </c>
      <c r="I1648" s="3"/>
      <c r="J1648" s="56">
        <v>0</v>
      </c>
      <c r="K1648" s="57">
        <v>0</v>
      </c>
      <c r="L1648" s="57">
        <v>0</v>
      </c>
      <c r="M1648" s="58">
        <v>81</v>
      </c>
      <c r="N1648" s="59">
        <v>21.870000000000005</v>
      </c>
      <c r="O1648" s="59">
        <v>0.27000000000000007</v>
      </c>
      <c r="P1648" s="60">
        <v>81</v>
      </c>
      <c r="Q1648" s="61">
        <v>21.870000000000005</v>
      </c>
      <c r="R1648" s="61">
        <v>0.27000000000000007</v>
      </c>
    </row>
    <row r="1649" spans="2:18" x14ac:dyDescent="0.3">
      <c r="B1649" s="69">
        <v>41792102</v>
      </c>
      <c r="C1649" t="s">
        <v>1384</v>
      </c>
      <c r="D1649" s="55"/>
      <c r="E1649" s="55"/>
      <c r="F1649" s="55" t="s">
        <v>8</v>
      </c>
      <c r="G1649" s="3"/>
      <c r="H1649" s="3"/>
      <c r="I1649" s="3"/>
      <c r="J1649" s="56">
        <v>42</v>
      </c>
      <c r="K1649" s="57">
        <v>200.53999999999996</v>
      </c>
      <c r="L1649" s="57">
        <v>4.7747619047619043</v>
      </c>
      <c r="M1649" s="58">
        <v>1</v>
      </c>
      <c r="N1649" s="59">
        <v>6.66</v>
      </c>
      <c r="O1649" s="59">
        <v>6.66</v>
      </c>
      <c r="P1649" s="60">
        <v>43</v>
      </c>
      <c r="Q1649" s="61">
        <v>207.19999999999996</v>
      </c>
      <c r="R1649" s="61">
        <v>4.81860465116279</v>
      </c>
    </row>
    <row r="1650" spans="2:18" x14ac:dyDescent="0.3">
      <c r="B1650" s="69">
        <v>41792144</v>
      </c>
      <c r="C1650" t="s">
        <v>1385</v>
      </c>
      <c r="D1650" s="55"/>
      <c r="E1650" s="55"/>
      <c r="F1650" s="55" t="s">
        <v>8</v>
      </c>
      <c r="G1650" s="3"/>
      <c r="H1650" s="3"/>
      <c r="I1650" s="3"/>
      <c r="J1650" s="56">
        <v>358</v>
      </c>
      <c r="K1650" s="57">
        <v>2064.8599999999992</v>
      </c>
      <c r="L1650" s="57">
        <v>5.7677653631284898</v>
      </c>
      <c r="M1650" s="58">
        <v>0</v>
      </c>
      <c r="N1650" s="59">
        <v>0</v>
      </c>
      <c r="O1650" s="59">
        <v>0</v>
      </c>
      <c r="P1650" s="60">
        <v>358</v>
      </c>
      <c r="Q1650" s="61">
        <v>2064.8599999999992</v>
      </c>
      <c r="R1650" s="61">
        <v>5.7677653631284898</v>
      </c>
    </row>
    <row r="1651" spans="2:18" x14ac:dyDescent="0.3">
      <c r="B1651" s="69">
        <v>41792219</v>
      </c>
      <c r="C1651" t="s">
        <v>1386</v>
      </c>
      <c r="D1651" s="55"/>
      <c r="E1651" s="55"/>
      <c r="F1651" s="55" t="s">
        <v>8</v>
      </c>
      <c r="G1651" s="3"/>
      <c r="H1651" s="3"/>
      <c r="I1651" s="3"/>
      <c r="J1651" s="56">
        <v>0</v>
      </c>
      <c r="K1651" s="57">
        <v>0</v>
      </c>
      <c r="L1651" s="57">
        <v>0</v>
      </c>
      <c r="M1651" s="58">
        <v>3</v>
      </c>
      <c r="N1651" s="59">
        <v>17.170000000000002</v>
      </c>
      <c r="O1651" s="59">
        <v>5.7233333333333336</v>
      </c>
      <c r="P1651" s="60">
        <v>3</v>
      </c>
      <c r="Q1651" s="61">
        <v>17.170000000000002</v>
      </c>
      <c r="R1651" s="61">
        <v>5.7233333333333336</v>
      </c>
    </row>
    <row r="1652" spans="2:18" x14ac:dyDescent="0.3">
      <c r="B1652" s="69">
        <v>41792276</v>
      </c>
      <c r="C1652" t="s">
        <v>2446</v>
      </c>
      <c r="D1652" s="55"/>
      <c r="E1652" s="55"/>
      <c r="F1652" s="55" t="s">
        <v>8</v>
      </c>
      <c r="G1652" s="3"/>
      <c r="H1652" s="3"/>
      <c r="I1652" s="3"/>
      <c r="J1652" s="56">
        <v>0</v>
      </c>
      <c r="K1652" s="57">
        <v>0</v>
      </c>
      <c r="L1652" s="57">
        <v>0</v>
      </c>
      <c r="M1652" s="58">
        <v>1</v>
      </c>
      <c r="N1652" s="59">
        <v>6.18</v>
      </c>
      <c r="O1652" s="59">
        <v>6.18</v>
      </c>
      <c r="P1652" s="60">
        <v>1</v>
      </c>
      <c r="Q1652" s="61">
        <v>6.18</v>
      </c>
      <c r="R1652" s="61">
        <v>6.18</v>
      </c>
    </row>
    <row r="1653" spans="2:18" x14ac:dyDescent="0.3">
      <c r="B1653" s="69">
        <v>41792490</v>
      </c>
      <c r="C1653" t="s">
        <v>1387</v>
      </c>
      <c r="D1653" s="55" t="s">
        <v>744</v>
      </c>
      <c r="E1653" s="55"/>
      <c r="F1653" s="55" t="s">
        <v>8</v>
      </c>
      <c r="G1653" s="55"/>
      <c r="H1653" s="55" t="s">
        <v>744</v>
      </c>
      <c r="I1653" s="55"/>
      <c r="J1653" s="56">
        <v>8</v>
      </c>
      <c r="K1653" s="57">
        <v>40.419999999999995</v>
      </c>
      <c r="L1653" s="57">
        <v>5.0524999999999993</v>
      </c>
      <c r="M1653" s="58">
        <v>3</v>
      </c>
      <c r="N1653" s="59">
        <v>11.620000000000001</v>
      </c>
      <c r="O1653" s="59">
        <v>3.8733333333333335</v>
      </c>
      <c r="P1653" s="60">
        <v>11</v>
      </c>
      <c r="Q1653" s="61">
        <v>52.039999999999992</v>
      </c>
      <c r="R1653" s="61">
        <v>4.7309090909090905</v>
      </c>
    </row>
    <row r="1654" spans="2:18" x14ac:dyDescent="0.3">
      <c r="B1654" s="69">
        <v>41792516</v>
      </c>
      <c r="C1654" t="s">
        <v>1388</v>
      </c>
      <c r="D1654" s="55"/>
      <c r="E1654" s="55"/>
      <c r="F1654" s="55" t="s">
        <v>8</v>
      </c>
      <c r="G1654" s="3"/>
      <c r="H1654" s="3"/>
      <c r="I1654" s="3"/>
      <c r="J1654" s="56">
        <v>4</v>
      </c>
      <c r="K1654" s="57">
        <v>14.76</v>
      </c>
      <c r="L1654" s="57">
        <v>3.69</v>
      </c>
      <c r="M1654" s="58">
        <v>0</v>
      </c>
      <c r="N1654" s="59">
        <v>0</v>
      </c>
      <c r="O1654" s="59">
        <v>0</v>
      </c>
      <c r="P1654" s="60">
        <v>4</v>
      </c>
      <c r="Q1654" s="61">
        <v>14.76</v>
      </c>
      <c r="R1654" s="61">
        <v>3.69</v>
      </c>
    </row>
    <row r="1655" spans="2:18" x14ac:dyDescent="0.3">
      <c r="B1655" s="69">
        <v>41792631</v>
      </c>
      <c r="C1655" t="s">
        <v>1389</v>
      </c>
      <c r="D1655" s="55" t="s">
        <v>7</v>
      </c>
      <c r="E1655" s="55"/>
      <c r="F1655" s="55" t="s">
        <v>8</v>
      </c>
      <c r="G1655" s="3"/>
      <c r="H1655" s="3" t="s">
        <v>7</v>
      </c>
      <c r="I1655" s="3"/>
      <c r="J1655" s="56">
        <v>59</v>
      </c>
      <c r="K1655" s="57">
        <v>398.57999999999947</v>
      </c>
      <c r="L1655" s="57">
        <v>6.7555932203389739</v>
      </c>
      <c r="M1655" s="58">
        <v>7</v>
      </c>
      <c r="N1655" s="59">
        <v>33</v>
      </c>
      <c r="O1655" s="59">
        <v>4.7142857142857144</v>
      </c>
      <c r="P1655" s="60">
        <v>66</v>
      </c>
      <c r="Q1655" s="61">
        <v>431.57999999999947</v>
      </c>
      <c r="R1655" s="61">
        <v>6.5390909090909011</v>
      </c>
    </row>
    <row r="1656" spans="2:18" x14ac:dyDescent="0.3">
      <c r="B1656" s="69">
        <v>41792649</v>
      </c>
      <c r="C1656" t="s">
        <v>2302</v>
      </c>
      <c r="D1656" s="55" t="s">
        <v>1010</v>
      </c>
      <c r="E1656" s="55"/>
      <c r="F1656" s="55" t="s">
        <v>1010</v>
      </c>
      <c r="G1656" s="3"/>
      <c r="H1656" s="3" t="s">
        <v>1010</v>
      </c>
      <c r="I1656" s="3"/>
      <c r="J1656" s="56">
        <v>3</v>
      </c>
      <c r="K1656" s="57">
        <v>386.43</v>
      </c>
      <c r="L1656" s="57">
        <v>128.81</v>
      </c>
      <c r="M1656" s="58">
        <v>0</v>
      </c>
      <c r="N1656" s="59">
        <v>0</v>
      </c>
      <c r="O1656" s="59">
        <v>0</v>
      </c>
      <c r="P1656" s="60">
        <v>3</v>
      </c>
      <c r="Q1656" s="61">
        <v>386.43</v>
      </c>
      <c r="R1656" s="61">
        <v>128.81</v>
      </c>
    </row>
    <row r="1657" spans="2:18" x14ac:dyDescent="0.3">
      <c r="B1657" s="69">
        <v>41792664</v>
      </c>
      <c r="C1657" t="s">
        <v>2369</v>
      </c>
      <c r="D1657" s="55"/>
      <c r="E1657" s="55"/>
      <c r="F1657" s="55"/>
      <c r="G1657" s="3"/>
      <c r="H1657" s="3"/>
      <c r="I1657" s="3"/>
      <c r="J1657" s="56">
        <v>4</v>
      </c>
      <c r="K1657" s="57">
        <v>20.440000000000001</v>
      </c>
      <c r="L1657" s="57">
        <v>5.1100000000000003</v>
      </c>
      <c r="M1657" s="58">
        <v>1</v>
      </c>
      <c r="N1657" s="59">
        <v>7.94</v>
      </c>
      <c r="O1657" s="59">
        <v>7.94</v>
      </c>
      <c r="P1657" s="60">
        <v>5</v>
      </c>
      <c r="Q1657" s="61">
        <v>28.380000000000003</v>
      </c>
      <c r="R1657" s="61">
        <v>5.6760000000000002</v>
      </c>
    </row>
    <row r="1658" spans="2:18" x14ac:dyDescent="0.3">
      <c r="B1658" s="69">
        <v>41792680</v>
      </c>
      <c r="C1658" t="s">
        <v>1390</v>
      </c>
      <c r="D1658" s="55" t="s">
        <v>744</v>
      </c>
      <c r="E1658" s="55"/>
      <c r="F1658" s="55" t="s">
        <v>8</v>
      </c>
      <c r="G1658" s="3"/>
      <c r="H1658" s="3" t="s">
        <v>744</v>
      </c>
      <c r="I1658" s="3"/>
      <c r="J1658" s="56">
        <v>0</v>
      </c>
      <c r="K1658" s="57">
        <v>0</v>
      </c>
      <c r="L1658" s="57">
        <v>0</v>
      </c>
      <c r="M1658" s="58">
        <v>1</v>
      </c>
      <c r="N1658" s="59">
        <v>73.599999999999994</v>
      </c>
      <c r="O1658" s="59">
        <v>73.599999999999994</v>
      </c>
      <c r="P1658" s="60">
        <v>1</v>
      </c>
      <c r="Q1658" s="61">
        <v>73.599999999999994</v>
      </c>
      <c r="R1658" s="61">
        <v>73.599999999999994</v>
      </c>
    </row>
    <row r="1659" spans="2:18" x14ac:dyDescent="0.3">
      <c r="B1659" s="69">
        <v>41792821</v>
      </c>
      <c r="C1659" t="s">
        <v>1391</v>
      </c>
      <c r="D1659" s="55"/>
      <c r="E1659" s="55"/>
      <c r="F1659" s="55" t="s">
        <v>8</v>
      </c>
      <c r="G1659" s="55"/>
      <c r="H1659" s="55"/>
      <c r="I1659" s="55"/>
      <c r="J1659" s="56">
        <v>0</v>
      </c>
      <c r="K1659" s="57">
        <v>0</v>
      </c>
      <c r="L1659" s="57">
        <v>0</v>
      </c>
      <c r="M1659" s="58">
        <v>5</v>
      </c>
      <c r="N1659" s="59">
        <v>90.45</v>
      </c>
      <c r="O1659" s="59">
        <v>18.09</v>
      </c>
      <c r="P1659" s="60">
        <v>5</v>
      </c>
      <c r="Q1659" s="61">
        <v>90.45</v>
      </c>
      <c r="R1659" s="61">
        <v>18.09</v>
      </c>
    </row>
    <row r="1660" spans="2:18" x14ac:dyDescent="0.3">
      <c r="B1660" s="69">
        <v>41792839</v>
      </c>
      <c r="C1660" t="s">
        <v>1392</v>
      </c>
      <c r="D1660" s="55"/>
      <c r="E1660" s="55"/>
      <c r="F1660" s="55" t="s">
        <v>8</v>
      </c>
      <c r="G1660" s="55"/>
      <c r="H1660" s="55"/>
      <c r="I1660" s="55"/>
      <c r="J1660" s="56">
        <v>3</v>
      </c>
      <c r="K1660" s="57">
        <v>42.480000000000004</v>
      </c>
      <c r="L1660" s="57">
        <v>14.160000000000002</v>
      </c>
      <c r="M1660" s="58">
        <v>15</v>
      </c>
      <c r="N1660" s="59">
        <v>212.39999999999998</v>
      </c>
      <c r="O1660" s="59">
        <v>14.159999999999998</v>
      </c>
      <c r="P1660" s="60">
        <v>18</v>
      </c>
      <c r="Q1660" s="61">
        <v>254.88</v>
      </c>
      <c r="R1660" s="61">
        <v>14.16</v>
      </c>
    </row>
    <row r="1661" spans="2:18" x14ac:dyDescent="0.3">
      <c r="B1661" s="69">
        <v>41792847</v>
      </c>
      <c r="C1661" t="s">
        <v>1393</v>
      </c>
      <c r="D1661" s="55"/>
      <c r="E1661" s="55"/>
      <c r="F1661" s="55" t="s">
        <v>8</v>
      </c>
      <c r="G1661" s="3"/>
      <c r="H1661" s="3"/>
      <c r="I1661" s="3"/>
      <c r="J1661" s="56">
        <v>6</v>
      </c>
      <c r="K1661" s="57">
        <v>61.61999999999999</v>
      </c>
      <c r="L1661" s="57">
        <v>10.269999999999998</v>
      </c>
      <c r="M1661" s="58">
        <v>12</v>
      </c>
      <c r="N1661" s="59">
        <v>77.88</v>
      </c>
      <c r="O1661" s="59">
        <v>6.4899999999999993</v>
      </c>
      <c r="P1661" s="60">
        <v>18</v>
      </c>
      <c r="Q1661" s="61">
        <v>139.5</v>
      </c>
      <c r="R1661" s="61">
        <v>7.75</v>
      </c>
    </row>
    <row r="1662" spans="2:18" x14ac:dyDescent="0.3">
      <c r="B1662" s="69">
        <v>41792862</v>
      </c>
      <c r="C1662" t="s">
        <v>1394</v>
      </c>
      <c r="D1662" s="55"/>
      <c r="E1662" s="55"/>
      <c r="F1662" s="55" t="s">
        <v>8</v>
      </c>
      <c r="G1662" s="3"/>
      <c r="H1662" s="3"/>
      <c r="I1662" s="3"/>
      <c r="J1662" s="56">
        <v>0</v>
      </c>
      <c r="K1662" s="57">
        <v>0</v>
      </c>
      <c r="L1662" s="57">
        <v>0</v>
      </c>
      <c r="M1662" s="58">
        <v>2</v>
      </c>
      <c r="N1662" s="59">
        <v>56.8</v>
      </c>
      <c r="O1662" s="59">
        <v>28.4</v>
      </c>
      <c r="P1662" s="60">
        <v>2</v>
      </c>
      <c r="Q1662" s="61">
        <v>56.8</v>
      </c>
      <c r="R1662" s="61">
        <v>28.4</v>
      </c>
    </row>
    <row r="1663" spans="2:18" x14ac:dyDescent="0.3">
      <c r="B1663" s="69">
        <v>41792946</v>
      </c>
      <c r="C1663" t="s">
        <v>1395</v>
      </c>
      <c r="D1663" s="55"/>
      <c r="E1663" s="55"/>
      <c r="F1663" s="55" t="s">
        <v>8</v>
      </c>
      <c r="G1663" s="3"/>
      <c r="H1663" s="3"/>
      <c r="I1663" s="3"/>
      <c r="J1663" s="56">
        <v>0</v>
      </c>
      <c r="K1663" s="57">
        <v>0</v>
      </c>
      <c r="L1663" s="57">
        <v>0</v>
      </c>
      <c r="M1663" s="58">
        <v>4</v>
      </c>
      <c r="N1663" s="59">
        <v>50</v>
      </c>
      <c r="O1663" s="59">
        <v>12.5</v>
      </c>
      <c r="P1663" s="60">
        <v>4</v>
      </c>
      <c r="Q1663" s="61">
        <v>50</v>
      </c>
      <c r="R1663" s="61">
        <v>12.5</v>
      </c>
    </row>
    <row r="1664" spans="2:18" x14ac:dyDescent="0.3">
      <c r="B1664" s="69">
        <v>41792953</v>
      </c>
      <c r="C1664" t="s">
        <v>1396</v>
      </c>
      <c r="D1664" s="55"/>
      <c r="E1664" s="55"/>
      <c r="F1664" s="55" t="s">
        <v>8</v>
      </c>
      <c r="G1664" s="3"/>
      <c r="H1664" s="3"/>
      <c r="I1664" s="3"/>
      <c r="J1664" s="56">
        <v>114</v>
      </c>
      <c r="K1664" s="57">
        <v>648.90000000000043</v>
      </c>
      <c r="L1664" s="57">
        <v>5.6921052631578988</v>
      </c>
      <c r="M1664" s="58">
        <v>0</v>
      </c>
      <c r="N1664" s="59">
        <v>0</v>
      </c>
      <c r="O1664" s="59">
        <v>0</v>
      </c>
      <c r="P1664" s="60">
        <v>114</v>
      </c>
      <c r="Q1664" s="61">
        <v>648.90000000000043</v>
      </c>
      <c r="R1664" s="61">
        <v>5.6921052631578988</v>
      </c>
    </row>
    <row r="1665" spans="2:18" x14ac:dyDescent="0.3">
      <c r="B1665" s="69">
        <v>41793068</v>
      </c>
      <c r="C1665" t="s">
        <v>1397</v>
      </c>
      <c r="D1665" s="55"/>
      <c r="E1665" s="55"/>
      <c r="F1665" s="55" t="s">
        <v>8</v>
      </c>
      <c r="G1665" s="3"/>
      <c r="H1665" s="3"/>
      <c r="I1665" s="3"/>
      <c r="J1665" s="56">
        <v>1</v>
      </c>
      <c r="K1665" s="57">
        <v>22.27</v>
      </c>
      <c r="L1665" s="57">
        <v>22.27</v>
      </c>
      <c r="M1665" s="58">
        <v>0</v>
      </c>
      <c r="N1665" s="59">
        <v>0</v>
      </c>
      <c r="O1665" s="59">
        <v>0</v>
      </c>
      <c r="P1665" s="60">
        <v>1</v>
      </c>
      <c r="Q1665" s="61">
        <v>22.27</v>
      </c>
      <c r="R1665" s="61">
        <v>22.27</v>
      </c>
    </row>
    <row r="1666" spans="2:18" x14ac:dyDescent="0.3">
      <c r="B1666" s="69">
        <v>41793076</v>
      </c>
      <c r="C1666" t="s">
        <v>1398</v>
      </c>
      <c r="D1666" s="55"/>
      <c r="E1666" s="55"/>
      <c r="F1666" s="55" t="s">
        <v>8</v>
      </c>
      <c r="G1666" s="3"/>
      <c r="H1666" s="3"/>
      <c r="I1666" s="3"/>
      <c r="J1666" s="56">
        <v>18</v>
      </c>
      <c r="K1666" s="57">
        <v>459.50000000000006</v>
      </c>
      <c r="L1666" s="57">
        <v>25.527777777777782</v>
      </c>
      <c r="M1666" s="58">
        <v>0</v>
      </c>
      <c r="N1666" s="59">
        <v>0</v>
      </c>
      <c r="O1666" s="59">
        <v>0</v>
      </c>
      <c r="P1666" s="60">
        <v>18</v>
      </c>
      <c r="Q1666" s="61">
        <v>459.50000000000006</v>
      </c>
      <c r="R1666" s="61">
        <v>25.527777777777782</v>
      </c>
    </row>
    <row r="1667" spans="2:18" x14ac:dyDescent="0.3">
      <c r="B1667" s="69">
        <v>41793191</v>
      </c>
      <c r="C1667" t="s">
        <v>1399</v>
      </c>
      <c r="D1667" s="55"/>
      <c r="E1667" s="55"/>
      <c r="F1667" s="55" t="s">
        <v>8</v>
      </c>
      <c r="G1667" s="3"/>
      <c r="H1667" s="3"/>
      <c r="I1667" s="3"/>
      <c r="J1667" s="56">
        <v>668</v>
      </c>
      <c r="K1667" s="57">
        <v>1881.2799999999982</v>
      </c>
      <c r="L1667" s="57">
        <v>2.8162874251496977</v>
      </c>
      <c r="M1667" s="58">
        <v>0</v>
      </c>
      <c r="N1667" s="59">
        <v>0</v>
      </c>
      <c r="O1667" s="59">
        <v>0</v>
      </c>
      <c r="P1667" s="60">
        <v>668</v>
      </c>
      <c r="Q1667" s="61">
        <v>1881.2799999999982</v>
      </c>
      <c r="R1667" s="61">
        <v>2.8162874251496977</v>
      </c>
    </row>
    <row r="1668" spans="2:18" x14ac:dyDescent="0.3">
      <c r="B1668" s="69">
        <v>41793217</v>
      </c>
      <c r="C1668" t="s">
        <v>1400</v>
      </c>
      <c r="D1668" s="55"/>
      <c r="E1668" s="55"/>
      <c r="F1668" s="55" t="s">
        <v>8</v>
      </c>
      <c r="G1668" s="3"/>
      <c r="H1668" s="3"/>
      <c r="I1668" s="3"/>
      <c r="J1668" s="56">
        <v>80</v>
      </c>
      <c r="K1668" s="57">
        <v>3229.6</v>
      </c>
      <c r="L1668" s="57">
        <v>40.369999999999997</v>
      </c>
      <c r="M1668" s="58">
        <v>0</v>
      </c>
      <c r="N1668" s="59">
        <v>0</v>
      </c>
      <c r="O1668" s="59">
        <v>0</v>
      </c>
      <c r="P1668" s="60">
        <v>80</v>
      </c>
      <c r="Q1668" s="61">
        <v>3229.6</v>
      </c>
      <c r="R1668" s="61">
        <v>40.369999999999997</v>
      </c>
    </row>
    <row r="1669" spans="2:18" x14ac:dyDescent="0.3">
      <c r="B1669" s="69">
        <v>41793357</v>
      </c>
      <c r="C1669" t="s">
        <v>2445</v>
      </c>
      <c r="D1669" s="55"/>
      <c r="E1669" s="55"/>
      <c r="F1669" s="55" t="s">
        <v>8</v>
      </c>
      <c r="G1669" s="3"/>
      <c r="H1669" s="3"/>
      <c r="I1669" s="3"/>
      <c r="J1669" s="56">
        <v>1</v>
      </c>
      <c r="K1669" s="57">
        <v>144.41999999999999</v>
      </c>
      <c r="L1669" s="57">
        <v>144.41999999999999</v>
      </c>
      <c r="M1669" s="58">
        <v>0</v>
      </c>
      <c r="N1669" s="59">
        <v>0</v>
      </c>
      <c r="O1669" s="59">
        <v>0</v>
      </c>
      <c r="P1669" s="60">
        <v>1</v>
      </c>
      <c r="Q1669" s="61">
        <v>144.41999999999999</v>
      </c>
      <c r="R1669" s="61">
        <v>144.41999999999999</v>
      </c>
    </row>
    <row r="1670" spans="2:18" x14ac:dyDescent="0.3">
      <c r="B1670" s="69">
        <v>41793886</v>
      </c>
      <c r="C1670" t="s">
        <v>2577</v>
      </c>
      <c r="D1670" s="55" t="s">
        <v>789</v>
      </c>
      <c r="E1670" s="55"/>
      <c r="F1670" s="55" t="s">
        <v>789</v>
      </c>
      <c r="G1670" s="3"/>
      <c r="H1670" s="3" t="s">
        <v>789</v>
      </c>
      <c r="I1670" s="3"/>
      <c r="J1670" s="56">
        <v>0</v>
      </c>
      <c r="K1670" s="57">
        <v>0</v>
      </c>
      <c r="L1670" s="57">
        <v>0</v>
      </c>
      <c r="M1670" s="58">
        <v>0</v>
      </c>
      <c r="N1670" s="59">
        <v>0</v>
      </c>
      <c r="O1670" s="59">
        <v>0</v>
      </c>
      <c r="P1670" s="60">
        <v>0</v>
      </c>
      <c r="Q1670" s="61">
        <v>0</v>
      </c>
      <c r="R1670" s="61">
        <v>0</v>
      </c>
    </row>
    <row r="1671" spans="2:18" x14ac:dyDescent="0.3">
      <c r="B1671" s="69">
        <v>41794009</v>
      </c>
      <c r="C1671" t="s">
        <v>2717</v>
      </c>
      <c r="D1671" s="55"/>
      <c r="E1671" s="55"/>
      <c r="F1671" s="55" t="s">
        <v>8</v>
      </c>
      <c r="G1671" s="55"/>
      <c r="H1671" s="55"/>
      <c r="I1671" s="55"/>
      <c r="J1671" s="56">
        <v>2</v>
      </c>
      <c r="K1671" s="57">
        <v>1050.2</v>
      </c>
      <c r="L1671" s="57">
        <v>525.1</v>
      </c>
      <c r="M1671" s="58">
        <v>0</v>
      </c>
      <c r="N1671" s="59">
        <v>0</v>
      </c>
      <c r="O1671" s="59">
        <v>0</v>
      </c>
      <c r="P1671" s="60">
        <v>2</v>
      </c>
      <c r="Q1671" s="61">
        <v>1050.2</v>
      </c>
      <c r="R1671" s="61">
        <v>525.1</v>
      </c>
    </row>
    <row r="1672" spans="2:18" x14ac:dyDescent="0.3">
      <c r="B1672" s="69">
        <v>41794298</v>
      </c>
      <c r="C1672" t="s">
        <v>1401</v>
      </c>
      <c r="D1672" s="55" t="s">
        <v>744</v>
      </c>
      <c r="E1672" s="55"/>
      <c r="F1672" s="55" t="s">
        <v>8</v>
      </c>
      <c r="G1672" s="3"/>
      <c r="H1672" s="3" t="s">
        <v>744</v>
      </c>
      <c r="I1672" s="3"/>
      <c r="J1672" s="56">
        <v>363</v>
      </c>
      <c r="K1672" s="57">
        <v>15554.549999999987</v>
      </c>
      <c r="L1672" s="57">
        <v>42.849999999999966</v>
      </c>
      <c r="M1672" s="58">
        <v>0</v>
      </c>
      <c r="N1672" s="59">
        <v>0</v>
      </c>
      <c r="O1672" s="59">
        <v>0</v>
      </c>
      <c r="P1672" s="60">
        <v>363</v>
      </c>
      <c r="Q1672" s="61">
        <v>15554.549999999987</v>
      </c>
      <c r="R1672" s="61">
        <v>42.849999999999966</v>
      </c>
    </row>
    <row r="1673" spans="2:18" x14ac:dyDescent="0.3">
      <c r="B1673" s="69">
        <v>41794314</v>
      </c>
      <c r="C1673" t="s">
        <v>1402</v>
      </c>
      <c r="D1673" s="55" t="s">
        <v>744</v>
      </c>
      <c r="E1673" s="55"/>
      <c r="F1673" s="55" t="s">
        <v>8</v>
      </c>
      <c r="G1673" s="3"/>
      <c r="H1673" s="3" t="s">
        <v>744</v>
      </c>
      <c r="I1673" s="3"/>
      <c r="J1673" s="56">
        <v>32</v>
      </c>
      <c r="K1673" s="57">
        <v>234.56000000000017</v>
      </c>
      <c r="L1673" s="57">
        <v>7.3300000000000054</v>
      </c>
      <c r="M1673" s="58">
        <v>4</v>
      </c>
      <c r="N1673" s="59">
        <v>17.98</v>
      </c>
      <c r="O1673" s="59">
        <v>4.4950000000000001</v>
      </c>
      <c r="P1673" s="60">
        <v>36</v>
      </c>
      <c r="Q1673" s="61">
        <v>252.54000000000016</v>
      </c>
      <c r="R1673" s="61">
        <v>7.0150000000000041</v>
      </c>
    </row>
    <row r="1674" spans="2:18" x14ac:dyDescent="0.3">
      <c r="B1674" s="69">
        <v>41794322</v>
      </c>
      <c r="C1674" t="s">
        <v>1403</v>
      </c>
      <c r="D1674" s="55" t="s">
        <v>1404</v>
      </c>
      <c r="E1674" s="55"/>
      <c r="F1674" s="55" t="s">
        <v>8</v>
      </c>
      <c r="G1674" s="3"/>
      <c r="H1674" s="3" t="s">
        <v>1404</v>
      </c>
      <c r="I1674" s="3"/>
      <c r="J1674" s="56">
        <v>4</v>
      </c>
      <c r="K1674" s="57">
        <v>2000.04</v>
      </c>
      <c r="L1674" s="57">
        <v>500.01</v>
      </c>
      <c r="M1674" s="58">
        <v>0</v>
      </c>
      <c r="N1674" s="59">
        <v>0</v>
      </c>
      <c r="O1674" s="59">
        <v>0</v>
      </c>
      <c r="P1674" s="60">
        <v>4</v>
      </c>
      <c r="Q1674" s="61">
        <v>2000.04</v>
      </c>
      <c r="R1674" s="61">
        <v>500.01</v>
      </c>
    </row>
    <row r="1675" spans="2:18" x14ac:dyDescent="0.3">
      <c r="B1675" s="69">
        <v>41794330</v>
      </c>
      <c r="C1675" t="s">
        <v>1405</v>
      </c>
      <c r="D1675" s="55" t="s">
        <v>1404</v>
      </c>
      <c r="E1675" s="55"/>
      <c r="F1675" s="55" t="s">
        <v>8</v>
      </c>
      <c r="G1675" s="3"/>
      <c r="H1675" s="3" t="s">
        <v>1404</v>
      </c>
      <c r="I1675" s="3"/>
      <c r="J1675" s="56">
        <v>1</v>
      </c>
      <c r="K1675" s="57">
        <v>778.09</v>
      </c>
      <c r="L1675" s="57">
        <v>778.09</v>
      </c>
      <c r="M1675" s="58">
        <v>0</v>
      </c>
      <c r="N1675" s="59">
        <v>0</v>
      </c>
      <c r="O1675" s="59">
        <v>0</v>
      </c>
      <c r="P1675" s="60">
        <v>1</v>
      </c>
      <c r="Q1675" s="61">
        <v>778.09</v>
      </c>
      <c r="R1675" s="61">
        <v>778.09</v>
      </c>
    </row>
    <row r="1676" spans="2:18" x14ac:dyDescent="0.3">
      <c r="B1676" s="69">
        <v>41794355</v>
      </c>
      <c r="C1676" t="s">
        <v>1406</v>
      </c>
      <c r="D1676" s="55" t="s">
        <v>744</v>
      </c>
      <c r="E1676" s="55"/>
      <c r="F1676" s="55" t="s">
        <v>8</v>
      </c>
      <c r="G1676" s="55"/>
      <c r="H1676" s="55" t="s">
        <v>744</v>
      </c>
      <c r="I1676" s="55"/>
      <c r="J1676" s="56">
        <v>5</v>
      </c>
      <c r="K1676" s="57">
        <v>26.4</v>
      </c>
      <c r="L1676" s="57">
        <v>5.2799999999999994</v>
      </c>
      <c r="M1676" s="58">
        <v>0</v>
      </c>
      <c r="N1676" s="59">
        <v>0</v>
      </c>
      <c r="O1676" s="59">
        <v>0</v>
      </c>
      <c r="P1676" s="60">
        <v>5</v>
      </c>
      <c r="Q1676" s="61">
        <v>26.4</v>
      </c>
      <c r="R1676" s="61">
        <v>5.2799999999999994</v>
      </c>
    </row>
    <row r="1677" spans="2:18" x14ac:dyDescent="0.3">
      <c r="B1677" s="69">
        <v>41794454</v>
      </c>
      <c r="C1677" t="s">
        <v>1407</v>
      </c>
      <c r="D1677" s="55"/>
      <c r="E1677" s="55"/>
      <c r="F1677" s="55" t="s">
        <v>8</v>
      </c>
      <c r="G1677" s="3"/>
      <c r="H1677" s="3"/>
      <c r="I1677" s="3"/>
      <c r="J1677" s="56">
        <v>2</v>
      </c>
      <c r="K1677" s="57">
        <v>1061.8800000000001</v>
      </c>
      <c r="L1677" s="57">
        <v>530.94000000000005</v>
      </c>
      <c r="M1677" s="58">
        <v>0</v>
      </c>
      <c r="N1677" s="59">
        <v>0</v>
      </c>
      <c r="O1677" s="59">
        <v>0</v>
      </c>
      <c r="P1677" s="60">
        <v>2</v>
      </c>
      <c r="Q1677" s="61">
        <v>1061.8800000000001</v>
      </c>
      <c r="R1677" s="61">
        <v>530.94000000000005</v>
      </c>
    </row>
    <row r="1678" spans="2:18" x14ac:dyDescent="0.3">
      <c r="B1678" s="69">
        <v>41794504</v>
      </c>
      <c r="C1678" t="s">
        <v>2578</v>
      </c>
      <c r="D1678" s="55" t="s">
        <v>9</v>
      </c>
      <c r="E1678" s="55"/>
      <c r="F1678" s="55" t="s">
        <v>8</v>
      </c>
      <c r="G1678" s="3"/>
      <c r="H1678" s="3" t="s">
        <v>9</v>
      </c>
      <c r="I1678" s="3"/>
      <c r="J1678" s="56">
        <v>4</v>
      </c>
      <c r="K1678" s="57">
        <v>9.44</v>
      </c>
      <c r="L1678" s="57">
        <v>2.36</v>
      </c>
      <c r="M1678" s="58">
        <v>15</v>
      </c>
      <c r="N1678" s="59">
        <v>67.679999999999993</v>
      </c>
      <c r="O1678" s="59">
        <v>4.5119999999999996</v>
      </c>
      <c r="P1678" s="60">
        <v>19</v>
      </c>
      <c r="Q1678" s="61">
        <v>77.11999999999999</v>
      </c>
      <c r="R1678" s="61">
        <v>4.0589473684210517</v>
      </c>
    </row>
    <row r="1679" spans="2:18" x14ac:dyDescent="0.3">
      <c r="B1679" s="69">
        <v>41794520</v>
      </c>
      <c r="C1679" t="s">
        <v>1921</v>
      </c>
      <c r="D1679" s="55"/>
      <c r="E1679" s="55"/>
      <c r="F1679" s="55" t="s">
        <v>8</v>
      </c>
      <c r="G1679" s="55"/>
      <c r="H1679" s="55"/>
      <c r="I1679" s="55"/>
      <c r="J1679" s="56">
        <v>238</v>
      </c>
      <c r="K1679" s="57">
        <v>5460.4800000000005</v>
      </c>
      <c r="L1679" s="57">
        <v>22.943193277310925</v>
      </c>
      <c r="M1679" s="58">
        <v>95</v>
      </c>
      <c r="N1679" s="59">
        <v>2210.81</v>
      </c>
      <c r="O1679" s="59">
        <v>23.271684210526317</v>
      </c>
      <c r="P1679" s="60">
        <v>333</v>
      </c>
      <c r="Q1679" s="61">
        <v>7671.2900000000009</v>
      </c>
      <c r="R1679" s="61">
        <v>23.036906906906911</v>
      </c>
    </row>
    <row r="1680" spans="2:18" x14ac:dyDescent="0.3">
      <c r="B1680" s="69">
        <v>41794538</v>
      </c>
      <c r="C1680" t="s">
        <v>1922</v>
      </c>
      <c r="D1680" s="55" t="s">
        <v>7</v>
      </c>
      <c r="E1680" s="55"/>
      <c r="F1680" s="55" t="s">
        <v>8</v>
      </c>
      <c r="G1680" s="3"/>
      <c r="H1680" s="3" t="s">
        <v>7</v>
      </c>
      <c r="I1680" s="3"/>
      <c r="J1680" s="56">
        <v>1</v>
      </c>
      <c r="K1680" s="57">
        <v>126.78</v>
      </c>
      <c r="L1680" s="57">
        <v>126.78</v>
      </c>
      <c r="M1680" s="58">
        <v>6</v>
      </c>
      <c r="N1680" s="59">
        <v>760.68</v>
      </c>
      <c r="O1680" s="59">
        <v>126.77999999999999</v>
      </c>
      <c r="P1680" s="60">
        <v>7</v>
      </c>
      <c r="Q1680" s="61">
        <v>887.45999999999992</v>
      </c>
      <c r="R1680" s="61">
        <v>126.77999999999999</v>
      </c>
    </row>
    <row r="1681" spans="2:18" x14ac:dyDescent="0.3">
      <c r="B1681" s="69">
        <v>41794553</v>
      </c>
      <c r="C1681" t="s">
        <v>825</v>
      </c>
      <c r="D1681" s="55" t="s">
        <v>734</v>
      </c>
      <c r="E1681" s="55"/>
      <c r="F1681" s="55" t="s">
        <v>8</v>
      </c>
      <c r="G1681" s="3"/>
      <c r="H1681" s="3" t="s">
        <v>734</v>
      </c>
      <c r="I1681" s="3"/>
      <c r="J1681" s="56">
        <v>2</v>
      </c>
      <c r="K1681" s="57">
        <v>365.36</v>
      </c>
      <c r="L1681" s="57">
        <v>182.68</v>
      </c>
      <c r="M1681" s="58">
        <v>3</v>
      </c>
      <c r="N1681" s="59">
        <v>500.84000000000003</v>
      </c>
      <c r="O1681" s="59">
        <v>166.94666666666669</v>
      </c>
      <c r="P1681" s="60">
        <v>5</v>
      </c>
      <c r="Q1681" s="61">
        <v>866.2</v>
      </c>
      <c r="R1681" s="61">
        <v>173.24</v>
      </c>
    </row>
    <row r="1682" spans="2:18" x14ac:dyDescent="0.3">
      <c r="B1682" s="69">
        <v>41794561</v>
      </c>
      <c r="C1682" t="s">
        <v>1923</v>
      </c>
      <c r="D1682" s="55" t="s">
        <v>7</v>
      </c>
      <c r="E1682" s="55"/>
      <c r="F1682" s="55" t="s">
        <v>8</v>
      </c>
      <c r="G1682" s="3"/>
      <c r="H1682" s="3" t="s">
        <v>7</v>
      </c>
      <c r="I1682" s="3"/>
      <c r="J1682" s="56">
        <v>0</v>
      </c>
      <c r="K1682" s="57">
        <v>0</v>
      </c>
      <c r="L1682" s="57">
        <v>0</v>
      </c>
      <c r="M1682" s="58">
        <v>1</v>
      </c>
      <c r="N1682" s="59">
        <v>211.95</v>
      </c>
      <c r="O1682" s="59">
        <v>211.95</v>
      </c>
      <c r="P1682" s="60">
        <v>1</v>
      </c>
      <c r="Q1682" s="61">
        <v>211.95</v>
      </c>
      <c r="R1682" s="61">
        <v>211.95</v>
      </c>
    </row>
    <row r="1683" spans="2:18" x14ac:dyDescent="0.3">
      <c r="B1683" s="69">
        <v>41794587</v>
      </c>
      <c r="C1683" t="s">
        <v>1925</v>
      </c>
      <c r="D1683" s="55" t="s">
        <v>1924</v>
      </c>
      <c r="E1683" s="55"/>
      <c r="F1683" s="55" t="s">
        <v>8</v>
      </c>
      <c r="G1683" s="3"/>
      <c r="H1683" s="3" t="s">
        <v>1924</v>
      </c>
      <c r="I1683" s="3"/>
      <c r="J1683" s="56">
        <v>0</v>
      </c>
      <c r="K1683" s="57">
        <v>0</v>
      </c>
      <c r="L1683" s="57">
        <v>0</v>
      </c>
      <c r="M1683" s="58">
        <v>2</v>
      </c>
      <c r="N1683" s="59">
        <v>446</v>
      </c>
      <c r="O1683" s="59">
        <v>223</v>
      </c>
      <c r="P1683" s="60">
        <v>2</v>
      </c>
      <c r="Q1683" s="61">
        <v>446</v>
      </c>
      <c r="R1683" s="61">
        <v>223</v>
      </c>
    </row>
    <row r="1684" spans="2:18" x14ac:dyDescent="0.3">
      <c r="B1684" s="69">
        <v>41794595</v>
      </c>
      <c r="C1684" t="s">
        <v>1926</v>
      </c>
      <c r="D1684" s="55"/>
      <c r="E1684" s="55"/>
      <c r="F1684" s="55" t="s">
        <v>8</v>
      </c>
      <c r="G1684" s="3"/>
      <c r="H1684" s="3"/>
      <c r="I1684" s="3"/>
      <c r="J1684" s="56">
        <v>0</v>
      </c>
      <c r="K1684" s="57">
        <v>0</v>
      </c>
      <c r="L1684" s="57">
        <v>0</v>
      </c>
      <c r="M1684" s="58">
        <v>1</v>
      </c>
      <c r="N1684" s="59">
        <v>43.66</v>
      </c>
      <c r="O1684" s="59">
        <v>43.66</v>
      </c>
      <c r="P1684" s="60">
        <v>1</v>
      </c>
      <c r="Q1684" s="61">
        <v>43.66</v>
      </c>
      <c r="R1684" s="61">
        <v>43.66</v>
      </c>
    </row>
    <row r="1685" spans="2:18" x14ac:dyDescent="0.3">
      <c r="B1685" s="69">
        <v>41794603</v>
      </c>
      <c r="C1685" t="s">
        <v>1927</v>
      </c>
      <c r="D1685" s="55"/>
      <c r="E1685" s="55"/>
      <c r="F1685" s="55" t="s">
        <v>8</v>
      </c>
      <c r="G1685" s="3"/>
      <c r="H1685" s="3"/>
      <c r="I1685" s="3"/>
      <c r="J1685" s="56">
        <v>43</v>
      </c>
      <c r="K1685" s="57">
        <v>493.79000000000025</v>
      </c>
      <c r="L1685" s="57">
        <v>11.48348837209303</v>
      </c>
      <c r="M1685" s="58">
        <v>0</v>
      </c>
      <c r="N1685" s="59">
        <v>0</v>
      </c>
      <c r="O1685" s="59">
        <v>0</v>
      </c>
      <c r="P1685" s="60">
        <v>43</v>
      </c>
      <c r="Q1685" s="61">
        <v>493.79000000000025</v>
      </c>
      <c r="R1685" s="61">
        <v>11.48348837209303</v>
      </c>
    </row>
    <row r="1686" spans="2:18" x14ac:dyDescent="0.3">
      <c r="B1686" s="69">
        <v>41794611</v>
      </c>
      <c r="C1686" t="s">
        <v>1928</v>
      </c>
      <c r="D1686" s="55"/>
      <c r="E1686" s="55"/>
      <c r="F1686" s="55" t="s">
        <v>8</v>
      </c>
      <c r="G1686" s="3"/>
      <c r="H1686" s="3"/>
      <c r="I1686" s="3"/>
      <c r="J1686" s="56">
        <v>86</v>
      </c>
      <c r="K1686" s="57">
        <v>4788.4799999999987</v>
      </c>
      <c r="L1686" s="57">
        <v>55.679999999999986</v>
      </c>
      <c r="M1686" s="58">
        <v>4</v>
      </c>
      <c r="N1686" s="59">
        <v>222.72</v>
      </c>
      <c r="O1686" s="59">
        <v>55.68</v>
      </c>
      <c r="P1686" s="60">
        <v>90</v>
      </c>
      <c r="Q1686" s="61">
        <v>5011.1999999999989</v>
      </c>
      <c r="R1686" s="61">
        <v>55.679999999999986</v>
      </c>
    </row>
    <row r="1687" spans="2:18" x14ac:dyDescent="0.3">
      <c r="B1687" s="69">
        <v>41794645</v>
      </c>
      <c r="C1687" t="s">
        <v>1929</v>
      </c>
      <c r="D1687" s="55" t="s">
        <v>956</v>
      </c>
      <c r="E1687" s="55"/>
      <c r="F1687" s="55" t="s">
        <v>8</v>
      </c>
      <c r="G1687" s="55"/>
      <c r="H1687" s="55" t="s">
        <v>956</v>
      </c>
      <c r="I1687" s="55"/>
      <c r="J1687" s="56">
        <v>14</v>
      </c>
      <c r="K1687" s="57">
        <v>816.52</v>
      </c>
      <c r="L1687" s="57">
        <v>58.322857142857139</v>
      </c>
      <c r="M1687" s="58">
        <v>17</v>
      </c>
      <c r="N1687" s="59">
        <v>937.04000000000008</v>
      </c>
      <c r="O1687" s="59">
        <v>55.120000000000005</v>
      </c>
      <c r="P1687" s="60">
        <v>31</v>
      </c>
      <c r="Q1687" s="61">
        <v>1753.56</v>
      </c>
      <c r="R1687" s="61">
        <v>56.566451612903222</v>
      </c>
    </row>
    <row r="1688" spans="2:18" x14ac:dyDescent="0.3">
      <c r="B1688" s="69">
        <v>41794660</v>
      </c>
      <c r="C1688" t="s">
        <v>1930</v>
      </c>
      <c r="D1688" s="55"/>
      <c r="E1688" s="55"/>
      <c r="F1688" s="55" t="s">
        <v>8</v>
      </c>
      <c r="G1688" s="3"/>
      <c r="H1688" s="3"/>
      <c r="I1688" s="3"/>
      <c r="J1688" s="56">
        <v>14</v>
      </c>
      <c r="K1688" s="57">
        <v>1172.31</v>
      </c>
      <c r="L1688" s="57">
        <v>83.736428571428561</v>
      </c>
      <c r="M1688" s="58">
        <v>85</v>
      </c>
      <c r="N1688" s="59">
        <v>6553.0200000000013</v>
      </c>
      <c r="O1688" s="59">
        <v>77.094352941176481</v>
      </c>
      <c r="P1688" s="60">
        <v>99</v>
      </c>
      <c r="Q1688" s="61">
        <v>7725.3300000000017</v>
      </c>
      <c r="R1688" s="61">
        <v>78.033636363636376</v>
      </c>
    </row>
    <row r="1689" spans="2:18" x14ac:dyDescent="0.3">
      <c r="B1689" s="69">
        <v>41794678</v>
      </c>
      <c r="C1689" t="s">
        <v>1931</v>
      </c>
      <c r="D1689" s="55"/>
      <c r="E1689" s="55"/>
      <c r="F1689" s="55" t="s">
        <v>8</v>
      </c>
      <c r="G1689" s="3"/>
      <c r="H1689" s="3"/>
      <c r="I1689" s="3"/>
      <c r="J1689" s="56">
        <v>43</v>
      </c>
      <c r="K1689" s="57">
        <v>3066.7599999999979</v>
      </c>
      <c r="L1689" s="57">
        <v>71.319999999999951</v>
      </c>
      <c r="M1689" s="58">
        <v>0</v>
      </c>
      <c r="N1689" s="59">
        <v>0</v>
      </c>
      <c r="O1689" s="59">
        <v>0</v>
      </c>
      <c r="P1689" s="60">
        <v>43</v>
      </c>
      <c r="Q1689" s="61">
        <v>3066.7599999999979</v>
      </c>
      <c r="R1689" s="61">
        <v>71.319999999999951</v>
      </c>
    </row>
    <row r="1690" spans="2:18" x14ac:dyDescent="0.3">
      <c r="B1690" s="69">
        <v>41794694</v>
      </c>
      <c r="C1690" t="s">
        <v>1932</v>
      </c>
      <c r="D1690" s="55"/>
      <c r="E1690" s="55"/>
      <c r="F1690" s="55" t="s">
        <v>8</v>
      </c>
      <c r="G1690" s="3"/>
      <c r="H1690" s="3"/>
      <c r="I1690" s="3"/>
      <c r="J1690" s="56">
        <v>41</v>
      </c>
      <c r="K1690" s="57">
        <v>1744.5600000000002</v>
      </c>
      <c r="L1690" s="57">
        <v>42.550243902439028</v>
      </c>
      <c r="M1690" s="58">
        <v>0</v>
      </c>
      <c r="N1690" s="59">
        <v>0</v>
      </c>
      <c r="O1690" s="59">
        <v>0</v>
      </c>
      <c r="P1690" s="60">
        <v>41</v>
      </c>
      <c r="Q1690" s="61">
        <v>1744.5600000000002</v>
      </c>
      <c r="R1690" s="61">
        <v>42.550243902439028</v>
      </c>
    </row>
    <row r="1691" spans="2:18" x14ac:dyDescent="0.3">
      <c r="B1691" s="69">
        <v>41794702</v>
      </c>
      <c r="C1691" t="s">
        <v>1933</v>
      </c>
      <c r="D1691" s="55"/>
      <c r="E1691" s="55"/>
      <c r="F1691" s="55" t="s">
        <v>8</v>
      </c>
      <c r="G1691" s="3"/>
      <c r="H1691" s="3"/>
      <c r="I1691" s="3"/>
      <c r="J1691" s="56">
        <v>1</v>
      </c>
      <c r="K1691" s="57">
        <v>14.55</v>
      </c>
      <c r="L1691" s="57">
        <v>14.55</v>
      </c>
      <c r="M1691" s="58">
        <v>3</v>
      </c>
      <c r="N1691" s="59">
        <v>43.650000000000006</v>
      </c>
      <c r="O1691" s="59">
        <v>14.550000000000002</v>
      </c>
      <c r="P1691" s="60">
        <v>4</v>
      </c>
      <c r="Q1691" s="61">
        <v>58.2</v>
      </c>
      <c r="R1691" s="61">
        <v>14.55</v>
      </c>
    </row>
    <row r="1692" spans="2:18" x14ac:dyDescent="0.3">
      <c r="B1692" s="69">
        <v>41794728</v>
      </c>
      <c r="C1692" t="s">
        <v>1934</v>
      </c>
      <c r="D1692" s="55"/>
      <c r="E1692" s="55"/>
      <c r="F1692" s="55" t="s">
        <v>8</v>
      </c>
      <c r="G1692" s="3"/>
      <c r="H1692" s="3"/>
      <c r="I1692" s="3"/>
      <c r="J1692" s="56">
        <v>6</v>
      </c>
      <c r="K1692" s="57">
        <v>313.92</v>
      </c>
      <c r="L1692" s="57">
        <v>52.32</v>
      </c>
      <c r="M1692" s="58">
        <v>1</v>
      </c>
      <c r="N1692" s="59">
        <v>52.32</v>
      </c>
      <c r="O1692" s="59">
        <v>52.32</v>
      </c>
      <c r="P1692" s="60">
        <v>7</v>
      </c>
      <c r="Q1692" s="61">
        <v>366.24</v>
      </c>
      <c r="R1692" s="61">
        <v>52.32</v>
      </c>
    </row>
    <row r="1693" spans="2:18" x14ac:dyDescent="0.3">
      <c r="B1693" s="69">
        <v>41794785</v>
      </c>
      <c r="C1693" t="s">
        <v>1935</v>
      </c>
      <c r="D1693" s="55"/>
      <c r="E1693" s="55"/>
      <c r="F1693" s="55" t="s">
        <v>8</v>
      </c>
      <c r="G1693" s="55"/>
      <c r="H1693" s="55"/>
      <c r="I1693" s="55"/>
      <c r="J1693" s="56">
        <v>3</v>
      </c>
      <c r="K1693" s="57">
        <v>140.19</v>
      </c>
      <c r="L1693" s="57">
        <v>46.73</v>
      </c>
      <c r="M1693" s="58">
        <v>3</v>
      </c>
      <c r="N1693" s="59">
        <v>140.32999999999998</v>
      </c>
      <c r="O1693" s="59">
        <v>46.776666666666664</v>
      </c>
      <c r="P1693" s="60">
        <v>6</v>
      </c>
      <c r="Q1693" s="61">
        <v>280.52</v>
      </c>
      <c r="R1693" s="61">
        <v>46.75333333333333</v>
      </c>
    </row>
    <row r="1694" spans="2:18" x14ac:dyDescent="0.3">
      <c r="B1694" s="69">
        <v>41794793</v>
      </c>
      <c r="C1694" t="s">
        <v>1936</v>
      </c>
      <c r="D1694" s="55"/>
      <c r="E1694" s="55"/>
      <c r="F1694" s="55" t="s">
        <v>8</v>
      </c>
      <c r="G1694" s="3"/>
      <c r="H1694" s="3"/>
      <c r="I1694" s="3"/>
      <c r="J1694" s="56">
        <v>55</v>
      </c>
      <c r="K1694" s="57">
        <v>341.65000000000003</v>
      </c>
      <c r="L1694" s="57">
        <v>6.2118181818181828</v>
      </c>
      <c r="M1694" s="58">
        <v>87</v>
      </c>
      <c r="N1694" s="59">
        <v>541.78999999999985</v>
      </c>
      <c r="O1694" s="59">
        <v>6.2274712643678143</v>
      </c>
      <c r="P1694" s="60">
        <v>142</v>
      </c>
      <c r="Q1694" s="61">
        <v>883.43999999999983</v>
      </c>
      <c r="R1694" s="61">
        <v>6.2214084507042244</v>
      </c>
    </row>
    <row r="1695" spans="2:18" x14ac:dyDescent="0.3">
      <c r="B1695" s="69">
        <v>41794819</v>
      </c>
      <c r="C1695" t="s">
        <v>1937</v>
      </c>
      <c r="D1695" s="55" t="s">
        <v>1167</v>
      </c>
      <c r="E1695" s="55"/>
      <c r="F1695" s="55" t="s">
        <v>1167</v>
      </c>
      <c r="G1695" s="3"/>
      <c r="H1695" s="3" t="s">
        <v>1167</v>
      </c>
      <c r="I1695" s="3"/>
      <c r="J1695" s="56">
        <v>12</v>
      </c>
      <c r="K1695" s="57">
        <v>1942.8000000000002</v>
      </c>
      <c r="L1695" s="57">
        <v>161.9</v>
      </c>
      <c r="M1695" s="58">
        <v>21</v>
      </c>
      <c r="N1695" s="59">
        <v>3399.900000000001</v>
      </c>
      <c r="O1695" s="59">
        <v>161.90000000000003</v>
      </c>
      <c r="P1695" s="60">
        <v>33</v>
      </c>
      <c r="Q1695" s="61">
        <v>5342.7000000000007</v>
      </c>
      <c r="R1695" s="61">
        <v>161.90000000000003</v>
      </c>
    </row>
    <row r="1696" spans="2:18" x14ac:dyDescent="0.3">
      <c r="B1696" s="69">
        <v>41794835</v>
      </c>
      <c r="C1696" t="s">
        <v>1938</v>
      </c>
      <c r="D1696" s="55" t="s">
        <v>1939</v>
      </c>
      <c r="E1696" s="55"/>
      <c r="F1696" s="55" t="s">
        <v>8</v>
      </c>
      <c r="G1696" s="3"/>
      <c r="H1696" s="3" t="s">
        <v>1939</v>
      </c>
      <c r="I1696" s="3"/>
      <c r="J1696" s="56">
        <v>12</v>
      </c>
      <c r="K1696" s="57">
        <v>185.16</v>
      </c>
      <c r="L1696" s="57">
        <v>15.43</v>
      </c>
      <c r="M1696" s="58">
        <v>0</v>
      </c>
      <c r="N1696" s="59">
        <v>0</v>
      </c>
      <c r="O1696" s="59">
        <v>0</v>
      </c>
      <c r="P1696" s="60">
        <v>12</v>
      </c>
      <c r="Q1696" s="61">
        <v>185.16</v>
      </c>
      <c r="R1696" s="61">
        <v>15.43</v>
      </c>
    </row>
    <row r="1697" spans="2:18" x14ac:dyDescent="0.3">
      <c r="B1697" s="69">
        <v>41794843</v>
      </c>
      <c r="C1697" t="s">
        <v>1940</v>
      </c>
      <c r="D1697" s="55" t="s">
        <v>778</v>
      </c>
      <c r="E1697" s="55"/>
      <c r="F1697" s="55" t="s">
        <v>778</v>
      </c>
      <c r="G1697" s="3"/>
      <c r="H1697" s="3" t="s">
        <v>778</v>
      </c>
      <c r="I1697" s="3"/>
      <c r="J1697" s="56">
        <v>2961</v>
      </c>
      <c r="K1697" s="57">
        <v>13474.320000000003</v>
      </c>
      <c r="L1697" s="57">
        <v>4.5505977710233037</v>
      </c>
      <c r="M1697" s="58">
        <v>723</v>
      </c>
      <c r="N1697" s="59">
        <v>3069.0999999999995</v>
      </c>
      <c r="O1697" s="59">
        <v>4.2449515905947433</v>
      </c>
      <c r="P1697" s="60">
        <v>3684</v>
      </c>
      <c r="Q1697" s="61">
        <v>16543.420000000002</v>
      </c>
      <c r="R1697" s="61">
        <v>4.4906134636264934</v>
      </c>
    </row>
    <row r="1698" spans="2:18" x14ac:dyDescent="0.3">
      <c r="B1698" s="69">
        <v>41794868</v>
      </c>
      <c r="C1698" t="s">
        <v>1941</v>
      </c>
      <c r="D1698" s="55">
        <v>90715</v>
      </c>
      <c r="E1698" s="55"/>
      <c r="F1698" s="55">
        <v>90715</v>
      </c>
      <c r="G1698" s="55"/>
      <c r="H1698" s="55">
        <v>90715</v>
      </c>
      <c r="I1698" s="55"/>
      <c r="J1698" s="56">
        <v>3</v>
      </c>
      <c r="K1698" s="57">
        <v>608.73</v>
      </c>
      <c r="L1698" s="57">
        <v>202.91</v>
      </c>
      <c r="M1698" s="58">
        <v>17</v>
      </c>
      <c r="N1698" s="59">
        <v>3449.4699999999993</v>
      </c>
      <c r="O1698" s="59">
        <v>202.90999999999997</v>
      </c>
      <c r="P1698" s="60">
        <v>20</v>
      </c>
      <c r="Q1698" s="61">
        <v>4058.1999999999994</v>
      </c>
      <c r="R1698" s="61">
        <v>202.90999999999997</v>
      </c>
    </row>
    <row r="1699" spans="2:18" x14ac:dyDescent="0.3">
      <c r="B1699" s="69">
        <v>41794876</v>
      </c>
      <c r="C1699" t="s">
        <v>1942</v>
      </c>
      <c r="D1699" s="55">
        <v>90700</v>
      </c>
      <c r="E1699" s="55"/>
      <c r="F1699" s="55">
        <v>90700</v>
      </c>
      <c r="G1699" s="55"/>
      <c r="H1699" s="55">
        <v>90700</v>
      </c>
      <c r="I1699" s="55"/>
      <c r="J1699" s="56">
        <v>0</v>
      </c>
      <c r="K1699" s="57">
        <v>0</v>
      </c>
      <c r="L1699" s="57">
        <v>0</v>
      </c>
      <c r="M1699" s="58">
        <v>3</v>
      </c>
      <c r="N1699" s="59">
        <v>537.1</v>
      </c>
      <c r="O1699" s="59">
        <v>179.03333333333333</v>
      </c>
      <c r="P1699" s="60">
        <v>3</v>
      </c>
      <c r="Q1699" s="61">
        <v>537.1</v>
      </c>
      <c r="R1699" s="61">
        <v>179.03333333333333</v>
      </c>
    </row>
    <row r="1700" spans="2:18" x14ac:dyDescent="0.3">
      <c r="B1700" s="69">
        <v>41794884</v>
      </c>
      <c r="C1700" t="s">
        <v>1943</v>
      </c>
      <c r="D1700" s="55" t="s">
        <v>1167</v>
      </c>
      <c r="E1700" s="55"/>
      <c r="F1700" s="55" t="s">
        <v>8</v>
      </c>
      <c r="G1700" s="3"/>
      <c r="H1700" s="3" t="s">
        <v>1167</v>
      </c>
      <c r="I1700" s="3"/>
      <c r="J1700" s="56">
        <v>6</v>
      </c>
      <c r="K1700" s="57">
        <v>5176.2</v>
      </c>
      <c r="L1700" s="57">
        <v>862.69999999999993</v>
      </c>
      <c r="M1700" s="58">
        <v>0</v>
      </c>
      <c r="N1700" s="59">
        <v>0</v>
      </c>
      <c r="O1700" s="59">
        <v>0</v>
      </c>
      <c r="P1700" s="60">
        <v>6</v>
      </c>
      <c r="Q1700" s="61">
        <v>5176.2</v>
      </c>
      <c r="R1700" s="61">
        <v>862.69999999999993</v>
      </c>
    </row>
    <row r="1701" spans="2:18" x14ac:dyDescent="0.3">
      <c r="B1701" s="69">
        <v>41794900</v>
      </c>
      <c r="C1701" t="s">
        <v>1944</v>
      </c>
      <c r="D1701" s="55" t="s">
        <v>1945</v>
      </c>
      <c r="E1701" s="55"/>
      <c r="F1701" s="55" t="s">
        <v>8</v>
      </c>
      <c r="G1701" s="3"/>
      <c r="H1701" s="3" t="s">
        <v>1945</v>
      </c>
      <c r="I1701" s="3"/>
      <c r="J1701" s="56">
        <v>694</v>
      </c>
      <c r="K1701" s="57">
        <v>5223.4999999999982</v>
      </c>
      <c r="L1701" s="57">
        <v>7.5266570605187297</v>
      </c>
      <c r="M1701" s="58">
        <v>21</v>
      </c>
      <c r="N1701" s="59">
        <v>140.76</v>
      </c>
      <c r="O1701" s="59">
        <v>6.7028571428571428</v>
      </c>
      <c r="P1701" s="60">
        <v>715</v>
      </c>
      <c r="Q1701" s="61">
        <v>5364.2599999999984</v>
      </c>
      <c r="R1701" s="61">
        <v>7.5024615384615361</v>
      </c>
    </row>
    <row r="1702" spans="2:18" x14ac:dyDescent="0.3">
      <c r="B1702" s="69">
        <v>41794918</v>
      </c>
      <c r="C1702" t="s">
        <v>1946</v>
      </c>
      <c r="D1702" s="55"/>
      <c r="E1702" s="55"/>
      <c r="F1702" s="55" t="s">
        <v>8</v>
      </c>
      <c r="G1702" s="3"/>
      <c r="H1702" s="3"/>
      <c r="I1702" s="3"/>
      <c r="J1702" s="56">
        <v>11</v>
      </c>
      <c r="K1702" s="57">
        <v>569.54999999999995</v>
      </c>
      <c r="L1702" s="57">
        <v>51.777272727272724</v>
      </c>
      <c r="M1702" s="58">
        <v>14</v>
      </c>
      <c r="N1702" s="59">
        <v>786.54000000000019</v>
      </c>
      <c r="O1702" s="59">
        <v>56.181428571428583</v>
      </c>
      <c r="P1702" s="60">
        <v>25</v>
      </c>
      <c r="Q1702" s="61">
        <v>1356.0900000000001</v>
      </c>
      <c r="R1702" s="61">
        <v>54.243600000000008</v>
      </c>
    </row>
    <row r="1703" spans="2:18" x14ac:dyDescent="0.3">
      <c r="B1703" s="69">
        <v>41794926</v>
      </c>
      <c r="C1703" t="s">
        <v>1947</v>
      </c>
      <c r="D1703" s="55"/>
      <c r="E1703" s="55"/>
      <c r="F1703" s="55" t="s">
        <v>8</v>
      </c>
      <c r="G1703" s="3"/>
      <c r="H1703" s="3"/>
      <c r="I1703" s="3"/>
      <c r="J1703" s="56">
        <v>23</v>
      </c>
      <c r="K1703" s="57">
        <v>1568.8400000000001</v>
      </c>
      <c r="L1703" s="57">
        <v>68.210434782608701</v>
      </c>
      <c r="M1703" s="58">
        <v>66</v>
      </c>
      <c r="N1703" s="59">
        <v>4518.3599999999988</v>
      </c>
      <c r="O1703" s="59">
        <v>68.45999999999998</v>
      </c>
      <c r="P1703" s="60">
        <v>89</v>
      </c>
      <c r="Q1703" s="61">
        <v>6087.1999999999989</v>
      </c>
      <c r="R1703" s="61">
        <v>68.39550561797752</v>
      </c>
    </row>
    <row r="1704" spans="2:18" x14ac:dyDescent="0.3">
      <c r="B1704" s="69">
        <v>41794934</v>
      </c>
      <c r="C1704" t="s">
        <v>1948</v>
      </c>
      <c r="D1704" s="55"/>
      <c r="E1704" s="55"/>
      <c r="F1704" s="55" t="s">
        <v>8</v>
      </c>
      <c r="G1704" s="55"/>
      <c r="H1704" s="55"/>
      <c r="I1704" s="55"/>
      <c r="J1704" s="56">
        <v>4</v>
      </c>
      <c r="K1704" s="57">
        <v>250.99</v>
      </c>
      <c r="L1704" s="57">
        <v>62.747500000000002</v>
      </c>
      <c r="M1704" s="58">
        <v>35</v>
      </c>
      <c r="N1704" s="59">
        <v>1231.6599999999999</v>
      </c>
      <c r="O1704" s="59">
        <v>35.190285714285707</v>
      </c>
      <c r="P1704" s="60">
        <v>39</v>
      </c>
      <c r="Q1704" s="61">
        <v>1482.6499999999999</v>
      </c>
      <c r="R1704" s="61">
        <v>38.016666666666666</v>
      </c>
    </row>
    <row r="1705" spans="2:18" x14ac:dyDescent="0.3">
      <c r="B1705" s="69">
        <v>41794942</v>
      </c>
      <c r="C1705" t="s">
        <v>1949</v>
      </c>
      <c r="D1705" s="55" t="s">
        <v>779</v>
      </c>
      <c r="E1705" s="55"/>
      <c r="F1705" s="55" t="s">
        <v>8</v>
      </c>
      <c r="G1705" s="3"/>
      <c r="H1705" s="3" t="s">
        <v>779</v>
      </c>
      <c r="I1705" s="3"/>
      <c r="J1705" s="56">
        <v>4456</v>
      </c>
      <c r="K1705" s="57">
        <v>8284.0600000000013</v>
      </c>
      <c r="L1705" s="57">
        <v>1.8590798922800722</v>
      </c>
      <c r="M1705" s="58">
        <v>1801</v>
      </c>
      <c r="N1705" s="59">
        <v>2520.59</v>
      </c>
      <c r="O1705" s="59">
        <v>1.3995502498611883</v>
      </c>
      <c r="P1705" s="60">
        <v>6257</v>
      </c>
      <c r="Q1705" s="61">
        <v>10804.650000000001</v>
      </c>
      <c r="R1705" s="61">
        <v>1.7268099728304303</v>
      </c>
    </row>
    <row r="1706" spans="2:18" x14ac:dyDescent="0.3">
      <c r="B1706" s="69">
        <v>41794959</v>
      </c>
      <c r="C1706" t="s">
        <v>1950</v>
      </c>
      <c r="D1706" s="55" t="s">
        <v>1951</v>
      </c>
      <c r="E1706" s="55"/>
      <c r="F1706" s="55" t="s">
        <v>8</v>
      </c>
      <c r="G1706" s="3"/>
      <c r="H1706" s="3" t="s">
        <v>1951</v>
      </c>
      <c r="I1706" s="3"/>
      <c r="J1706" s="56">
        <v>0</v>
      </c>
      <c r="K1706" s="57">
        <v>0</v>
      </c>
      <c r="L1706" s="57">
        <v>0</v>
      </c>
      <c r="M1706" s="58">
        <v>2</v>
      </c>
      <c r="N1706" s="59">
        <v>6.64</v>
      </c>
      <c r="O1706" s="59">
        <v>3.32</v>
      </c>
      <c r="P1706" s="60">
        <v>2</v>
      </c>
      <c r="Q1706" s="61">
        <v>6.64</v>
      </c>
      <c r="R1706" s="61">
        <v>3.32</v>
      </c>
    </row>
    <row r="1707" spans="2:18" x14ac:dyDescent="0.3">
      <c r="B1707" s="69">
        <v>41794967</v>
      </c>
      <c r="C1707" t="s">
        <v>1952</v>
      </c>
      <c r="D1707" s="55" t="s">
        <v>766</v>
      </c>
      <c r="E1707" s="55"/>
      <c r="F1707" s="55" t="s">
        <v>8</v>
      </c>
      <c r="G1707" s="3"/>
      <c r="H1707" s="3" t="s">
        <v>766</v>
      </c>
      <c r="I1707" s="3"/>
      <c r="J1707" s="56">
        <v>4885</v>
      </c>
      <c r="K1707" s="57">
        <v>6076.4999999999991</v>
      </c>
      <c r="L1707" s="57">
        <v>1.243909928352098</v>
      </c>
      <c r="M1707" s="58">
        <v>200</v>
      </c>
      <c r="N1707" s="59">
        <v>448.64</v>
      </c>
      <c r="O1707" s="59">
        <v>2.2431999999999999</v>
      </c>
      <c r="P1707" s="60">
        <v>5085</v>
      </c>
      <c r="Q1707" s="61">
        <v>6525.1399999999994</v>
      </c>
      <c r="R1707" s="61">
        <v>1.2832133726646999</v>
      </c>
    </row>
    <row r="1708" spans="2:18" x14ac:dyDescent="0.3">
      <c r="B1708" s="69">
        <v>41794975</v>
      </c>
      <c r="C1708" t="s">
        <v>1953</v>
      </c>
      <c r="D1708" s="55" t="s">
        <v>1167</v>
      </c>
      <c r="E1708" s="55"/>
      <c r="F1708" s="55" t="s">
        <v>8</v>
      </c>
      <c r="G1708" s="3"/>
      <c r="H1708" s="3" t="s">
        <v>1167</v>
      </c>
      <c r="I1708" s="3"/>
      <c r="J1708" s="56">
        <v>0</v>
      </c>
      <c r="K1708" s="57">
        <v>0</v>
      </c>
      <c r="L1708" s="57">
        <v>0</v>
      </c>
      <c r="M1708" s="58">
        <v>1</v>
      </c>
      <c r="N1708" s="59">
        <v>1587.71</v>
      </c>
      <c r="O1708" s="59">
        <v>1587.71</v>
      </c>
      <c r="P1708" s="60">
        <v>1</v>
      </c>
      <c r="Q1708" s="61">
        <v>1587.71</v>
      </c>
      <c r="R1708" s="61">
        <v>1587.71</v>
      </c>
    </row>
    <row r="1709" spans="2:18" x14ac:dyDescent="0.3">
      <c r="B1709" s="69">
        <v>41794983</v>
      </c>
      <c r="C1709" t="s">
        <v>1954</v>
      </c>
      <c r="D1709" s="55" t="s">
        <v>1955</v>
      </c>
      <c r="E1709" s="55"/>
      <c r="F1709" s="55" t="s">
        <v>8</v>
      </c>
      <c r="G1709" s="3"/>
      <c r="H1709" s="3" t="s">
        <v>1955</v>
      </c>
      <c r="I1709" s="3"/>
      <c r="J1709" s="56">
        <v>1488</v>
      </c>
      <c r="K1709" s="57">
        <v>2737.92</v>
      </c>
      <c r="L1709" s="57">
        <v>1.84</v>
      </c>
      <c r="M1709" s="58">
        <v>0</v>
      </c>
      <c r="N1709" s="59">
        <v>0</v>
      </c>
      <c r="O1709" s="59">
        <v>0</v>
      </c>
      <c r="P1709" s="60">
        <v>1488</v>
      </c>
      <c r="Q1709" s="61">
        <v>2737.92</v>
      </c>
      <c r="R1709" s="61">
        <v>1.84</v>
      </c>
    </row>
    <row r="1710" spans="2:18" x14ac:dyDescent="0.3">
      <c r="B1710" s="69">
        <v>41794991</v>
      </c>
      <c r="C1710" t="s">
        <v>1956</v>
      </c>
      <c r="D1710" s="55" t="s">
        <v>780</v>
      </c>
      <c r="E1710" s="55"/>
      <c r="F1710" s="55" t="s">
        <v>8</v>
      </c>
      <c r="G1710" s="3"/>
      <c r="H1710" s="3" t="s">
        <v>780</v>
      </c>
      <c r="I1710" s="3"/>
      <c r="J1710" s="56">
        <v>1200</v>
      </c>
      <c r="K1710" s="57">
        <v>1704</v>
      </c>
      <c r="L1710" s="57">
        <v>1.42</v>
      </c>
      <c r="M1710" s="58">
        <v>0</v>
      </c>
      <c r="N1710" s="59">
        <v>0</v>
      </c>
      <c r="O1710" s="59">
        <v>0</v>
      </c>
      <c r="P1710" s="60">
        <v>1200</v>
      </c>
      <c r="Q1710" s="61">
        <v>1704</v>
      </c>
      <c r="R1710" s="61">
        <v>1.42</v>
      </c>
    </row>
    <row r="1711" spans="2:18" x14ac:dyDescent="0.3">
      <c r="B1711" s="69">
        <v>41795014</v>
      </c>
      <c r="C1711" t="s">
        <v>1957</v>
      </c>
      <c r="D1711" s="55" t="s">
        <v>7</v>
      </c>
      <c r="E1711" s="55"/>
      <c r="F1711" s="55" t="s">
        <v>8</v>
      </c>
      <c r="G1711" s="3"/>
      <c r="H1711" s="3" t="s">
        <v>7</v>
      </c>
      <c r="I1711" s="3"/>
      <c r="J1711" s="56">
        <v>4889</v>
      </c>
      <c r="K1711" s="57">
        <v>5696.3200000000024</v>
      </c>
      <c r="L1711" s="57">
        <v>1.1651298834117412</v>
      </c>
      <c r="M1711" s="58">
        <v>280</v>
      </c>
      <c r="N1711" s="59">
        <v>328.6</v>
      </c>
      <c r="O1711" s="59">
        <v>1.1735714285714287</v>
      </c>
      <c r="P1711" s="60">
        <v>5169</v>
      </c>
      <c r="Q1711" s="61">
        <v>6024.9200000000028</v>
      </c>
      <c r="R1711" s="61">
        <v>1.1655871541884315</v>
      </c>
    </row>
    <row r="1712" spans="2:18" x14ac:dyDescent="0.3">
      <c r="B1712" s="69">
        <v>41795022</v>
      </c>
      <c r="C1712" t="s">
        <v>1958</v>
      </c>
      <c r="D1712" s="55"/>
      <c r="E1712" s="55"/>
      <c r="F1712" s="55" t="s">
        <v>8</v>
      </c>
      <c r="G1712" s="3"/>
      <c r="H1712" s="3"/>
      <c r="I1712" s="3"/>
      <c r="J1712" s="56">
        <v>216</v>
      </c>
      <c r="K1712" s="57">
        <v>429.54999999999995</v>
      </c>
      <c r="L1712" s="57">
        <v>1.9886574074074073</v>
      </c>
      <c r="M1712" s="58">
        <v>50</v>
      </c>
      <c r="N1712" s="59">
        <v>175</v>
      </c>
      <c r="O1712" s="59">
        <v>3.5</v>
      </c>
      <c r="P1712" s="60">
        <v>266</v>
      </c>
      <c r="Q1712" s="61">
        <v>604.54999999999995</v>
      </c>
      <c r="R1712" s="61">
        <v>2.2727443609022555</v>
      </c>
    </row>
    <row r="1713" spans="2:18" x14ac:dyDescent="0.3">
      <c r="B1713" s="69">
        <v>41795030</v>
      </c>
      <c r="C1713" t="s">
        <v>2303</v>
      </c>
      <c r="D1713" s="55" t="s">
        <v>744</v>
      </c>
      <c r="E1713" s="55"/>
      <c r="F1713" s="55" t="s">
        <v>8</v>
      </c>
      <c r="G1713" s="3"/>
      <c r="H1713" s="3" t="s">
        <v>744</v>
      </c>
      <c r="I1713" s="3"/>
      <c r="J1713" s="56">
        <v>109</v>
      </c>
      <c r="K1713" s="57">
        <v>7324.8699999999981</v>
      </c>
      <c r="L1713" s="57">
        <v>67.200642201834839</v>
      </c>
      <c r="M1713" s="58">
        <v>103</v>
      </c>
      <c r="N1713" s="59">
        <v>7007.0699999999924</v>
      </c>
      <c r="O1713" s="59">
        <v>68.029805825242647</v>
      </c>
      <c r="P1713" s="60">
        <v>212</v>
      </c>
      <c r="Q1713" s="61">
        <v>14331.939999999991</v>
      </c>
      <c r="R1713" s="61">
        <v>67.603490566037692</v>
      </c>
    </row>
    <row r="1714" spans="2:18" x14ac:dyDescent="0.3">
      <c r="B1714" s="69">
        <v>41795048</v>
      </c>
      <c r="C1714" t="s">
        <v>1959</v>
      </c>
      <c r="D1714" s="55" t="s">
        <v>2304</v>
      </c>
      <c r="E1714" s="55"/>
      <c r="F1714" s="55" t="s">
        <v>8</v>
      </c>
      <c r="G1714" s="3"/>
      <c r="H1714" s="3" t="s">
        <v>2304</v>
      </c>
      <c r="I1714" s="3"/>
      <c r="J1714" s="56">
        <v>9752</v>
      </c>
      <c r="K1714" s="57">
        <v>50149.159999999989</v>
      </c>
      <c r="L1714" s="57">
        <v>5.1424487284659541</v>
      </c>
      <c r="M1714" s="58">
        <v>1421</v>
      </c>
      <c r="N1714" s="59">
        <v>6602.3499999999995</v>
      </c>
      <c r="O1714" s="59">
        <v>4.6462702322308234</v>
      </c>
      <c r="P1714" s="60">
        <v>11173</v>
      </c>
      <c r="Q1714" s="61">
        <v>56751.509999999987</v>
      </c>
      <c r="R1714" s="61">
        <v>5.0793439541752425</v>
      </c>
    </row>
    <row r="1715" spans="2:18" x14ac:dyDescent="0.3">
      <c r="B1715" s="69">
        <v>41795063</v>
      </c>
      <c r="C1715" t="s">
        <v>1960</v>
      </c>
      <c r="D1715" s="55" t="s">
        <v>7</v>
      </c>
      <c r="E1715" s="55"/>
      <c r="F1715" s="55" t="s">
        <v>8</v>
      </c>
      <c r="G1715" s="3"/>
      <c r="H1715" s="3" t="s">
        <v>7</v>
      </c>
      <c r="I1715" s="3"/>
      <c r="J1715" s="56">
        <v>1</v>
      </c>
      <c r="K1715" s="57">
        <v>51.86</v>
      </c>
      <c r="L1715" s="57">
        <v>51.86</v>
      </c>
      <c r="M1715" s="58">
        <v>429</v>
      </c>
      <c r="N1715" s="59">
        <v>22257.270000000066</v>
      </c>
      <c r="O1715" s="59">
        <v>51.881748251748405</v>
      </c>
      <c r="P1715" s="60">
        <v>430</v>
      </c>
      <c r="Q1715" s="61">
        <v>22309.130000000067</v>
      </c>
      <c r="R1715" s="61">
        <v>51.88169767441876</v>
      </c>
    </row>
    <row r="1716" spans="2:18" x14ac:dyDescent="0.3">
      <c r="B1716" s="69">
        <v>41795071</v>
      </c>
      <c r="C1716" t="s">
        <v>1961</v>
      </c>
      <c r="D1716" s="55"/>
      <c r="E1716" s="55"/>
      <c r="F1716" s="55" t="s">
        <v>8</v>
      </c>
      <c r="G1716" s="3"/>
      <c r="H1716" s="3"/>
      <c r="I1716" s="3"/>
      <c r="J1716" s="56">
        <v>547</v>
      </c>
      <c r="K1716" s="57">
        <v>49923.949999999888</v>
      </c>
      <c r="L1716" s="57">
        <v>91.268647166361774</v>
      </c>
      <c r="M1716" s="58">
        <v>0</v>
      </c>
      <c r="N1716" s="59">
        <v>0</v>
      </c>
      <c r="O1716" s="59">
        <v>0</v>
      </c>
      <c r="P1716" s="60">
        <v>547</v>
      </c>
      <c r="Q1716" s="61">
        <v>49923.949999999888</v>
      </c>
      <c r="R1716" s="61">
        <v>91.268647166361774</v>
      </c>
    </row>
    <row r="1717" spans="2:18" x14ac:dyDescent="0.3">
      <c r="B1717" s="69">
        <v>41795089</v>
      </c>
      <c r="C1717" t="s">
        <v>1962</v>
      </c>
      <c r="D1717" s="55"/>
      <c r="E1717" s="55"/>
      <c r="F1717" s="55" t="s">
        <v>8</v>
      </c>
      <c r="G1717" s="3"/>
      <c r="H1717" s="3"/>
      <c r="I1717" s="3"/>
      <c r="J1717" s="56">
        <v>2</v>
      </c>
      <c r="K1717" s="57">
        <v>227.08</v>
      </c>
      <c r="L1717" s="57">
        <v>113.54</v>
      </c>
      <c r="M1717" s="58">
        <v>46</v>
      </c>
      <c r="N1717" s="59">
        <v>5222.8399999999992</v>
      </c>
      <c r="O1717" s="59">
        <v>113.53999999999998</v>
      </c>
      <c r="P1717" s="60">
        <v>48</v>
      </c>
      <c r="Q1717" s="61">
        <v>5449.9199999999992</v>
      </c>
      <c r="R1717" s="61">
        <v>113.53999999999998</v>
      </c>
    </row>
    <row r="1718" spans="2:18" x14ac:dyDescent="0.3">
      <c r="B1718" s="69">
        <v>41799289</v>
      </c>
      <c r="C1718" t="s">
        <v>1408</v>
      </c>
      <c r="D1718" s="55" t="s">
        <v>744</v>
      </c>
      <c r="E1718" s="55"/>
      <c r="F1718" s="55" t="s">
        <v>8</v>
      </c>
      <c r="G1718" s="3"/>
      <c r="H1718" s="3" t="s">
        <v>744</v>
      </c>
      <c r="I1718" s="3"/>
      <c r="J1718" s="56">
        <v>25</v>
      </c>
      <c r="K1718" s="57">
        <v>7877.9999999999982</v>
      </c>
      <c r="L1718" s="57">
        <v>315.11999999999995</v>
      </c>
      <c r="M1718" s="58">
        <v>0</v>
      </c>
      <c r="N1718" s="59">
        <v>0</v>
      </c>
      <c r="O1718" s="59">
        <v>0</v>
      </c>
      <c r="P1718" s="60">
        <v>25</v>
      </c>
      <c r="Q1718" s="61">
        <v>7877.9999999999982</v>
      </c>
      <c r="R1718" s="61">
        <v>315.11999999999995</v>
      </c>
    </row>
    <row r="1719" spans="2:18" x14ac:dyDescent="0.3">
      <c r="B1719" s="69">
        <v>41799305</v>
      </c>
      <c r="C1719" t="s">
        <v>1409</v>
      </c>
      <c r="D1719" s="55" t="s">
        <v>744</v>
      </c>
      <c r="E1719" s="55"/>
      <c r="F1719" s="55" t="s">
        <v>8</v>
      </c>
      <c r="G1719" s="3"/>
      <c r="H1719" s="3" t="s">
        <v>744</v>
      </c>
      <c r="I1719" s="3"/>
      <c r="J1719" s="56">
        <v>17</v>
      </c>
      <c r="K1719" s="57">
        <v>61.2</v>
      </c>
      <c r="L1719" s="57">
        <v>3.6</v>
      </c>
      <c r="M1719" s="58">
        <v>10</v>
      </c>
      <c r="N1719" s="59">
        <v>40</v>
      </c>
      <c r="O1719" s="59">
        <v>4</v>
      </c>
      <c r="P1719" s="60">
        <v>27</v>
      </c>
      <c r="Q1719" s="61">
        <v>101.2</v>
      </c>
      <c r="R1719" s="61">
        <v>3.7481481481481485</v>
      </c>
    </row>
    <row r="1720" spans="2:18" x14ac:dyDescent="0.3">
      <c r="B1720" s="69">
        <v>41799347</v>
      </c>
      <c r="C1720" t="s">
        <v>1410</v>
      </c>
      <c r="D1720" s="55" t="s">
        <v>744</v>
      </c>
      <c r="E1720" s="55"/>
      <c r="F1720" s="55" t="s">
        <v>8</v>
      </c>
      <c r="G1720" s="3"/>
      <c r="H1720" s="3" t="s">
        <v>744</v>
      </c>
      <c r="I1720" s="3"/>
      <c r="J1720" s="56">
        <v>112</v>
      </c>
      <c r="K1720" s="57">
        <v>1785.2800000000018</v>
      </c>
      <c r="L1720" s="57">
        <v>15.940000000000015</v>
      </c>
      <c r="M1720" s="58">
        <v>1</v>
      </c>
      <c r="N1720" s="59">
        <v>15.94</v>
      </c>
      <c r="O1720" s="59">
        <v>15.94</v>
      </c>
      <c r="P1720" s="60">
        <v>113</v>
      </c>
      <c r="Q1720" s="61">
        <v>1801.2200000000018</v>
      </c>
      <c r="R1720" s="61">
        <v>15.940000000000015</v>
      </c>
    </row>
    <row r="1721" spans="2:18" x14ac:dyDescent="0.3">
      <c r="B1721" s="69">
        <v>41799529</v>
      </c>
      <c r="C1721" t="s">
        <v>1411</v>
      </c>
      <c r="D1721" s="55"/>
      <c r="E1721" s="55"/>
      <c r="F1721" s="55" t="s">
        <v>8</v>
      </c>
      <c r="G1721" s="3"/>
      <c r="H1721" s="3"/>
      <c r="I1721" s="3"/>
      <c r="J1721" s="56">
        <v>0</v>
      </c>
      <c r="K1721" s="57">
        <v>0</v>
      </c>
      <c r="L1721" s="57">
        <v>0</v>
      </c>
      <c r="M1721" s="58">
        <v>2</v>
      </c>
      <c r="N1721" s="59">
        <v>16.260000000000002</v>
      </c>
      <c r="O1721" s="59">
        <v>8.1300000000000008</v>
      </c>
      <c r="P1721" s="60">
        <v>2</v>
      </c>
      <c r="Q1721" s="61">
        <v>16.260000000000002</v>
      </c>
      <c r="R1721" s="61">
        <v>8.1300000000000008</v>
      </c>
    </row>
    <row r="1722" spans="2:18" x14ac:dyDescent="0.3">
      <c r="B1722" s="69">
        <v>41799545</v>
      </c>
      <c r="C1722" t="s">
        <v>1412</v>
      </c>
      <c r="D1722" s="55" t="s">
        <v>25</v>
      </c>
      <c r="E1722" s="55"/>
      <c r="F1722" s="55" t="s">
        <v>8</v>
      </c>
      <c r="G1722" s="3"/>
      <c r="H1722" s="3" t="s">
        <v>25</v>
      </c>
      <c r="I1722" s="3"/>
      <c r="J1722" s="56">
        <v>61</v>
      </c>
      <c r="K1722" s="57">
        <v>278.81000000000006</v>
      </c>
      <c r="L1722" s="57">
        <v>4.5706557377049188</v>
      </c>
      <c r="M1722" s="58">
        <v>3</v>
      </c>
      <c r="N1722" s="59">
        <v>19.830000000000002</v>
      </c>
      <c r="O1722" s="59">
        <v>6.61</v>
      </c>
      <c r="P1722" s="60">
        <v>64</v>
      </c>
      <c r="Q1722" s="61">
        <v>298.64000000000004</v>
      </c>
      <c r="R1722" s="61">
        <v>4.6662500000000007</v>
      </c>
    </row>
    <row r="1723" spans="2:18" x14ac:dyDescent="0.3">
      <c r="B1723" s="69">
        <v>41799560</v>
      </c>
      <c r="C1723" t="s">
        <v>1413</v>
      </c>
      <c r="D1723" s="55" t="s">
        <v>744</v>
      </c>
      <c r="E1723" s="55"/>
      <c r="F1723" s="55" t="s">
        <v>8</v>
      </c>
      <c r="G1723" s="3"/>
      <c r="H1723" s="3" t="s">
        <v>744</v>
      </c>
      <c r="I1723" s="3"/>
      <c r="J1723" s="56">
        <v>98</v>
      </c>
      <c r="K1723" s="57">
        <v>458.2800000000002</v>
      </c>
      <c r="L1723" s="57">
        <v>4.676326530612247</v>
      </c>
      <c r="M1723" s="58">
        <v>2</v>
      </c>
      <c r="N1723" s="59">
        <v>13.5</v>
      </c>
      <c r="O1723" s="59">
        <v>6.75</v>
      </c>
      <c r="P1723" s="60">
        <v>100</v>
      </c>
      <c r="Q1723" s="61">
        <v>471.7800000000002</v>
      </c>
      <c r="R1723" s="61">
        <v>4.7178000000000022</v>
      </c>
    </row>
    <row r="1724" spans="2:18" x14ac:dyDescent="0.3">
      <c r="B1724" s="69">
        <v>41799677</v>
      </c>
      <c r="C1724" t="s">
        <v>1414</v>
      </c>
      <c r="D1724" s="55"/>
      <c r="E1724" s="55"/>
      <c r="F1724" s="55"/>
      <c r="G1724" s="3"/>
      <c r="H1724" s="3"/>
      <c r="I1724" s="3"/>
      <c r="J1724" s="56">
        <v>148</v>
      </c>
      <c r="K1724" s="57">
        <v>841.15999999999929</v>
      </c>
      <c r="L1724" s="57">
        <v>5.6835135135135086</v>
      </c>
      <c r="M1724" s="58">
        <v>4</v>
      </c>
      <c r="N1724" s="59">
        <v>22.12</v>
      </c>
      <c r="O1724" s="59">
        <v>5.53</v>
      </c>
      <c r="P1724" s="60">
        <v>152</v>
      </c>
      <c r="Q1724" s="61">
        <v>863.27999999999929</v>
      </c>
      <c r="R1724" s="61">
        <v>5.6794736842105218</v>
      </c>
    </row>
    <row r="1725" spans="2:18" x14ac:dyDescent="0.3">
      <c r="B1725" s="69">
        <v>41799800</v>
      </c>
      <c r="C1725" t="s">
        <v>1415</v>
      </c>
      <c r="D1725" s="55" t="s">
        <v>7</v>
      </c>
      <c r="E1725" s="55"/>
      <c r="F1725" s="55" t="s">
        <v>8</v>
      </c>
      <c r="G1725" s="3"/>
      <c r="H1725" s="3" t="s">
        <v>7</v>
      </c>
      <c r="I1725" s="3"/>
      <c r="J1725" s="56">
        <v>2</v>
      </c>
      <c r="K1725" s="57">
        <v>82.98</v>
      </c>
      <c r="L1725" s="57">
        <v>41.49</v>
      </c>
      <c r="M1725" s="58">
        <v>0</v>
      </c>
      <c r="N1725" s="59">
        <v>0</v>
      </c>
      <c r="O1725" s="59">
        <v>0</v>
      </c>
      <c r="P1725" s="60">
        <v>2</v>
      </c>
      <c r="Q1725" s="61">
        <v>82.98</v>
      </c>
      <c r="R1725" s="61">
        <v>41.49</v>
      </c>
    </row>
    <row r="1726" spans="2:18" x14ac:dyDescent="0.3">
      <c r="B1726" s="69">
        <v>41799826</v>
      </c>
      <c r="C1726" t="s">
        <v>1416</v>
      </c>
      <c r="D1726" s="55" t="s">
        <v>7</v>
      </c>
      <c r="E1726" s="55"/>
      <c r="F1726" s="55" t="s">
        <v>8</v>
      </c>
      <c r="G1726" s="3"/>
      <c r="H1726" s="3" t="s">
        <v>7</v>
      </c>
      <c r="I1726" s="3"/>
      <c r="J1726" s="56">
        <v>6</v>
      </c>
      <c r="K1726" s="57">
        <v>62.040000000000006</v>
      </c>
      <c r="L1726" s="57">
        <v>10.340000000000002</v>
      </c>
      <c r="M1726" s="58">
        <v>2</v>
      </c>
      <c r="N1726" s="59">
        <v>20.68</v>
      </c>
      <c r="O1726" s="59">
        <v>10.34</v>
      </c>
      <c r="P1726" s="60">
        <v>8</v>
      </c>
      <c r="Q1726" s="61">
        <v>82.72</v>
      </c>
      <c r="R1726" s="61">
        <v>10.34</v>
      </c>
    </row>
    <row r="1727" spans="2:18" x14ac:dyDescent="0.3">
      <c r="B1727" s="69">
        <v>41799990</v>
      </c>
      <c r="C1727" t="s">
        <v>1417</v>
      </c>
      <c r="D1727" s="55"/>
      <c r="E1727" s="55"/>
      <c r="F1727" s="55" t="s">
        <v>8</v>
      </c>
      <c r="G1727" s="3"/>
      <c r="H1727" s="3"/>
      <c r="I1727" s="3"/>
      <c r="J1727" s="56">
        <v>253</v>
      </c>
      <c r="K1727" s="57">
        <v>0</v>
      </c>
      <c r="L1727" s="57">
        <v>0</v>
      </c>
      <c r="M1727" s="58">
        <v>1234</v>
      </c>
      <c r="N1727" s="59">
        <v>0</v>
      </c>
      <c r="O1727" s="59">
        <v>0</v>
      </c>
      <c r="P1727" s="60">
        <v>1487</v>
      </c>
      <c r="Q1727" s="61">
        <v>0</v>
      </c>
      <c r="R1727" s="61">
        <v>0</v>
      </c>
    </row>
    <row r="1728" spans="2:18" x14ac:dyDescent="0.3">
      <c r="B1728" s="69">
        <v>41810029</v>
      </c>
      <c r="C1728" t="s">
        <v>2579</v>
      </c>
      <c r="D1728" s="55">
        <v>94760</v>
      </c>
      <c r="E1728" s="55"/>
      <c r="F1728" s="55">
        <v>94760</v>
      </c>
      <c r="G1728" s="3"/>
      <c r="H1728" s="3">
        <v>94760</v>
      </c>
      <c r="I1728" s="3"/>
      <c r="J1728" s="56">
        <v>1943</v>
      </c>
      <c r="K1728" s="57">
        <v>973443</v>
      </c>
      <c r="L1728" s="57">
        <v>501</v>
      </c>
      <c r="M1728" s="58">
        <v>128</v>
      </c>
      <c r="N1728" s="59">
        <v>64128</v>
      </c>
      <c r="O1728" s="59">
        <v>501</v>
      </c>
      <c r="P1728" s="60">
        <v>2071</v>
      </c>
      <c r="Q1728" s="61">
        <v>1037571</v>
      </c>
      <c r="R1728" s="61">
        <v>501</v>
      </c>
    </row>
    <row r="1729" spans="2:18" x14ac:dyDescent="0.3">
      <c r="B1729" s="69">
        <v>41810086</v>
      </c>
      <c r="C1729" t="s">
        <v>2580</v>
      </c>
      <c r="D1729" s="55">
        <v>94640</v>
      </c>
      <c r="E1729" s="55"/>
      <c r="F1729" s="55">
        <v>94640</v>
      </c>
      <c r="G1729" s="3"/>
      <c r="H1729" s="3">
        <v>94640</v>
      </c>
      <c r="I1729" s="3"/>
      <c r="J1729" s="56">
        <v>37</v>
      </c>
      <c r="K1729" s="57">
        <v>12543</v>
      </c>
      <c r="L1729" s="57">
        <v>339</v>
      </c>
      <c r="M1729" s="58">
        <v>23</v>
      </c>
      <c r="N1729" s="59">
        <v>7797</v>
      </c>
      <c r="O1729" s="59">
        <v>339</v>
      </c>
      <c r="P1729" s="60">
        <v>60</v>
      </c>
      <c r="Q1729" s="61">
        <v>20340</v>
      </c>
      <c r="R1729" s="61">
        <v>339</v>
      </c>
    </row>
    <row r="1730" spans="2:18" x14ac:dyDescent="0.3">
      <c r="B1730" s="69">
        <v>41810185</v>
      </c>
      <c r="C1730" t="s">
        <v>1418</v>
      </c>
      <c r="D1730" s="55">
        <v>94002</v>
      </c>
      <c r="E1730" s="55"/>
      <c r="F1730" s="55">
        <v>94656</v>
      </c>
      <c r="G1730" s="3"/>
      <c r="H1730" s="3">
        <v>94002</v>
      </c>
      <c r="I1730" s="3"/>
      <c r="J1730" s="56">
        <v>50</v>
      </c>
      <c r="K1730" s="57">
        <v>0</v>
      </c>
      <c r="L1730" s="57">
        <v>0</v>
      </c>
      <c r="M1730" s="58">
        <v>5</v>
      </c>
      <c r="N1730" s="59">
        <v>0</v>
      </c>
      <c r="O1730" s="59">
        <v>0</v>
      </c>
      <c r="P1730" s="60">
        <v>55</v>
      </c>
      <c r="Q1730" s="61">
        <v>0</v>
      </c>
      <c r="R1730" s="61">
        <v>0</v>
      </c>
    </row>
    <row r="1731" spans="2:18" x14ac:dyDescent="0.3">
      <c r="B1731" s="69">
        <v>41810219</v>
      </c>
      <c r="C1731" t="s">
        <v>2581</v>
      </c>
      <c r="D1731" s="55">
        <v>94640</v>
      </c>
      <c r="E1731" s="55"/>
      <c r="F1731" s="55">
        <v>94640</v>
      </c>
      <c r="G1731" s="3"/>
      <c r="H1731" s="3">
        <v>94640</v>
      </c>
      <c r="I1731" s="3"/>
      <c r="J1731" s="56">
        <v>63</v>
      </c>
      <c r="K1731" s="57">
        <v>21672</v>
      </c>
      <c r="L1731" s="57">
        <v>344</v>
      </c>
      <c r="M1731" s="58">
        <v>67</v>
      </c>
      <c r="N1731" s="59">
        <v>23048</v>
      </c>
      <c r="O1731" s="59">
        <v>344</v>
      </c>
      <c r="P1731" s="60">
        <v>130</v>
      </c>
      <c r="Q1731" s="61">
        <v>44720</v>
      </c>
      <c r="R1731" s="61">
        <v>344</v>
      </c>
    </row>
    <row r="1732" spans="2:18" x14ac:dyDescent="0.3">
      <c r="B1732" s="69">
        <v>41810235</v>
      </c>
      <c r="C1732" t="s">
        <v>2305</v>
      </c>
      <c r="D1732" s="55">
        <v>92950</v>
      </c>
      <c r="E1732" s="55"/>
      <c r="F1732" s="55">
        <v>92950</v>
      </c>
      <c r="G1732" s="3"/>
      <c r="H1732" s="3">
        <v>92950</v>
      </c>
      <c r="I1732" s="3"/>
      <c r="J1732" s="56">
        <v>22</v>
      </c>
      <c r="K1732" s="57">
        <v>30932</v>
      </c>
      <c r="L1732" s="57">
        <v>1406</v>
      </c>
      <c r="M1732" s="58">
        <v>3</v>
      </c>
      <c r="N1732" s="59">
        <v>4218</v>
      </c>
      <c r="O1732" s="59">
        <v>1406</v>
      </c>
      <c r="P1732" s="60">
        <v>25</v>
      </c>
      <c r="Q1732" s="61">
        <v>35150</v>
      </c>
      <c r="R1732" s="61">
        <v>1406</v>
      </c>
    </row>
    <row r="1733" spans="2:18" x14ac:dyDescent="0.3">
      <c r="B1733" s="69">
        <v>41810409</v>
      </c>
      <c r="C1733" t="s">
        <v>1419</v>
      </c>
      <c r="D1733" s="55">
        <v>94667</v>
      </c>
      <c r="E1733" s="55"/>
      <c r="F1733" s="55">
        <v>94667</v>
      </c>
      <c r="G1733" s="3"/>
      <c r="H1733" s="3">
        <v>94667</v>
      </c>
      <c r="I1733" s="3"/>
      <c r="J1733" s="56">
        <v>32</v>
      </c>
      <c r="K1733" s="57">
        <v>11616</v>
      </c>
      <c r="L1733" s="57">
        <v>363</v>
      </c>
      <c r="M1733" s="58">
        <v>0</v>
      </c>
      <c r="N1733" s="59">
        <v>0</v>
      </c>
      <c r="O1733" s="59">
        <v>0</v>
      </c>
      <c r="P1733" s="60">
        <v>32</v>
      </c>
      <c r="Q1733" s="61">
        <v>11616</v>
      </c>
      <c r="R1733" s="61">
        <v>363</v>
      </c>
    </row>
    <row r="1734" spans="2:18" x14ac:dyDescent="0.3">
      <c r="B1734" s="69">
        <v>41810417</v>
      </c>
      <c r="C1734" t="s">
        <v>1420</v>
      </c>
      <c r="D1734" s="55">
        <v>94640</v>
      </c>
      <c r="E1734" s="55"/>
      <c r="F1734" s="55">
        <v>94664</v>
      </c>
      <c r="G1734" s="3"/>
      <c r="H1734" s="3">
        <v>94640</v>
      </c>
      <c r="I1734" s="3"/>
      <c r="J1734" s="56">
        <v>1</v>
      </c>
      <c r="K1734" s="57">
        <v>344</v>
      </c>
      <c r="L1734" s="57">
        <v>344</v>
      </c>
      <c r="M1734" s="58">
        <v>0</v>
      </c>
      <c r="N1734" s="59">
        <v>0</v>
      </c>
      <c r="O1734" s="59">
        <v>0</v>
      </c>
      <c r="P1734" s="60">
        <v>1</v>
      </c>
      <c r="Q1734" s="61">
        <v>344</v>
      </c>
      <c r="R1734" s="61">
        <v>344</v>
      </c>
    </row>
    <row r="1735" spans="2:18" x14ac:dyDescent="0.3">
      <c r="B1735" s="69">
        <v>41810532</v>
      </c>
      <c r="C1735" t="s">
        <v>1421</v>
      </c>
      <c r="D1735" s="55">
        <v>94664</v>
      </c>
      <c r="E1735" s="55"/>
      <c r="F1735" s="55">
        <v>94664</v>
      </c>
      <c r="G1735" s="3"/>
      <c r="H1735" s="3">
        <v>94664</v>
      </c>
      <c r="I1735" s="3"/>
      <c r="J1735" s="56">
        <v>3</v>
      </c>
      <c r="K1735" s="57">
        <v>1017</v>
      </c>
      <c r="L1735" s="57">
        <v>339</v>
      </c>
      <c r="M1735" s="58">
        <v>0</v>
      </c>
      <c r="N1735" s="59">
        <v>0</v>
      </c>
      <c r="O1735" s="59">
        <v>0</v>
      </c>
      <c r="P1735" s="60">
        <v>3</v>
      </c>
      <c r="Q1735" s="61">
        <v>1017</v>
      </c>
      <c r="R1735" s="61">
        <v>339</v>
      </c>
    </row>
    <row r="1736" spans="2:18" x14ac:dyDescent="0.3">
      <c r="B1736" s="69">
        <v>41810565</v>
      </c>
      <c r="C1736" t="s">
        <v>2582</v>
      </c>
      <c r="D1736" s="55">
        <v>9464076</v>
      </c>
      <c r="E1736" s="55"/>
      <c r="F1736" s="55">
        <v>9464076</v>
      </c>
      <c r="G1736" s="3"/>
      <c r="H1736" s="3">
        <v>9464076</v>
      </c>
      <c r="I1736" s="3"/>
      <c r="J1736" s="56">
        <v>1199</v>
      </c>
      <c r="K1736" s="57">
        <v>412456</v>
      </c>
      <c r="L1736" s="57">
        <v>344</v>
      </c>
      <c r="M1736" s="58">
        <v>26</v>
      </c>
      <c r="N1736" s="59">
        <v>8944</v>
      </c>
      <c r="O1736" s="59">
        <v>344</v>
      </c>
      <c r="P1736" s="60">
        <v>1225</v>
      </c>
      <c r="Q1736" s="61">
        <v>421400</v>
      </c>
      <c r="R1736" s="61">
        <v>344</v>
      </c>
    </row>
    <row r="1737" spans="2:18" x14ac:dyDescent="0.3">
      <c r="B1737" s="69">
        <v>41810599</v>
      </c>
      <c r="C1737" t="s">
        <v>418</v>
      </c>
      <c r="D1737" s="55">
        <v>94761</v>
      </c>
      <c r="E1737" s="55"/>
      <c r="F1737" s="55">
        <v>94761</v>
      </c>
      <c r="G1737" s="3"/>
      <c r="H1737" s="3">
        <v>94761</v>
      </c>
      <c r="I1737" s="3"/>
      <c r="J1737" s="56">
        <v>11</v>
      </c>
      <c r="K1737" s="57">
        <v>4697</v>
      </c>
      <c r="L1737" s="57">
        <v>427</v>
      </c>
      <c r="M1737" s="58">
        <v>5</v>
      </c>
      <c r="N1737" s="59">
        <v>2135</v>
      </c>
      <c r="O1737" s="59">
        <v>427</v>
      </c>
      <c r="P1737" s="60">
        <v>16</v>
      </c>
      <c r="Q1737" s="61">
        <v>6832</v>
      </c>
      <c r="R1737" s="61">
        <v>427</v>
      </c>
    </row>
    <row r="1738" spans="2:18" x14ac:dyDescent="0.3">
      <c r="B1738" s="69">
        <v>41810813</v>
      </c>
      <c r="C1738" t="s">
        <v>1422</v>
      </c>
      <c r="D1738" s="55">
        <v>94003</v>
      </c>
      <c r="E1738" s="55"/>
      <c r="F1738" s="55">
        <v>94003</v>
      </c>
      <c r="G1738" s="3"/>
      <c r="H1738" s="3">
        <v>94003</v>
      </c>
      <c r="I1738" s="3"/>
      <c r="J1738" s="56">
        <v>75</v>
      </c>
      <c r="K1738" s="57">
        <v>428250</v>
      </c>
      <c r="L1738" s="57">
        <v>5710</v>
      </c>
      <c r="M1738" s="58">
        <v>0</v>
      </c>
      <c r="N1738" s="59">
        <v>0</v>
      </c>
      <c r="O1738" s="59">
        <v>0</v>
      </c>
      <c r="P1738" s="60">
        <v>75</v>
      </c>
      <c r="Q1738" s="61">
        <v>428250</v>
      </c>
      <c r="R1738" s="61">
        <v>5710</v>
      </c>
    </row>
    <row r="1739" spans="2:18" x14ac:dyDescent="0.3">
      <c r="B1739" s="69">
        <v>41810839</v>
      </c>
      <c r="C1739" t="s">
        <v>1423</v>
      </c>
      <c r="D1739" s="55">
        <v>94668</v>
      </c>
      <c r="E1739" s="55"/>
      <c r="F1739" s="55">
        <v>94668</v>
      </c>
      <c r="G1739" s="3"/>
      <c r="H1739" s="3">
        <v>94668</v>
      </c>
      <c r="I1739" s="3"/>
      <c r="J1739" s="56">
        <v>304</v>
      </c>
      <c r="K1739" s="57">
        <v>69008</v>
      </c>
      <c r="L1739" s="57">
        <v>227</v>
      </c>
      <c r="M1739" s="58">
        <v>0</v>
      </c>
      <c r="N1739" s="59">
        <v>0</v>
      </c>
      <c r="O1739" s="59">
        <v>0</v>
      </c>
      <c r="P1739" s="60">
        <v>304</v>
      </c>
      <c r="Q1739" s="61">
        <v>69008</v>
      </c>
      <c r="R1739" s="61">
        <v>227</v>
      </c>
    </row>
    <row r="1740" spans="2:18" x14ac:dyDescent="0.3">
      <c r="B1740" s="69">
        <v>41810847</v>
      </c>
      <c r="C1740" t="s">
        <v>1424</v>
      </c>
      <c r="D1740" s="55">
        <v>94640</v>
      </c>
      <c r="E1740" s="55"/>
      <c r="F1740" s="55">
        <v>94640</v>
      </c>
      <c r="G1740" s="55"/>
      <c r="H1740" s="55">
        <v>94640</v>
      </c>
      <c r="I1740" s="55"/>
      <c r="J1740" s="56">
        <v>14</v>
      </c>
      <c r="K1740" s="57">
        <v>4816</v>
      </c>
      <c r="L1740" s="57">
        <v>344</v>
      </c>
      <c r="M1740" s="58">
        <v>0</v>
      </c>
      <c r="N1740" s="59">
        <v>0</v>
      </c>
      <c r="O1740" s="59">
        <v>0</v>
      </c>
      <c r="P1740" s="60">
        <v>14</v>
      </c>
      <c r="Q1740" s="61">
        <v>4816</v>
      </c>
      <c r="R1740" s="61">
        <v>344</v>
      </c>
    </row>
    <row r="1741" spans="2:18" x14ac:dyDescent="0.3">
      <c r="B1741" s="69">
        <v>41811027</v>
      </c>
      <c r="C1741" t="s">
        <v>1426</v>
      </c>
      <c r="D1741" s="55">
        <v>31502</v>
      </c>
      <c r="E1741" s="55"/>
      <c r="F1741" s="55" t="s">
        <v>1464</v>
      </c>
      <c r="G1741" s="55"/>
      <c r="H1741" s="55">
        <v>31502</v>
      </c>
      <c r="I1741" s="55"/>
      <c r="J1741" s="56">
        <v>11</v>
      </c>
      <c r="K1741" s="57">
        <v>7667</v>
      </c>
      <c r="L1741" s="57">
        <v>697</v>
      </c>
      <c r="M1741" s="58">
        <v>0</v>
      </c>
      <c r="N1741" s="59">
        <v>0</v>
      </c>
      <c r="O1741" s="59">
        <v>0</v>
      </c>
      <c r="P1741" s="60">
        <v>11</v>
      </c>
      <c r="Q1741" s="61">
        <v>7667</v>
      </c>
      <c r="R1741" s="61">
        <v>697</v>
      </c>
    </row>
    <row r="1742" spans="2:18" x14ac:dyDescent="0.3">
      <c r="B1742" s="69">
        <v>41844507</v>
      </c>
      <c r="C1742" t="s">
        <v>1427</v>
      </c>
      <c r="D1742" s="55">
        <v>94770</v>
      </c>
      <c r="E1742" s="55"/>
      <c r="F1742" s="55">
        <v>94770</v>
      </c>
      <c r="G1742" s="3"/>
      <c r="H1742" s="3">
        <v>94770</v>
      </c>
      <c r="I1742" s="3"/>
      <c r="J1742" s="56">
        <v>96</v>
      </c>
      <c r="K1742" s="57">
        <v>290016</v>
      </c>
      <c r="L1742" s="57">
        <v>3021</v>
      </c>
      <c r="M1742" s="58">
        <v>61</v>
      </c>
      <c r="N1742" s="59">
        <v>184281</v>
      </c>
      <c r="O1742" s="59">
        <v>3021</v>
      </c>
      <c r="P1742" s="60">
        <v>157</v>
      </c>
      <c r="Q1742" s="61">
        <v>474297</v>
      </c>
      <c r="R1742" s="61">
        <v>3021</v>
      </c>
    </row>
    <row r="1743" spans="2:18" x14ac:dyDescent="0.3">
      <c r="B1743" s="69">
        <v>41845173</v>
      </c>
      <c r="C1743" t="s">
        <v>1963</v>
      </c>
      <c r="D1743" s="55">
        <v>94640</v>
      </c>
      <c r="E1743" s="55" t="s">
        <v>2000</v>
      </c>
      <c r="F1743" s="55" t="s">
        <v>1425</v>
      </c>
      <c r="G1743" s="3"/>
      <c r="H1743" s="3">
        <v>94640</v>
      </c>
      <c r="I1743" s="3" t="s">
        <v>2000</v>
      </c>
      <c r="J1743" s="56">
        <v>1</v>
      </c>
      <c r="K1743" s="57">
        <v>308</v>
      </c>
      <c r="L1743" s="57">
        <v>308</v>
      </c>
      <c r="M1743" s="58">
        <v>27</v>
      </c>
      <c r="N1743" s="59">
        <v>8316</v>
      </c>
      <c r="O1743" s="59">
        <v>308</v>
      </c>
      <c r="P1743" s="60">
        <v>28</v>
      </c>
      <c r="Q1743" s="61">
        <v>8624</v>
      </c>
      <c r="R1743" s="61">
        <v>308</v>
      </c>
    </row>
    <row r="1744" spans="2:18" x14ac:dyDescent="0.3">
      <c r="B1744" s="69">
        <v>41845199</v>
      </c>
      <c r="C1744" t="s">
        <v>1964</v>
      </c>
      <c r="D1744" s="55">
        <v>31500</v>
      </c>
      <c r="E1744" s="55"/>
      <c r="F1744" s="55">
        <v>31500</v>
      </c>
      <c r="G1744" s="55"/>
      <c r="H1744" s="55">
        <v>31500</v>
      </c>
      <c r="I1744" s="55"/>
      <c r="J1744" s="56">
        <v>14</v>
      </c>
      <c r="K1744" s="57">
        <v>50680</v>
      </c>
      <c r="L1744" s="57">
        <v>3620</v>
      </c>
      <c r="M1744" s="58">
        <v>1</v>
      </c>
      <c r="N1744" s="59">
        <v>3620</v>
      </c>
      <c r="O1744" s="59">
        <v>3620</v>
      </c>
      <c r="P1744" s="60">
        <v>15</v>
      </c>
      <c r="Q1744" s="61">
        <v>54300</v>
      </c>
      <c r="R1744" s="61">
        <v>3620</v>
      </c>
    </row>
    <row r="1745" spans="2:18" x14ac:dyDescent="0.3">
      <c r="B1745" s="69">
        <v>41845207</v>
      </c>
      <c r="C1745" t="s">
        <v>1965</v>
      </c>
      <c r="D1745" s="55">
        <v>94010</v>
      </c>
      <c r="E1745" s="55" t="s">
        <v>2000</v>
      </c>
      <c r="F1745" s="55" t="s">
        <v>1966</v>
      </c>
      <c r="G1745" s="3"/>
      <c r="H1745" s="3">
        <v>94010</v>
      </c>
      <c r="I1745" s="3" t="s">
        <v>2000</v>
      </c>
      <c r="J1745" s="56">
        <v>0</v>
      </c>
      <c r="K1745" s="57">
        <v>0</v>
      </c>
      <c r="L1745" s="57">
        <v>0</v>
      </c>
      <c r="M1745" s="58">
        <v>2</v>
      </c>
      <c r="N1745" s="59">
        <v>772</v>
      </c>
      <c r="O1745" s="59">
        <v>386</v>
      </c>
      <c r="P1745" s="60">
        <v>2</v>
      </c>
      <c r="Q1745" s="61">
        <v>772</v>
      </c>
      <c r="R1745" s="61">
        <v>386</v>
      </c>
    </row>
    <row r="1746" spans="2:18" x14ac:dyDescent="0.3">
      <c r="B1746" s="69">
        <v>41845215</v>
      </c>
      <c r="C1746" t="s">
        <v>1967</v>
      </c>
      <c r="D1746" s="55">
        <v>82803</v>
      </c>
      <c r="E1746" s="55" t="s">
        <v>2000</v>
      </c>
      <c r="F1746" s="55" t="s">
        <v>1968</v>
      </c>
      <c r="G1746" s="3"/>
      <c r="H1746" s="3">
        <v>82803</v>
      </c>
      <c r="I1746" s="3" t="s">
        <v>2000</v>
      </c>
      <c r="J1746" s="56">
        <v>125</v>
      </c>
      <c r="K1746" s="57">
        <v>96500</v>
      </c>
      <c r="L1746" s="57">
        <v>772</v>
      </c>
      <c r="M1746" s="58">
        <v>4</v>
      </c>
      <c r="N1746" s="59">
        <v>3088</v>
      </c>
      <c r="O1746" s="59">
        <v>772</v>
      </c>
      <c r="P1746" s="60">
        <v>129</v>
      </c>
      <c r="Q1746" s="61">
        <v>99588</v>
      </c>
      <c r="R1746" s="61">
        <v>772</v>
      </c>
    </row>
    <row r="1747" spans="2:18" x14ac:dyDescent="0.3">
      <c r="B1747" s="69">
        <v>41860032</v>
      </c>
      <c r="C1747" t="s">
        <v>2306</v>
      </c>
      <c r="D1747" s="55">
        <v>94610</v>
      </c>
      <c r="E1747" s="55"/>
      <c r="F1747" s="55">
        <v>94610</v>
      </c>
      <c r="G1747" s="3"/>
      <c r="H1747" s="3">
        <v>94610</v>
      </c>
      <c r="I1747" s="3"/>
      <c r="J1747" s="56">
        <v>3</v>
      </c>
      <c r="K1747" s="57">
        <v>696</v>
      </c>
      <c r="L1747" s="57">
        <v>232</v>
      </c>
      <c r="M1747" s="58">
        <v>0</v>
      </c>
      <c r="N1747" s="59">
        <v>0</v>
      </c>
      <c r="O1747" s="59">
        <v>0</v>
      </c>
      <c r="P1747" s="60">
        <v>3</v>
      </c>
      <c r="Q1747" s="61">
        <v>696</v>
      </c>
      <c r="R1747" s="61">
        <v>232</v>
      </c>
    </row>
    <row r="1748" spans="2:18" x14ac:dyDescent="0.3">
      <c r="B1748" s="69">
        <v>41860040</v>
      </c>
      <c r="C1748" t="s">
        <v>1428</v>
      </c>
      <c r="D1748" s="55">
        <v>31720</v>
      </c>
      <c r="E1748" s="55"/>
      <c r="F1748" s="55">
        <v>31720</v>
      </c>
      <c r="G1748" s="55"/>
      <c r="H1748" s="55">
        <v>31720</v>
      </c>
      <c r="I1748" s="55"/>
      <c r="J1748" s="56">
        <v>43</v>
      </c>
      <c r="K1748" s="57">
        <v>16211</v>
      </c>
      <c r="L1748" s="57">
        <v>377</v>
      </c>
      <c r="M1748" s="58">
        <v>4</v>
      </c>
      <c r="N1748" s="59">
        <v>1508</v>
      </c>
      <c r="O1748" s="59">
        <v>377</v>
      </c>
      <c r="P1748" s="60">
        <v>47</v>
      </c>
      <c r="Q1748" s="61">
        <v>17719</v>
      </c>
      <c r="R1748" s="61">
        <v>377</v>
      </c>
    </row>
    <row r="1749" spans="2:18" x14ac:dyDescent="0.3">
      <c r="B1749" s="69">
        <v>41860065</v>
      </c>
      <c r="C1749" t="s">
        <v>1429</v>
      </c>
      <c r="D1749" s="55">
        <v>94664</v>
      </c>
      <c r="E1749" s="55"/>
      <c r="F1749" s="55">
        <v>94664</v>
      </c>
      <c r="G1749" s="3"/>
      <c r="H1749" s="3">
        <v>94664</v>
      </c>
      <c r="I1749" s="3"/>
      <c r="J1749" s="56">
        <v>8</v>
      </c>
      <c r="K1749" s="57">
        <v>3016</v>
      </c>
      <c r="L1749" s="57">
        <v>377</v>
      </c>
      <c r="M1749" s="58">
        <v>0</v>
      </c>
      <c r="N1749" s="59">
        <v>0</v>
      </c>
      <c r="O1749" s="59">
        <v>0</v>
      </c>
      <c r="P1749" s="60">
        <v>8</v>
      </c>
      <c r="Q1749" s="61">
        <v>3016</v>
      </c>
      <c r="R1749" s="61">
        <v>377</v>
      </c>
    </row>
    <row r="1750" spans="2:18" x14ac:dyDescent="0.3">
      <c r="B1750" s="69">
        <v>41880295</v>
      </c>
      <c r="C1750" t="s">
        <v>1430</v>
      </c>
      <c r="D1750" s="55">
        <v>94762</v>
      </c>
      <c r="E1750" s="55"/>
      <c r="F1750" s="55">
        <v>94762</v>
      </c>
      <c r="G1750" s="55"/>
      <c r="H1750" s="55">
        <v>94762</v>
      </c>
      <c r="I1750" s="55"/>
      <c r="J1750" s="56">
        <v>178</v>
      </c>
      <c r="K1750" s="57">
        <v>71724</v>
      </c>
      <c r="L1750" s="57">
        <v>402.9438202247191</v>
      </c>
      <c r="M1750" s="58">
        <v>20</v>
      </c>
      <c r="N1750" s="59">
        <v>8299</v>
      </c>
      <c r="O1750" s="59">
        <v>414.95</v>
      </c>
      <c r="P1750" s="60">
        <v>198</v>
      </c>
      <c r="Q1750" s="61">
        <v>80023</v>
      </c>
      <c r="R1750" s="61">
        <v>404.15656565656565</v>
      </c>
    </row>
    <row r="1751" spans="2:18" x14ac:dyDescent="0.3">
      <c r="B1751" s="69">
        <v>41880303</v>
      </c>
      <c r="C1751" t="s">
        <v>1431</v>
      </c>
      <c r="D1751" s="55">
        <v>94660</v>
      </c>
      <c r="E1751" s="55"/>
      <c r="F1751" s="55">
        <v>94660</v>
      </c>
      <c r="G1751" s="3"/>
      <c r="H1751" s="3">
        <v>94660</v>
      </c>
      <c r="I1751" s="3"/>
      <c r="J1751" s="56">
        <v>76</v>
      </c>
      <c r="K1751" s="57">
        <v>416176</v>
      </c>
      <c r="L1751" s="57">
        <v>5476</v>
      </c>
      <c r="M1751" s="58">
        <v>0</v>
      </c>
      <c r="N1751" s="59">
        <v>0</v>
      </c>
      <c r="O1751" s="59">
        <v>0</v>
      </c>
      <c r="P1751" s="60">
        <v>76</v>
      </c>
      <c r="Q1751" s="61">
        <v>416176</v>
      </c>
      <c r="R1751" s="61">
        <v>5476</v>
      </c>
    </row>
    <row r="1752" spans="2:18" x14ac:dyDescent="0.3">
      <c r="B1752" s="69">
        <v>41880311</v>
      </c>
      <c r="C1752" t="s">
        <v>2444</v>
      </c>
      <c r="D1752" s="55">
        <v>94660</v>
      </c>
      <c r="E1752" s="55"/>
      <c r="F1752" s="55">
        <v>94660</v>
      </c>
      <c r="G1752" s="3"/>
      <c r="H1752" s="3">
        <v>94660</v>
      </c>
      <c r="I1752" s="3"/>
      <c r="J1752" s="56">
        <v>4886</v>
      </c>
      <c r="K1752" s="57">
        <v>0</v>
      </c>
      <c r="L1752" s="57">
        <v>0</v>
      </c>
      <c r="M1752" s="58">
        <v>764</v>
      </c>
      <c r="N1752" s="59">
        <v>0</v>
      </c>
      <c r="O1752" s="59">
        <v>0</v>
      </c>
      <c r="P1752" s="60">
        <v>5650</v>
      </c>
      <c r="Q1752" s="61">
        <v>0</v>
      </c>
      <c r="R1752" s="61">
        <v>0</v>
      </c>
    </row>
    <row r="1753" spans="2:18" x14ac:dyDescent="0.3">
      <c r="B1753" s="69">
        <v>41880329</v>
      </c>
      <c r="C1753" t="s">
        <v>1432</v>
      </c>
      <c r="D1753" s="55">
        <v>94660</v>
      </c>
      <c r="E1753" s="55"/>
      <c r="F1753" s="55">
        <v>94660</v>
      </c>
      <c r="G1753" s="3"/>
      <c r="H1753" s="3">
        <v>94660</v>
      </c>
      <c r="I1753" s="3"/>
      <c r="J1753" s="56">
        <v>14</v>
      </c>
      <c r="K1753" s="57">
        <v>8498</v>
      </c>
      <c r="L1753" s="57">
        <v>607</v>
      </c>
      <c r="M1753" s="58">
        <v>4</v>
      </c>
      <c r="N1753" s="59">
        <v>2428</v>
      </c>
      <c r="O1753" s="59">
        <v>607</v>
      </c>
      <c r="P1753" s="60">
        <v>18</v>
      </c>
      <c r="Q1753" s="61">
        <v>10926</v>
      </c>
      <c r="R1753" s="61">
        <v>607</v>
      </c>
    </row>
    <row r="1754" spans="2:18" x14ac:dyDescent="0.3">
      <c r="B1754" s="69">
        <v>41880337</v>
      </c>
      <c r="C1754" t="s">
        <v>1433</v>
      </c>
      <c r="D1754" s="55">
        <v>94770</v>
      </c>
      <c r="E1754" s="55"/>
      <c r="F1754" s="55">
        <v>94770</v>
      </c>
      <c r="G1754" s="55"/>
      <c r="H1754" s="55">
        <v>94770</v>
      </c>
      <c r="I1754" s="55"/>
      <c r="J1754" s="56">
        <v>0</v>
      </c>
      <c r="K1754" s="57">
        <v>0</v>
      </c>
      <c r="L1754" s="57">
        <v>0</v>
      </c>
      <c r="M1754" s="58">
        <v>1</v>
      </c>
      <c r="N1754" s="59">
        <v>400</v>
      </c>
      <c r="O1754" s="59">
        <v>400</v>
      </c>
      <c r="P1754" s="60">
        <v>1</v>
      </c>
      <c r="Q1754" s="61">
        <v>400</v>
      </c>
      <c r="R1754" s="61">
        <v>400</v>
      </c>
    </row>
    <row r="1755" spans="2:18" x14ac:dyDescent="0.3">
      <c r="B1755" s="69">
        <v>41880360</v>
      </c>
      <c r="C1755" t="s">
        <v>1969</v>
      </c>
      <c r="D1755" s="55">
        <v>36600</v>
      </c>
      <c r="E1755" s="55" t="s">
        <v>2000</v>
      </c>
      <c r="F1755" s="55" t="s">
        <v>1970</v>
      </c>
      <c r="G1755" s="3"/>
      <c r="H1755" s="3">
        <v>36600</v>
      </c>
      <c r="I1755" s="3" t="s">
        <v>2000</v>
      </c>
      <c r="J1755" s="56">
        <v>60</v>
      </c>
      <c r="K1755" s="57">
        <v>9060</v>
      </c>
      <c r="L1755" s="57">
        <v>151</v>
      </c>
      <c r="M1755" s="58">
        <v>12</v>
      </c>
      <c r="N1755" s="59">
        <v>1812</v>
      </c>
      <c r="O1755" s="59">
        <v>151</v>
      </c>
      <c r="P1755" s="60">
        <v>72</v>
      </c>
      <c r="Q1755" s="61">
        <v>10872</v>
      </c>
      <c r="R1755" s="61">
        <v>151</v>
      </c>
    </row>
    <row r="1756" spans="2:18" x14ac:dyDescent="0.3">
      <c r="B1756" s="69">
        <v>41880386</v>
      </c>
      <c r="C1756" t="s">
        <v>1434</v>
      </c>
      <c r="D1756" s="55">
        <v>9464076</v>
      </c>
      <c r="E1756" s="55"/>
      <c r="F1756" s="55">
        <v>9464076</v>
      </c>
      <c r="G1756" s="55"/>
      <c r="H1756" s="55">
        <v>9464076</v>
      </c>
      <c r="I1756" s="55"/>
      <c r="J1756" s="56">
        <v>164</v>
      </c>
      <c r="K1756" s="57">
        <v>53792</v>
      </c>
      <c r="L1756" s="57">
        <v>328</v>
      </c>
      <c r="M1756" s="58">
        <v>0</v>
      </c>
      <c r="N1756" s="59">
        <v>0</v>
      </c>
      <c r="O1756" s="59">
        <v>0</v>
      </c>
      <c r="P1756" s="60">
        <v>164</v>
      </c>
      <c r="Q1756" s="61">
        <v>53792</v>
      </c>
      <c r="R1756" s="61">
        <v>328</v>
      </c>
    </row>
    <row r="1757" spans="2:18" x14ac:dyDescent="0.3">
      <c r="B1757" s="69">
        <v>41880402</v>
      </c>
      <c r="C1757" t="s">
        <v>1419</v>
      </c>
      <c r="D1757" s="55">
        <v>94667</v>
      </c>
      <c r="E1757" s="55"/>
      <c r="F1757" s="55">
        <v>94667</v>
      </c>
      <c r="G1757" s="3"/>
      <c r="H1757" s="3">
        <v>94667</v>
      </c>
      <c r="I1757" s="3"/>
      <c r="J1757" s="56">
        <v>168</v>
      </c>
      <c r="K1757" s="57">
        <v>48552</v>
      </c>
      <c r="L1757" s="57">
        <v>289</v>
      </c>
      <c r="M1757" s="58">
        <v>1</v>
      </c>
      <c r="N1757" s="59">
        <v>289</v>
      </c>
      <c r="O1757" s="59">
        <v>289</v>
      </c>
      <c r="P1757" s="60">
        <v>169</v>
      </c>
      <c r="Q1757" s="61">
        <v>48841</v>
      </c>
      <c r="R1757" s="61">
        <v>289</v>
      </c>
    </row>
    <row r="1758" spans="2:18" x14ac:dyDescent="0.3">
      <c r="B1758" s="69">
        <v>41890682</v>
      </c>
      <c r="C1758" t="s">
        <v>1971</v>
      </c>
      <c r="D1758" s="55">
        <v>82805</v>
      </c>
      <c r="E1758" s="55" t="s">
        <v>2000</v>
      </c>
      <c r="F1758" s="55" t="s">
        <v>1972</v>
      </c>
      <c r="G1758" s="3"/>
      <c r="H1758" s="3">
        <v>82805</v>
      </c>
      <c r="I1758" s="3" t="s">
        <v>2000</v>
      </c>
      <c r="J1758" s="56">
        <v>141</v>
      </c>
      <c r="K1758" s="57">
        <v>139308</v>
      </c>
      <c r="L1758" s="57">
        <v>988</v>
      </c>
      <c r="M1758" s="58">
        <v>27</v>
      </c>
      <c r="N1758" s="59">
        <v>26676</v>
      </c>
      <c r="O1758" s="59">
        <v>988</v>
      </c>
      <c r="P1758" s="60">
        <v>168</v>
      </c>
      <c r="Q1758" s="61">
        <v>165984</v>
      </c>
      <c r="R1758" s="61">
        <v>988</v>
      </c>
    </row>
    <row r="1759" spans="2:18" x14ac:dyDescent="0.3">
      <c r="B1759" s="69">
        <v>41890690</v>
      </c>
      <c r="C1759" t="s">
        <v>1973</v>
      </c>
      <c r="D1759" s="55">
        <v>37799</v>
      </c>
      <c r="E1759" s="55" t="s">
        <v>2000</v>
      </c>
      <c r="F1759" s="55" t="s">
        <v>1974</v>
      </c>
      <c r="G1759" s="55"/>
      <c r="H1759" s="55">
        <v>37799</v>
      </c>
      <c r="I1759" s="55" t="s">
        <v>2000</v>
      </c>
      <c r="J1759" s="56">
        <v>33</v>
      </c>
      <c r="K1759" s="57">
        <v>4983</v>
      </c>
      <c r="L1759" s="57">
        <v>151</v>
      </c>
      <c r="M1759" s="58">
        <v>0</v>
      </c>
      <c r="N1759" s="59">
        <v>0</v>
      </c>
      <c r="O1759" s="59">
        <v>0</v>
      </c>
      <c r="P1759" s="60">
        <v>33</v>
      </c>
      <c r="Q1759" s="61">
        <v>4983</v>
      </c>
      <c r="R1759" s="61">
        <v>151</v>
      </c>
    </row>
    <row r="1760" spans="2:18" x14ac:dyDescent="0.3">
      <c r="B1760" s="69">
        <v>41890708</v>
      </c>
      <c r="C1760" t="s">
        <v>1975</v>
      </c>
      <c r="D1760" s="55">
        <v>82330</v>
      </c>
      <c r="E1760" s="55" t="s">
        <v>2000</v>
      </c>
      <c r="F1760" s="55" t="s">
        <v>394</v>
      </c>
      <c r="G1760" s="55"/>
      <c r="H1760" s="55">
        <v>82330</v>
      </c>
      <c r="I1760" s="55" t="s">
        <v>2000</v>
      </c>
      <c r="J1760" s="56">
        <v>116</v>
      </c>
      <c r="K1760" s="57">
        <v>24128</v>
      </c>
      <c r="L1760" s="57">
        <v>208</v>
      </c>
      <c r="M1760" s="58">
        <v>7</v>
      </c>
      <c r="N1760" s="59">
        <v>1456</v>
      </c>
      <c r="O1760" s="59">
        <v>208</v>
      </c>
      <c r="P1760" s="60">
        <v>123</v>
      </c>
      <c r="Q1760" s="61">
        <v>25584</v>
      </c>
      <c r="R1760" s="61">
        <v>208</v>
      </c>
    </row>
    <row r="1761" spans="2:18" x14ac:dyDescent="0.3">
      <c r="B1761" s="69">
        <v>41890724</v>
      </c>
      <c r="C1761" t="s">
        <v>1976</v>
      </c>
      <c r="D1761" s="55">
        <v>82435</v>
      </c>
      <c r="E1761" s="55" t="s">
        <v>2000</v>
      </c>
      <c r="F1761" s="55" t="s">
        <v>286</v>
      </c>
      <c r="G1761" s="3"/>
      <c r="H1761" s="3">
        <v>82435</v>
      </c>
      <c r="I1761" s="3" t="s">
        <v>2000</v>
      </c>
      <c r="J1761" s="56">
        <v>120</v>
      </c>
      <c r="K1761" s="57">
        <v>23400</v>
      </c>
      <c r="L1761" s="57">
        <v>195</v>
      </c>
      <c r="M1761" s="58">
        <v>7</v>
      </c>
      <c r="N1761" s="59">
        <v>1365</v>
      </c>
      <c r="O1761" s="59">
        <v>195</v>
      </c>
      <c r="P1761" s="60">
        <v>127</v>
      </c>
      <c r="Q1761" s="61">
        <v>24765</v>
      </c>
      <c r="R1761" s="61">
        <v>195</v>
      </c>
    </row>
    <row r="1762" spans="2:18" x14ac:dyDescent="0.3">
      <c r="B1762" s="69">
        <v>41890732</v>
      </c>
      <c r="C1762" t="s">
        <v>1977</v>
      </c>
      <c r="D1762" s="55">
        <v>84132</v>
      </c>
      <c r="E1762" s="55" t="s">
        <v>2000</v>
      </c>
      <c r="F1762" s="55" t="s">
        <v>356</v>
      </c>
      <c r="G1762" s="3"/>
      <c r="H1762" s="3">
        <v>84132</v>
      </c>
      <c r="I1762" s="3" t="s">
        <v>2000</v>
      </c>
      <c r="J1762" s="56">
        <v>116</v>
      </c>
      <c r="K1762" s="57">
        <v>9048</v>
      </c>
      <c r="L1762" s="57">
        <v>78</v>
      </c>
      <c r="M1762" s="58">
        <v>7</v>
      </c>
      <c r="N1762" s="59">
        <v>546</v>
      </c>
      <c r="O1762" s="59">
        <v>78</v>
      </c>
      <c r="P1762" s="60">
        <v>123</v>
      </c>
      <c r="Q1762" s="61">
        <v>9594</v>
      </c>
      <c r="R1762" s="61">
        <v>78</v>
      </c>
    </row>
    <row r="1763" spans="2:18" x14ac:dyDescent="0.3">
      <c r="B1763" s="69">
        <v>41890740</v>
      </c>
      <c r="C1763" t="s">
        <v>1978</v>
      </c>
      <c r="D1763" s="55">
        <v>84295</v>
      </c>
      <c r="E1763" s="55" t="s">
        <v>2000</v>
      </c>
      <c r="F1763" s="55" t="s">
        <v>368</v>
      </c>
      <c r="G1763" s="3"/>
      <c r="H1763" s="3">
        <v>84295</v>
      </c>
      <c r="I1763" s="3" t="s">
        <v>2000</v>
      </c>
      <c r="J1763" s="56">
        <v>116</v>
      </c>
      <c r="K1763" s="57">
        <v>11020</v>
      </c>
      <c r="L1763" s="57">
        <v>95</v>
      </c>
      <c r="M1763" s="58">
        <v>7</v>
      </c>
      <c r="N1763" s="59">
        <v>665</v>
      </c>
      <c r="O1763" s="59">
        <v>95</v>
      </c>
      <c r="P1763" s="60">
        <v>123</v>
      </c>
      <c r="Q1763" s="61">
        <v>11685</v>
      </c>
      <c r="R1763" s="61">
        <v>95</v>
      </c>
    </row>
    <row r="1764" spans="2:18" x14ac:dyDescent="0.3">
      <c r="B1764" s="69">
        <v>41890757</v>
      </c>
      <c r="C1764" t="s">
        <v>1979</v>
      </c>
      <c r="D1764" s="55">
        <v>85014</v>
      </c>
      <c r="E1764" s="55" t="s">
        <v>2000</v>
      </c>
      <c r="F1764" s="55" t="s">
        <v>134</v>
      </c>
      <c r="G1764" s="3"/>
      <c r="H1764" s="3">
        <v>85014</v>
      </c>
      <c r="I1764" s="3" t="s">
        <v>2000</v>
      </c>
      <c r="J1764" s="56">
        <v>4</v>
      </c>
      <c r="K1764" s="57">
        <v>264</v>
      </c>
      <c r="L1764" s="57">
        <v>66</v>
      </c>
      <c r="M1764" s="58">
        <v>0</v>
      </c>
      <c r="N1764" s="59">
        <v>0</v>
      </c>
      <c r="O1764" s="59">
        <v>0</v>
      </c>
      <c r="P1764" s="60">
        <v>4</v>
      </c>
      <c r="Q1764" s="61">
        <v>264</v>
      </c>
      <c r="R1764" s="61">
        <v>66</v>
      </c>
    </row>
    <row r="1765" spans="2:18" x14ac:dyDescent="0.3">
      <c r="B1765" s="69">
        <v>41890773</v>
      </c>
      <c r="C1765" t="s">
        <v>1980</v>
      </c>
      <c r="D1765" s="55">
        <v>94640</v>
      </c>
      <c r="E1765" s="55" t="s">
        <v>2000</v>
      </c>
      <c r="F1765" s="55" t="s">
        <v>1425</v>
      </c>
      <c r="G1765" s="3"/>
      <c r="H1765" s="3">
        <v>94640</v>
      </c>
      <c r="I1765" s="3" t="s">
        <v>2000</v>
      </c>
      <c r="J1765" s="56">
        <v>9</v>
      </c>
      <c r="K1765" s="57">
        <v>2943</v>
      </c>
      <c r="L1765" s="57">
        <v>327</v>
      </c>
      <c r="M1765" s="58">
        <v>0</v>
      </c>
      <c r="N1765" s="59">
        <v>0</v>
      </c>
      <c r="O1765" s="59">
        <v>0</v>
      </c>
      <c r="P1765" s="60">
        <v>9</v>
      </c>
      <c r="Q1765" s="61">
        <v>2943</v>
      </c>
      <c r="R1765" s="61">
        <v>327</v>
      </c>
    </row>
    <row r="1766" spans="2:18" x14ac:dyDescent="0.3">
      <c r="B1766" s="69">
        <v>41890781</v>
      </c>
      <c r="C1766" t="s">
        <v>1981</v>
      </c>
      <c r="D1766" s="55">
        <v>9464076</v>
      </c>
      <c r="E1766" s="55" t="s">
        <v>2000</v>
      </c>
      <c r="F1766" s="55" t="s">
        <v>1425</v>
      </c>
      <c r="G1766" s="3"/>
      <c r="H1766" s="3">
        <v>9464076</v>
      </c>
      <c r="I1766" s="3" t="s">
        <v>2000</v>
      </c>
      <c r="J1766" s="56">
        <v>187</v>
      </c>
      <c r="K1766" s="57">
        <v>61149</v>
      </c>
      <c r="L1766" s="57">
        <v>327</v>
      </c>
      <c r="M1766" s="58">
        <v>0</v>
      </c>
      <c r="N1766" s="59">
        <v>0</v>
      </c>
      <c r="O1766" s="59">
        <v>0</v>
      </c>
      <c r="P1766" s="60">
        <v>187</v>
      </c>
      <c r="Q1766" s="61">
        <v>61149</v>
      </c>
      <c r="R1766" s="61">
        <v>327</v>
      </c>
    </row>
    <row r="1767" spans="2:18" x14ac:dyDescent="0.3">
      <c r="B1767" s="69">
        <v>41890799</v>
      </c>
      <c r="C1767" t="s">
        <v>1982</v>
      </c>
      <c r="D1767" s="55"/>
      <c r="E1767" s="55"/>
      <c r="F1767" s="55"/>
      <c r="G1767" s="3"/>
      <c r="H1767" s="3"/>
      <c r="I1767" s="3"/>
      <c r="J1767" s="56">
        <v>643</v>
      </c>
      <c r="K1767" s="57">
        <v>0</v>
      </c>
      <c r="L1767" s="57">
        <v>0</v>
      </c>
      <c r="M1767" s="58">
        <v>43</v>
      </c>
      <c r="N1767" s="59">
        <v>0</v>
      </c>
      <c r="O1767" s="59">
        <v>0</v>
      </c>
      <c r="P1767" s="60">
        <v>686</v>
      </c>
      <c r="Q1767" s="61">
        <v>0</v>
      </c>
      <c r="R1767" s="61">
        <v>0</v>
      </c>
    </row>
    <row r="1768" spans="2:18" x14ac:dyDescent="0.3">
      <c r="B1768" s="69">
        <v>41890989</v>
      </c>
      <c r="C1768" t="s">
        <v>2368</v>
      </c>
      <c r="D1768" s="55">
        <v>95465</v>
      </c>
      <c r="E1768" s="55"/>
      <c r="F1768" s="55">
        <v>95465</v>
      </c>
      <c r="G1768" s="3"/>
      <c r="H1768" s="3">
        <v>95465</v>
      </c>
      <c r="I1768" s="3"/>
      <c r="J1768" s="56">
        <v>5</v>
      </c>
      <c r="K1768" s="57">
        <v>6590</v>
      </c>
      <c r="L1768" s="57">
        <v>1318</v>
      </c>
      <c r="M1768" s="58">
        <v>0</v>
      </c>
      <c r="N1768" s="59">
        <v>0</v>
      </c>
      <c r="O1768" s="59">
        <v>0</v>
      </c>
      <c r="P1768" s="60">
        <v>5</v>
      </c>
      <c r="Q1768" s="61">
        <v>6590</v>
      </c>
      <c r="R1768" s="61">
        <v>1318</v>
      </c>
    </row>
    <row r="1769" spans="2:18" x14ac:dyDescent="0.3">
      <c r="B1769" s="69">
        <v>41892837</v>
      </c>
      <c r="C1769" t="s">
        <v>2129</v>
      </c>
      <c r="D1769" s="55">
        <v>93306</v>
      </c>
      <c r="E1769" s="55" t="s">
        <v>2000</v>
      </c>
      <c r="F1769" s="55" t="s">
        <v>425</v>
      </c>
      <c r="G1769" s="3"/>
      <c r="H1769" s="3">
        <v>93306</v>
      </c>
      <c r="I1769" s="3" t="s">
        <v>2000</v>
      </c>
      <c r="J1769" s="56">
        <v>72</v>
      </c>
      <c r="K1769" s="57">
        <v>318168</v>
      </c>
      <c r="L1769" s="57">
        <v>4419</v>
      </c>
      <c r="M1769" s="58">
        <v>3</v>
      </c>
      <c r="N1769" s="59">
        <v>13257</v>
      </c>
      <c r="O1769" s="59">
        <v>4419</v>
      </c>
      <c r="P1769" s="60">
        <v>75</v>
      </c>
      <c r="Q1769" s="61">
        <v>331425</v>
      </c>
      <c r="R1769" s="61">
        <v>4419</v>
      </c>
    </row>
    <row r="1770" spans="2:18" x14ac:dyDescent="0.3">
      <c r="B1770" s="69">
        <v>41892852</v>
      </c>
      <c r="C1770" t="s">
        <v>2307</v>
      </c>
      <c r="D1770" s="55">
        <v>93304</v>
      </c>
      <c r="E1770" s="55" t="s">
        <v>2000</v>
      </c>
      <c r="F1770" s="55" t="s">
        <v>2308</v>
      </c>
      <c r="G1770" s="3"/>
      <c r="H1770" s="3">
        <v>93304</v>
      </c>
      <c r="I1770" s="3" t="s">
        <v>2000</v>
      </c>
      <c r="J1770" s="56">
        <v>6</v>
      </c>
      <c r="K1770" s="57">
        <v>11460</v>
      </c>
      <c r="L1770" s="57">
        <v>1910</v>
      </c>
      <c r="M1770" s="58">
        <v>0</v>
      </c>
      <c r="N1770" s="59">
        <v>0</v>
      </c>
      <c r="O1770" s="59">
        <v>0</v>
      </c>
      <c r="P1770" s="60">
        <v>6</v>
      </c>
      <c r="Q1770" s="61">
        <v>11460</v>
      </c>
      <c r="R1770" s="61">
        <v>1910</v>
      </c>
    </row>
    <row r="1771" spans="2:18" x14ac:dyDescent="0.3">
      <c r="B1771" s="69">
        <v>42010025</v>
      </c>
      <c r="C1771" t="s">
        <v>1435</v>
      </c>
      <c r="D1771" s="55" t="s">
        <v>1436</v>
      </c>
      <c r="E1771" s="55"/>
      <c r="F1771" s="55" t="s">
        <v>8</v>
      </c>
      <c r="G1771" s="55"/>
      <c r="H1771" s="55" t="s">
        <v>1436</v>
      </c>
      <c r="I1771" s="55"/>
      <c r="J1771" s="56">
        <v>0</v>
      </c>
      <c r="K1771" s="57">
        <v>0</v>
      </c>
      <c r="L1771" s="57">
        <v>0</v>
      </c>
      <c r="M1771" s="58">
        <v>1</v>
      </c>
      <c r="N1771" s="59">
        <v>253</v>
      </c>
      <c r="O1771" s="59">
        <v>253</v>
      </c>
      <c r="P1771" s="60">
        <v>1</v>
      </c>
      <c r="Q1771" s="61">
        <v>253</v>
      </c>
      <c r="R1771" s="61">
        <v>253</v>
      </c>
    </row>
    <row r="1772" spans="2:18" x14ac:dyDescent="0.3">
      <c r="B1772" s="69">
        <v>42010157</v>
      </c>
      <c r="C1772" t="s">
        <v>1437</v>
      </c>
      <c r="D1772" s="55">
        <v>97110</v>
      </c>
      <c r="E1772" s="55"/>
      <c r="F1772" s="55">
        <v>97110</v>
      </c>
      <c r="G1772" s="3"/>
      <c r="H1772" s="3">
        <v>97110</v>
      </c>
      <c r="I1772" s="3"/>
      <c r="J1772" s="56">
        <v>0</v>
      </c>
      <c r="K1772" s="57">
        <v>0</v>
      </c>
      <c r="L1772" s="57">
        <v>0</v>
      </c>
      <c r="M1772" s="58">
        <v>70</v>
      </c>
      <c r="N1772" s="59">
        <v>19740</v>
      </c>
      <c r="O1772" s="59">
        <v>282</v>
      </c>
      <c r="P1772" s="60">
        <v>70</v>
      </c>
      <c r="Q1772" s="61">
        <v>19740</v>
      </c>
      <c r="R1772" s="61">
        <v>282</v>
      </c>
    </row>
    <row r="1773" spans="2:18" x14ac:dyDescent="0.3">
      <c r="B1773" s="69">
        <v>42010496</v>
      </c>
      <c r="C1773" t="s">
        <v>1438</v>
      </c>
      <c r="D1773" s="55">
        <v>97110</v>
      </c>
      <c r="E1773" s="55"/>
      <c r="F1773" s="55">
        <v>97110</v>
      </c>
      <c r="G1773" s="3"/>
      <c r="H1773" s="3">
        <v>97110</v>
      </c>
      <c r="I1773" s="3"/>
      <c r="J1773" s="56">
        <v>4</v>
      </c>
      <c r="K1773" s="57">
        <v>1128</v>
      </c>
      <c r="L1773" s="57">
        <v>282</v>
      </c>
      <c r="M1773" s="58">
        <v>17</v>
      </c>
      <c r="N1773" s="59">
        <v>4794</v>
      </c>
      <c r="O1773" s="59">
        <v>282</v>
      </c>
      <c r="P1773" s="60">
        <v>21</v>
      </c>
      <c r="Q1773" s="61">
        <v>5922</v>
      </c>
      <c r="R1773" s="61">
        <v>282</v>
      </c>
    </row>
    <row r="1774" spans="2:18" x14ac:dyDescent="0.3">
      <c r="B1774" s="69">
        <v>42010629</v>
      </c>
      <c r="C1774" t="s">
        <v>1439</v>
      </c>
      <c r="D1774" s="55">
        <v>97022</v>
      </c>
      <c r="E1774" s="55"/>
      <c r="F1774" s="55">
        <v>97022</v>
      </c>
      <c r="G1774" s="55"/>
      <c r="H1774" s="55">
        <v>97022</v>
      </c>
      <c r="I1774" s="55"/>
      <c r="J1774" s="56">
        <v>0</v>
      </c>
      <c r="K1774" s="57">
        <v>0</v>
      </c>
      <c r="L1774" s="57">
        <v>0</v>
      </c>
      <c r="M1774" s="58">
        <v>1</v>
      </c>
      <c r="N1774" s="59">
        <v>346</v>
      </c>
      <c r="O1774" s="59">
        <v>346</v>
      </c>
      <c r="P1774" s="60">
        <v>1</v>
      </c>
      <c r="Q1774" s="61">
        <v>346</v>
      </c>
      <c r="R1774" s="61">
        <v>346</v>
      </c>
    </row>
    <row r="1775" spans="2:18" x14ac:dyDescent="0.3">
      <c r="B1775" s="69">
        <v>42010934</v>
      </c>
      <c r="C1775" t="s">
        <v>1643</v>
      </c>
      <c r="D1775" s="55" t="s">
        <v>1644</v>
      </c>
      <c r="E1775" s="55"/>
      <c r="F1775" s="55">
        <v>97112</v>
      </c>
      <c r="G1775" s="3"/>
      <c r="H1775" s="3" t="s">
        <v>1644</v>
      </c>
      <c r="I1775" s="3"/>
      <c r="J1775" s="56">
        <v>0</v>
      </c>
      <c r="K1775" s="57">
        <v>0</v>
      </c>
      <c r="L1775" s="57">
        <v>0</v>
      </c>
      <c r="M1775" s="58">
        <v>1</v>
      </c>
      <c r="N1775" s="59">
        <v>289</v>
      </c>
      <c r="O1775" s="59">
        <v>289</v>
      </c>
      <c r="P1775" s="60">
        <v>1</v>
      </c>
      <c r="Q1775" s="61">
        <v>289</v>
      </c>
      <c r="R1775" s="61">
        <v>289</v>
      </c>
    </row>
    <row r="1776" spans="2:18" x14ac:dyDescent="0.3">
      <c r="B1776" s="69">
        <v>42010959</v>
      </c>
      <c r="C1776" t="s">
        <v>1440</v>
      </c>
      <c r="D1776" s="55">
        <v>97535</v>
      </c>
      <c r="E1776" s="55"/>
      <c r="F1776" s="55">
        <v>97535</v>
      </c>
      <c r="G1776" s="3"/>
      <c r="H1776" s="3">
        <v>97535</v>
      </c>
      <c r="I1776" s="3"/>
      <c r="J1776" s="56">
        <v>16</v>
      </c>
      <c r="K1776" s="57">
        <v>4512</v>
      </c>
      <c r="L1776" s="57">
        <v>282</v>
      </c>
      <c r="M1776" s="58">
        <v>6</v>
      </c>
      <c r="N1776" s="59">
        <v>1692</v>
      </c>
      <c r="O1776" s="59">
        <v>282</v>
      </c>
      <c r="P1776" s="60">
        <v>22</v>
      </c>
      <c r="Q1776" s="61">
        <v>6204</v>
      </c>
      <c r="R1776" s="61">
        <v>282</v>
      </c>
    </row>
    <row r="1777" spans="2:18" x14ac:dyDescent="0.3">
      <c r="B1777" s="69">
        <v>42011205</v>
      </c>
      <c r="C1777" t="s">
        <v>1639</v>
      </c>
      <c r="D1777" s="55" t="s">
        <v>1640</v>
      </c>
      <c r="E1777" s="55"/>
      <c r="F1777" s="55">
        <v>97140</v>
      </c>
      <c r="G1777" s="3"/>
      <c r="H1777" s="3" t="s">
        <v>1640</v>
      </c>
      <c r="I1777" s="3"/>
      <c r="J1777" s="56">
        <v>0</v>
      </c>
      <c r="K1777" s="57">
        <v>0</v>
      </c>
      <c r="L1777" s="57">
        <v>0</v>
      </c>
      <c r="M1777" s="58">
        <v>24</v>
      </c>
      <c r="N1777" s="59">
        <v>7416</v>
      </c>
      <c r="O1777" s="59">
        <v>309</v>
      </c>
      <c r="P1777" s="60">
        <v>24</v>
      </c>
      <c r="Q1777" s="61">
        <v>7416</v>
      </c>
      <c r="R1777" s="61">
        <v>309</v>
      </c>
    </row>
    <row r="1778" spans="2:18" x14ac:dyDescent="0.3">
      <c r="B1778" s="69">
        <v>42015040</v>
      </c>
      <c r="C1778" t="s">
        <v>1444</v>
      </c>
      <c r="D1778" s="55"/>
      <c r="E1778" s="55"/>
      <c r="F1778" s="55"/>
      <c r="G1778" s="3"/>
      <c r="H1778" s="3"/>
      <c r="I1778" s="3"/>
      <c r="J1778" s="56">
        <v>4</v>
      </c>
      <c r="K1778" s="57">
        <v>0</v>
      </c>
      <c r="L1778" s="57">
        <v>0</v>
      </c>
      <c r="M1778" s="58">
        <v>0</v>
      </c>
      <c r="N1778" s="59">
        <v>0</v>
      </c>
      <c r="O1778" s="59">
        <v>0</v>
      </c>
      <c r="P1778" s="60">
        <v>4</v>
      </c>
      <c r="Q1778" s="61">
        <v>0</v>
      </c>
      <c r="R1778" s="61">
        <v>0</v>
      </c>
    </row>
    <row r="1779" spans="2:18" x14ac:dyDescent="0.3">
      <c r="B1779" s="69">
        <v>42040055</v>
      </c>
      <c r="C1779" t="s">
        <v>2583</v>
      </c>
      <c r="D1779" s="55" t="s">
        <v>1445</v>
      </c>
      <c r="E1779" s="55"/>
      <c r="F1779" s="55">
        <v>97110</v>
      </c>
      <c r="G1779" s="3"/>
      <c r="H1779" s="3" t="s">
        <v>1445</v>
      </c>
      <c r="I1779" s="3"/>
      <c r="J1779" s="56">
        <v>0</v>
      </c>
      <c r="K1779" s="57">
        <v>0</v>
      </c>
      <c r="L1779" s="57">
        <v>0</v>
      </c>
      <c r="M1779" s="58">
        <v>337</v>
      </c>
      <c r="N1779" s="59">
        <v>95034</v>
      </c>
      <c r="O1779" s="59">
        <v>282</v>
      </c>
      <c r="P1779" s="60">
        <v>337</v>
      </c>
      <c r="Q1779" s="61">
        <v>95034</v>
      </c>
      <c r="R1779" s="61">
        <v>282</v>
      </c>
    </row>
    <row r="1780" spans="2:18" x14ac:dyDescent="0.3">
      <c r="B1780" s="69">
        <v>42040097</v>
      </c>
      <c r="C1780" t="s">
        <v>1637</v>
      </c>
      <c r="D1780" s="55" t="s">
        <v>1638</v>
      </c>
      <c r="E1780" s="55"/>
      <c r="F1780" s="55">
        <v>97140</v>
      </c>
      <c r="G1780" s="3"/>
      <c r="H1780" s="3" t="s">
        <v>1638</v>
      </c>
      <c r="I1780" s="3"/>
      <c r="J1780" s="56">
        <v>0</v>
      </c>
      <c r="K1780" s="57">
        <v>0</v>
      </c>
      <c r="L1780" s="57">
        <v>0</v>
      </c>
      <c r="M1780" s="58">
        <v>241</v>
      </c>
      <c r="N1780" s="59">
        <v>74469</v>
      </c>
      <c r="O1780" s="59">
        <v>309</v>
      </c>
      <c r="P1780" s="60">
        <v>241</v>
      </c>
      <c r="Q1780" s="61">
        <v>74469</v>
      </c>
      <c r="R1780" s="61">
        <v>309</v>
      </c>
    </row>
    <row r="1781" spans="2:18" x14ac:dyDescent="0.3">
      <c r="B1781" s="69">
        <v>42040147</v>
      </c>
      <c r="C1781" t="s">
        <v>1641</v>
      </c>
      <c r="D1781" s="55" t="s">
        <v>1642</v>
      </c>
      <c r="E1781" s="55"/>
      <c r="F1781" s="55">
        <v>97116</v>
      </c>
      <c r="G1781" s="3"/>
      <c r="H1781" s="3" t="s">
        <v>1642</v>
      </c>
      <c r="I1781" s="3"/>
      <c r="J1781" s="56">
        <v>0</v>
      </c>
      <c r="K1781" s="57">
        <v>0</v>
      </c>
      <c r="L1781" s="57">
        <v>0</v>
      </c>
      <c r="M1781" s="58">
        <v>1</v>
      </c>
      <c r="N1781" s="59">
        <v>282</v>
      </c>
      <c r="O1781" s="59">
        <v>282</v>
      </c>
      <c r="P1781" s="60">
        <v>1</v>
      </c>
      <c r="Q1781" s="61">
        <v>282</v>
      </c>
      <c r="R1781" s="61">
        <v>282</v>
      </c>
    </row>
    <row r="1782" spans="2:18" x14ac:dyDescent="0.3">
      <c r="B1782" s="69">
        <v>42040196</v>
      </c>
      <c r="C1782" t="s">
        <v>1645</v>
      </c>
      <c r="D1782" s="55">
        <v>97014</v>
      </c>
      <c r="E1782" s="55"/>
      <c r="F1782" s="55">
        <v>97014</v>
      </c>
      <c r="G1782" s="55"/>
      <c r="H1782" s="55">
        <v>97014</v>
      </c>
      <c r="I1782" s="55"/>
      <c r="J1782" s="56">
        <v>0</v>
      </c>
      <c r="K1782" s="57">
        <v>0</v>
      </c>
      <c r="L1782" s="57">
        <v>0</v>
      </c>
      <c r="M1782" s="58">
        <v>78</v>
      </c>
      <c r="N1782" s="59">
        <v>18174</v>
      </c>
      <c r="O1782" s="59">
        <v>233</v>
      </c>
      <c r="P1782" s="60">
        <v>78</v>
      </c>
      <c r="Q1782" s="61">
        <v>18174</v>
      </c>
      <c r="R1782" s="61">
        <v>233</v>
      </c>
    </row>
    <row r="1783" spans="2:18" x14ac:dyDescent="0.3">
      <c r="B1783" s="69">
        <v>42040345</v>
      </c>
      <c r="C1783" t="s">
        <v>2584</v>
      </c>
      <c r="D1783" s="55">
        <v>97032</v>
      </c>
      <c r="E1783" s="55"/>
      <c r="F1783" s="55">
        <v>97032</v>
      </c>
      <c r="G1783" s="3"/>
      <c r="H1783" s="3">
        <v>97032</v>
      </c>
      <c r="I1783" s="3"/>
      <c r="J1783" s="56">
        <v>0</v>
      </c>
      <c r="K1783" s="57">
        <v>0</v>
      </c>
      <c r="L1783" s="57">
        <v>0</v>
      </c>
      <c r="M1783" s="58">
        <v>1</v>
      </c>
      <c r="N1783" s="59">
        <v>233</v>
      </c>
      <c r="O1783" s="59">
        <v>233</v>
      </c>
      <c r="P1783" s="60">
        <v>1</v>
      </c>
      <c r="Q1783" s="61">
        <v>233</v>
      </c>
      <c r="R1783" s="61">
        <v>233</v>
      </c>
    </row>
    <row r="1784" spans="2:18" x14ac:dyDescent="0.3">
      <c r="B1784" s="69">
        <v>42040477</v>
      </c>
      <c r="C1784" t="s">
        <v>2585</v>
      </c>
      <c r="D1784" s="55">
        <v>97112</v>
      </c>
      <c r="E1784" s="55"/>
      <c r="F1784" s="55">
        <v>97112</v>
      </c>
      <c r="G1784" s="3"/>
      <c r="H1784" s="3">
        <v>97112</v>
      </c>
      <c r="I1784" s="3"/>
      <c r="J1784" s="56">
        <v>0</v>
      </c>
      <c r="K1784" s="57">
        <v>0</v>
      </c>
      <c r="L1784" s="57">
        <v>0</v>
      </c>
      <c r="M1784" s="58">
        <v>102</v>
      </c>
      <c r="N1784" s="59">
        <v>29478</v>
      </c>
      <c r="O1784" s="59">
        <v>289</v>
      </c>
      <c r="P1784" s="60">
        <v>102</v>
      </c>
      <c r="Q1784" s="61">
        <v>29478</v>
      </c>
      <c r="R1784" s="61">
        <v>289</v>
      </c>
    </row>
    <row r="1785" spans="2:18" x14ac:dyDescent="0.3">
      <c r="B1785" s="69">
        <v>42040543</v>
      </c>
      <c r="C1785" t="s">
        <v>1646</v>
      </c>
      <c r="D1785" s="55">
        <v>97530</v>
      </c>
      <c r="E1785" s="55"/>
      <c r="F1785" s="55">
        <v>97530</v>
      </c>
      <c r="G1785" s="3"/>
      <c r="H1785" s="3">
        <v>97530</v>
      </c>
      <c r="I1785" s="3"/>
      <c r="J1785" s="56">
        <v>0</v>
      </c>
      <c r="K1785" s="57">
        <v>0</v>
      </c>
      <c r="L1785" s="57">
        <v>0</v>
      </c>
      <c r="M1785" s="58">
        <v>139</v>
      </c>
      <c r="N1785" s="59">
        <v>39198</v>
      </c>
      <c r="O1785" s="59">
        <v>282</v>
      </c>
      <c r="P1785" s="60">
        <v>139</v>
      </c>
      <c r="Q1785" s="61">
        <v>39198</v>
      </c>
      <c r="R1785" s="61">
        <v>282</v>
      </c>
    </row>
    <row r="1786" spans="2:18" x14ac:dyDescent="0.3">
      <c r="B1786" s="69">
        <v>42045005</v>
      </c>
      <c r="C1786" t="s">
        <v>2586</v>
      </c>
      <c r="D1786" s="55"/>
      <c r="E1786" s="55"/>
      <c r="F1786" s="55" t="s">
        <v>1446</v>
      </c>
      <c r="G1786" s="3"/>
      <c r="H1786" s="3"/>
      <c r="I1786" s="3"/>
      <c r="J1786" s="56">
        <v>0</v>
      </c>
      <c r="K1786" s="57">
        <v>0</v>
      </c>
      <c r="L1786" s="57">
        <v>0</v>
      </c>
      <c r="M1786" s="58">
        <v>1</v>
      </c>
      <c r="N1786" s="59">
        <v>533</v>
      </c>
      <c r="O1786" s="59">
        <v>533</v>
      </c>
      <c r="P1786" s="60">
        <v>1</v>
      </c>
      <c r="Q1786" s="61">
        <v>533</v>
      </c>
      <c r="R1786" s="61">
        <v>533</v>
      </c>
    </row>
    <row r="1787" spans="2:18" x14ac:dyDescent="0.3">
      <c r="B1787" s="69">
        <v>42060038</v>
      </c>
      <c r="C1787" t="s">
        <v>2319</v>
      </c>
      <c r="D1787" s="55"/>
      <c r="E1787" s="55"/>
      <c r="F1787" s="55"/>
      <c r="G1787" s="3"/>
      <c r="H1787" s="3"/>
      <c r="I1787" s="3"/>
      <c r="J1787" s="56">
        <v>32</v>
      </c>
      <c r="K1787" s="57">
        <v>0</v>
      </c>
      <c r="L1787" s="57">
        <v>0</v>
      </c>
      <c r="M1787" s="58">
        <v>0</v>
      </c>
      <c r="N1787" s="59">
        <v>0</v>
      </c>
      <c r="O1787" s="59">
        <v>0</v>
      </c>
      <c r="P1787" s="60">
        <v>32</v>
      </c>
      <c r="Q1787" s="61">
        <v>0</v>
      </c>
      <c r="R1787" s="61">
        <v>0</v>
      </c>
    </row>
    <row r="1788" spans="2:18" x14ac:dyDescent="0.3">
      <c r="B1788" s="69">
        <v>42060335</v>
      </c>
      <c r="C1788" t="s">
        <v>2367</v>
      </c>
      <c r="D1788" s="55">
        <v>97166</v>
      </c>
      <c r="E1788" s="55"/>
      <c r="F1788" s="55">
        <v>97166</v>
      </c>
      <c r="G1788" s="3"/>
      <c r="H1788" s="3">
        <v>97166</v>
      </c>
      <c r="I1788" s="3"/>
      <c r="J1788" s="56">
        <v>0</v>
      </c>
      <c r="K1788" s="57">
        <v>0</v>
      </c>
      <c r="L1788" s="57">
        <v>0</v>
      </c>
      <c r="M1788" s="58">
        <v>5</v>
      </c>
      <c r="N1788" s="59">
        <v>3485</v>
      </c>
      <c r="O1788" s="59">
        <v>697</v>
      </c>
      <c r="P1788" s="60">
        <v>5</v>
      </c>
      <c r="Q1788" s="61">
        <v>3485</v>
      </c>
      <c r="R1788" s="61">
        <v>697</v>
      </c>
    </row>
    <row r="1789" spans="2:18" x14ac:dyDescent="0.3">
      <c r="B1789" s="69">
        <v>42060343</v>
      </c>
      <c r="C1789" t="s">
        <v>2340</v>
      </c>
      <c r="D1789" s="55">
        <v>97165</v>
      </c>
      <c r="E1789" s="55"/>
      <c r="F1789" s="55">
        <v>97165</v>
      </c>
      <c r="G1789" s="3"/>
      <c r="H1789" s="3">
        <v>97165</v>
      </c>
      <c r="I1789" s="3"/>
      <c r="J1789" s="56">
        <v>2</v>
      </c>
      <c r="K1789" s="57">
        <v>926</v>
      </c>
      <c r="L1789" s="57">
        <v>463</v>
      </c>
      <c r="M1789" s="58">
        <v>4</v>
      </c>
      <c r="N1789" s="59">
        <v>1852</v>
      </c>
      <c r="O1789" s="59">
        <v>463</v>
      </c>
      <c r="P1789" s="60">
        <v>6</v>
      </c>
      <c r="Q1789" s="61">
        <v>2778</v>
      </c>
      <c r="R1789" s="61">
        <v>463</v>
      </c>
    </row>
    <row r="1790" spans="2:18" x14ac:dyDescent="0.3">
      <c r="B1790" s="69">
        <v>42060350</v>
      </c>
      <c r="C1790" t="s">
        <v>2366</v>
      </c>
      <c r="D1790" s="55">
        <v>97167</v>
      </c>
      <c r="E1790" s="55"/>
      <c r="F1790" s="55">
        <v>97167</v>
      </c>
      <c r="G1790" s="3"/>
      <c r="H1790" s="3">
        <v>97167</v>
      </c>
      <c r="I1790" s="3"/>
      <c r="J1790" s="56">
        <v>1</v>
      </c>
      <c r="K1790" s="57">
        <v>743</v>
      </c>
      <c r="L1790" s="57">
        <v>743</v>
      </c>
      <c r="M1790" s="58">
        <v>0</v>
      </c>
      <c r="N1790" s="59">
        <v>0</v>
      </c>
      <c r="O1790" s="59">
        <v>0</v>
      </c>
      <c r="P1790" s="60">
        <v>1</v>
      </c>
      <c r="Q1790" s="61">
        <v>743</v>
      </c>
      <c r="R1790" s="61">
        <v>743</v>
      </c>
    </row>
    <row r="1791" spans="2:18" x14ac:dyDescent="0.3">
      <c r="B1791" s="69">
        <v>42060368</v>
      </c>
      <c r="C1791" t="s">
        <v>2443</v>
      </c>
      <c r="D1791" s="55">
        <v>97168</v>
      </c>
      <c r="E1791" s="55"/>
      <c r="F1791" s="55">
        <v>97168</v>
      </c>
      <c r="G1791" s="3"/>
      <c r="H1791" s="3">
        <v>97168</v>
      </c>
      <c r="I1791" s="3"/>
      <c r="J1791" s="56">
        <v>0</v>
      </c>
      <c r="K1791" s="57">
        <v>0</v>
      </c>
      <c r="L1791" s="57">
        <v>0</v>
      </c>
      <c r="M1791" s="58">
        <v>1</v>
      </c>
      <c r="N1791" s="59">
        <v>463</v>
      </c>
      <c r="O1791" s="59">
        <v>463</v>
      </c>
      <c r="P1791" s="60">
        <v>1</v>
      </c>
      <c r="Q1791" s="61">
        <v>463</v>
      </c>
      <c r="R1791" s="61">
        <v>463</v>
      </c>
    </row>
    <row r="1792" spans="2:18" x14ac:dyDescent="0.3">
      <c r="B1792" s="69">
        <v>42110015</v>
      </c>
      <c r="C1792" t="s">
        <v>2309</v>
      </c>
      <c r="D1792" s="55">
        <v>71260</v>
      </c>
      <c r="E1792" s="55" t="s">
        <v>2000</v>
      </c>
      <c r="F1792" s="55" t="s">
        <v>1450</v>
      </c>
      <c r="G1792" s="3"/>
      <c r="H1792" s="3">
        <v>71260</v>
      </c>
      <c r="I1792" s="3" t="s">
        <v>2000</v>
      </c>
      <c r="J1792" s="56">
        <v>38</v>
      </c>
      <c r="K1792" s="57">
        <v>236930</v>
      </c>
      <c r="L1792" s="57">
        <v>6235</v>
      </c>
      <c r="M1792" s="58">
        <v>54</v>
      </c>
      <c r="N1792" s="59">
        <v>336690</v>
      </c>
      <c r="O1792" s="59">
        <v>6235</v>
      </c>
      <c r="P1792" s="60">
        <v>92</v>
      </c>
      <c r="Q1792" s="61">
        <v>573620</v>
      </c>
      <c r="R1792" s="61">
        <v>6235</v>
      </c>
    </row>
    <row r="1793" spans="2:18" x14ac:dyDescent="0.3">
      <c r="B1793" s="69">
        <v>42110163</v>
      </c>
      <c r="C1793" t="s">
        <v>1455</v>
      </c>
      <c r="D1793" s="55">
        <v>70496</v>
      </c>
      <c r="E1793" s="55" t="s">
        <v>2000</v>
      </c>
      <c r="F1793" s="55" t="s">
        <v>1456</v>
      </c>
      <c r="G1793" s="55"/>
      <c r="H1793" s="55">
        <v>70496</v>
      </c>
      <c r="I1793" s="55" t="s">
        <v>2000</v>
      </c>
      <c r="J1793" s="56">
        <v>5</v>
      </c>
      <c r="K1793" s="57">
        <v>27455</v>
      </c>
      <c r="L1793" s="57">
        <v>5491</v>
      </c>
      <c r="M1793" s="58">
        <v>3</v>
      </c>
      <c r="N1793" s="59">
        <v>16473</v>
      </c>
      <c r="O1793" s="59">
        <v>5491</v>
      </c>
      <c r="P1793" s="60">
        <v>8</v>
      </c>
      <c r="Q1793" s="61">
        <v>43928</v>
      </c>
      <c r="R1793" s="61">
        <v>5491</v>
      </c>
    </row>
    <row r="1794" spans="2:18" x14ac:dyDescent="0.3">
      <c r="B1794" s="69">
        <v>42110189</v>
      </c>
      <c r="C1794" t="s">
        <v>1458</v>
      </c>
      <c r="D1794" s="55">
        <v>73706</v>
      </c>
      <c r="E1794" s="55" t="s">
        <v>2000</v>
      </c>
      <c r="F1794" s="55" t="s">
        <v>1457</v>
      </c>
      <c r="G1794" s="3"/>
      <c r="H1794" s="3">
        <v>73706</v>
      </c>
      <c r="I1794" s="3" t="s">
        <v>2000</v>
      </c>
      <c r="J1794" s="56">
        <v>0</v>
      </c>
      <c r="K1794" s="57">
        <v>0</v>
      </c>
      <c r="L1794" s="57">
        <v>0</v>
      </c>
      <c r="M1794" s="58">
        <v>1</v>
      </c>
      <c r="N1794" s="59">
        <v>6923</v>
      </c>
      <c r="O1794" s="59">
        <v>6923</v>
      </c>
      <c r="P1794" s="60">
        <v>1</v>
      </c>
      <c r="Q1794" s="61">
        <v>6923</v>
      </c>
      <c r="R1794" s="61">
        <v>6923</v>
      </c>
    </row>
    <row r="1795" spans="2:18" x14ac:dyDescent="0.3">
      <c r="B1795" s="69">
        <v>42110239</v>
      </c>
      <c r="C1795" t="s">
        <v>1459</v>
      </c>
      <c r="D1795" s="55">
        <v>71275</v>
      </c>
      <c r="E1795" s="55" t="s">
        <v>2000</v>
      </c>
      <c r="F1795" s="55" t="s">
        <v>1457</v>
      </c>
      <c r="G1795" s="3"/>
      <c r="H1795" s="3">
        <v>71275</v>
      </c>
      <c r="I1795" s="3" t="s">
        <v>2000</v>
      </c>
      <c r="J1795" s="56">
        <v>6</v>
      </c>
      <c r="K1795" s="57">
        <v>47706</v>
      </c>
      <c r="L1795" s="57">
        <v>7951</v>
      </c>
      <c r="M1795" s="58">
        <v>12</v>
      </c>
      <c r="N1795" s="59">
        <v>95412</v>
      </c>
      <c r="O1795" s="59">
        <v>7951</v>
      </c>
      <c r="P1795" s="60">
        <v>18</v>
      </c>
      <c r="Q1795" s="61">
        <v>143118</v>
      </c>
      <c r="R1795" s="61">
        <v>7951</v>
      </c>
    </row>
    <row r="1796" spans="2:18" x14ac:dyDescent="0.3">
      <c r="B1796" s="69">
        <v>42110403</v>
      </c>
      <c r="C1796" t="s">
        <v>1460</v>
      </c>
      <c r="D1796" s="55">
        <v>70498</v>
      </c>
      <c r="E1796" s="55"/>
      <c r="F1796" s="55">
        <v>70498</v>
      </c>
      <c r="G1796" s="3"/>
      <c r="H1796" s="3">
        <v>70498</v>
      </c>
      <c r="I1796" s="3"/>
      <c r="J1796" s="56">
        <v>10</v>
      </c>
      <c r="K1796" s="57">
        <v>61470</v>
      </c>
      <c r="L1796" s="57">
        <v>6147</v>
      </c>
      <c r="M1796" s="58">
        <v>13</v>
      </c>
      <c r="N1796" s="59">
        <v>79911</v>
      </c>
      <c r="O1796" s="59">
        <v>6147</v>
      </c>
      <c r="P1796" s="60">
        <v>23</v>
      </c>
      <c r="Q1796" s="61">
        <v>141381</v>
      </c>
      <c r="R1796" s="61">
        <v>6147</v>
      </c>
    </row>
    <row r="1797" spans="2:18" x14ac:dyDescent="0.3">
      <c r="B1797" s="69">
        <v>42110668</v>
      </c>
      <c r="C1797" t="s">
        <v>2</v>
      </c>
      <c r="D1797" s="55">
        <v>49061</v>
      </c>
      <c r="E1797" s="55"/>
      <c r="F1797" s="55">
        <v>49061</v>
      </c>
      <c r="G1797" s="55"/>
      <c r="H1797" s="55">
        <v>49061</v>
      </c>
      <c r="I1797" s="55"/>
      <c r="J1797" s="56">
        <v>2</v>
      </c>
      <c r="K1797" s="57">
        <v>7892</v>
      </c>
      <c r="L1797" s="57">
        <v>3946</v>
      </c>
      <c r="M1797" s="58">
        <v>0</v>
      </c>
      <c r="N1797" s="59">
        <v>0</v>
      </c>
      <c r="O1797" s="59">
        <v>0</v>
      </c>
      <c r="P1797" s="60">
        <v>2</v>
      </c>
      <c r="Q1797" s="61">
        <v>7892</v>
      </c>
      <c r="R1797" s="61">
        <v>3946</v>
      </c>
    </row>
    <row r="1798" spans="2:18" x14ac:dyDescent="0.3">
      <c r="B1798" s="69">
        <v>42110692</v>
      </c>
      <c r="C1798" t="s">
        <v>1461</v>
      </c>
      <c r="D1798" s="55">
        <v>20206</v>
      </c>
      <c r="E1798" s="55"/>
      <c r="F1798" s="55">
        <v>20206</v>
      </c>
      <c r="G1798" s="3"/>
      <c r="H1798" s="3">
        <v>20206</v>
      </c>
      <c r="I1798" s="3"/>
      <c r="J1798" s="56">
        <v>0</v>
      </c>
      <c r="K1798" s="57">
        <v>0</v>
      </c>
      <c r="L1798" s="57">
        <v>0</v>
      </c>
      <c r="M1798" s="58">
        <v>3</v>
      </c>
      <c r="N1798" s="59">
        <v>5661</v>
      </c>
      <c r="O1798" s="59">
        <v>1887</v>
      </c>
      <c r="P1798" s="60">
        <v>3</v>
      </c>
      <c r="Q1798" s="61">
        <v>5661</v>
      </c>
      <c r="R1798" s="61">
        <v>1887</v>
      </c>
    </row>
    <row r="1799" spans="2:18" x14ac:dyDescent="0.3">
      <c r="B1799" s="69">
        <v>42110718</v>
      </c>
      <c r="C1799" t="s">
        <v>1462</v>
      </c>
      <c r="D1799" s="55">
        <v>20225</v>
      </c>
      <c r="E1799" s="55"/>
      <c r="F1799" s="55">
        <v>20225</v>
      </c>
      <c r="G1799" s="3"/>
      <c r="H1799" s="3">
        <v>20225</v>
      </c>
      <c r="I1799" s="3"/>
      <c r="J1799" s="56">
        <v>0</v>
      </c>
      <c r="K1799" s="57">
        <v>0</v>
      </c>
      <c r="L1799" s="57">
        <v>0</v>
      </c>
      <c r="M1799" s="58">
        <v>1</v>
      </c>
      <c r="N1799" s="59">
        <v>2780</v>
      </c>
      <c r="O1799" s="59">
        <v>2780</v>
      </c>
      <c r="P1799" s="60">
        <v>1</v>
      </c>
      <c r="Q1799" s="61">
        <v>2780</v>
      </c>
      <c r="R1799" s="61">
        <v>2780</v>
      </c>
    </row>
    <row r="1800" spans="2:18" x14ac:dyDescent="0.3">
      <c r="B1800" s="69">
        <v>42111062</v>
      </c>
      <c r="C1800" t="s">
        <v>1463</v>
      </c>
      <c r="D1800" s="55">
        <v>77002</v>
      </c>
      <c r="E1800" s="55"/>
      <c r="F1800" s="55">
        <v>77002</v>
      </c>
      <c r="G1800" s="3"/>
      <c r="H1800" s="3">
        <v>77002</v>
      </c>
      <c r="I1800" s="3"/>
      <c r="J1800" s="56">
        <v>1</v>
      </c>
      <c r="K1800" s="57">
        <v>2078</v>
      </c>
      <c r="L1800" s="57">
        <v>2078</v>
      </c>
      <c r="M1800" s="58">
        <v>0</v>
      </c>
      <c r="N1800" s="59">
        <v>0</v>
      </c>
      <c r="O1800" s="59">
        <v>0</v>
      </c>
      <c r="P1800" s="60">
        <v>1</v>
      </c>
      <c r="Q1800" s="61">
        <v>2078</v>
      </c>
      <c r="R1800" s="61">
        <v>2078</v>
      </c>
    </row>
    <row r="1801" spans="2:18" x14ac:dyDescent="0.3">
      <c r="B1801" s="69">
        <v>42111088</v>
      </c>
      <c r="C1801" t="s">
        <v>1983</v>
      </c>
      <c r="D1801" s="55">
        <v>73200</v>
      </c>
      <c r="E1801" s="55"/>
      <c r="F1801" s="55">
        <v>73200</v>
      </c>
      <c r="G1801" s="3"/>
      <c r="H1801" s="3">
        <v>73200</v>
      </c>
      <c r="I1801" s="3"/>
      <c r="J1801" s="56">
        <v>0</v>
      </c>
      <c r="K1801" s="57">
        <v>0</v>
      </c>
      <c r="L1801" s="57">
        <v>0</v>
      </c>
      <c r="M1801" s="58">
        <v>6</v>
      </c>
      <c r="N1801" s="59">
        <v>31932</v>
      </c>
      <c r="O1801" s="59">
        <v>5322</v>
      </c>
      <c r="P1801" s="60">
        <v>6</v>
      </c>
      <c r="Q1801" s="61">
        <v>31932</v>
      </c>
      <c r="R1801" s="61">
        <v>5322</v>
      </c>
    </row>
    <row r="1802" spans="2:18" x14ac:dyDescent="0.3">
      <c r="B1802" s="69">
        <v>42111146</v>
      </c>
      <c r="C1802" t="s">
        <v>1984</v>
      </c>
      <c r="D1802" s="55">
        <v>73700</v>
      </c>
      <c r="E1802" s="55"/>
      <c r="F1802" s="55">
        <v>73700</v>
      </c>
      <c r="G1802" s="3"/>
      <c r="H1802" s="3">
        <v>73700</v>
      </c>
      <c r="I1802" s="3"/>
      <c r="J1802" s="56">
        <v>4</v>
      </c>
      <c r="K1802" s="57">
        <v>21288</v>
      </c>
      <c r="L1802" s="57">
        <v>5322</v>
      </c>
      <c r="M1802" s="58">
        <v>5</v>
      </c>
      <c r="N1802" s="59">
        <v>26610</v>
      </c>
      <c r="O1802" s="59">
        <v>5322</v>
      </c>
      <c r="P1802" s="60">
        <v>9</v>
      </c>
      <c r="Q1802" s="61">
        <v>47898</v>
      </c>
      <c r="R1802" s="61">
        <v>5322</v>
      </c>
    </row>
    <row r="1803" spans="2:18" x14ac:dyDescent="0.3">
      <c r="B1803" s="69">
        <v>42114504</v>
      </c>
      <c r="C1803" t="s">
        <v>1465</v>
      </c>
      <c r="D1803" s="55">
        <v>74175</v>
      </c>
      <c r="E1803" s="55" t="s">
        <v>2000</v>
      </c>
      <c r="F1803" s="55" t="s">
        <v>1466</v>
      </c>
      <c r="G1803" s="3"/>
      <c r="H1803" s="3">
        <v>74175</v>
      </c>
      <c r="I1803" s="3" t="s">
        <v>2000</v>
      </c>
      <c r="J1803" s="56">
        <v>3</v>
      </c>
      <c r="K1803" s="57">
        <v>23853</v>
      </c>
      <c r="L1803" s="57">
        <v>7951</v>
      </c>
      <c r="M1803" s="58">
        <v>0</v>
      </c>
      <c r="N1803" s="59">
        <v>0</v>
      </c>
      <c r="O1803" s="59">
        <v>0</v>
      </c>
      <c r="P1803" s="60">
        <v>3</v>
      </c>
      <c r="Q1803" s="61">
        <v>23853</v>
      </c>
      <c r="R1803" s="61">
        <v>7951</v>
      </c>
    </row>
    <row r="1804" spans="2:18" x14ac:dyDescent="0.3">
      <c r="B1804" s="69">
        <v>42136887</v>
      </c>
      <c r="C1804" t="s">
        <v>1471</v>
      </c>
      <c r="D1804" s="55">
        <v>70481</v>
      </c>
      <c r="E1804" s="55" t="s">
        <v>2000</v>
      </c>
      <c r="F1804" s="55" t="s">
        <v>1472</v>
      </c>
      <c r="G1804" s="55"/>
      <c r="H1804" s="55">
        <v>70481</v>
      </c>
      <c r="I1804" s="55" t="s">
        <v>2000</v>
      </c>
      <c r="J1804" s="56">
        <v>2</v>
      </c>
      <c r="K1804" s="57">
        <v>12294</v>
      </c>
      <c r="L1804" s="57">
        <v>6147</v>
      </c>
      <c r="M1804" s="58">
        <v>4</v>
      </c>
      <c r="N1804" s="59">
        <v>24588</v>
      </c>
      <c r="O1804" s="59">
        <v>6147</v>
      </c>
      <c r="P1804" s="60">
        <v>6</v>
      </c>
      <c r="Q1804" s="61">
        <v>36882</v>
      </c>
      <c r="R1804" s="61">
        <v>6147</v>
      </c>
    </row>
    <row r="1805" spans="2:18" x14ac:dyDescent="0.3">
      <c r="B1805" s="69">
        <v>42136903</v>
      </c>
      <c r="C1805" t="s">
        <v>1473</v>
      </c>
      <c r="D1805" s="55">
        <v>70487</v>
      </c>
      <c r="E1805" s="55" t="s">
        <v>2000</v>
      </c>
      <c r="F1805" s="55" t="s">
        <v>1474</v>
      </c>
      <c r="G1805" s="3"/>
      <c r="H1805" s="3">
        <v>70487</v>
      </c>
      <c r="I1805" s="3" t="s">
        <v>2000</v>
      </c>
      <c r="J1805" s="56">
        <v>6</v>
      </c>
      <c r="K1805" s="57">
        <v>32946</v>
      </c>
      <c r="L1805" s="57">
        <v>5491</v>
      </c>
      <c r="M1805" s="58">
        <v>8</v>
      </c>
      <c r="N1805" s="59">
        <v>43928</v>
      </c>
      <c r="O1805" s="59">
        <v>5491</v>
      </c>
      <c r="P1805" s="60">
        <v>14</v>
      </c>
      <c r="Q1805" s="61">
        <v>76874</v>
      </c>
      <c r="R1805" s="61">
        <v>5491</v>
      </c>
    </row>
    <row r="1806" spans="2:18" x14ac:dyDescent="0.3">
      <c r="B1806" s="69">
        <v>42136937</v>
      </c>
      <c r="C1806" t="s">
        <v>1476</v>
      </c>
      <c r="D1806" s="55">
        <v>70486</v>
      </c>
      <c r="E1806" s="55" t="s">
        <v>2000</v>
      </c>
      <c r="F1806" s="55" t="s">
        <v>1453</v>
      </c>
      <c r="G1806" s="55"/>
      <c r="H1806" s="55">
        <v>70486</v>
      </c>
      <c r="I1806" s="55" t="s">
        <v>2000</v>
      </c>
      <c r="J1806" s="56">
        <v>27</v>
      </c>
      <c r="K1806" s="57">
        <v>148257</v>
      </c>
      <c r="L1806" s="57">
        <v>5491</v>
      </c>
      <c r="M1806" s="58">
        <v>88</v>
      </c>
      <c r="N1806" s="59">
        <v>483208</v>
      </c>
      <c r="O1806" s="59">
        <v>5491</v>
      </c>
      <c r="P1806" s="60">
        <v>115</v>
      </c>
      <c r="Q1806" s="61">
        <v>631465</v>
      </c>
      <c r="R1806" s="61">
        <v>5491</v>
      </c>
    </row>
    <row r="1807" spans="2:18" x14ac:dyDescent="0.3">
      <c r="B1807" s="69">
        <v>42143008</v>
      </c>
      <c r="C1807" t="s">
        <v>1477</v>
      </c>
      <c r="D1807" s="55">
        <v>77012</v>
      </c>
      <c r="E1807" s="55" t="s">
        <v>2000</v>
      </c>
      <c r="F1807" s="55" t="s">
        <v>442</v>
      </c>
      <c r="G1807" s="3"/>
      <c r="H1807" s="3">
        <v>77012</v>
      </c>
      <c r="I1807" s="3" t="s">
        <v>2000</v>
      </c>
      <c r="J1807" s="56">
        <v>0</v>
      </c>
      <c r="K1807" s="57">
        <v>0</v>
      </c>
      <c r="L1807" s="57">
        <v>0</v>
      </c>
      <c r="M1807" s="58">
        <v>1</v>
      </c>
      <c r="N1807" s="59">
        <v>4413</v>
      </c>
      <c r="O1807" s="59">
        <v>4413</v>
      </c>
      <c r="P1807" s="60">
        <v>1</v>
      </c>
      <c r="Q1807" s="61">
        <v>4413</v>
      </c>
      <c r="R1807" s="61">
        <v>4413</v>
      </c>
    </row>
    <row r="1808" spans="2:18" x14ac:dyDescent="0.3">
      <c r="B1808" s="69">
        <v>42143016</v>
      </c>
      <c r="C1808" t="s">
        <v>1478</v>
      </c>
      <c r="D1808" s="55">
        <v>70450</v>
      </c>
      <c r="E1808" s="55" t="s">
        <v>2000</v>
      </c>
      <c r="F1808" s="55" t="s">
        <v>1479</v>
      </c>
      <c r="G1808" s="3"/>
      <c r="H1808" s="3">
        <v>70450</v>
      </c>
      <c r="I1808" s="3" t="s">
        <v>2000</v>
      </c>
      <c r="J1808" s="56">
        <v>114</v>
      </c>
      <c r="K1808" s="57">
        <v>625974</v>
      </c>
      <c r="L1808" s="57">
        <v>5491</v>
      </c>
      <c r="M1808" s="58">
        <v>553</v>
      </c>
      <c r="N1808" s="59">
        <v>3036523</v>
      </c>
      <c r="O1808" s="59">
        <v>5491</v>
      </c>
      <c r="P1808" s="60">
        <v>667</v>
      </c>
      <c r="Q1808" s="61">
        <v>3662497</v>
      </c>
      <c r="R1808" s="61">
        <v>5491</v>
      </c>
    </row>
    <row r="1809" spans="2:18" x14ac:dyDescent="0.3">
      <c r="B1809" s="69">
        <v>42143032</v>
      </c>
      <c r="C1809" t="s">
        <v>1480</v>
      </c>
      <c r="D1809" s="55">
        <v>70470</v>
      </c>
      <c r="E1809" s="55" t="s">
        <v>2000</v>
      </c>
      <c r="F1809" s="55" t="s">
        <v>1481</v>
      </c>
      <c r="G1809" s="3"/>
      <c r="H1809" s="3">
        <v>70470</v>
      </c>
      <c r="I1809" s="3" t="s">
        <v>2000</v>
      </c>
      <c r="J1809" s="56">
        <v>1</v>
      </c>
      <c r="K1809" s="57">
        <v>6064</v>
      </c>
      <c r="L1809" s="57">
        <v>6064</v>
      </c>
      <c r="M1809" s="58">
        <v>1</v>
      </c>
      <c r="N1809" s="59">
        <v>6064</v>
      </c>
      <c r="O1809" s="59">
        <v>6064</v>
      </c>
      <c r="P1809" s="60">
        <v>2</v>
      </c>
      <c r="Q1809" s="61">
        <v>12128</v>
      </c>
      <c r="R1809" s="61">
        <v>6064</v>
      </c>
    </row>
    <row r="1810" spans="2:18" x14ac:dyDescent="0.3">
      <c r="B1810" s="69">
        <v>42143081</v>
      </c>
      <c r="C1810" t="s">
        <v>1482</v>
      </c>
      <c r="D1810" s="55">
        <v>74160</v>
      </c>
      <c r="E1810" s="55" t="s">
        <v>2000</v>
      </c>
      <c r="F1810" s="55" t="s">
        <v>1483</v>
      </c>
      <c r="G1810" s="55"/>
      <c r="H1810" s="55">
        <v>74160</v>
      </c>
      <c r="I1810" s="55" t="s">
        <v>2000</v>
      </c>
      <c r="J1810" s="56">
        <v>0</v>
      </c>
      <c r="K1810" s="57">
        <v>0</v>
      </c>
      <c r="L1810" s="57">
        <v>0</v>
      </c>
      <c r="M1810" s="58">
        <v>1</v>
      </c>
      <c r="N1810" s="59">
        <v>5900</v>
      </c>
      <c r="O1810" s="59">
        <v>5900</v>
      </c>
      <c r="P1810" s="60">
        <v>1</v>
      </c>
      <c r="Q1810" s="61">
        <v>5900</v>
      </c>
      <c r="R1810" s="61">
        <v>5900</v>
      </c>
    </row>
    <row r="1811" spans="2:18" x14ac:dyDescent="0.3">
      <c r="B1811" s="69">
        <v>42143107</v>
      </c>
      <c r="C1811" t="s">
        <v>1484</v>
      </c>
      <c r="D1811" s="55">
        <v>72192</v>
      </c>
      <c r="E1811" s="55" t="s">
        <v>2000</v>
      </c>
      <c r="F1811" s="55" t="s">
        <v>1454</v>
      </c>
      <c r="G1811" s="3"/>
      <c r="H1811" s="3">
        <v>72192</v>
      </c>
      <c r="I1811" s="3" t="s">
        <v>2000</v>
      </c>
      <c r="J1811" s="56">
        <v>1</v>
      </c>
      <c r="K1811" s="57">
        <v>5900</v>
      </c>
      <c r="L1811" s="57">
        <v>5900</v>
      </c>
      <c r="M1811" s="58">
        <v>4</v>
      </c>
      <c r="N1811" s="59">
        <v>23600</v>
      </c>
      <c r="O1811" s="59">
        <v>5900</v>
      </c>
      <c r="P1811" s="60">
        <v>5</v>
      </c>
      <c r="Q1811" s="61">
        <v>29500</v>
      </c>
      <c r="R1811" s="61">
        <v>5900</v>
      </c>
    </row>
    <row r="1812" spans="2:18" x14ac:dyDescent="0.3">
      <c r="B1812" s="69">
        <v>42143115</v>
      </c>
      <c r="C1812" t="s">
        <v>1485</v>
      </c>
      <c r="D1812" s="55">
        <v>72193</v>
      </c>
      <c r="E1812" s="55" t="s">
        <v>2000</v>
      </c>
      <c r="F1812" s="55" t="s">
        <v>1467</v>
      </c>
      <c r="G1812" s="55"/>
      <c r="H1812" s="55">
        <v>72193</v>
      </c>
      <c r="I1812" s="55" t="s">
        <v>2000</v>
      </c>
      <c r="J1812" s="56">
        <v>1</v>
      </c>
      <c r="K1812" s="57">
        <v>5900</v>
      </c>
      <c r="L1812" s="57">
        <v>5900</v>
      </c>
      <c r="M1812" s="58">
        <v>0</v>
      </c>
      <c r="N1812" s="59">
        <v>0</v>
      </c>
      <c r="O1812" s="59">
        <v>0</v>
      </c>
      <c r="P1812" s="60">
        <v>1</v>
      </c>
      <c r="Q1812" s="61">
        <v>5900</v>
      </c>
      <c r="R1812" s="61">
        <v>5900</v>
      </c>
    </row>
    <row r="1813" spans="2:18" x14ac:dyDescent="0.3">
      <c r="B1813" s="69">
        <v>42143149</v>
      </c>
      <c r="C1813" t="s">
        <v>1486</v>
      </c>
      <c r="D1813" s="55">
        <v>70490</v>
      </c>
      <c r="E1813" s="55" t="s">
        <v>2000</v>
      </c>
      <c r="F1813" s="55" t="s">
        <v>1487</v>
      </c>
      <c r="G1813" s="3"/>
      <c r="H1813" s="3">
        <v>70490</v>
      </c>
      <c r="I1813" s="3" t="s">
        <v>2000</v>
      </c>
      <c r="J1813" s="56">
        <v>1</v>
      </c>
      <c r="K1813" s="57">
        <v>5900</v>
      </c>
      <c r="L1813" s="57">
        <v>5900</v>
      </c>
      <c r="M1813" s="58">
        <v>1</v>
      </c>
      <c r="N1813" s="59">
        <v>5900</v>
      </c>
      <c r="O1813" s="59">
        <v>5900</v>
      </c>
      <c r="P1813" s="60">
        <v>2</v>
      </c>
      <c r="Q1813" s="61">
        <v>11800</v>
      </c>
      <c r="R1813" s="61">
        <v>5900</v>
      </c>
    </row>
    <row r="1814" spans="2:18" x14ac:dyDescent="0.3">
      <c r="B1814" s="69">
        <v>42143164</v>
      </c>
      <c r="C1814" t="s">
        <v>1488</v>
      </c>
      <c r="D1814" s="55">
        <v>72128</v>
      </c>
      <c r="E1814" s="55" t="s">
        <v>2000</v>
      </c>
      <c r="F1814" s="55" t="s">
        <v>1489</v>
      </c>
      <c r="G1814" s="55"/>
      <c r="H1814" s="55">
        <v>72128</v>
      </c>
      <c r="I1814" s="55" t="s">
        <v>2000</v>
      </c>
      <c r="J1814" s="56">
        <v>35</v>
      </c>
      <c r="K1814" s="57">
        <v>278285</v>
      </c>
      <c r="L1814" s="57">
        <v>7951</v>
      </c>
      <c r="M1814" s="58">
        <v>42</v>
      </c>
      <c r="N1814" s="59">
        <v>333942</v>
      </c>
      <c r="O1814" s="59">
        <v>7951</v>
      </c>
      <c r="P1814" s="60">
        <v>77</v>
      </c>
      <c r="Q1814" s="61">
        <v>612227</v>
      </c>
      <c r="R1814" s="61">
        <v>7951</v>
      </c>
    </row>
    <row r="1815" spans="2:18" x14ac:dyDescent="0.3">
      <c r="B1815" s="69">
        <v>42143172</v>
      </c>
      <c r="C1815" t="s">
        <v>1490</v>
      </c>
      <c r="D1815" s="55">
        <v>70480</v>
      </c>
      <c r="E1815" s="55" t="s">
        <v>2000</v>
      </c>
      <c r="F1815" s="55" t="s">
        <v>1470</v>
      </c>
      <c r="G1815" s="3"/>
      <c r="H1815" s="3">
        <v>70480</v>
      </c>
      <c r="I1815" s="3" t="s">
        <v>2000</v>
      </c>
      <c r="J1815" s="56">
        <v>2</v>
      </c>
      <c r="K1815" s="57">
        <v>11800</v>
      </c>
      <c r="L1815" s="57">
        <v>5900</v>
      </c>
      <c r="M1815" s="58">
        <v>4</v>
      </c>
      <c r="N1815" s="59">
        <v>23600</v>
      </c>
      <c r="O1815" s="59">
        <v>5900</v>
      </c>
      <c r="P1815" s="60">
        <v>6</v>
      </c>
      <c r="Q1815" s="61">
        <v>35400</v>
      </c>
      <c r="R1815" s="61">
        <v>5900</v>
      </c>
    </row>
    <row r="1816" spans="2:18" x14ac:dyDescent="0.3">
      <c r="B1816" s="69">
        <v>42143180</v>
      </c>
      <c r="C1816" t="s">
        <v>1491</v>
      </c>
      <c r="D1816" s="55">
        <v>73200</v>
      </c>
      <c r="E1816" s="55" t="s">
        <v>2000</v>
      </c>
      <c r="F1816" s="55" t="s">
        <v>1475</v>
      </c>
      <c r="G1816" s="3"/>
      <c r="H1816" s="3">
        <v>73200</v>
      </c>
      <c r="I1816" s="3" t="s">
        <v>2000</v>
      </c>
      <c r="J1816" s="56">
        <v>0</v>
      </c>
      <c r="K1816" s="57">
        <v>0</v>
      </c>
      <c r="L1816" s="57">
        <v>0</v>
      </c>
      <c r="M1816" s="58">
        <v>7</v>
      </c>
      <c r="N1816" s="59">
        <v>37254</v>
      </c>
      <c r="O1816" s="59">
        <v>5322</v>
      </c>
      <c r="P1816" s="60">
        <v>7</v>
      </c>
      <c r="Q1816" s="61">
        <v>37254</v>
      </c>
      <c r="R1816" s="61">
        <v>5322</v>
      </c>
    </row>
    <row r="1817" spans="2:18" x14ac:dyDescent="0.3">
      <c r="B1817" s="69">
        <v>42143206</v>
      </c>
      <c r="C1817" t="s">
        <v>1492</v>
      </c>
      <c r="D1817" s="55">
        <v>73700</v>
      </c>
      <c r="E1817" s="55" t="s">
        <v>2000</v>
      </c>
      <c r="F1817" s="55" t="s">
        <v>1468</v>
      </c>
      <c r="G1817" s="3"/>
      <c r="H1817" s="3">
        <v>73700</v>
      </c>
      <c r="I1817" s="3" t="s">
        <v>2000</v>
      </c>
      <c r="J1817" s="56">
        <v>6</v>
      </c>
      <c r="K1817" s="57">
        <v>31932</v>
      </c>
      <c r="L1817" s="57">
        <v>5322</v>
      </c>
      <c r="M1817" s="58">
        <v>10</v>
      </c>
      <c r="N1817" s="59">
        <v>53220</v>
      </c>
      <c r="O1817" s="59">
        <v>5322</v>
      </c>
      <c r="P1817" s="60">
        <v>16</v>
      </c>
      <c r="Q1817" s="61">
        <v>85152</v>
      </c>
      <c r="R1817" s="61">
        <v>5322</v>
      </c>
    </row>
    <row r="1818" spans="2:18" x14ac:dyDescent="0.3">
      <c r="B1818" s="69">
        <v>42143222</v>
      </c>
      <c r="C1818" t="s">
        <v>1493</v>
      </c>
      <c r="D1818" s="55">
        <v>72125</v>
      </c>
      <c r="E1818" s="55" t="s">
        <v>2000</v>
      </c>
      <c r="F1818" s="55" t="s">
        <v>1494</v>
      </c>
      <c r="G1818" s="3"/>
      <c r="H1818" s="3">
        <v>72125</v>
      </c>
      <c r="I1818" s="3" t="s">
        <v>2000</v>
      </c>
      <c r="J1818" s="56">
        <v>56</v>
      </c>
      <c r="K1818" s="57">
        <v>409640</v>
      </c>
      <c r="L1818" s="57">
        <v>7315</v>
      </c>
      <c r="M1818" s="58">
        <v>227</v>
      </c>
      <c r="N1818" s="59">
        <v>1660505</v>
      </c>
      <c r="O1818" s="59">
        <v>7315</v>
      </c>
      <c r="P1818" s="60">
        <v>283</v>
      </c>
      <c r="Q1818" s="61">
        <v>2070145</v>
      </c>
      <c r="R1818" s="61">
        <v>7315</v>
      </c>
    </row>
    <row r="1819" spans="2:18" x14ac:dyDescent="0.3">
      <c r="B1819" s="69">
        <v>42143263</v>
      </c>
      <c r="C1819" t="s">
        <v>1495</v>
      </c>
      <c r="D1819" s="55">
        <v>70491</v>
      </c>
      <c r="E1819" s="55" t="s">
        <v>2000</v>
      </c>
      <c r="F1819" s="55" t="s">
        <v>1496</v>
      </c>
      <c r="G1819" s="3"/>
      <c r="H1819" s="3">
        <v>70491</v>
      </c>
      <c r="I1819" s="3" t="s">
        <v>2000</v>
      </c>
      <c r="J1819" s="56">
        <v>2</v>
      </c>
      <c r="K1819" s="57">
        <v>11800</v>
      </c>
      <c r="L1819" s="57">
        <v>5900</v>
      </c>
      <c r="M1819" s="58">
        <v>16</v>
      </c>
      <c r="N1819" s="59">
        <v>94400</v>
      </c>
      <c r="O1819" s="59">
        <v>5900</v>
      </c>
      <c r="P1819" s="60">
        <v>18</v>
      </c>
      <c r="Q1819" s="61">
        <v>106200</v>
      </c>
      <c r="R1819" s="61">
        <v>5900</v>
      </c>
    </row>
    <row r="1820" spans="2:18" x14ac:dyDescent="0.3">
      <c r="B1820" s="69">
        <v>42143347</v>
      </c>
      <c r="C1820" t="s">
        <v>1497</v>
      </c>
      <c r="D1820" s="55">
        <v>73701</v>
      </c>
      <c r="E1820" s="55" t="s">
        <v>2000</v>
      </c>
      <c r="F1820" s="55" t="s">
        <v>1469</v>
      </c>
      <c r="G1820" s="55"/>
      <c r="H1820" s="55">
        <v>73701</v>
      </c>
      <c r="I1820" s="55" t="s">
        <v>2000</v>
      </c>
      <c r="J1820" s="56">
        <v>1</v>
      </c>
      <c r="K1820" s="57">
        <v>6923</v>
      </c>
      <c r="L1820" s="57">
        <v>6923</v>
      </c>
      <c r="M1820" s="58">
        <v>2</v>
      </c>
      <c r="N1820" s="59">
        <v>13846</v>
      </c>
      <c r="O1820" s="59">
        <v>6923</v>
      </c>
      <c r="P1820" s="60">
        <v>3</v>
      </c>
      <c r="Q1820" s="61">
        <v>20769</v>
      </c>
      <c r="R1820" s="61">
        <v>6923</v>
      </c>
    </row>
    <row r="1821" spans="2:18" x14ac:dyDescent="0.3">
      <c r="B1821" s="69">
        <v>42143362</v>
      </c>
      <c r="C1821" t="s">
        <v>1498</v>
      </c>
      <c r="D1821" s="55">
        <v>72129</v>
      </c>
      <c r="E1821" s="55" t="s">
        <v>2000</v>
      </c>
      <c r="F1821" s="55" t="s">
        <v>1499</v>
      </c>
      <c r="G1821" s="3"/>
      <c r="H1821" s="3">
        <v>72129</v>
      </c>
      <c r="I1821" s="3" t="s">
        <v>2000</v>
      </c>
      <c r="J1821" s="56">
        <v>0</v>
      </c>
      <c r="K1821" s="57">
        <v>0</v>
      </c>
      <c r="L1821" s="57">
        <v>0</v>
      </c>
      <c r="M1821" s="58">
        <v>1</v>
      </c>
      <c r="N1821" s="59">
        <v>7951</v>
      </c>
      <c r="O1821" s="59">
        <v>7951</v>
      </c>
      <c r="P1821" s="60">
        <v>1</v>
      </c>
      <c r="Q1821" s="61">
        <v>7951</v>
      </c>
      <c r="R1821" s="61">
        <v>7951</v>
      </c>
    </row>
    <row r="1822" spans="2:18" x14ac:dyDescent="0.3">
      <c r="B1822" s="69">
        <v>42143578</v>
      </c>
      <c r="C1822" t="s">
        <v>1500</v>
      </c>
      <c r="D1822" s="55">
        <v>72131</v>
      </c>
      <c r="E1822" s="55" t="s">
        <v>2000</v>
      </c>
      <c r="F1822" s="55" t="s">
        <v>1451</v>
      </c>
      <c r="G1822" s="3"/>
      <c r="H1822" s="3">
        <v>72131</v>
      </c>
      <c r="I1822" s="3" t="s">
        <v>2000</v>
      </c>
      <c r="J1822" s="56">
        <v>34</v>
      </c>
      <c r="K1822" s="57">
        <v>270334</v>
      </c>
      <c r="L1822" s="57">
        <v>7951</v>
      </c>
      <c r="M1822" s="58">
        <v>42</v>
      </c>
      <c r="N1822" s="59">
        <v>333942</v>
      </c>
      <c r="O1822" s="59">
        <v>7951</v>
      </c>
      <c r="P1822" s="60">
        <v>76</v>
      </c>
      <c r="Q1822" s="61">
        <v>604276</v>
      </c>
      <c r="R1822" s="61">
        <v>7951</v>
      </c>
    </row>
    <row r="1823" spans="2:18" x14ac:dyDescent="0.3">
      <c r="B1823" s="69">
        <v>42143594</v>
      </c>
      <c r="C1823" t="s">
        <v>1501</v>
      </c>
      <c r="D1823" s="55">
        <v>71250</v>
      </c>
      <c r="E1823" s="55" t="s">
        <v>2000</v>
      </c>
      <c r="F1823" s="55" t="s">
        <v>1452</v>
      </c>
      <c r="G1823" s="3"/>
      <c r="H1823" s="3">
        <v>71250</v>
      </c>
      <c r="I1823" s="3" t="s">
        <v>2000</v>
      </c>
      <c r="J1823" s="56">
        <v>5</v>
      </c>
      <c r="K1823" s="57">
        <v>29700</v>
      </c>
      <c r="L1823" s="57">
        <v>5940</v>
      </c>
      <c r="M1823" s="58">
        <v>10</v>
      </c>
      <c r="N1823" s="59">
        <v>59400</v>
      </c>
      <c r="O1823" s="59">
        <v>5940</v>
      </c>
      <c r="P1823" s="60">
        <v>15</v>
      </c>
      <c r="Q1823" s="61">
        <v>89100</v>
      </c>
      <c r="R1823" s="61">
        <v>5940</v>
      </c>
    </row>
    <row r="1824" spans="2:18" x14ac:dyDescent="0.3">
      <c r="B1824" s="69">
        <v>42143636</v>
      </c>
      <c r="C1824" t="s">
        <v>1502</v>
      </c>
      <c r="D1824" s="55">
        <v>76377</v>
      </c>
      <c r="E1824" s="55" t="s">
        <v>2000</v>
      </c>
      <c r="F1824" s="55" t="s">
        <v>1503</v>
      </c>
      <c r="G1824" s="55"/>
      <c r="H1824" s="55">
        <v>76377</v>
      </c>
      <c r="I1824" s="55" t="s">
        <v>2000</v>
      </c>
      <c r="J1824" s="56">
        <v>5</v>
      </c>
      <c r="K1824" s="57">
        <v>16535</v>
      </c>
      <c r="L1824" s="57">
        <v>3307</v>
      </c>
      <c r="M1824" s="58">
        <v>17</v>
      </c>
      <c r="N1824" s="59">
        <v>56219</v>
      </c>
      <c r="O1824" s="59">
        <v>3307</v>
      </c>
      <c r="P1824" s="60">
        <v>22</v>
      </c>
      <c r="Q1824" s="61">
        <v>72754</v>
      </c>
      <c r="R1824" s="61">
        <v>3307</v>
      </c>
    </row>
    <row r="1825" spans="2:18" x14ac:dyDescent="0.3">
      <c r="B1825" s="69">
        <v>42143644</v>
      </c>
      <c r="C1825" t="s">
        <v>2587</v>
      </c>
      <c r="D1825" s="55" t="s">
        <v>1504</v>
      </c>
      <c r="E1825" s="55"/>
      <c r="F1825" s="55" t="s">
        <v>73</v>
      </c>
      <c r="G1825" s="3"/>
      <c r="H1825" s="3" t="s">
        <v>1504</v>
      </c>
      <c r="I1825" s="3"/>
      <c r="J1825" s="56">
        <v>2</v>
      </c>
      <c r="K1825" s="57">
        <v>14648</v>
      </c>
      <c r="L1825" s="57">
        <v>7324</v>
      </c>
      <c r="M1825" s="58">
        <v>1</v>
      </c>
      <c r="N1825" s="59">
        <v>7324</v>
      </c>
      <c r="O1825" s="59">
        <v>7324</v>
      </c>
      <c r="P1825" s="60">
        <v>3</v>
      </c>
      <c r="Q1825" s="61">
        <v>21972</v>
      </c>
      <c r="R1825" s="61">
        <v>7324</v>
      </c>
    </row>
    <row r="1826" spans="2:18" x14ac:dyDescent="0.3">
      <c r="B1826" s="69">
        <v>42143958</v>
      </c>
      <c r="C1826" t="s">
        <v>1505</v>
      </c>
      <c r="D1826" s="55">
        <v>74176</v>
      </c>
      <c r="E1826" s="55" t="s">
        <v>2000</v>
      </c>
      <c r="F1826" s="55" t="s">
        <v>1506</v>
      </c>
      <c r="G1826" s="3"/>
      <c r="H1826" s="3">
        <v>74176</v>
      </c>
      <c r="I1826" s="3" t="s">
        <v>2000</v>
      </c>
      <c r="J1826" s="56">
        <v>4</v>
      </c>
      <c r="K1826" s="57">
        <v>23376</v>
      </c>
      <c r="L1826" s="57">
        <v>5844</v>
      </c>
      <c r="M1826" s="58">
        <v>26</v>
      </c>
      <c r="N1826" s="59">
        <v>151944</v>
      </c>
      <c r="O1826" s="59">
        <v>5844</v>
      </c>
      <c r="P1826" s="60">
        <v>30</v>
      </c>
      <c r="Q1826" s="61">
        <v>175320</v>
      </c>
      <c r="R1826" s="61">
        <v>5844</v>
      </c>
    </row>
    <row r="1827" spans="2:18" x14ac:dyDescent="0.3">
      <c r="B1827" s="69">
        <v>42143966</v>
      </c>
      <c r="C1827" t="s">
        <v>1507</v>
      </c>
      <c r="D1827" s="55">
        <v>74177</v>
      </c>
      <c r="E1827" s="55" t="s">
        <v>2000</v>
      </c>
      <c r="F1827" s="55" t="s">
        <v>1508</v>
      </c>
      <c r="G1827" s="3"/>
      <c r="H1827" s="3">
        <v>74177</v>
      </c>
      <c r="I1827" s="3" t="s">
        <v>2000</v>
      </c>
      <c r="J1827" s="56">
        <v>94</v>
      </c>
      <c r="K1827" s="57">
        <v>613914</v>
      </c>
      <c r="L1827" s="57">
        <v>6531</v>
      </c>
      <c r="M1827" s="58">
        <v>252</v>
      </c>
      <c r="N1827" s="59">
        <v>1645812</v>
      </c>
      <c r="O1827" s="59">
        <v>6531</v>
      </c>
      <c r="P1827" s="60">
        <v>346</v>
      </c>
      <c r="Q1827" s="61">
        <v>2259726</v>
      </c>
      <c r="R1827" s="61">
        <v>6531</v>
      </c>
    </row>
    <row r="1828" spans="2:18" x14ac:dyDescent="0.3">
      <c r="B1828" s="69">
        <v>42300046</v>
      </c>
      <c r="C1828" t="s">
        <v>2718</v>
      </c>
      <c r="D1828" s="55"/>
      <c r="E1828" s="55"/>
      <c r="F1828" s="55"/>
      <c r="G1828" s="3"/>
      <c r="H1828" s="3"/>
      <c r="I1828" s="3"/>
      <c r="J1828" s="56">
        <v>1</v>
      </c>
      <c r="K1828" s="57">
        <v>0</v>
      </c>
      <c r="L1828" s="57">
        <v>0</v>
      </c>
      <c r="M1828" s="58">
        <v>69</v>
      </c>
      <c r="N1828" s="59">
        <v>0</v>
      </c>
      <c r="O1828" s="59">
        <v>0</v>
      </c>
      <c r="P1828" s="60">
        <v>70</v>
      </c>
      <c r="Q1828" s="61">
        <v>0</v>
      </c>
      <c r="R1828" s="61">
        <v>0</v>
      </c>
    </row>
    <row r="1829" spans="2:18" x14ac:dyDescent="0.3">
      <c r="B1829" s="69">
        <v>42320143</v>
      </c>
      <c r="C1829" t="s">
        <v>2719</v>
      </c>
      <c r="D1829" s="55">
        <v>99291</v>
      </c>
      <c r="E1829" s="55"/>
      <c r="F1829" s="55" t="s">
        <v>1510</v>
      </c>
      <c r="G1829" s="3"/>
      <c r="H1829" s="3">
        <v>99291</v>
      </c>
      <c r="I1829" s="3"/>
      <c r="J1829" s="56">
        <v>14</v>
      </c>
      <c r="K1829" s="57">
        <v>128730</v>
      </c>
      <c r="L1829" s="57">
        <v>9195</v>
      </c>
      <c r="M1829" s="58">
        <v>5</v>
      </c>
      <c r="N1829" s="59">
        <v>45975</v>
      </c>
      <c r="O1829" s="59">
        <v>9195</v>
      </c>
      <c r="P1829" s="60">
        <v>19</v>
      </c>
      <c r="Q1829" s="61">
        <v>174705</v>
      </c>
      <c r="R1829" s="61">
        <v>9195</v>
      </c>
    </row>
    <row r="1830" spans="2:18" x14ac:dyDescent="0.3">
      <c r="B1830" s="69">
        <v>42320184</v>
      </c>
      <c r="C1830" t="s">
        <v>1511</v>
      </c>
      <c r="D1830" s="55">
        <v>99281</v>
      </c>
      <c r="E1830" s="55"/>
      <c r="F1830" s="55" t="s">
        <v>1510</v>
      </c>
      <c r="G1830" s="3"/>
      <c r="H1830" s="3">
        <v>99281</v>
      </c>
      <c r="I1830" s="3"/>
      <c r="J1830" s="56">
        <v>0</v>
      </c>
      <c r="K1830" s="57">
        <v>0</v>
      </c>
      <c r="L1830" s="57">
        <v>0</v>
      </c>
      <c r="M1830" s="58">
        <v>133</v>
      </c>
      <c r="N1830" s="59">
        <v>89376</v>
      </c>
      <c r="O1830" s="59">
        <v>672</v>
      </c>
      <c r="P1830" s="60">
        <v>133</v>
      </c>
      <c r="Q1830" s="61">
        <v>89376</v>
      </c>
      <c r="R1830" s="61">
        <v>672</v>
      </c>
    </row>
    <row r="1831" spans="2:18" x14ac:dyDescent="0.3">
      <c r="B1831" s="69">
        <v>42320192</v>
      </c>
      <c r="C1831" t="s">
        <v>1512</v>
      </c>
      <c r="D1831" s="55">
        <v>99282</v>
      </c>
      <c r="E1831" s="55"/>
      <c r="F1831" s="55" t="s">
        <v>1510</v>
      </c>
      <c r="G1831" s="3"/>
      <c r="H1831" s="3">
        <v>99282</v>
      </c>
      <c r="I1831" s="3"/>
      <c r="J1831" s="56">
        <v>0</v>
      </c>
      <c r="K1831" s="57">
        <v>0</v>
      </c>
      <c r="L1831" s="57">
        <v>0</v>
      </c>
      <c r="M1831" s="58">
        <v>563</v>
      </c>
      <c r="N1831" s="59">
        <v>576512</v>
      </c>
      <c r="O1831" s="59">
        <v>1024</v>
      </c>
      <c r="P1831" s="60">
        <v>563</v>
      </c>
      <c r="Q1831" s="61">
        <v>576512</v>
      </c>
      <c r="R1831" s="61">
        <v>1024</v>
      </c>
    </row>
    <row r="1832" spans="2:18" x14ac:dyDescent="0.3">
      <c r="B1832" s="69">
        <v>42320200</v>
      </c>
      <c r="C1832" t="s">
        <v>1513</v>
      </c>
      <c r="D1832" s="55">
        <v>99283</v>
      </c>
      <c r="E1832" s="55"/>
      <c r="F1832" s="55" t="s">
        <v>1510</v>
      </c>
      <c r="G1832" s="3"/>
      <c r="H1832" s="3">
        <v>99283</v>
      </c>
      <c r="I1832" s="3"/>
      <c r="J1832" s="56">
        <v>0</v>
      </c>
      <c r="K1832" s="57">
        <v>0</v>
      </c>
      <c r="L1832" s="57">
        <v>0</v>
      </c>
      <c r="M1832" s="58">
        <v>2512</v>
      </c>
      <c r="N1832" s="59">
        <v>4760240</v>
      </c>
      <c r="O1832" s="59">
        <v>1895</v>
      </c>
      <c r="P1832" s="60">
        <v>2512</v>
      </c>
      <c r="Q1832" s="61">
        <v>4760240</v>
      </c>
      <c r="R1832" s="61">
        <v>1895</v>
      </c>
    </row>
    <row r="1833" spans="2:18" x14ac:dyDescent="0.3">
      <c r="B1833" s="69">
        <v>42320218</v>
      </c>
      <c r="C1833" t="s">
        <v>1514</v>
      </c>
      <c r="D1833" s="55">
        <v>99284</v>
      </c>
      <c r="E1833" s="55"/>
      <c r="F1833" s="55" t="s">
        <v>1510</v>
      </c>
      <c r="G1833" s="3"/>
      <c r="H1833" s="3">
        <v>99284</v>
      </c>
      <c r="I1833" s="3"/>
      <c r="J1833" s="56">
        <v>16</v>
      </c>
      <c r="K1833" s="57">
        <v>79328</v>
      </c>
      <c r="L1833" s="57">
        <v>4958</v>
      </c>
      <c r="M1833" s="58">
        <v>1683</v>
      </c>
      <c r="N1833" s="59">
        <v>8344314</v>
      </c>
      <c r="O1833" s="59">
        <v>4958</v>
      </c>
      <c r="P1833" s="60">
        <v>1699</v>
      </c>
      <c r="Q1833" s="61">
        <v>8423642</v>
      </c>
      <c r="R1833" s="61">
        <v>4958</v>
      </c>
    </row>
    <row r="1834" spans="2:18" x14ac:dyDescent="0.3">
      <c r="B1834" s="69">
        <v>42320226</v>
      </c>
      <c r="C1834" t="s">
        <v>1515</v>
      </c>
      <c r="D1834" s="55">
        <v>99285</v>
      </c>
      <c r="E1834" s="55"/>
      <c r="F1834" s="55" t="s">
        <v>1510</v>
      </c>
      <c r="G1834" s="3"/>
      <c r="H1834" s="3">
        <v>99285</v>
      </c>
      <c r="I1834" s="3"/>
      <c r="J1834" s="56">
        <v>345</v>
      </c>
      <c r="K1834" s="57">
        <v>2181780</v>
      </c>
      <c r="L1834" s="57">
        <v>6324</v>
      </c>
      <c r="M1834" s="58">
        <v>1296</v>
      </c>
      <c r="N1834" s="59">
        <v>8195904</v>
      </c>
      <c r="O1834" s="59">
        <v>6324</v>
      </c>
      <c r="P1834" s="60">
        <v>1641</v>
      </c>
      <c r="Q1834" s="61">
        <v>10377684</v>
      </c>
      <c r="R1834" s="61">
        <v>6324</v>
      </c>
    </row>
    <row r="1835" spans="2:18" x14ac:dyDescent="0.3">
      <c r="B1835" s="69">
        <v>42320341</v>
      </c>
      <c r="C1835" t="s">
        <v>1533</v>
      </c>
      <c r="D1835" s="55">
        <v>90471</v>
      </c>
      <c r="E1835" s="55"/>
      <c r="F1835" s="55">
        <v>90471</v>
      </c>
      <c r="G1835" s="3"/>
      <c r="H1835" s="3">
        <v>90471</v>
      </c>
      <c r="I1835" s="3"/>
      <c r="J1835" s="56">
        <v>0</v>
      </c>
      <c r="K1835" s="57">
        <v>0</v>
      </c>
      <c r="L1835" s="57">
        <v>0</v>
      </c>
      <c r="M1835" s="58">
        <v>28</v>
      </c>
      <c r="N1835" s="59">
        <v>4844</v>
      </c>
      <c r="O1835" s="59">
        <v>173</v>
      </c>
      <c r="P1835" s="60">
        <v>28</v>
      </c>
      <c r="Q1835" s="61">
        <v>4844</v>
      </c>
      <c r="R1835" s="61">
        <v>173</v>
      </c>
    </row>
    <row r="1836" spans="2:18" x14ac:dyDescent="0.3">
      <c r="B1836" s="69">
        <v>42320358</v>
      </c>
      <c r="C1836" t="s">
        <v>2850</v>
      </c>
      <c r="D1836" s="55">
        <v>96372</v>
      </c>
      <c r="E1836" s="55"/>
      <c r="F1836" s="55">
        <v>96372</v>
      </c>
      <c r="G1836" s="3"/>
      <c r="H1836" s="3">
        <v>96372</v>
      </c>
      <c r="I1836" s="3"/>
      <c r="J1836" s="56">
        <v>13</v>
      </c>
      <c r="K1836" s="57">
        <v>3796</v>
      </c>
      <c r="L1836" s="57">
        <v>292</v>
      </c>
      <c r="M1836" s="58">
        <v>210</v>
      </c>
      <c r="N1836" s="59">
        <v>61320</v>
      </c>
      <c r="O1836" s="59">
        <v>292</v>
      </c>
      <c r="P1836" s="60">
        <v>223</v>
      </c>
      <c r="Q1836" s="61">
        <v>65116</v>
      </c>
      <c r="R1836" s="61">
        <v>292</v>
      </c>
    </row>
    <row r="1837" spans="2:18" x14ac:dyDescent="0.3">
      <c r="B1837" s="69">
        <v>42320366</v>
      </c>
      <c r="C1837" t="s">
        <v>1516</v>
      </c>
      <c r="D1837" s="55">
        <v>96374</v>
      </c>
      <c r="E1837" s="55"/>
      <c r="F1837" s="55">
        <v>90784</v>
      </c>
      <c r="G1837" s="3"/>
      <c r="H1837" s="3">
        <v>96374</v>
      </c>
      <c r="I1837" s="3"/>
      <c r="J1837" s="56">
        <v>135</v>
      </c>
      <c r="K1837" s="57">
        <v>46440</v>
      </c>
      <c r="L1837" s="57">
        <v>344</v>
      </c>
      <c r="M1837" s="58">
        <v>675</v>
      </c>
      <c r="N1837" s="59">
        <v>232200</v>
      </c>
      <c r="O1837" s="59">
        <v>344</v>
      </c>
      <c r="P1837" s="60">
        <v>810</v>
      </c>
      <c r="Q1837" s="61">
        <v>278640</v>
      </c>
      <c r="R1837" s="61">
        <v>344</v>
      </c>
    </row>
    <row r="1838" spans="2:18" x14ac:dyDescent="0.3">
      <c r="B1838" s="69">
        <v>42320556</v>
      </c>
      <c r="C1838" t="s">
        <v>2720</v>
      </c>
      <c r="D1838" s="55">
        <v>32551</v>
      </c>
      <c r="E1838" s="55"/>
      <c r="F1838" s="55">
        <v>32551</v>
      </c>
      <c r="G1838" s="3"/>
      <c r="H1838" s="3">
        <v>32551</v>
      </c>
      <c r="I1838" s="3"/>
      <c r="J1838" s="56">
        <v>1</v>
      </c>
      <c r="K1838" s="57">
        <v>3146</v>
      </c>
      <c r="L1838" s="57">
        <v>3146</v>
      </c>
      <c r="M1838" s="58">
        <v>0</v>
      </c>
      <c r="N1838" s="59">
        <v>0</v>
      </c>
      <c r="O1838" s="59">
        <v>0</v>
      </c>
      <c r="P1838" s="60">
        <v>1</v>
      </c>
      <c r="Q1838" s="61">
        <v>3146</v>
      </c>
      <c r="R1838" s="61">
        <v>3146</v>
      </c>
    </row>
    <row r="1839" spans="2:18" x14ac:dyDescent="0.3">
      <c r="B1839" s="69">
        <v>42320572</v>
      </c>
      <c r="C1839" t="s">
        <v>2721</v>
      </c>
      <c r="D1839" s="55">
        <v>31500</v>
      </c>
      <c r="E1839" s="55"/>
      <c r="F1839" s="55">
        <v>31500</v>
      </c>
      <c r="G1839" s="3"/>
      <c r="H1839" s="3">
        <v>31500</v>
      </c>
      <c r="I1839" s="3"/>
      <c r="J1839" s="56">
        <v>10</v>
      </c>
      <c r="K1839" s="57">
        <v>38750</v>
      </c>
      <c r="L1839" s="57">
        <v>3875</v>
      </c>
      <c r="M1839" s="58">
        <v>6</v>
      </c>
      <c r="N1839" s="59">
        <v>23250</v>
      </c>
      <c r="O1839" s="59">
        <v>3875</v>
      </c>
      <c r="P1839" s="60">
        <v>16</v>
      </c>
      <c r="Q1839" s="61">
        <v>62000</v>
      </c>
      <c r="R1839" s="61">
        <v>3875</v>
      </c>
    </row>
    <row r="1840" spans="2:18" x14ac:dyDescent="0.3">
      <c r="B1840" s="69">
        <v>42320689</v>
      </c>
      <c r="C1840" t="s">
        <v>2722</v>
      </c>
      <c r="D1840" s="55">
        <v>51702</v>
      </c>
      <c r="E1840" s="55"/>
      <c r="F1840" s="55">
        <v>51702</v>
      </c>
      <c r="G1840" s="3"/>
      <c r="H1840" s="3">
        <v>51702</v>
      </c>
      <c r="I1840" s="3"/>
      <c r="J1840" s="56">
        <v>2</v>
      </c>
      <c r="K1840" s="57">
        <v>1188</v>
      </c>
      <c r="L1840" s="57">
        <v>594</v>
      </c>
      <c r="M1840" s="58">
        <v>3</v>
      </c>
      <c r="N1840" s="59">
        <v>1782</v>
      </c>
      <c r="O1840" s="59">
        <v>594</v>
      </c>
      <c r="P1840" s="60">
        <v>5</v>
      </c>
      <c r="Q1840" s="61">
        <v>2970</v>
      </c>
      <c r="R1840" s="61">
        <v>594</v>
      </c>
    </row>
    <row r="1841" spans="2:18" x14ac:dyDescent="0.3">
      <c r="B1841" s="69">
        <v>42320697</v>
      </c>
      <c r="C1841" t="s">
        <v>2723</v>
      </c>
      <c r="D1841" s="55">
        <v>51701</v>
      </c>
      <c r="E1841" s="55"/>
      <c r="F1841" s="55">
        <v>51701</v>
      </c>
      <c r="G1841" s="3"/>
      <c r="H1841" s="3">
        <v>51701</v>
      </c>
      <c r="I1841" s="3"/>
      <c r="J1841" s="56">
        <v>1</v>
      </c>
      <c r="K1841" s="57">
        <v>371</v>
      </c>
      <c r="L1841" s="57">
        <v>371</v>
      </c>
      <c r="M1841" s="58">
        <v>13</v>
      </c>
      <c r="N1841" s="59">
        <v>4823</v>
      </c>
      <c r="O1841" s="59">
        <v>371</v>
      </c>
      <c r="P1841" s="60">
        <v>14</v>
      </c>
      <c r="Q1841" s="61">
        <v>5194</v>
      </c>
      <c r="R1841" s="61">
        <v>371</v>
      </c>
    </row>
    <row r="1842" spans="2:18" x14ac:dyDescent="0.3">
      <c r="B1842" s="69">
        <v>42320705</v>
      </c>
      <c r="C1842" t="s">
        <v>2724</v>
      </c>
      <c r="D1842" s="55">
        <v>16020</v>
      </c>
      <c r="E1842" s="55"/>
      <c r="F1842" s="55">
        <v>16020</v>
      </c>
      <c r="G1842" s="55"/>
      <c r="H1842" s="55">
        <v>16020</v>
      </c>
      <c r="I1842" s="55"/>
      <c r="J1842" s="56">
        <v>0</v>
      </c>
      <c r="K1842" s="57">
        <v>0</v>
      </c>
      <c r="L1842" s="57">
        <v>0</v>
      </c>
      <c r="M1842" s="58">
        <v>6</v>
      </c>
      <c r="N1842" s="59">
        <v>5292</v>
      </c>
      <c r="O1842" s="59">
        <v>882</v>
      </c>
      <c r="P1842" s="60">
        <v>6</v>
      </c>
      <c r="Q1842" s="61">
        <v>5292</v>
      </c>
      <c r="R1842" s="61">
        <v>882</v>
      </c>
    </row>
    <row r="1843" spans="2:18" x14ac:dyDescent="0.3">
      <c r="B1843" s="69">
        <v>42320721</v>
      </c>
      <c r="C1843" t="s">
        <v>2725</v>
      </c>
      <c r="D1843" s="55">
        <v>16025</v>
      </c>
      <c r="E1843" s="55"/>
      <c r="F1843" s="55">
        <v>16025</v>
      </c>
      <c r="G1843" s="3"/>
      <c r="H1843" s="3">
        <v>16025</v>
      </c>
      <c r="I1843" s="3"/>
      <c r="J1843" s="56">
        <v>0</v>
      </c>
      <c r="K1843" s="57">
        <v>0</v>
      </c>
      <c r="L1843" s="57">
        <v>0</v>
      </c>
      <c r="M1843" s="58">
        <v>2</v>
      </c>
      <c r="N1843" s="59">
        <v>2786</v>
      </c>
      <c r="O1843" s="59">
        <v>1393</v>
      </c>
      <c r="P1843" s="60">
        <v>2</v>
      </c>
      <c r="Q1843" s="61">
        <v>2786</v>
      </c>
      <c r="R1843" s="61">
        <v>1393</v>
      </c>
    </row>
    <row r="1844" spans="2:18" x14ac:dyDescent="0.3">
      <c r="B1844" s="69">
        <v>42321034</v>
      </c>
      <c r="C1844" t="s">
        <v>2726</v>
      </c>
      <c r="D1844" s="55">
        <v>29125</v>
      </c>
      <c r="E1844" s="55"/>
      <c r="F1844" s="55">
        <v>29125</v>
      </c>
      <c r="G1844" s="3"/>
      <c r="H1844" s="3">
        <v>29125</v>
      </c>
      <c r="I1844" s="3"/>
      <c r="J1844" s="56">
        <v>1</v>
      </c>
      <c r="K1844" s="57">
        <v>1059</v>
      </c>
      <c r="L1844" s="57">
        <v>1059</v>
      </c>
      <c r="M1844" s="58">
        <v>148</v>
      </c>
      <c r="N1844" s="59">
        <v>156732</v>
      </c>
      <c r="O1844" s="59">
        <v>1059</v>
      </c>
      <c r="P1844" s="60">
        <v>149</v>
      </c>
      <c r="Q1844" s="61">
        <v>157791</v>
      </c>
      <c r="R1844" s="61">
        <v>1059</v>
      </c>
    </row>
    <row r="1845" spans="2:18" x14ac:dyDescent="0.3">
      <c r="B1845" s="69">
        <v>42321042</v>
      </c>
      <c r="C1845" t="s">
        <v>2727</v>
      </c>
      <c r="D1845" s="55">
        <v>29105</v>
      </c>
      <c r="E1845" s="55"/>
      <c r="F1845" s="55">
        <v>29105</v>
      </c>
      <c r="G1845" s="3"/>
      <c r="H1845" s="3">
        <v>29105</v>
      </c>
      <c r="I1845" s="3"/>
      <c r="J1845" s="56">
        <v>1</v>
      </c>
      <c r="K1845" s="57">
        <v>1059</v>
      </c>
      <c r="L1845" s="57">
        <v>1059</v>
      </c>
      <c r="M1845" s="58">
        <v>102</v>
      </c>
      <c r="N1845" s="59">
        <v>108018</v>
      </c>
      <c r="O1845" s="59">
        <v>1059</v>
      </c>
      <c r="P1845" s="60">
        <v>103</v>
      </c>
      <c r="Q1845" s="61">
        <v>109077</v>
      </c>
      <c r="R1845" s="61">
        <v>1059</v>
      </c>
    </row>
    <row r="1846" spans="2:18" x14ac:dyDescent="0.3">
      <c r="B1846" s="69">
        <v>42321067</v>
      </c>
      <c r="C1846" t="s">
        <v>2728</v>
      </c>
      <c r="D1846" s="55">
        <v>29515</v>
      </c>
      <c r="E1846" s="55"/>
      <c r="F1846" s="55">
        <v>29515</v>
      </c>
      <c r="G1846" s="3"/>
      <c r="H1846" s="3">
        <v>29515</v>
      </c>
      <c r="I1846" s="3"/>
      <c r="J1846" s="56">
        <v>0</v>
      </c>
      <c r="K1846" s="57">
        <v>0</v>
      </c>
      <c r="L1846" s="57">
        <v>0</v>
      </c>
      <c r="M1846" s="58">
        <v>69</v>
      </c>
      <c r="N1846" s="59">
        <v>110400</v>
      </c>
      <c r="O1846" s="59">
        <v>1600</v>
      </c>
      <c r="P1846" s="60">
        <v>69</v>
      </c>
      <c r="Q1846" s="61">
        <v>110400</v>
      </c>
      <c r="R1846" s="61">
        <v>1600</v>
      </c>
    </row>
    <row r="1847" spans="2:18" x14ac:dyDescent="0.3">
      <c r="B1847" s="69">
        <v>42321083</v>
      </c>
      <c r="C1847" t="s">
        <v>2729</v>
      </c>
      <c r="D1847" s="55">
        <v>29505</v>
      </c>
      <c r="E1847" s="55"/>
      <c r="F1847" s="55">
        <v>29505</v>
      </c>
      <c r="G1847" s="3"/>
      <c r="H1847" s="3">
        <v>29505</v>
      </c>
      <c r="I1847" s="3"/>
      <c r="J1847" s="56">
        <v>0</v>
      </c>
      <c r="K1847" s="57">
        <v>0</v>
      </c>
      <c r="L1847" s="57">
        <v>0</v>
      </c>
      <c r="M1847" s="58">
        <v>17</v>
      </c>
      <c r="N1847" s="59">
        <v>27200</v>
      </c>
      <c r="O1847" s="59">
        <v>1600</v>
      </c>
      <c r="P1847" s="60">
        <v>17</v>
      </c>
      <c r="Q1847" s="61">
        <v>27200</v>
      </c>
      <c r="R1847" s="61">
        <v>1600</v>
      </c>
    </row>
    <row r="1848" spans="2:18" x14ac:dyDescent="0.3">
      <c r="B1848" s="69">
        <v>42321331</v>
      </c>
      <c r="C1848" t="s">
        <v>2730</v>
      </c>
      <c r="D1848" s="55">
        <v>90472</v>
      </c>
      <c r="E1848" s="55"/>
      <c r="F1848" s="55">
        <v>90472</v>
      </c>
      <c r="G1848" s="3"/>
      <c r="H1848" s="3">
        <v>90472</v>
      </c>
      <c r="I1848" s="3"/>
      <c r="J1848" s="56">
        <v>0</v>
      </c>
      <c r="K1848" s="57">
        <v>0</v>
      </c>
      <c r="L1848" s="57">
        <v>0</v>
      </c>
      <c r="M1848" s="58">
        <v>1</v>
      </c>
      <c r="N1848" s="59">
        <v>179</v>
      </c>
      <c r="O1848" s="59">
        <v>179</v>
      </c>
      <c r="P1848" s="60">
        <v>1</v>
      </c>
      <c r="Q1848" s="61">
        <v>179</v>
      </c>
      <c r="R1848" s="61">
        <v>179</v>
      </c>
    </row>
    <row r="1849" spans="2:18" x14ac:dyDescent="0.3">
      <c r="B1849" s="69">
        <v>42321398</v>
      </c>
      <c r="C1849" t="s">
        <v>2310</v>
      </c>
      <c r="D1849" s="55">
        <v>96360</v>
      </c>
      <c r="E1849" s="55"/>
      <c r="F1849" s="55">
        <v>96360</v>
      </c>
      <c r="G1849" s="3"/>
      <c r="H1849" s="3">
        <v>96360</v>
      </c>
      <c r="I1849" s="3"/>
      <c r="J1849" s="56">
        <v>9</v>
      </c>
      <c r="K1849" s="57">
        <v>7560</v>
      </c>
      <c r="L1849" s="57">
        <v>840</v>
      </c>
      <c r="M1849" s="58">
        <v>33</v>
      </c>
      <c r="N1849" s="59">
        <v>27720</v>
      </c>
      <c r="O1849" s="59">
        <v>840</v>
      </c>
      <c r="P1849" s="60">
        <v>42</v>
      </c>
      <c r="Q1849" s="61">
        <v>35280</v>
      </c>
      <c r="R1849" s="61">
        <v>840</v>
      </c>
    </row>
    <row r="1850" spans="2:18" x14ac:dyDescent="0.3">
      <c r="B1850" s="69">
        <v>42321406</v>
      </c>
      <c r="C1850" t="s">
        <v>1517</v>
      </c>
      <c r="D1850" s="55">
        <v>96361</v>
      </c>
      <c r="E1850" s="55"/>
      <c r="F1850" s="55">
        <v>96361</v>
      </c>
      <c r="G1850" s="3"/>
      <c r="H1850" s="3">
        <v>96361</v>
      </c>
      <c r="I1850" s="3"/>
      <c r="J1850" s="56">
        <v>29</v>
      </c>
      <c r="K1850" s="57">
        <v>7511</v>
      </c>
      <c r="L1850" s="57">
        <v>259</v>
      </c>
      <c r="M1850" s="58">
        <v>104</v>
      </c>
      <c r="N1850" s="59">
        <v>26936</v>
      </c>
      <c r="O1850" s="59">
        <v>259</v>
      </c>
      <c r="P1850" s="60">
        <v>133</v>
      </c>
      <c r="Q1850" s="61">
        <v>34447</v>
      </c>
      <c r="R1850" s="61">
        <v>259</v>
      </c>
    </row>
    <row r="1851" spans="2:18" x14ac:dyDescent="0.3">
      <c r="B1851" s="69">
        <v>42321414</v>
      </c>
      <c r="C1851" t="s">
        <v>2311</v>
      </c>
      <c r="D1851" s="55">
        <v>96365</v>
      </c>
      <c r="E1851" s="55"/>
      <c r="F1851" s="55">
        <v>96365</v>
      </c>
      <c r="G1851" s="3"/>
      <c r="H1851" s="3">
        <v>96365</v>
      </c>
      <c r="I1851" s="3"/>
      <c r="J1851" s="56">
        <v>37</v>
      </c>
      <c r="K1851" s="57">
        <v>39442</v>
      </c>
      <c r="L1851" s="57">
        <v>1066</v>
      </c>
      <c r="M1851" s="58">
        <v>45</v>
      </c>
      <c r="N1851" s="59">
        <v>47970</v>
      </c>
      <c r="O1851" s="59">
        <v>1066</v>
      </c>
      <c r="P1851" s="60">
        <v>82</v>
      </c>
      <c r="Q1851" s="61">
        <v>87412</v>
      </c>
      <c r="R1851" s="61">
        <v>1066</v>
      </c>
    </row>
    <row r="1852" spans="2:18" x14ac:dyDescent="0.3">
      <c r="B1852" s="69">
        <v>42321422</v>
      </c>
      <c r="C1852" t="s">
        <v>2312</v>
      </c>
      <c r="D1852" s="55">
        <v>96366</v>
      </c>
      <c r="E1852" s="55"/>
      <c r="F1852" s="55">
        <v>96366</v>
      </c>
      <c r="G1852" s="3"/>
      <c r="H1852" s="3">
        <v>96366</v>
      </c>
      <c r="I1852" s="3"/>
      <c r="J1852" s="56">
        <v>29</v>
      </c>
      <c r="K1852" s="57">
        <v>9541</v>
      </c>
      <c r="L1852" s="57">
        <v>329</v>
      </c>
      <c r="M1852" s="58">
        <v>12</v>
      </c>
      <c r="N1852" s="59">
        <v>3948</v>
      </c>
      <c r="O1852" s="59">
        <v>329</v>
      </c>
      <c r="P1852" s="60">
        <v>41</v>
      </c>
      <c r="Q1852" s="61">
        <v>13489</v>
      </c>
      <c r="R1852" s="61">
        <v>329</v>
      </c>
    </row>
    <row r="1853" spans="2:18" x14ac:dyDescent="0.3">
      <c r="B1853" s="69">
        <v>42321430</v>
      </c>
      <c r="C1853" t="s">
        <v>2313</v>
      </c>
      <c r="D1853" s="55">
        <v>96367</v>
      </c>
      <c r="E1853" s="55"/>
      <c r="F1853" s="55">
        <v>96360</v>
      </c>
      <c r="G1853" s="3"/>
      <c r="H1853" s="3">
        <v>96367</v>
      </c>
      <c r="I1853" s="3"/>
      <c r="J1853" s="56">
        <v>1</v>
      </c>
      <c r="K1853" s="57">
        <v>301</v>
      </c>
      <c r="L1853" s="57">
        <v>301</v>
      </c>
      <c r="M1853" s="58">
        <v>1</v>
      </c>
      <c r="N1853" s="59">
        <v>301</v>
      </c>
      <c r="O1853" s="59">
        <v>301</v>
      </c>
      <c r="P1853" s="60">
        <v>2</v>
      </c>
      <c r="Q1853" s="61">
        <v>602</v>
      </c>
      <c r="R1853" s="61">
        <v>301</v>
      </c>
    </row>
    <row r="1854" spans="2:18" x14ac:dyDescent="0.3">
      <c r="B1854" s="69">
        <v>42321448</v>
      </c>
      <c r="C1854" t="s">
        <v>1518</v>
      </c>
      <c r="D1854" s="55">
        <v>96368</v>
      </c>
      <c r="E1854" s="55"/>
      <c r="F1854" s="55">
        <v>96368</v>
      </c>
      <c r="G1854" s="3"/>
      <c r="H1854" s="3">
        <v>96368</v>
      </c>
      <c r="I1854" s="3"/>
      <c r="J1854" s="56">
        <v>1</v>
      </c>
      <c r="K1854" s="57">
        <v>271</v>
      </c>
      <c r="L1854" s="57">
        <v>271</v>
      </c>
      <c r="M1854" s="58">
        <v>2</v>
      </c>
      <c r="N1854" s="59">
        <v>542</v>
      </c>
      <c r="O1854" s="59">
        <v>271</v>
      </c>
      <c r="P1854" s="60">
        <v>3</v>
      </c>
      <c r="Q1854" s="61">
        <v>813</v>
      </c>
      <c r="R1854" s="61">
        <v>271</v>
      </c>
    </row>
    <row r="1855" spans="2:18" x14ac:dyDescent="0.3">
      <c r="B1855" s="69">
        <v>42321455</v>
      </c>
      <c r="C1855" t="s">
        <v>2438</v>
      </c>
      <c r="D1855" s="55">
        <v>96375</v>
      </c>
      <c r="E1855" s="55"/>
      <c r="F1855" s="55">
        <v>96375</v>
      </c>
      <c r="G1855" s="55"/>
      <c r="H1855" s="55">
        <v>96375</v>
      </c>
      <c r="I1855" s="55"/>
      <c r="J1855" s="56">
        <v>134</v>
      </c>
      <c r="K1855" s="57">
        <v>58022</v>
      </c>
      <c r="L1855" s="57">
        <v>433</v>
      </c>
      <c r="M1855" s="58">
        <v>599</v>
      </c>
      <c r="N1855" s="59">
        <v>259367</v>
      </c>
      <c r="O1855" s="59">
        <v>433</v>
      </c>
      <c r="P1855" s="60">
        <v>733</v>
      </c>
      <c r="Q1855" s="61">
        <v>317389</v>
      </c>
      <c r="R1855" s="61">
        <v>433</v>
      </c>
    </row>
    <row r="1856" spans="2:18" x14ac:dyDescent="0.3">
      <c r="B1856" s="69">
        <v>42321463</v>
      </c>
      <c r="C1856" t="s">
        <v>2437</v>
      </c>
      <c r="D1856" s="55">
        <v>96376</v>
      </c>
      <c r="E1856" s="55"/>
      <c r="F1856" s="55">
        <v>96376</v>
      </c>
      <c r="G1856" s="55"/>
      <c r="H1856" s="55">
        <v>96376</v>
      </c>
      <c r="I1856" s="55"/>
      <c r="J1856" s="56">
        <v>16</v>
      </c>
      <c r="K1856" s="57">
        <v>4944</v>
      </c>
      <c r="L1856" s="57">
        <v>309</v>
      </c>
      <c r="M1856" s="58">
        <v>123</v>
      </c>
      <c r="N1856" s="59">
        <v>38007</v>
      </c>
      <c r="O1856" s="59">
        <v>309</v>
      </c>
      <c r="P1856" s="60">
        <v>139</v>
      </c>
      <c r="Q1856" s="61">
        <v>42951</v>
      </c>
      <c r="R1856" s="61">
        <v>309</v>
      </c>
    </row>
    <row r="1857" spans="2:18" x14ac:dyDescent="0.3">
      <c r="B1857" s="69">
        <v>42321489</v>
      </c>
      <c r="C1857" t="s">
        <v>2731</v>
      </c>
      <c r="D1857" s="55">
        <v>10060</v>
      </c>
      <c r="E1857" s="55"/>
      <c r="F1857" s="55">
        <v>10060</v>
      </c>
      <c r="G1857" s="55"/>
      <c r="H1857" s="55">
        <v>10060</v>
      </c>
      <c r="I1857" s="55"/>
      <c r="J1857" s="56">
        <v>1</v>
      </c>
      <c r="K1857" s="57">
        <v>2427</v>
      </c>
      <c r="L1857" s="57">
        <v>2427</v>
      </c>
      <c r="M1857" s="58">
        <v>21</v>
      </c>
      <c r="N1857" s="59">
        <v>50967</v>
      </c>
      <c r="O1857" s="59">
        <v>2427</v>
      </c>
      <c r="P1857" s="60">
        <v>22</v>
      </c>
      <c r="Q1857" s="61">
        <v>53394</v>
      </c>
      <c r="R1857" s="61">
        <v>2427</v>
      </c>
    </row>
    <row r="1858" spans="2:18" x14ac:dyDescent="0.3">
      <c r="B1858" s="69">
        <v>42321505</v>
      </c>
      <c r="C1858" t="s">
        <v>2732</v>
      </c>
      <c r="D1858" s="55">
        <v>10080</v>
      </c>
      <c r="E1858" s="55"/>
      <c r="F1858" s="55">
        <v>10080</v>
      </c>
      <c r="G1858" s="3"/>
      <c r="H1858" s="3">
        <v>10080</v>
      </c>
      <c r="I1858" s="3"/>
      <c r="J1858" s="56">
        <v>0</v>
      </c>
      <c r="K1858" s="57">
        <v>0</v>
      </c>
      <c r="L1858" s="57">
        <v>0</v>
      </c>
      <c r="M1858" s="58">
        <v>4</v>
      </c>
      <c r="N1858" s="59">
        <v>9548</v>
      </c>
      <c r="O1858" s="59">
        <v>2387</v>
      </c>
      <c r="P1858" s="60">
        <v>4</v>
      </c>
      <c r="Q1858" s="61">
        <v>9548</v>
      </c>
      <c r="R1858" s="61">
        <v>2387</v>
      </c>
    </row>
    <row r="1859" spans="2:18" x14ac:dyDescent="0.3">
      <c r="B1859" s="69">
        <v>42321521</v>
      </c>
      <c r="C1859" t="s">
        <v>2733</v>
      </c>
      <c r="D1859" s="55">
        <v>10120</v>
      </c>
      <c r="E1859" s="55"/>
      <c r="F1859" s="55">
        <v>10120</v>
      </c>
      <c r="G1859" s="3"/>
      <c r="H1859" s="3">
        <v>10120</v>
      </c>
      <c r="I1859" s="3"/>
      <c r="J1859" s="56">
        <v>0</v>
      </c>
      <c r="K1859" s="57">
        <v>0</v>
      </c>
      <c r="L1859" s="57">
        <v>0</v>
      </c>
      <c r="M1859" s="58">
        <v>11</v>
      </c>
      <c r="N1859" s="59">
        <v>26257</v>
      </c>
      <c r="O1859" s="59">
        <v>2387</v>
      </c>
      <c r="P1859" s="60">
        <v>11</v>
      </c>
      <c r="Q1859" s="61">
        <v>26257</v>
      </c>
      <c r="R1859" s="61">
        <v>2387</v>
      </c>
    </row>
    <row r="1860" spans="2:18" x14ac:dyDescent="0.3">
      <c r="B1860" s="69">
        <v>42321547</v>
      </c>
      <c r="C1860" t="s">
        <v>1541</v>
      </c>
      <c r="D1860" s="55">
        <v>10140</v>
      </c>
      <c r="E1860" s="55"/>
      <c r="F1860" s="55">
        <v>10140</v>
      </c>
      <c r="G1860" s="55"/>
      <c r="H1860" s="55">
        <v>10140</v>
      </c>
      <c r="I1860" s="55"/>
      <c r="J1860" s="56">
        <v>0</v>
      </c>
      <c r="K1860" s="57">
        <v>0</v>
      </c>
      <c r="L1860" s="57">
        <v>0</v>
      </c>
      <c r="M1860" s="58">
        <v>1</v>
      </c>
      <c r="N1860" s="59">
        <v>6457</v>
      </c>
      <c r="O1860" s="59">
        <v>6457</v>
      </c>
      <c r="P1860" s="60">
        <v>1</v>
      </c>
      <c r="Q1860" s="61">
        <v>6457</v>
      </c>
      <c r="R1860" s="61">
        <v>6457</v>
      </c>
    </row>
    <row r="1861" spans="2:18" x14ac:dyDescent="0.3">
      <c r="B1861" s="69">
        <v>42321760</v>
      </c>
      <c r="C1861" t="s">
        <v>2734</v>
      </c>
      <c r="D1861" s="55">
        <v>11750</v>
      </c>
      <c r="E1861" s="55"/>
      <c r="F1861" s="55">
        <v>11750</v>
      </c>
      <c r="G1861" s="3"/>
      <c r="H1861" s="3">
        <v>11750</v>
      </c>
      <c r="I1861" s="3"/>
      <c r="J1861" s="56">
        <v>0</v>
      </c>
      <c r="K1861" s="57">
        <v>0</v>
      </c>
      <c r="L1861" s="57">
        <v>0</v>
      </c>
      <c r="M1861" s="58">
        <v>2</v>
      </c>
      <c r="N1861" s="59">
        <v>5234</v>
      </c>
      <c r="O1861" s="59">
        <v>2617</v>
      </c>
      <c r="P1861" s="60">
        <v>2</v>
      </c>
      <c r="Q1861" s="61">
        <v>5234</v>
      </c>
      <c r="R1861" s="61">
        <v>2617</v>
      </c>
    </row>
    <row r="1862" spans="2:18" x14ac:dyDescent="0.3">
      <c r="B1862" s="69">
        <v>42321778</v>
      </c>
      <c r="C1862" t="s">
        <v>1542</v>
      </c>
      <c r="D1862" s="55">
        <v>11760</v>
      </c>
      <c r="E1862" s="55"/>
      <c r="F1862" s="55">
        <v>11760</v>
      </c>
      <c r="G1862" s="3"/>
      <c r="H1862" s="3">
        <v>11760</v>
      </c>
      <c r="I1862" s="3"/>
      <c r="J1862" s="56">
        <v>0</v>
      </c>
      <c r="K1862" s="57">
        <v>0</v>
      </c>
      <c r="L1862" s="57">
        <v>0</v>
      </c>
      <c r="M1862" s="58">
        <v>5</v>
      </c>
      <c r="N1862" s="59">
        <v>10060</v>
      </c>
      <c r="O1862" s="59">
        <v>2012</v>
      </c>
      <c r="P1862" s="60">
        <v>5</v>
      </c>
      <c r="Q1862" s="61">
        <v>10060</v>
      </c>
      <c r="R1862" s="61">
        <v>2012</v>
      </c>
    </row>
    <row r="1863" spans="2:18" x14ac:dyDescent="0.3">
      <c r="B1863" s="69">
        <v>42321786</v>
      </c>
      <c r="C1863" t="s">
        <v>2735</v>
      </c>
      <c r="D1863" s="55">
        <v>11765</v>
      </c>
      <c r="E1863" s="55"/>
      <c r="F1863" s="55">
        <v>11765</v>
      </c>
      <c r="G1863" s="55"/>
      <c r="H1863" s="55">
        <v>11765</v>
      </c>
      <c r="I1863" s="55"/>
      <c r="J1863" s="56">
        <v>0</v>
      </c>
      <c r="K1863" s="57">
        <v>0</v>
      </c>
      <c r="L1863" s="57">
        <v>0</v>
      </c>
      <c r="M1863" s="58">
        <v>1</v>
      </c>
      <c r="N1863" s="59">
        <v>485</v>
      </c>
      <c r="O1863" s="59">
        <v>485</v>
      </c>
      <c r="P1863" s="60">
        <v>1</v>
      </c>
      <c r="Q1863" s="61">
        <v>485</v>
      </c>
      <c r="R1863" s="61">
        <v>485</v>
      </c>
    </row>
    <row r="1864" spans="2:18" x14ac:dyDescent="0.3">
      <c r="B1864" s="69">
        <v>42321794</v>
      </c>
      <c r="C1864" t="s">
        <v>1535</v>
      </c>
      <c r="D1864" s="55">
        <v>12001</v>
      </c>
      <c r="E1864" s="55"/>
      <c r="F1864" s="55">
        <v>12001</v>
      </c>
      <c r="G1864" s="3"/>
      <c r="H1864" s="3">
        <v>12001</v>
      </c>
      <c r="I1864" s="3"/>
      <c r="J1864" s="56">
        <v>1</v>
      </c>
      <c r="K1864" s="57">
        <v>1773</v>
      </c>
      <c r="L1864" s="57">
        <v>1773</v>
      </c>
      <c r="M1864" s="58">
        <v>178</v>
      </c>
      <c r="N1864" s="59">
        <v>315594</v>
      </c>
      <c r="O1864" s="59">
        <v>1773</v>
      </c>
      <c r="P1864" s="60">
        <v>179</v>
      </c>
      <c r="Q1864" s="61">
        <v>317367</v>
      </c>
      <c r="R1864" s="61">
        <v>1773</v>
      </c>
    </row>
    <row r="1865" spans="2:18" x14ac:dyDescent="0.3">
      <c r="B1865" s="69">
        <v>42321810</v>
      </c>
      <c r="C1865" t="s">
        <v>1534</v>
      </c>
      <c r="D1865" s="55">
        <v>12002</v>
      </c>
      <c r="E1865" s="55"/>
      <c r="F1865" s="55">
        <v>12002</v>
      </c>
      <c r="G1865" s="55"/>
      <c r="H1865" s="55">
        <v>12002</v>
      </c>
      <c r="I1865" s="55"/>
      <c r="J1865" s="56">
        <v>0</v>
      </c>
      <c r="K1865" s="57">
        <v>0</v>
      </c>
      <c r="L1865" s="57">
        <v>0</v>
      </c>
      <c r="M1865" s="58">
        <v>73</v>
      </c>
      <c r="N1865" s="59">
        <v>129429</v>
      </c>
      <c r="O1865" s="59">
        <v>1773</v>
      </c>
      <c r="P1865" s="60">
        <v>73</v>
      </c>
      <c r="Q1865" s="61">
        <v>129429</v>
      </c>
      <c r="R1865" s="61">
        <v>1773</v>
      </c>
    </row>
    <row r="1866" spans="2:18" x14ac:dyDescent="0.3">
      <c r="B1866" s="69">
        <v>42321828</v>
      </c>
      <c r="C1866" t="s">
        <v>1536</v>
      </c>
      <c r="D1866" s="55">
        <v>12004</v>
      </c>
      <c r="E1866" s="55"/>
      <c r="F1866" s="55">
        <v>12004</v>
      </c>
      <c r="G1866" s="3"/>
      <c r="H1866" s="3">
        <v>12004</v>
      </c>
      <c r="I1866" s="3"/>
      <c r="J1866" s="56">
        <v>0</v>
      </c>
      <c r="K1866" s="57">
        <v>0</v>
      </c>
      <c r="L1866" s="57">
        <v>0</v>
      </c>
      <c r="M1866" s="58">
        <v>6</v>
      </c>
      <c r="N1866" s="59">
        <v>10638</v>
      </c>
      <c r="O1866" s="59">
        <v>1773</v>
      </c>
      <c r="P1866" s="60">
        <v>6</v>
      </c>
      <c r="Q1866" s="61">
        <v>10638</v>
      </c>
      <c r="R1866" s="61">
        <v>1773</v>
      </c>
    </row>
    <row r="1867" spans="2:18" x14ac:dyDescent="0.3">
      <c r="B1867" s="69">
        <v>42321836</v>
      </c>
      <c r="C1867" t="s">
        <v>2736</v>
      </c>
      <c r="D1867" s="55">
        <v>12005</v>
      </c>
      <c r="E1867" s="55"/>
      <c r="F1867" s="55">
        <v>12005</v>
      </c>
      <c r="G1867" s="3"/>
      <c r="H1867" s="3">
        <v>12005</v>
      </c>
      <c r="I1867" s="3"/>
      <c r="J1867" s="56">
        <v>0</v>
      </c>
      <c r="K1867" s="57">
        <v>0</v>
      </c>
      <c r="L1867" s="57">
        <v>0</v>
      </c>
      <c r="M1867" s="58">
        <v>1</v>
      </c>
      <c r="N1867" s="59">
        <v>1773</v>
      </c>
      <c r="O1867" s="59">
        <v>1773</v>
      </c>
      <c r="P1867" s="60">
        <v>1</v>
      </c>
      <c r="Q1867" s="61">
        <v>1773</v>
      </c>
      <c r="R1867" s="61">
        <v>1773</v>
      </c>
    </row>
    <row r="1868" spans="2:18" x14ac:dyDescent="0.3">
      <c r="B1868" s="69">
        <v>42321844</v>
      </c>
      <c r="C1868" t="s">
        <v>2737</v>
      </c>
      <c r="D1868" s="55">
        <v>12006</v>
      </c>
      <c r="E1868" s="55"/>
      <c r="F1868" s="55">
        <v>12006</v>
      </c>
      <c r="G1868" s="3"/>
      <c r="H1868" s="3">
        <v>12006</v>
      </c>
      <c r="I1868" s="3"/>
      <c r="J1868" s="56">
        <v>0</v>
      </c>
      <c r="K1868" s="57">
        <v>0</v>
      </c>
      <c r="L1868" s="57">
        <v>0</v>
      </c>
      <c r="M1868" s="58">
        <v>1</v>
      </c>
      <c r="N1868" s="59">
        <v>1773</v>
      </c>
      <c r="O1868" s="59">
        <v>1773</v>
      </c>
      <c r="P1868" s="60">
        <v>1</v>
      </c>
      <c r="Q1868" s="61">
        <v>1773</v>
      </c>
      <c r="R1868" s="61">
        <v>1773</v>
      </c>
    </row>
    <row r="1869" spans="2:18" x14ac:dyDescent="0.3">
      <c r="B1869" s="69">
        <v>42321869</v>
      </c>
      <c r="C1869" t="s">
        <v>2738</v>
      </c>
      <c r="D1869" s="55">
        <v>12011</v>
      </c>
      <c r="E1869" s="55"/>
      <c r="F1869" s="55">
        <v>12011</v>
      </c>
      <c r="G1869" s="3"/>
      <c r="H1869" s="3">
        <v>12011</v>
      </c>
      <c r="I1869" s="3"/>
      <c r="J1869" s="56">
        <v>0</v>
      </c>
      <c r="K1869" s="57">
        <v>0</v>
      </c>
      <c r="L1869" s="57">
        <v>0</v>
      </c>
      <c r="M1869" s="58">
        <v>277</v>
      </c>
      <c r="N1869" s="59">
        <v>491121</v>
      </c>
      <c r="O1869" s="59">
        <v>1773</v>
      </c>
      <c r="P1869" s="60">
        <v>277</v>
      </c>
      <c r="Q1869" s="61">
        <v>491121</v>
      </c>
      <c r="R1869" s="61">
        <v>1773</v>
      </c>
    </row>
    <row r="1870" spans="2:18" x14ac:dyDescent="0.3">
      <c r="B1870" s="69">
        <v>42321877</v>
      </c>
      <c r="C1870" t="s">
        <v>2739</v>
      </c>
      <c r="D1870" s="55">
        <v>12013</v>
      </c>
      <c r="E1870" s="55"/>
      <c r="F1870" s="55">
        <v>12013</v>
      </c>
      <c r="G1870" s="3"/>
      <c r="H1870" s="3">
        <v>12013</v>
      </c>
      <c r="I1870" s="3"/>
      <c r="J1870" s="56">
        <v>0</v>
      </c>
      <c r="K1870" s="57">
        <v>0</v>
      </c>
      <c r="L1870" s="57">
        <v>0</v>
      </c>
      <c r="M1870" s="58">
        <v>30</v>
      </c>
      <c r="N1870" s="59">
        <v>53190</v>
      </c>
      <c r="O1870" s="59">
        <v>1773</v>
      </c>
      <c r="P1870" s="60">
        <v>30</v>
      </c>
      <c r="Q1870" s="61">
        <v>53190</v>
      </c>
      <c r="R1870" s="61">
        <v>1773</v>
      </c>
    </row>
    <row r="1871" spans="2:18" x14ac:dyDescent="0.3">
      <c r="B1871" s="69">
        <v>42321885</v>
      </c>
      <c r="C1871" t="s">
        <v>2740</v>
      </c>
      <c r="D1871" s="55">
        <v>12014</v>
      </c>
      <c r="E1871" s="55"/>
      <c r="F1871" s="55">
        <v>12014</v>
      </c>
      <c r="G1871" s="55"/>
      <c r="H1871" s="55">
        <v>12014</v>
      </c>
      <c r="I1871" s="55"/>
      <c r="J1871" s="56">
        <v>0</v>
      </c>
      <c r="K1871" s="57">
        <v>0</v>
      </c>
      <c r="L1871" s="57">
        <v>0</v>
      </c>
      <c r="M1871" s="58">
        <v>1</v>
      </c>
      <c r="N1871" s="59">
        <v>1773</v>
      </c>
      <c r="O1871" s="59">
        <v>1773</v>
      </c>
      <c r="P1871" s="60">
        <v>1</v>
      </c>
      <c r="Q1871" s="61">
        <v>1773</v>
      </c>
      <c r="R1871" s="61">
        <v>1773</v>
      </c>
    </row>
    <row r="1872" spans="2:18" x14ac:dyDescent="0.3">
      <c r="B1872" s="69">
        <v>42321893</v>
      </c>
      <c r="C1872" t="s">
        <v>2741</v>
      </c>
      <c r="D1872" s="55">
        <v>12015</v>
      </c>
      <c r="E1872" s="55"/>
      <c r="F1872" s="55">
        <v>12015</v>
      </c>
      <c r="G1872" s="3"/>
      <c r="H1872" s="3">
        <v>12015</v>
      </c>
      <c r="I1872" s="3"/>
      <c r="J1872" s="56">
        <v>0</v>
      </c>
      <c r="K1872" s="57">
        <v>0</v>
      </c>
      <c r="L1872" s="57">
        <v>0</v>
      </c>
      <c r="M1872" s="58">
        <v>1</v>
      </c>
      <c r="N1872" s="59">
        <v>1803</v>
      </c>
      <c r="O1872" s="59">
        <v>1803</v>
      </c>
      <c r="P1872" s="60">
        <v>1</v>
      </c>
      <c r="Q1872" s="61">
        <v>1803</v>
      </c>
      <c r="R1872" s="61">
        <v>1803</v>
      </c>
    </row>
    <row r="1873" spans="2:18" x14ac:dyDescent="0.3">
      <c r="B1873" s="69">
        <v>42321968</v>
      </c>
      <c r="C1873" t="s">
        <v>2742</v>
      </c>
      <c r="D1873" s="55">
        <v>12031</v>
      </c>
      <c r="E1873" s="55"/>
      <c r="F1873" s="55">
        <v>12031</v>
      </c>
      <c r="G1873" s="55"/>
      <c r="H1873" s="55">
        <v>12031</v>
      </c>
      <c r="I1873" s="55"/>
      <c r="J1873" s="56">
        <v>0</v>
      </c>
      <c r="K1873" s="57">
        <v>0</v>
      </c>
      <c r="L1873" s="57">
        <v>0</v>
      </c>
      <c r="M1873" s="58">
        <v>4</v>
      </c>
      <c r="N1873" s="59">
        <v>9252</v>
      </c>
      <c r="O1873" s="59">
        <v>2313</v>
      </c>
      <c r="P1873" s="60">
        <v>4</v>
      </c>
      <c r="Q1873" s="61">
        <v>9252</v>
      </c>
      <c r="R1873" s="61">
        <v>2313</v>
      </c>
    </row>
    <row r="1874" spans="2:18" x14ac:dyDescent="0.3">
      <c r="B1874" s="69">
        <v>42321976</v>
      </c>
      <c r="C1874" t="s">
        <v>2743</v>
      </c>
      <c r="D1874" s="55">
        <v>12032</v>
      </c>
      <c r="E1874" s="55"/>
      <c r="F1874" s="55">
        <v>12032</v>
      </c>
      <c r="G1874" s="3"/>
      <c r="H1874" s="3">
        <v>12032</v>
      </c>
      <c r="I1874" s="3"/>
      <c r="J1874" s="56">
        <v>0</v>
      </c>
      <c r="K1874" s="57">
        <v>0</v>
      </c>
      <c r="L1874" s="57">
        <v>0</v>
      </c>
      <c r="M1874" s="58">
        <v>17</v>
      </c>
      <c r="N1874" s="59">
        <v>39321</v>
      </c>
      <c r="O1874" s="59">
        <v>2313</v>
      </c>
      <c r="P1874" s="60">
        <v>17</v>
      </c>
      <c r="Q1874" s="61">
        <v>39321</v>
      </c>
      <c r="R1874" s="61">
        <v>2313</v>
      </c>
    </row>
    <row r="1875" spans="2:18" x14ac:dyDescent="0.3">
      <c r="B1875" s="69">
        <v>42321984</v>
      </c>
      <c r="C1875" t="s">
        <v>1538</v>
      </c>
      <c r="D1875" s="55">
        <v>12034</v>
      </c>
      <c r="E1875" s="55"/>
      <c r="F1875" s="55">
        <v>12034</v>
      </c>
      <c r="G1875" s="3"/>
      <c r="H1875" s="3">
        <v>12034</v>
      </c>
      <c r="I1875" s="3"/>
      <c r="J1875" s="56">
        <v>0</v>
      </c>
      <c r="K1875" s="57">
        <v>0</v>
      </c>
      <c r="L1875" s="57">
        <v>0</v>
      </c>
      <c r="M1875" s="58">
        <v>1</v>
      </c>
      <c r="N1875" s="59">
        <v>2313</v>
      </c>
      <c r="O1875" s="59">
        <v>2313</v>
      </c>
      <c r="P1875" s="60">
        <v>1</v>
      </c>
      <c r="Q1875" s="61">
        <v>2313</v>
      </c>
      <c r="R1875" s="61">
        <v>2313</v>
      </c>
    </row>
    <row r="1876" spans="2:18" x14ac:dyDescent="0.3">
      <c r="B1876" s="69">
        <v>42321992</v>
      </c>
      <c r="C1876" t="s">
        <v>2744</v>
      </c>
      <c r="D1876" s="55">
        <v>12035</v>
      </c>
      <c r="E1876" s="55"/>
      <c r="F1876" s="55">
        <v>12035</v>
      </c>
      <c r="G1876" s="3"/>
      <c r="H1876" s="3">
        <v>12035</v>
      </c>
      <c r="I1876" s="3"/>
      <c r="J1876" s="56">
        <v>0</v>
      </c>
      <c r="K1876" s="57">
        <v>0</v>
      </c>
      <c r="L1876" s="57">
        <v>0</v>
      </c>
      <c r="M1876" s="58">
        <v>2</v>
      </c>
      <c r="N1876" s="59">
        <v>4626</v>
      </c>
      <c r="O1876" s="59">
        <v>2313</v>
      </c>
      <c r="P1876" s="60">
        <v>2</v>
      </c>
      <c r="Q1876" s="61">
        <v>4626</v>
      </c>
      <c r="R1876" s="61">
        <v>2313</v>
      </c>
    </row>
    <row r="1877" spans="2:18" x14ac:dyDescent="0.3">
      <c r="B1877" s="69">
        <v>42322032</v>
      </c>
      <c r="C1877" t="s">
        <v>2745</v>
      </c>
      <c r="D1877" s="55">
        <v>12042</v>
      </c>
      <c r="E1877" s="55"/>
      <c r="F1877" s="55">
        <v>12042</v>
      </c>
      <c r="G1877" s="3"/>
      <c r="H1877" s="3">
        <v>12042</v>
      </c>
      <c r="I1877" s="3"/>
      <c r="J1877" s="56">
        <v>0</v>
      </c>
      <c r="K1877" s="57">
        <v>0</v>
      </c>
      <c r="L1877" s="57">
        <v>0</v>
      </c>
      <c r="M1877" s="58">
        <v>1</v>
      </c>
      <c r="N1877" s="59">
        <v>2313</v>
      </c>
      <c r="O1877" s="59">
        <v>2313</v>
      </c>
      <c r="P1877" s="60">
        <v>1</v>
      </c>
      <c r="Q1877" s="61">
        <v>2313</v>
      </c>
      <c r="R1877" s="61">
        <v>2313</v>
      </c>
    </row>
    <row r="1878" spans="2:18" x14ac:dyDescent="0.3">
      <c r="B1878" s="69">
        <v>42322081</v>
      </c>
      <c r="C1878" t="s">
        <v>2746</v>
      </c>
      <c r="D1878" s="55">
        <v>12051</v>
      </c>
      <c r="E1878" s="55"/>
      <c r="F1878" s="55">
        <v>12051</v>
      </c>
      <c r="G1878" s="3"/>
      <c r="H1878" s="3">
        <v>12051</v>
      </c>
      <c r="I1878" s="3"/>
      <c r="J1878" s="56">
        <v>0</v>
      </c>
      <c r="K1878" s="57">
        <v>0</v>
      </c>
      <c r="L1878" s="57">
        <v>0</v>
      </c>
      <c r="M1878" s="58">
        <v>11</v>
      </c>
      <c r="N1878" s="59">
        <v>25443</v>
      </c>
      <c r="O1878" s="59">
        <v>2313</v>
      </c>
      <c r="P1878" s="60">
        <v>11</v>
      </c>
      <c r="Q1878" s="61">
        <v>25443</v>
      </c>
      <c r="R1878" s="61">
        <v>2313</v>
      </c>
    </row>
    <row r="1879" spans="2:18" x14ac:dyDescent="0.3">
      <c r="B1879" s="69">
        <v>42322099</v>
      </c>
      <c r="C1879" t="s">
        <v>2747</v>
      </c>
      <c r="D1879" s="55">
        <v>12052</v>
      </c>
      <c r="E1879" s="55"/>
      <c r="F1879" s="55">
        <v>12052</v>
      </c>
      <c r="G1879" s="3"/>
      <c r="H1879" s="3">
        <v>12052</v>
      </c>
      <c r="I1879" s="3"/>
      <c r="J1879" s="56">
        <v>1</v>
      </c>
      <c r="K1879" s="57">
        <v>2313</v>
      </c>
      <c r="L1879" s="57">
        <v>2313</v>
      </c>
      <c r="M1879" s="58">
        <v>13</v>
      </c>
      <c r="N1879" s="59">
        <v>30069</v>
      </c>
      <c r="O1879" s="59">
        <v>2313</v>
      </c>
      <c r="P1879" s="60">
        <v>14</v>
      </c>
      <c r="Q1879" s="61">
        <v>32382</v>
      </c>
      <c r="R1879" s="61">
        <v>2313</v>
      </c>
    </row>
    <row r="1880" spans="2:18" x14ac:dyDescent="0.3">
      <c r="B1880" s="69">
        <v>42322107</v>
      </c>
      <c r="C1880" t="s">
        <v>2748</v>
      </c>
      <c r="D1880" s="55">
        <v>12053</v>
      </c>
      <c r="E1880" s="55"/>
      <c r="F1880" s="55">
        <v>12053</v>
      </c>
      <c r="G1880" s="3"/>
      <c r="H1880" s="3">
        <v>12053</v>
      </c>
      <c r="I1880" s="3"/>
      <c r="J1880" s="56">
        <v>0</v>
      </c>
      <c r="K1880" s="57">
        <v>0</v>
      </c>
      <c r="L1880" s="57">
        <v>0</v>
      </c>
      <c r="M1880" s="58">
        <v>1</v>
      </c>
      <c r="N1880" s="59">
        <v>2313</v>
      </c>
      <c r="O1880" s="59">
        <v>2313</v>
      </c>
      <c r="P1880" s="60">
        <v>1</v>
      </c>
      <c r="Q1880" s="61">
        <v>2313</v>
      </c>
      <c r="R1880" s="61">
        <v>2313</v>
      </c>
    </row>
    <row r="1881" spans="2:18" x14ac:dyDescent="0.3">
      <c r="B1881" s="69">
        <v>42322198</v>
      </c>
      <c r="C1881" t="s">
        <v>2749</v>
      </c>
      <c r="D1881" s="55">
        <v>13121</v>
      </c>
      <c r="E1881" s="55"/>
      <c r="F1881" s="55">
        <v>13121</v>
      </c>
      <c r="G1881" s="3"/>
      <c r="H1881" s="3">
        <v>13121</v>
      </c>
      <c r="I1881" s="3"/>
      <c r="J1881" s="56">
        <v>0</v>
      </c>
      <c r="K1881" s="57">
        <v>0</v>
      </c>
      <c r="L1881" s="57">
        <v>0</v>
      </c>
      <c r="M1881" s="58">
        <v>2</v>
      </c>
      <c r="N1881" s="59">
        <v>5172</v>
      </c>
      <c r="O1881" s="59">
        <v>2586</v>
      </c>
      <c r="P1881" s="60">
        <v>2</v>
      </c>
      <c r="Q1881" s="61">
        <v>5172</v>
      </c>
      <c r="R1881" s="61">
        <v>2586</v>
      </c>
    </row>
    <row r="1882" spans="2:18" x14ac:dyDescent="0.3">
      <c r="B1882" s="69">
        <v>42322214</v>
      </c>
      <c r="C1882" t="s">
        <v>2750</v>
      </c>
      <c r="D1882" s="55">
        <v>13131</v>
      </c>
      <c r="E1882" s="55"/>
      <c r="F1882" s="55">
        <v>13131</v>
      </c>
      <c r="G1882" s="3"/>
      <c r="H1882" s="3">
        <v>13131</v>
      </c>
      <c r="I1882" s="3"/>
      <c r="J1882" s="56">
        <v>0</v>
      </c>
      <c r="K1882" s="57">
        <v>0</v>
      </c>
      <c r="L1882" s="57">
        <v>0</v>
      </c>
      <c r="M1882" s="58">
        <v>1</v>
      </c>
      <c r="N1882" s="59">
        <v>2546</v>
      </c>
      <c r="O1882" s="59">
        <v>2546</v>
      </c>
      <c r="P1882" s="60">
        <v>1</v>
      </c>
      <c r="Q1882" s="61">
        <v>2546</v>
      </c>
      <c r="R1882" s="61">
        <v>2546</v>
      </c>
    </row>
    <row r="1883" spans="2:18" x14ac:dyDescent="0.3">
      <c r="B1883" s="69">
        <v>42322222</v>
      </c>
      <c r="C1883" t="s">
        <v>2751</v>
      </c>
      <c r="D1883" s="55">
        <v>13132</v>
      </c>
      <c r="E1883" s="55"/>
      <c r="F1883" s="55">
        <v>13132</v>
      </c>
      <c r="G1883" s="3"/>
      <c r="H1883" s="3">
        <v>13132</v>
      </c>
      <c r="I1883" s="3"/>
      <c r="J1883" s="56">
        <v>0</v>
      </c>
      <c r="K1883" s="57">
        <v>0</v>
      </c>
      <c r="L1883" s="57">
        <v>0</v>
      </c>
      <c r="M1883" s="58">
        <v>5</v>
      </c>
      <c r="N1883" s="59">
        <v>12730</v>
      </c>
      <c r="O1883" s="59">
        <v>2546</v>
      </c>
      <c r="P1883" s="60">
        <v>5</v>
      </c>
      <c r="Q1883" s="61">
        <v>12730</v>
      </c>
      <c r="R1883" s="61">
        <v>2546</v>
      </c>
    </row>
    <row r="1884" spans="2:18" x14ac:dyDescent="0.3">
      <c r="B1884" s="69">
        <v>42322230</v>
      </c>
      <c r="C1884" t="s">
        <v>2752</v>
      </c>
      <c r="D1884" s="55">
        <v>13133</v>
      </c>
      <c r="E1884" s="55"/>
      <c r="F1884" s="55">
        <v>13133</v>
      </c>
      <c r="G1884" s="3"/>
      <c r="H1884" s="3">
        <v>13133</v>
      </c>
      <c r="I1884" s="3"/>
      <c r="J1884" s="56">
        <v>0</v>
      </c>
      <c r="K1884" s="57">
        <v>0</v>
      </c>
      <c r="L1884" s="57">
        <v>0</v>
      </c>
      <c r="M1884" s="58">
        <v>2</v>
      </c>
      <c r="N1884" s="59">
        <v>5092</v>
      </c>
      <c r="O1884" s="59">
        <v>2546</v>
      </c>
      <c r="P1884" s="60">
        <v>2</v>
      </c>
      <c r="Q1884" s="61">
        <v>5092</v>
      </c>
      <c r="R1884" s="61">
        <v>2546</v>
      </c>
    </row>
    <row r="1885" spans="2:18" x14ac:dyDescent="0.3">
      <c r="B1885" s="69">
        <v>42322255</v>
      </c>
      <c r="C1885" t="s">
        <v>2753</v>
      </c>
      <c r="D1885" s="55">
        <v>13151</v>
      </c>
      <c r="E1885" s="55"/>
      <c r="F1885" s="55">
        <v>13151</v>
      </c>
      <c r="G1885" s="3"/>
      <c r="H1885" s="3">
        <v>13151</v>
      </c>
      <c r="I1885" s="3"/>
      <c r="J1885" s="56">
        <v>0</v>
      </c>
      <c r="K1885" s="57">
        <v>0</v>
      </c>
      <c r="L1885" s="57">
        <v>0</v>
      </c>
      <c r="M1885" s="58">
        <v>3</v>
      </c>
      <c r="N1885" s="59">
        <v>7638</v>
      </c>
      <c r="O1885" s="59">
        <v>2546</v>
      </c>
      <c r="P1885" s="60">
        <v>3</v>
      </c>
      <c r="Q1885" s="61">
        <v>7638</v>
      </c>
      <c r="R1885" s="61">
        <v>2546</v>
      </c>
    </row>
    <row r="1886" spans="2:18" x14ac:dyDescent="0.3">
      <c r="B1886" s="69">
        <v>42322263</v>
      </c>
      <c r="C1886" t="s">
        <v>2851</v>
      </c>
      <c r="D1886" s="55">
        <v>13152</v>
      </c>
      <c r="E1886" s="55"/>
      <c r="F1886" s="55">
        <v>13152</v>
      </c>
      <c r="G1886" s="3"/>
      <c r="H1886" s="3">
        <v>13152</v>
      </c>
      <c r="I1886" s="3"/>
      <c r="J1886" s="56">
        <v>0</v>
      </c>
      <c r="K1886" s="57">
        <v>0</v>
      </c>
      <c r="L1886" s="57">
        <v>0</v>
      </c>
      <c r="M1886" s="58">
        <v>2</v>
      </c>
      <c r="N1886" s="59">
        <v>5092</v>
      </c>
      <c r="O1886" s="59">
        <v>2546</v>
      </c>
      <c r="P1886" s="60">
        <v>2</v>
      </c>
      <c r="Q1886" s="61">
        <v>5092</v>
      </c>
      <c r="R1886" s="61">
        <v>2546</v>
      </c>
    </row>
    <row r="1887" spans="2:18" x14ac:dyDescent="0.3">
      <c r="B1887" s="69">
        <v>42322479</v>
      </c>
      <c r="C1887" t="s">
        <v>2754</v>
      </c>
      <c r="D1887" s="55">
        <v>20610</v>
      </c>
      <c r="E1887" s="55"/>
      <c r="F1887" s="55">
        <v>20610</v>
      </c>
      <c r="G1887" s="3"/>
      <c r="H1887" s="3">
        <v>20610</v>
      </c>
      <c r="I1887" s="3"/>
      <c r="J1887" s="56">
        <v>0</v>
      </c>
      <c r="K1887" s="57">
        <v>0</v>
      </c>
      <c r="L1887" s="57">
        <v>0</v>
      </c>
      <c r="M1887" s="58">
        <v>1</v>
      </c>
      <c r="N1887" s="59">
        <v>2045</v>
      </c>
      <c r="O1887" s="59">
        <v>2045</v>
      </c>
      <c r="P1887" s="60">
        <v>1</v>
      </c>
      <c r="Q1887" s="61">
        <v>2045</v>
      </c>
      <c r="R1887" s="61">
        <v>2045</v>
      </c>
    </row>
    <row r="1888" spans="2:18" x14ac:dyDescent="0.3">
      <c r="B1888" s="69">
        <v>42322636</v>
      </c>
      <c r="C1888" t="s">
        <v>2755</v>
      </c>
      <c r="D1888" s="55">
        <v>23650</v>
      </c>
      <c r="E1888" s="55"/>
      <c r="F1888" s="55">
        <v>23650</v>
      </c>
      <c r="G1888" s="55"/>
      <c r="H1888" s="55">
        <v>23650</v>
      </c>
      <c r="I1888" s="55"/>
      <c r="J1888" s="56">
        <v>0</v>
      </c>
      <c r="K1888" s="57">
        <v>0</v>
      </c>
      <c r="L1888" s="57">
        <v>0</v>
      </c>
      <c r="M1888" s="58">
        <v>14</v>
      </c>
      <c r="N1888" s="59">
        <v>12194</v>
      </c>
      <c r="O1888" s="59">
        <v>871</v>
      </c>
      <c r="P1888" s="60">
        <v>14</v>
      </c>
      <c r="Q1888" s="61">
        <v>12194</v>
      </c>
      <c r="R1888" s="61">
        <v>871</v>
      </c>
    </row>
    <row r="1889" spans="2:18" x14ac:dyDescent="0.3">
      <c r="B1889" s="69">
        <v>42322651</v>
      </c>
      <c r="C1889" t="s">
        <v>2756</v>
      </c>
      <c r="D1889" s="55">
        <v>23655</v>
      </c>
      <c r="E1889" s="55"/>
      <c r="F1889" s="55">
        <v>23655</v>
      </c>
      <c r="G1889" s="55"/>
      <c r="H1889" s="55">
        <v>23655</v>
      </c>
      <c r="I1889" s="55"/>
      <c r="J1889" s="56">
        <v>0</v>
      </c>
      <c r="K1889" s="57">
        <v>0</v>
      </c>
      <c r="L1889" s="57">
        <v>0</v>
      </c>
      <c r="M1889" s="58">
        <v>3</v>
      </c>
      <c r="N1889" s="59">
        <v>26877</v>
      </c>
      <c r="O1889" s="59">
        <v>8959</v>
      </c>
      <c r="P1889" s="60">
        <v>3</v>
      </c>
      <c r="Q1889" s="61">
        <v>26877</v>
      </c>
      <c r="R1889" s="61">
        <v>8959</v>
      </c>
    </row>
    <row r="1890" spans="2:18" x14ac:dyDescent="0.3">
      <c r="B1890" s="69">
        <v>42322784</v>
      </c>
      <c r="C1890" t="s">
        <v>2757</v>
      </c>
      <c r="D1890" s="55">
        <v>24600</v>
      </c>
      <c r="E1890" s="55"/>
      <c r="F1890" s="55">
        <v>24600</v>
      </c>
      <c r="G1890" s="3"/>
      <c r="H1890" s="3">
        <v>24600</v>
      </c>
      <c r="I1890" s="3"/>
      <c r="J1890" s="56">
        <v>0</v>
      </c>
      <c r="K1890" s="57">
        <v>0</v>
      </c>
      <c r="L1890" s="57">
        <v>0</v>
      </c>
      <c r="M1890" s="58">
        <v>7</v>
      </c>
      <c r="N1890" s="59">
        <v>6097</v>
      </c>
      <c r="O1890" s="59">
        <v>871</v>
      </c>
      <c r="P1890" s="60">
        <v>7</v>
      </c>
      <c r="Q1890" s="61">
        <v>6097</v>
      </c>
      <c r="R1890" s="61">
        <v>871</v>
      </c>
    </row>
    <row r="1891" spans="2:18" x14ac:dyDescent="0.3">
      <c r="B1891" s="69">
        <v>42322826</v>
      </c>
      <c r="C1891" t="s">
        <v>2365</v>
      </c>
      <c r="D1891" s="55">
        <v>24640</v>
      </c>
      <c r="E1891" s="55"/>
      <c r="F1891" s="55">
        <v>24640</v>
      </c>
      <c r="G1891" s="3"/>
      <c r="H1891" s="3">
        <v>24640</v>
      </c>
      <c r="I1891" s="3"/>
      <c r="J1891" s="56">
        <v>0</v>
      </c>
      <c r="K1891" s="57">
        <v>0</v>
      </c>
      <c r="L1891" s="57">
        <v>0</v>
      </c>
      <c r="M1891" s="58">
        <v>25</v>
      </c>
      <c r="N1891" s="59">
        <v>21775</v>
      </c>
      <c r="O1891" s="59">
        <v>871</v>
      </c>
      <c r="P1891" s="60">
        <v>25</v>
      </c>
      <c r="Q1891" s="61">
        <v>21775</v>
      </c>
      <c r="R1891" s="61">
        <v>871</v>
      </c>
    </row>
    <row r="1892" spans="2:18" x14ac:dyDescent="0.3">
      <c r="B1892" s="69">
        <v>42322875</v>
      </c>
      <c r="C1892" t="s">
        <v>2758</v>
      </c>
      <c r="D1892" s="55">
        <v>25505</v>
      </c>
      <c r="E1892" s="55"/>
      <c r="F1892" s="55">
        <v>25505</v>
      </c>
      <c r="G1892" s="3"/>
      <c r="H1892" s="3">
        <v>25505</v>
      </c>
      <c r="I1892" s="3"/>
      <c r="J1892" s="56">
        <v>0</v>
      </c>
      <c r="K1892" s="57">
        <v>0</v>
      </c>
      <c r="L1892" s="57">
        <v>0</v>
      </c>
      <c r="M1892" s="58">
        <v>3</v>
      </c>
      <c r="N1892" s="59">
        <v>10785</v>
      </c>
      <c r="O1892" s="59">
        <v>3595</v>
      </c>
      <c r="P1892" s="60">
        <v>3</v>
      </c>
      <c r="Q1892" s="61">
        <v>10785</v>
      </c>
      <c r="R1892" s="61">
        <v>3595</v>
      </c>
    </row>
    <row r="1893" spans="2:18" x14ac:dyDescent="0.3">
      <c r="B1893" s="69">
        <v>42322925</v>
      </c>
      <c r="C1893" t="s">
        <v>2759</v>
      </c>
      <c r="D1893" s="55">
        <v>25565</v>
      </c>
      <c r="E1893" s="55"/>
      <c r="F1893" s="55">
        <v>25565</v>
      </c>
      <c r="G1893" s="3"/>
      <c r="H1893" s="3">
        <v>25565</v>
      </c>
      <c r="I1893" s="3"/>
      <c r="J1893" s="56">
        <v>1</v>
      </c>
      <c r="K1893" s="57">
        <v>3536</v>
      </c>
      <c r="L1893" s="57">
        <v>3536</v>
      </c>
      <c r="M1893" s="58">
        <v>23</v>
      </c>
      <c r="N1893" s="59">
        <v>81328</v>
      </c>
      <c r="O1893" s="59">
        <v>3536</v>
      </c>
      <c r="P1893" s="60">
        <v>24</v>
      </c>
      <c r="Q1893" s="61">
        <v>84864</v>
      </c>
      <c r="R1893" s="61">
        <v>3536</v>
      </c>
    </row>
    <row r="1894" spans="2:18" x14ac:dyDescent="0.3">
      <c r="B1894" s="69">
        <v>42322941</v>
      </c>
      <c r="C1894" t="s">
        <v>2760</v>
      </c>
      <c r="D1894" s="55">
        <v>25605</v>
      </c>
      <c r="E1894" s="55"/>
      <c r="F1894" s="55">
        <v>25605</v>
      </c>
      <c r="G1894" s="3"/>
      <c r="H1894" s="3">
        <v>25605</v>
      </c>
      <c r="I1894" s="3"/>
      <c r="J1894" s="56">
        <v>0</v>
      </c>
      <c r="K1894" s="57">
        <v>0</v>
      </c>
      <c r="L1894" s="57">
        <v>0</v>
      </c>
      <c r="M1894" s="58">
        <v>62</v>
      </c>
      <c r="N1894" s="59">
        <v>204910</v>
      </c>
      <c r="O1894" s="59">
        <v>3305</v>
      </c>
      <c r="P1894" s="60">
        <v>62</v>
      </c>
      <c r="Q1894" s="61">
        <v>204910</v>
      </c>
      <c r="R1894" s="61">
        <v>3305</v>
      </c>
    </row>
    <row r="1895" spans="2:18" x14ac:dyDescent="0.3">
      <c r="B1895" s="69">
        <v>42323089</v>
      </c>
      <c r="C1895" t="s">
        <v>2761</v>
      </c>
      <c r="D1895" s="55">
        <v>26605</v>
      </c>
      <c r="E1895" s="55"/>
      <c r="F1895" s="55">
        <v>26605</v>
      </c>
      <c r="G1895" s="3"/>
      <c r="H1895" s="3">
        <v>26605</v>
      </c>
      <c r="I1895" s="3"/>
      <c r="J1895" s="56">
        <v>0</v>
      </c>
      <c r="K1895" s="57">
        <v>0</v>
      </c>
      <c r="L1895" s="57">
        <v>0</v>
      </c>
      <c r="M1895" s="58">
        <v>5</v>
      </c>
      <c r="N1895" s="59">
        <v>4355</v>
      </c>
      <c r="O1895" s="59">
        <v>871</v>
      </c>
      <c r="P1895" s="60">
        <v>5</v>
      </c>
      <c r="Q1895" s="61">
        <v>4355</v>
      </c>
      <c r="R1895" s="61">
        <v>871</v>
      </c>
    </row>
    <row r="1896" spans="2:18" x14ac:dyDescent="0.3">
      <c r="B1896" s="69">
        <v>42323105</v>
      </c>
      <c r="C1896" t="s">
        <v>2762</v>
      </c>
      <c r="D1896" s="55">
        <v>26670</v>
      </c>
      <c r="E1896" s="55"/>
      <c r="F1896" s="55">
        <v>26670</v>
      </c>
      <c r="G1896" s="3"/>
      <c r="H1896" s="3">
        <v>26670</v>
      </c>
      <c r="I1896" s="3"/>
      <c r="J1896" s="56">
        <v>0</v>
      </c>
      <c r="K1896" s="57">
        <v>0</v>
      </c>
      <c r="L1896" s="57">
        <v>0</v>
      </c>
      <c r="M1896" s="58">
        <v>1</v>
      </c>
      <c r="N1896" s="59">
        <v>871</v>
      </c>
      <c r="O1896" s="59">
        <v>871</v>
      </c>
      <c r="P1896" s="60">
        <v>1</v>
      </c>
      <c r="Q1896" s="61">
        <v>871</v>
      </c>
      <c r="R1896" s="61">
        <v>871</v>
      </c>
    </row>
    <row r="1897" spans="2:18" x14ac:dyDescent="0.3">
      <c r="B1897" s="69">
        <v>42323170</v>
      </c>
      <c r="C1897" t="s">
        <v>2763</v>
      </c>
      <c r="D1897" s="55">
        <v>26755</v>
      </c>
      <c r="E1897" s="55"/>
      <c r="F1897" s="55">
        <v>26755</v>
      </c>
      <c r="G1897" s="3"/>
      <c r="H1897" s="3">
        <v>26755</v>
      </c>
      <c r="I1897" s="3"/>
      <c r="J1897" s="56">
        <v>0</v>
      </c>
      <c r="K1897" s="57">
        <v>0</v>
      </c>
      <c r="L1897" s="57">
        <v>0</v>
      </c>
      <c r="M1897" s="58">
        <v>3</v>
      </c>
      <c r="N1897" s="59">
        <v>2613</v>
      </c>
      <c r="O1897" s="59">
        <v>871</v>
      </c>
      <c r="P1897" s="60">
        <v>3</v>
      </c>
      <c r="Q1897" s="61">
        <v>2613</v>
      </c>
      <c r="R1897" s="61">
        <v>871</v>
      </c>
    </row>
    <row r="1898" spans="2:18" x14ac:dyDescent="0.3">
      <c r="B1898" s="69">
        <v>42323196</v>
      </c>
      <c r="C1898" t="s">
        <v>2764</v>
      </c>
      <c r="D1898" s="55">
        <v>26770</v>
      </c>
      <c r="E1898" s="55"/>
      <c r="F1898" s="55">
        <v>26770</v>
      </c>
      <c r="G1898" s="3"/>
      <c r="H1898" s="3">
        <v>26770</v>
      </c>
      <c r="I1898" s="3"/>
      <c r="J1898" s="56">
        <v>0</v>
      </c>
      <c r="K1898" s="57">
        <v>0</v>
      </c>
      <c r="L1898" s="57">
        <v>0</v>
      </c>
      <c r="M1898" s="58">
        <v>3</v>
      </c>
      <c r="N1898" s="59">
        <v>2613</v>
      </c>
      <c r="O1898" s="59">
        <v>871</v>
      </c>
      <c r="P1898" s="60">
        <v>3</v>
      </c>
      <c r="Q1898" s="61">
        <v>2613</v>
      </c>
      <c r="R1898" s="61">
        <v>871</v>
      </c>
    </row>
    <row r="1899" spans="2:18" x14ac:dyDescent="0.3">
      <c r="B1899" s="69">
        <v>42323261</v>
      </c>
      <c r="C1899" t="s">
        <v>2765</v>
      </c>
      <c r="D1899" s="55">
        <v>27266</v>
      </c>
      <c r="E1899" s="55"/>
      <c r="F1899" s="55">
        <v>27266</v>
      </c>
      <c r="G1899" s="55"/>
      <c r="H1899" s="55">
        <v>27266</v>
      </c>
      <c r="I1899" s="55"/>
      <c r="J1899" s="56">
        <v>0</v>
      </c>
      <c r="K1899" s="57">
        <v>0</v>
      </c>
      <c r="L1899" s="57">
        <v>0</v>
      </c>
      <c r="M1899" s="58">
        <v>2</v>
      </c>
      <c r="N1899" s="59">
        <v>17918</v>
      </c>
      <c r="O1899" s="59">
        <v>8959</v>
      </c>
      <c r="P1899" s="60">
        <v>2</v>
      </c>
      <c r="Q1899" s="61">
        <v>17918</v>
      </c>
      <c r="R1899" s="61">
        <v>8959</v>
      </c>
    </row>
    <row r="1900" spans="2:18" x14ac:dyDescent="0.3">
      <c r="B1900" s="69">
        <v>42323329</v>
      </c>
      <c r="C1900" t="s">
        <v>2766</v>
      </c>
      <c r="D1900" s="55">
        <v>27560</v>
      </c>
      <c r="E1900" s="55"/>
      <c r="F1900" s="55">
        <v>27560</v>
      </c>
      <c r="G1900" s="3"/>
      <c r="H1900" s="3">
        <v>27560</v>
      </c>
      <c r="I1900" s="3"/>
      <c r="J1900" s="56">
        <v>0</v>
      </c>
      <c r="K1900" s="57">
        <v>0</v>
      </c>
      <c r="L1900" s="57">
        <v>0</v>
      </c>
      <c r="M1900" s="58">
        <v>7</v>
      </c>
      <c r="N1900" s="59">
        <v>6097</v>
      </c>
      <c r="O1900" s="59">
        <v>871</v>
      </c>
      <c r="P1900" s="60">
        <v>7</v>
      </c>
      <c r="Q1900" s="61">
        <v>6097</v>
      </c>
      <c r="R1900" s="61">
        <v>871</v>
      </c>
    </row>
    <row r="1901" spans="2:18" x14ac:dyDescent="0.3">
      <c r="B1901" s="69">
        <v>42323436</v>
      </c>
      <c r="C1901" t="s">
        <v>2767</v>
      </c>
      <c r="D1901" s="55">
        <v>27810</v>
      </c>
      <c r="E1901" s="55"/>
      <c r="F1901" s="55">
        <v>27810</v>
      </c>
      <c r="G1901" s="3"/>
      <c r="H1901" s="3">
        <v>27810</v>
      </c>
      <c r="I1901" s="3"/>
      <c r="J1901" s="56">
        <v>0</v>
      </c>
      <c r="K1901" s="57">
        <v>0</v>
      </c>
      <c r="L1901" s="57">
        <v>0</v>
      </c>
      <c r="M1901" s="58">
        <v>1</v>
      </c>
      <c r="N1901" s="59">
        <v>3334</v>
      </c>
      <c r="O1901" s="59">
        <v>3334</v>
      </c>
      <c r="P1901" s="60">
        <v>1</v>
      </c>
      <c r="Q1901" s="61">
        <v>3334</v>
      </c>
      <c r="R1901" s="61">
        <v>3334</v>
      </c>
    </row>
    <row r="1902" spans="2:18" x14ac:dyDescent="0.3">
      <c r="B1902" s="69">
        <v>42323485</v>
      </c>
      <c r="C1902" t="s">
        <v>2768</v>
      </c>
      <c r="D1902" s="55">
        <v>27840</v>
      </c>
      <c r="E1902" s="55"/>
      <c r="F1902" s="55">
        <v>27840</v>
      </c>
      <c r="G1902" s="55"/>
      <c r="H1902" s="55">
        <v>27840</v>
      </c>
      <c r="I1902" s="55"/>
      <c r="J1902" s="56">
        <v>0</v>
      </c>
      <c r="K1902" s="57">
        <v>0</v>
      </c>
      <c r="L1902" s="57">
        <v>0</v>
      </c>
      <c r="M1902" s="58">
        <v>1</v>
      </c>
      <c r="N1902" s="59">
        <v>3595</v>
      </c>
      <c r="O1902" s="59">
        <v>3595</v>
      </c>
      <c r="P1902" s="60">
        <v>1</v>
      </c>
      <c r="Q1902" s="61">
        <v>3595</v>
      </c>
      <c r="R1902" s="61">
        <v>3595</v>
      </c>
    </row>
    <row r="1903" spans="2:18" x14ac:dyDescent="0.3">
      <c r="B1903" s="69">
        <v>42323493</v>
      </c>
      <c r="C1903" t="s">
        <v>1519</v>
      </c>
      <c r="D1903" s="55">
        <v>28190</v>
      </c>
      <c r="E1903" s="55"/>
      <c r="F1903" s="55">
        <v>28190</v>
      </c>
      <c r="G1903" s="55"/>
      <c r="H1903" s="55">
        <v>28190</v>
      </c>
      <c r="I1903" s="55"/>
      <c r="J1903" s="56">
        <v>0</v>
      </c>
      <c r="K1903" s="57">
        <v>0</v>
      </c>
      <c r="L1903" s="57">
        <v>0</v>
      </c>
      <c r="M1903" s="58">
        <v>2</v>
      </c>
      <c r="N1903" s="59">
        <v>9496</v>
      </c>
      <c r="O1903" s="59">
        <v>4748</v>
      </c>
      <c r="P1903" s="60">
        <v>2</v>
      </c>
      <c r="Q1903" s="61">
        <v>9496</v>
      </c>
      <c r="R1903" s="61">
        <v>4748</v>
      </c>
    </row>
    <row r="1904" spans="2:18" x14ac:dyDescent="0.3">
      <c r="B1904" s="69">
        <v>42323550</v>
      </c>
      <c r="C1904" t="s">
        <v>2769</v>
      </c>
      <c r="D1904" s="55">
        <v>28495</v>
      </c>
      <c r="E1904" s="55"/>
      <c r="F1904" s="55">
        <v>28495</v>
      </c>
      <c r="G1904" s="55"/>
      <c r="H1904" s="55">
        <v>28495</v>
      </c>
      <c r="I1904" s="55"/>
      <c r="J1904" s="56">
        <v>0</v>
      </c>
      <c r="K1904" s="57">
        <v>0</v>
      </c>
      <c r="L1904" s="57">
        <v>0</v>
      </c>
      <c r="M1904" s="58">
        <v>2</v>
      </c>
      <c r="N1904" s="59">
        <v>1742</v>
      </c>
      <c r="O1904" s="59">
        <v>871</v>
      </c>
      <c r="P1904" s="60">
        <v>2</v>
      </c>
      <c r="Q1904" s="61">
        <v>1742</v>
      </c>
      <c r="R1904" s="61">
        <v>871</v>
      </c>
    </row>
    <row r="1905" spans="2:18" x14ac:dyDescent="0.3">
      <c r="B1905" s="69">
        <v>42323592</v>
      </c>
      <c r="C1905" t="s">
        <v>2770</v>
      </c>
      <c r="D1905" s="55">
        <v>28630</v>
      </c>
      <c r="E1905" s="55"/>
      <c r="F1905" s="55">
        <v>28630</v>
      </c>
      <c r="G1905" s="3"/>
      <c r="H1905" s="3">
        <v>28630</v>
      </c>
      <c r="I1905" s="3"/>
      <c r="J1905" s="56">
        <v>0</v>
      </c>
      <c r="K1905" s="57">
        <v>0</v>
      </c>
      <c r="L1905" s="57">
        <v>0</v>
      </c>
      <c r="M1905" s="58">
        <v>1</v>
      </c>
      <c r="N1905" s="59">
        <v>871</v>
      </c>
      <c r="O1905" s="59">
        <v>871</v>
      </c>
      <c r="P1905" s="60">
        <v>1</v>
      </c>
      <c r="Q1905" s="61">
        <v>871</v>
      </c>
      <c r="R1905" s="61">
        <v>871</v>
      </c>
    </row>
    <row r="1906" spans="2:18" x14ac:dyDescent="0.3">
      <c r="B1906" s="69">
        <v>42323667</v>
      </c>
      <c r="C1906" t="s">
        <v>2771</v>
      </c>
      <c r="D1906" s="55">
        <v>29126</v>
      </c>
      <c r="E1906" s="55"/>
      <c r="F1906" s="55">
        <v>29126</v>
      </c>
      <c r="G1906" s="55"/>
      <c r="H1906" s="55">
        <v>29126</v>
      </c>
      <c r="I1906" s="55"/>
      <c r="J1906" s="56">
        <v>0</v>
      </c>
      <c r="K1906" s="57">
        <v>0</v>
      </c>
      <c r="L1906" s="57">
        <v>0</v>
      </c>
      <c r="M1906" s="58">
        <v>1</v>
      </c>
      <c r="N1906" s="59">
        <v>625</v>
      </c>
      <c r="O1906" s="59">
        <v>625</v>
      </c>
      <c r="P1906" s="60">
        <v>1</v>
      </c>
      <c r="Q1906" s="61">
        <v>625</v>
      </c>
      <c r="R1906" s="61">
        <v>625</v>
      </c>
    </row>
    <row r="1907" spans="2:18" x14ac:dyDescent="0.3">
      <c r="B1907" s="69">
        <v>42323675</v>
      </c>
      <c r="C1907" t="s">
        <v>2772</v>
      </c>
      <c r="D1907" s="55">
        <v>29130</v>
      </c>
      <c r="E1907" s="55"/>
      <c r="F1907" s="55">
        <v>29130</v>
      </c>
      <c r="G1907" s="3"/>
      <c r="H1907" s="3">
        <v>29130</v>
      </c>
      <c r="I1907" s="3"/>
      <c r="J1907" s="56">
        <v>0</v>
      </c>
      <c r="K1907" s="57">
        <v>0</v>
      </c>
      <c r="L1907" s="57">
        <v>0</v>
      </c>
      <c r="M1907" s="58">
        <v>30</v>
      </c>
      <c r="N1907" s="59">
        <v>18750</v>
      </c>
      <c r="O1907" s="59">
        <v>625</v>
      </c>
      <c r="P1907" s="60">
        <v>30</v>
      </c>
      <c r="Q1907" s="61">
        <v>18750</v>
      </c>
      <c r="R1907" s="61">
        <v>625</v>
      </c>
    </row>
    <row r="1908" spans="2:18" x14ac:dyDescent="0.3">
      <c r="B1908" s="69">
        <v>42323816</v>
      </c>
      <c r="C1908" t="s">
        <v>2852</v>
      </c>
      <c r="D1908" s="55">
        <v>29705</v>
      </c>
      <c r="E1908" s="55"/>
      <c r="F1908" s="55">
        <v>29705</v>
      </c>
      <c r="G1908" s="3"/>
      <c r="H1908" s="3">
        <v>29705</v>
      </c>
      <c r="I1908" s="3"/>
      <c r="J1908" s="56">
        <v>0</v>
      </c>
      <c r="K1908" s="57">
        <v>0</v>
      </c>
      <c r="L1908" s="57">
        <v>0</v>
      </c>
      <c r="M1908" s="58">
        <v>1</v>
      </c>
      <c r="N1908" s="59">
        <v>625</v>
      </c>
      <c r="O1908" s="59">
        <v>625</v>
      </c>
      <c r="P1908" s="60">
        <v>1</v>
      </c>
      <c r="Q1908" s="61">
        <v>625</v>
      </c>
      <c r="R1908" s="61">
        <v>625</v>
      </c>
    </row>
    <row r="1909" spans="2:18" x14ac:dyDescent="0.3">
      <c r="B1909" s="69">
        <v>42323865</v>
      </c>
      <c r="C1909" t="s">
        <v>1520</v>
      </c>
      <c r="D1909" s="55">
        <v>30300</v>
      </c>
      <c r="E1909" s="55"/>
      <c r="F1909" s="55">
        <v>30300</v>
      </c>
      <c r="G1909" s="55"/>
      <c r="H1909" s="55">
        <v>30300</v>
      </c>
      <c r="I1909" s="55"/>
      <c r="J1909" s="56">
        <v>0</v>
      </c>
      <c r="K1909" s="57">
        <v>0</v>
      </c>
      <c r="L1909" s="57">
        <v>0</v>
      </c>
      <c r="M1909" s="58">
        <v>26</v>
      </c>
      <c r="N1909" s="59">
        <v>9646</v>
      </c>
      <c r="O1909" s="59">
        <v>371</v>
      </c>
      <c r="P1909" s="60">
        <v>26</v>
      </c>
      <c r="Q1909" s="61">
        <v>9646</v>
      </c>
      <c r="R1909" s="61">
        <v>371</v>
      </c>
    </row>
    <row r="1910" spans="2:18" x14ac:dyDescent="0.3">
      <c r="B1910" s="69">
        <v>42323873</v>
      </c>
      <c r="C1910" t="s">
        <v>2773</v>
      </c>
      <c r="D1910" s="55">
        <v>30901</v>
      </c>
      <c r="E1910" s="55"/>
      <c r="F1910" s="55">
        <v>30901</v>
      </c>
      <c r="G1910" s="3"/>
      <c r="H1910" s="3">
        <v>30901</v>
      </c>
      <c r="I1910" s="3"/>
      <c r="J1910" s="56">
        <v>0</v>
      </c>
      <c r="K1910" s="57">
        <v>0</v>
      </c>
      <c r="L1910" s="57">
        <v>0</v>
      </c>
      <c r="M1910" s="58">
        <v>6</v>
      </c>
      <c r="N1910" s="59">
        <v>5898</v>
      </c>
      <c r="O1910" s="59">
        <v>983</v>
      </c>
      <c r="P1910" s="60">
        <v>6</v>
      </c>
      <c r="Q1910" s="61">
        <v>5898</v>
      </c>
      <c r="R1910" s="61">
        <v>983</v>
      </c>
    </row>
    <row r="1911" spans="2:18" x14ac:dyDescent="0.3">
      <c r="B1911" s="69">
        <v>42324236</v>
      </c>
      <c r="C1911" t="s">
        <v>2774</v>
      </c>
      <c r="D1911" s="55">
        <v>40650</v>
      </c>
      <c r="E1911" s="55"/>
      <c r="F1911" s="55">
        <v>40650</v>
      </c>
      <c r="G1911" s="3"/>
      <c r="H1911" s="3">
        <v>40650</v>
      </c>
      <c r="I1911" s="3"/>
      <c r="J1911" s="56">
        <v>0</v>
      </c>
      <c r="K1911" s="57">
        <v>0</v>
      </c>
      <c r="L1911" s="57">
        <v>0</v>
      </c>
      <c r="M1911" s="58">
        <v>23</v>
      </c>
      <c r="N1911" s="59">
        <v>99705</v>
      </c>
      <c r="O1911" s="59">
        <v>4335</v>
      </c>
      <c r="P1911" s="60">
        <v>23</v>
      </c>
      <c r="Q1911" s="61">
        <v>99705</v>
      </c>
      <c r="R1911" s="61">
        <v>4335</v>
      </c>
    </row>
    <row r="1912" spans="2:18" x14ac:dyDescent="0.3">
      <c r="B1912" s="69">
        <v>42324251</v>
      </c>
      <c r="C1912" t="s">
        <v>2775</v>
      </c>
      <c r="D1912" s="55">
        <v>40654</v>
      </c>
      <c r="E1912" s="55"/>
      <c r="F1912" s="55">
        <v>40654</v>
      </c>
      <c r="G1912" s="3"/>
      <c r="H1912" s="3">
        <v>40654</v>
      </c>
      <c r="I1912" s="3"/>
      <c r="J1912" s="56">
        <v>0</v>
      </c>
      <c r="K1912" s="57">
        <v>0</v>
      </c>
      <c r="L1912" s="57">
        <v>0</v>
      </c>
      <c r="M1912" s="58">
        <v>1</v>
      </c>
      <c r="N1912" s="59">
        <v>4335</v>
      </c>
      <c r="O1912" s="59">
        <v>4335</v>
      </c>
      <c r="P1912" s="60">
        <v>1</v>
      </c>
      <c r="Q1912" s="61">
        <v>4335</v>
      </c>
      <c r="R1912" s="61">
        <v>4335</v>
      </c>
    </row>
    <row r="1913" spans="2:18" x14ac:dyDescent="0.3">
      <c r="B1913" s="69">
        <v>42324327</v>
      </c>
      <c r="C1913" t="s">
        <v>2776</v>
      </c>
      <c r="D1913" s="55">
        <v>42700</v>
      </c>
      <c r="E1913" s="55"/>
      <c r="F1913" s="55">
        <v>42700</v>
      </c>
      <c r="G1913" s="3"/>
      <c r="H1913" s="3">
        <v>42700</v>
      </c>
      <c r="I1913" s="3"/>
      <c r="J1913" s="56">
        <v>0</v>
      </c>
      <c r="K1913" s="57">
        <v>0</v>
      </c>
      <c r="L1913" s="57">
        <v>0</v>
      </c>
      <c r="M1913" s="58">
        <v>2</v>
      </c>
      <c r="N1913" s="59">
        <v>3804</v>
      </c>
      <c r="O1913" s="59">
        <v>1902</v>
      </c>
      <c r="P1913" s="60">
        <v>2</v>
      </c>
      <c r="Q1913" s="61">
        <v>3804</v>
      </c>
      <c r="R1913" s="61">
        <v>1902</v>
      </c>
    </row>
    <row r="1914" spans="2:18" x14ac:dyDescent="0.3">
      <c r="B1914" s="69">
        <v>42324814</v>
      </c>
      <c r="C1914" t="s">
        <v>1521</v>
      </c>
      <c r="D1914" s="55">
        <v>62270</v>
      </c>
      <c r="E1914" s="55"/>
      <c r="F1914" s="55">
        <v>62270</v>
      </c>
      <c r="G1914" s="3"/>
      <c r="H1914" s="3">
        <v>62270</v>
      </c>
      <c r="I1914" s="3"/>
      <c r="J1914" s="56">
        <v>32</v>
      </c>
      <c r="K1914" s="57">
        <v>67296</v>
      </c>
      <c r="L1914" s="57">
        <v>2103</v>
      </c>
      <c r="M1914" s="58">
        <v>10</v>
      </c>
      <c r="N1914" s="59">
        <v>21030</v>
      </c>
      <c r="O1914" s="59">
        <v>2103</v>
      </c>
      <c r="P1914" s="60">
        <v>42</v>
      </c>
      <c r="Q1914" s="61">
        <v>88326</v>
      </c>
      <c r="R1914" s="61">
        <v>2103</v>
      </c>
    </row>
    <row r="1915" spans="2:18" x14ac:dyDescent="0.3">
      <c r="B1915" s="69">
        <v>42324889</v>
      </c>
      <c r="C1915" t="s">
        <v>1522</v>
      </c>
      <c r="D1915" s="55">
        <v>64450</v>
      </c>
      <c r="E1915" s="55"/>
      <c r="F1915" s="55">
        <v>64450</v>
      </c>
      <c r="G1915" s="55"/>
      <c r="H1915" s="55">
        <v>64450</v>
      </c>
      <c r="I1915" s="55"/>
      <c r="J1915" s="56">
        <v>0</v>
      </c>
      <c r="K1915" s="57">
        <v>0</v>
      </c>
      <c r="L1915" s="57">
        <v>0</v>
      </c>
      <c r="M1915" s="58">
        <v>2</v>
      </c>
      <c r="N1915" s="59">
        <v>4948</v>
      </c>
      <c r="O1915" s="59">
        <v>2474</v>
      </c>
      <c r="P1915" s="60">
        <v>2</v>
      </c>
      <c r="Q1915" s="61">
        <v>4948</v>
      </c>
      <c r="R1915" s="61">
        <v>2474</v>
      </c>
    </row>
    <row r="1916" spans="2:18" x14ac:dyDescent="0.3">
      <c r="B1916" s="69">
        <v>42324921</v>
      </c>
      <c r="C1916" t="s">
        <v>2777</v>
      </c>
      <c r="D1916" s="55">
        <v>65222</v>
      </c>
      <c r="E1916" s="55"/>
      <c r="F1916" s="55">
        <v>65222</v>
      </c>
      <c r="G1916" s="3"/>
      <c r="H1916" s="3">
        <v>65222</v>
      </c>
      <c r="I1916" s="3"/>
      <c r="J1916" s="56">
        <v>0</v>
      </c>
      <c r="K1916" s="57">
        <v>0</v>
      </c>
      <c r="L1916" s="57">
        <v>0</v>
      </c>
      <c r="M1916" s="58">
        <v>10</v>
      </c>
      <c r="N1916" s="59">
        <v>8390</v>
      </c>
      <c r="O1916" s="59">
        <v>839</v>
      </c>
      <c r="P1916" s="60">
        <v>10</v>
      </c>
      <c r="Q1916" s="61">
        <v>8390</v>
      </c>
      <c r="R1916" s="61">
        <v>839</v>
      </c>
    </row>
    <row r="1917" spans="2:18" x14ac:dyDescent="0.3">
      <c r="B1917" s="69">
        <v>42325027</v>
      </c>
      <c r="C1917" t="s">
        <v>2778</v>
      </c>
      <c r="D1917" s="55">
        <v>69200</v>
      </c>
      <c r="E1917" s="55"/>
      <c r="F1917" s="55">
        <v>69200</v>
      </c>
      <c r="G1917" s="3"/>
      <c r="H1917" s="3">
        <v>69200</v>
      </c>
      <c r="I1917" s="3"/>
      <c r="J1917" s="56">
        <v>0</v>
      </c>
      <c r="K1917" s="57">
        <v>0</v>
      </c>
      <c r="L1917" s="57">
        <v>0</v>
      </c>
      <c r="M1917" s="58">
        <v>7</v>
      </c>
      <c r="N1917" s="59">
        <v>2191</v>
      </c>
      <c r="O1917" s="59">
        <v>313</v>
      </c>
      <c r="P1917" s="60">
        <v>7</v>
      </c>
      <c r="Q1917" s="61">
        <v>2191</v>
      </c>
      <c r="R1917" s="61">
        <v>313</v>
      </c>
    </row>
    <row r="1918" spans="2:18" x14ac:dyDescent="0.3">
      <c r="B1918" s="69">
        <v>42325035</v>
      </c>
      <c r="C1918" t="s">
        <v>2779</v>
      </c>
      <c r="D1918" s="55">
        <v>69210</v>
      </c>
      <c r="E1918" s="55"/>
      <c r="F1918" s="55">
        <v>69210</v>
      </c>
      <c r="G1918" s="3"/>
      <c r="H1918" s="3">
        <v>69210</v>
      </c>
      <c r="I1918" s="3"/>
      <c r="J1918" s="56">
        <v>0</v>
      </c>
      <c r="K1918" s="57">
        <v>0</v>
      </c>
      <c r="L1918" s="57">
        <v>0</v>
      </c>
      <c r="M1918" s="58">
        <v>1</v>
      </c>
      <c r="N1918" s="59">
        <v>351</v>
      </c>
      <c r="O1918" s="59">
        <v>351</v>
      </c>
      <c r="P1918" s="60">
        <v>1</v>
      </c>
      <c r="Q1918" s="61">
        <v>351</v>
      </c>
      <c r="R1918" s="61">
        <v>351</v>
      </c>
    </row>
    <row r="1919" spans="2:18" x14ac:dyDescent="0.3">
      <c r="B1919" s="69">
        <v>42325209</v>
      </c>
      <c r="C1919" t="s">
        <v>2780</v>
      </c>
      <c r="D1919" s="55">
        <v>24605</v>
      </c>
      <c r="E1919" s="55"/>
      <c r="F1919" s="55">
        <v>24605</v>
      </c>
      <c r="G1919" s="3"/>
      <c r="H1919" s="3">
        <v>24605</v>
      </c>
      <c r="I1919" s="3"/>
      <c r="J1919" s="56">
        <v>0</v>
      </c>
      <c r="K1919" s="57">
        <v>0</v>
      </c>
      <c r="L1919" s="57">
        <v>0</v>
      </c>
      <c r="M1919" s="58">
        <v>7</v>
      </c>
      <c r="N1919" s="59">
        <v>62713</v>
      </c>
      <c r="O1919" s="59">
        <v>8959</v>
      </c>
      <c r="P1919" s="60">
        <v>7</v>
      </c>
      <c r="Q1919" s="61">
        <v>62713</v>
      </c>
      <c r="R1919" s="61">
        <v>8959</v>
      </c>
    </row>
    <row r="1920" spans="2:18" x14ac:dyDescent="0.3">
      <c r="B1920" s="69">
        <v>42325399</v>
      </c>
      <c r="C1920" t="s">
        <v>1523</v>
      </c>
      <c r="D1920" s="55">
        <v>20520</v>
      </c>
      <c r="E1920" s="55"/>
      <c r="F1920" s="55">
        <v>20520</v>
      </c>
      <c r="G1920" s="55"/>
      <c r="H1920" s="55">
        <v>20520</v>
      </c>
      <c r="I1920" s="55"/>
      <c r="J1920" s="56">
        <v>0</v>
      </c>
      <c r="K1920" s="57">
        <v>0</v>
      </c>
      <c r="L1920" s="57">
        <v>0</v>
      </c>
      <c r="M1920" s="58">
        <v>2</v>
      </c>
      <c r="N1920" s="59">
        <v>5452</v>
      </c>
      <c r="O1920" s="59">
        <v>2726</v>
      </c>
      <c r="P1920" s="60">
        <v>2</v>
      </c>
      <c r="Q1920" s="61">
        <v>5452</v>
      </c>
      <c r="R1920" s="61">
        <v>2726</v>
      </c>
    </row>
    <row r="1921" spans="2:18" x14ac:dyDescent="0.3">
      <c r="B1921" s="69">
        <v>42325472</v>
      </c>
      <c r="C1921" t="s">
        <v>1524</v>
      </c>
      <c r="D1921" s="55">
        <v>67700</v>
      </c>
      <c r="E1921" s="55"/>
      <c r="F1921" s="55">
        <v>67700</v>
      </c>
      <c r="G1921" s="3"/>
      <c r="H1921" s="3">
        <v>67700</v>
      </c>
      <c r="I1921" s="3"/>
      <c r="J1921" s="56">
        <v>0</v>
      </c>
      <c r="K1921" s="57">
        <v>0</v>
      </c>
      <c r="L1921" s="57">
        <v>0</v>
      </c>
      <c r="M1921" s="58">
        <v>1</v>
      </c>
      <c r="N1921" s="59">
        <v>1744</v>
      </c>
      <c r="O1921" s="59">
        <v>1744</v>
      </c>
      <c r="P1921" s="60">
        <v>1</v>
      </c>
      <c r="Q1921" s="61">
        <v>1744</v>
      </c>
      <c r="R1921" s="61">
        <v>1744</v>
      </c>
    </row>
    <row r="1922" spans="2:18" x14ac:dyDescent="0.3">
      <c r="B1922" s="69">
        <v>42325548</v>
      </c>
      <c r="C1922" t="s">
        <v>1525</v>
      </c>
      <c r="D1922" s="55">
        <v>16000</v>
      </c>
      <c r="E1922" s="55" t="s">
        <v>2000</v>
      </c>
      <c r="F1922" s="55" t="s">
        <v>1526</v>
      </c>
      <c r="G1922" s="3"/>
      <c r="H1922" s="3">
        <v>16000</v>
      </c>
      <c r="I1922" s="3" t="s">
        <v>2000</v>
      </c>
      <c r="J1922" s="56">
        <v>0</v>
      </c>
      <c r="K1922" s="57">
        <v>0</v>
      </c>
      <c r="L1922" s="57">
        <v>0</v>
      </c>
      <c r="M1922" s="58">
        <v>1</v>
      </c>
      <c r="N1922" s="59">
        <v>480</v>
      </c>
      <c r="O1922" s="59">
        <v>480</v>
      </c>
      <c r="P1922" s="60">
        <v>1</v>
      </c>
      <c r="Q1922" s="61">
        <v>480</v>
      </c>
      <c r="R1922" s="61">
        <v>480</v>
      </c>
    </row>
    <row r="1923" spans="2:18" x14ac:dyDescent="0.3">
      <c r="B1923" s="69">
        <v>42325555</v>
      </c>
      <c r="C1923" t="s">
        <v>1527</v>
      </c>
      <c r="D1923" s="55">
        <v>25535</v>
      </c>
      <c r="E1923" s="55"/>
      <c r="F1923" s="55">
        <v>25535</v>
      </c>
      <c r="G1923" s="3"/>
      <c r="H1923" s="3">
        <v>25535</v>
      </c>
      <c r="I1923" s="3"/>
      <c r="J1923" s="56">
        <v>0</v>
      </c>
      <c r="K1923" s="57">
        <v>0</v>
      </c>
      <c r="L1923" s="57">
        <v>0</v>
      </c>
      <c r="M1923" s="58">
        <v>1</v>
      </c>
      <c r="N1923" s="59">
        <v>871</v>
      </c>
      <c r="O1923" s="59">
        <v>871</v>
      </c>
      <c r="P1923" s="60">
        <v>1</v>
      </c>
      <c r="Q1923" s="61">
        <v>871</v>
      </c>
      <c r="R1923" s="61">
        <v>871</v>
      </c>
    </row>
    <row r="1924" spans="2:18" x14ac:dyDescent="0.3">
      <c r="B1924" s="69">
        <v>42325647</v>
      </c>
      <c r="C1924" t="s">
        <v>2442</v>
      </c>
      <c r="D1924" s="55">
        <v>20550</v>
      </c>
      <c r="E1924" s="55"/>
      <c r="F1924" s="55">
        <v>20550</v>
      </c>
      <c r="G1924" s="55"/>
      <c r="H1924" s="55">
        <v>20550</v>
      </c>
      <c r="I1924" s="55"/>
      <c r="J1924" s="56">
        <v>0</v>
      </c>
      <c r="K1924" s="57">
        <v>0</v>
      </c>
      <c r="L1924" s="57">
        <v>0</v>
      </c>
      <c r="M1924" s="58">
        <v>1</v>
      </c>
      <c r="N1924" s="59">
        <v>1123</v>
      </c>
      <c r="O1924" s="59">
        <v>1123</v>
      </c>
      <c r="P1924" s="60">
        <v>1</v>
      </c>
      <c r="Q1924" s="61">
        <v>1123</v>
      </c>
      <c r="R1924" s="61">
        <v>1123</v>
      </c>
    </row>
    <row r="1925" spans="2:18" x14ac:dyDescent="0.3">
      <c r="B1925" s="69">
        <v>42325829</v>
      </c>
      <c r="C1925" t="s">
        <v>2314</v>
      </c>
      <c r="D1925" s="55">
        <v>27842</v>
      </c>
      <c r="E1925" s="55"/>
      <c r="F1925" s="55">
        <v>27842</v>
      </c>
      <c r="G1925" s="3"/>
      <c r="H1925" s="3">
        <v>27842</v>
      </c>
      <c r="I1925" s="3"/>
      <c r="J1925" s="56">
        <v>0</v>
      </c>
      <c r="K1925" s="57">
        <v>0</v>
      </c>
      <c r="L1925" s="57">
        <v>0</v>
      </c>
      <c r="M1925" s="58">
        <v>2</v>
      </c>
      <c r="N1925" s="59">
        <v>15750</v>
      </c>
      <c r="O1925" s="59">
        <v>7875</v>
      </c>
      <c r="P1925" s="60">
        <v>2</v>
      </c>
      <c r="Q1925" s="61">
        <v>15750</v>
      </c>
      <c r="R1925" s="61">
        <v>7875</v>
      </c>
    </row>
    <row r="1926" spans="2:18" x14ac:dyDescent="0.3">
      <c r="B1926" s="69">
        <v>42325878</v>
      </c>
      <c r="C1926" t="s">
        <v>2781</v>
      </c>
      <c r="D1926" s="55">
        <v>90471</v>
      </c>
      <c r="E1926" s="55"/>
      <c r="F1926" s="55">
        <v>90471</v>
      </c>
      <c r="G1926" s="3"/>
      <c r="H1926" s="3">
        <v>90471</v>
      </c>
      <c r="I1926" s="3"/>
      <c r="J1926" s="56">
        <v>0</v>
      </c>
      <c r="K1926" s="57">
        <v>0</v>
      </c>
      <c r="L1926" s="57">
        <v>0</v>
      </c>
      <c r="M1926" s="58">
        <v>1</v>
      </c>
      <c r="N1926" s="59">
        <v>173</v>
      </c>
      <c r="O1926" s="59">
        <v>173</v>
      </c>
      <c r="P1926" s="60">
        <v>1</v>
      </c>
      <c r="Q1926" s="61">
        <v>173</v>
      </c>
      <c r="R1926" s="61">
        <v>173</v>
      </c>
    </row>
    <row r="1927" spans="2:18" x14ac:dyDescent="0.3">
      <c r="B1927" s="69">
        <v>42326124</v>
      </c>
      <c r="C1927" t="s">
        <v>2782</v>
      </c>
      <c r="D1927" s="55">
        <v>27550</v>
      </c>
      <c r="E1927" s="55"/>
      <c r="F1927" s="55">
        <v>27550</v>
      </c>
      <c r="G1927" s="3"/>
      <c r="H1927" s="3">
        <v>27550</v>
      </c>
      <c r="I1927" s="3"/>
      <c r="J1927" s="56">
        <v>0</v>
      </c>
      <c r="K1927" s="57">
        <v>0</v>
      </c>
      <c r="L1927" s="57">
        <v>0</v>
      </c>
      <c r="M1927" s="58">
        <v>1</v>
      </c>
      <c r="N1927" s="59">
        <v>866</v>
      </c>
      <c r="O1927" s="59">
        <v>866</v>
      </c>
      <c r="P1927" s="60">
        <v>1</v>
      </c>
      <c r="Q1927" s="61">
        <v>866</v>
      </c>
      <c r="R1927" s="61">
        <v>866</v>
      </c>
    </row>
    <row r="1928" spans="2:18" x14ac:dyDescent="0.3">
      <c r="B1928" s="69">
        <v>42326173</v>
      </c>
      <c r="C1928" t="s">
        <v>1528</v>
      </c>
      <c r="D1928" s="55">
        <v>99153</v>
      </c>
      <c r="E1928" s="55"/>
      <c r="F1928" s="55">
        <v>99153</v>
      </c>
      <c r="G1928" s="3"/>
      <c r="H1928" s="3">
        <v>99153</v>
      </c>
      <c r="I1928" s="3"/>
      <c r="J1928" s="56">
        <v>1</v>
      </c>
      <c r="K1928" s="57">
        <v>240</v>
      </c>
      <c r="L1928" s="57">
        <v>240</v>
      </c>
      <c r="M1928" s="58">
        <v>9</v>
      </c>
      <c r="N1928" s="59">
        <v>2160</v>
      </c>
      <c r="O1928" s="59">
        <v>240</v>
      </c>
      <c r="P1928" s="60">
        <v>10</v>
      </c>
      <c r="Q1928" s="61">
        <v>2400</v>
      </c>
      <c r="R1928" s="61">
        <v>240</v>
      </c>
    </row>
    <row r="1929" spans="2:18" x14ac:dyDescent="0.3">
      <c r="B1929" s="69">
        <v>42326207</v>
      </c>
      <c r="C1929" t="s">
        <v>2315</v>
      </c>
      <c r="D1929" s="55">
        <v>99157</v>
      </c>
      <c r="E1929" s="55"/>
      <c r="F1929" s="55">
        <v>99157</v>
      </c>
      <c r="G1929" s="3"/>
      <c r="H1929" s="3">
        <v>99157</v>
      </c>
      <c r="I1929" s="3"/>
      <c r="J1929" s="56">
        <v>0</v>
      </c>
      <c r="K1929" s="57">
        <v>0</v>
      </c>
      <c r="L1929" s="57">
        <v>0</v>
      </c>
      <c r="M1929" s="58">
        <v>18</v>
      </c>
      <c r="N1929" s="59">
        <v>3636</v>
      </c>
      <c r="O1929" s="59">
        <v>202</v>
      </c>
      <c r="P1929" s="60">
        <v>18</v>
      </c>
      <c r="Q1929" s="61">
        <v>3636</v>
      </c>
      <c r="R1929" s="61">
        <v>202</v>
      </c>
    </row>
    <row r="1930" spans="2:18" x14ac:dyDescent="0.3">
      <c r="B1930" s="69">
        <v>42326603</v>
      </c>
      <c r="C1930" t="s">
        <v>1529</v>
      </c>
      <c r="D1930" s="55">
        <v>42809</v>
      </c>
      <c r="E1930" s="55"/>
      <c r="F1930" s="55">
        <v>42809</v>
      </c>
      <c r="G1930" s="3"/>
      <c r="H1930" s="3">
        <v>42809</v>
      </c>
      <c r="I1930" s="3"/>
      <c r="J1930" s="56">
        <v>0</v>
      </c>
      <c r="K1930" s="57">
        <v>0</v>
      </c>
      <c r="L1930" s="57">
        <v>0</v>
      </c>
      <c r="M1930" s="58">
        <v>4</v>
      </c>
      <c r="N1930" s="59">
        <v>1484</v>
      </c>
      <c r="O1930" s="59">
        <v>371</v>
      </c>
      <c r="P1930" s="60">
        <v>4</v>
      </c>
      <c r="Q1930" s="61">
        <v>1484</v>
      </c>
      <c r="R1930" s="61">
        <v>371</v>
      </c>
    </row>
    <row r="1931" spans="2:18" x14ac:dyDescent="0.3">
      <c r="B1931" s="69">
        <v>42326801</v>
      </c>
      <c r="C1931" t="s">
        <v>119</v>
      </c>
      <c r="D1931" s="55">
        <v>36430</v>
      </c>
      <c r="E1931" s="55"/>
      <c r="F1931" s="55" t="s">
        <v>73</v>
      </c>
      <c r="G1931" s="55"/>
      <c r="H1931" s="55">
        <v>36430</v>
      </c>
      <c r="I1931" s="55"/>
      <c r="J1931" s="56">
        <v>0</v>
      </c>
      <c r="K1931" s="57">
        <v>0</v>
      </c>
      <c r="L1931" s="57">
        <v>0</v>
      </c>
      <c r="M1931" s="58">
        <v>1</v>
      </c>
      <c r="N1931" s="59">
        <v>1686</v>
      </c>
      <c r="O1931" s="59">
        <v>1686</v>
      </c>
      <c r="P1931" s="60">
        <v>1</v>
      </c>
      <c r="Q1931" s="61">
        <v>1686</v>
      </c>
      <c r="R1931" s="61">
        <v>1686</v>
      </c>
    </row>
    <row r="1932" spans="2:18" x14ac:dyDescent="0.3">
      <c r="B1932" s="69">
        <v>42327189</v>
      </c>
      <c r="C1932" t="s">
        <v>2364</v>
      </c>
      <c r="D1932" s="55">
        <v>69209</v>
      </c>
      <c r="E1932" s="55"/>
      <c r="F1932" s="55">
        <v>69209</v>
      </c>
      <c r="G1932" s="55"/>
      <c r="H1932" s="55">
        <v>69209</v>
      </c>
      <c r="I1932" s="55"/>
      <c r="J1932" s="56">
        <v>0</v>
      </c>
      <c r="K1932" s="57">
        <v>0</v>
      </c>
      <c r="L1932" s="57">
        <v>0</v>
      </c>
      <c r="M1932" s="58">
        <v>1</v>
      </c>
      <c r="N1932" s="59">
        <v>359</v>
      </c>
      <c r="O1932" s="59">
        <v>359</v>
      </c>
      <c r="P1932" s="60">
        <v>1</v>
      </c>
      <c r="Q1932" s="61">
        <v>359</v>
      </c>
      <c r="R1932" s="61">
        <v>359</v>
      </c>
    </row>
    <row r="1933" spans="2:18" x14ac:dyDescent="0.3">
      <c r="B1933" s="69">
        <v>42327379</v>
      </c>
      <c r="C1933" t="s">
        <v>1985</v>
      </c>
      <c r="D1933" s="55">
        <v>25675</v>
      </c>
      <c r="E1933" s="55"/>
      <c r="F1933" s="55">
        <v>25675</v>
      </c>
      <c r="G1933" s="3"/>
      <c r="H1933" s="3">
        <v>25675</v>
      </c>
      <c r="I1933" s="3"/>
      <c r="J1933" s="56">
        <v>0</v>
      </c>
      <c r="K1933" s="57">
        <v>0</v>
      </c>
      <c r="L1933" s="57">
        <v>0</v>
      </c>
      <c r="M1933" s="58">
        <v>1</v>
      </c>
      <c r="N1933" s="59">
        <v>871</v>
      </c>
      <c r="O1933" s="59">
        <v>871</v>
      </c>
      <c r="P1933" s="60">
        <v>1</v>
      </c>
      <c r="Q1933" s="61">
        <v>871</v>
      </c>
      <c r="R1933" s="61">
        <v>871</v>
      </c>
    </row>
    <row r="1934" spans="2:18" x14ac:dyDescent="0.3">
      <c r="B1934" s="69">
        <v>42327825</v>
      </c>
      <c r="C1934" t="s">
        <v>2363</v>
      </c>
      <c r="D1934" s="55">
        <v>99151</v>
      </c>
      <c r="E1934" s="55"/>
      <c r="F1934" s="55">
        <v>99151</v>
      </c>
      <c r="G1934" s="3"/>
      <c r="H1934" s="3">
        <v>99151</v>
      </c>
      <c r="I1934" s="3"/>
      <c r="J1934" s="56">
        <v>0</v>
      </c>
      <c r="K1934" s="57">
        <v>0</v>
      </c>
      <c r="L1934" s="57">
        <v>0</v>
      </c>
      <c r="M1934" s="58">
        <v>20</v>
      </c>
      <c r="N1934" s="59">
        <v>11580</v>
      </c>
      <c r="O1934" s="59">
        <v>579</v>
      </c>
      <c r="P1934" s="60">
        <v>20</v>
      </c>
      <c r="Q1934" s="61">
        <v>11580</v>
      </c>
      <c r="R1934" s="61">
        <v>579</v>
      </c>
    </row>
    <row r="1935" spans="2:18" x14ac:dyDescent="0.3">
      <c r="B1935" s="69">
        <v>42327833</v>
      </c>
      <c r="C1935" t="s">
        <v>2362</v>
      </c>
      <c r="D1935" s="55">
        <v>99152</v>
      </c>
      <c r="E1935" s="55" t="s">
        <v>2000</v>
      </c>
      <c r="F1935" s="55" t="s">
        <v>2441</v>
      </c>
      <c r="G1935" s="3"/>
      <c r="H1935" s="3">
        <v>99152</v>
      </c>
      <c r="I1935" s="3" t="s">
        <v>2000</v>
      </c>
      <c r="J1935" s="56">
        <v>2</v>
      </c>
      <c r="K1935" s="57">
        <v>1158</v>
      </c>
      <c r="L1935" s="57">
        <v>579</v>
      </c>
      <c r="M1935" s="58">
        <v>17</v>
      </c>
      <c r="N1935" s="59">
        <v>9843</v>
      </c>
      <c r="O1935" s="59">
        <v>579</v>
      </c>
      <c r="P1935" s="60">
        <v>19</v>
      </c>
      <c r="Q1935" s="61">
        <v>11001</v>
      </c>
      <c r="R1935" s="61">
        <v>579</v>
      </c>
    </row>
    <row r="1936" spans="2:18" x14ac:dyDescent="0.3">
      <c r="B1936" s="69">
        <v>42327841</v>
      </c>
      <c r="C1936" t="s">
        <v>2361</v>
      </c>
      <c r="D1936" s="55">
        <v>99155</v>
      </c>
      <c r="E1936" s="55"/>
      <c r="F1936" s="55">
        <v>99155</v>
      </c>
      <c r="G1936" s="55"/>
      <c r="H1936" s="55">
        <v>99155</v>
      </c>
      <c r="I1936" s="55"/>
      <c r="J1936" s="56">
        <v>0</v>
      </c>
      <c r="K1936" s="57">
        <v>0</v>
      </c>
      <c r="L1936" s="57">
        <v>0</v>
      </c>
      <c r="M1936" s="58">
        <v>19</v>
      </c>
      <c r="N1936" s="59">
        <v>9709</v>
      </c>
      <c r="O1936" s="59">
        <v>511</v>
      </c>
      <c r="P1936" s="60">
        <v>19</v>
      </c>
      <c r="Q1936" s="61">
        <v>9709</v>
      </c>
      <c r="R1936" s="61">
        <v>511</v>
      </c>
    </row>
    <row r="1937" spans="2:18" x14ac:dyDescent="0.3">
      <c r="B1937" s="69">
        <v>42327858</v>
      </c>
      <c r="C1937" t="s">
        <v>2349</v>
      </c>
      <c r="D1937" s="55">
        <v>99156</v>
      </c>
      <c r="E1937" s="55" t="s">
        <v>2000</v>
      </c>
      <c r="F1937" s="55" t="s">
        <v>2440</v>
      </c>
      <c r="G1937" s="3"/>
      <c r="H1937" s="3">
        <v>99156</v>
      </c>
      <c r="I1937" s="3" t="s">
        <v>2000</v>
      </c>
      <c r="J1937" s="56">
        <v>1</v>
      </c>
      <c r="K1937" s="57">
        <v>511</v>
      </c>
      <c r="L1937" s="57">
        <v>511</v>
      </c>
      <c r="M1937" s="58">
        <v>44</v>
      </c>
      <c r="N1937" s="59">
        <v>22484</v>
      </c>
      <c r="O1937" s="59">
        <v>511</v>
      </c>
      <c r="P1937" s="60">
        <v>45</v>
      </c>
      <c r="Q1937" s="61">
        <v>22995</v>
      </c>
      <c r="R1937" s="61">
        <v>511</v>
      </c>
    </row>
    <row r="1938" spans="2:18" x14ac:dyDescent="0.3">
      <c r="B1938" s="69">
        <v>42328682</v>
      </c>
      <c r="C1938" t="s">
        <v>1986</v>
      </c>
      <c r="D1938" s="55">
        <v>7306052</v>
      </c>
      <c r="E1938" s="55">
        <v>52</v>
      </c>
      <c r="F1938" s="55">
        <v>7306052</v>
      </c>
      <c r="G1938" s="3"/>
      <c r="H1938" s="3">
        <v>7306052</v>
      </c>
      <c r="I1938" s="3">
        <v>52</v>
      </c>
      <c r="J1938" s="56">
        <v>0</v>
      </c>
      <c r="K1938" s="57">
        <v>0</v>
      </c>
      <c r="L1938" s="57">
        <v>0</v>
      </c>
      <c r="M1938" s="58">
        <v>1</v>
      </c>
      <c r="N1938" s="59">
        <v>797</v>
      </c>
      <c r="O1938" s="59">
        <v>797</v>
      </c>
      <c r="P1938" s="60">
        <v>1</v>
      </c>
      <c r="Q1938" s="61">
        <v>797</v>
      </c>
      <c r="R1938" s="61">
        <v>797</v>
      </c>
    </row>
    <row r="1939" spans="2:18" x14ac:dyDescent="0.3">
      <c r="B1939" s="69">
        <v>42328690</v>
      </c>
      <c r="C1939" t="s">
        <v>1987</v>
      </c>
      <c r="D1939" s="55">
        <v>7309052</v>
      </c>
      <c r="E1939" s="55">
        <v>52</v>
      </c>
      <c r="F1939" s="55">
        <v>7309052</v>
      </c>
      <c r="G1939" s="55"/>
      <c r="H1939" s="55">
        <v>7309052</v>
      </c>
      <c r="I1939" s="55">
        <v>52</v>
      </c>
      <c r="J1939" s="56">
        <v>1</v>
      </c>
      <c r="K1939" s="57">
        <v>940</v>
      </c>
      <c r="L1939" s="57">
        <v>940</v>
      </c>
      <c r="M1939" s="58">
        <v>2</v>
      </c>
      <c r="N1939" s="59">
        <v>1880</v>
      </c>
      <c r="O1939" s="59">
        <v>940</v>
      </c>
      <c r="P1939" s="60">
        <v>3</v>
      </c>
      <c r="Q1939" s="61">
        <v>2820</v>
      </c>
      <c r="R1939" s="61">
        <v>940</v>
      </c>
    </row>
    <row r="1940" spans="2:18" x14ac:dyDescent="0.3">
      <c r="B1940" s="69">
        <v>42328708</v>
      </c>
      <c r="C1940" t="s">
        <v>2316</v>
      </c>
      <c r="D1940" s="55">
        <v>73120</v>
      </c>
      <c r="E1940" s="55" t="s">
        <v>2000</v>
      </c>
      <c r="F1940" s="55" t="s">
        <v>539</v>
      </c>
      <c r="G1940" s="3"/>
      <c r="H1940" s="3">
        <v>73120</v>
      </c>
      <c r="I1940" s="3" t="s">
        <v>2000</v>
      </c>
      <c r="J1940" s="56">
        <v>0</v>
      </c>
      <c r="K1940" s="57">
        <v>0</v>
      </c>
      <c r="L1940" s="57">
        <v>0</v>
      </c>
      <c r="M1940" s="58">
        <v>1</v>
      </c>
      <c r="N1940" s="59">
        <v>797</v>
      </c>
      <c r="O1940" s="59">
        <v>797</v>
      </c>
      <c r="P1940" s="60">
        <v>1</v>
      </c>
      <c r="Q1940" s="61">
        <v>797</v>
      </c>
      <c r="R1940" s="61">
        <v>797</v>
      </c>
    </row>
    <row r="1941" spans="2:18" x14ac:dyDescent="0.3">
      <c r="B1941" s="69">
        <v>42330076</v>
      </c>
      <c r="C1941" t="s">
        <v>2360</v>
      </c>
      <c r="D1941" s="55">
        <v>99291</v>
      </c>
      <c r="E1941" s="55"/>
      <c r="F1941" s="55" t="s">
        <v>1510</v>
      </c>
      <c r="G1941" s="55"/>
      <c r="H1941" s="55">
        <v>99291</v>
      </c>
      <c r="I1941" s="55"/>
      <c r="J1941" s="56">
        <v>7</v>
      </c>
      <c r="K1941" s="57">
        <v>64365</v>
      </c>
      <c r="L1941" s="57">
        <v>9195</v>
      </c>
      <c r="M1941" s="58">
        <v>1</v>
      </c>
      <c r="N1941" s="59">
        <v>9195</v>
      </c>
      <c r="O1941" s="59">
        <v>9195</v>
      </c>
      <c r="P1941" s="60">
        <v>8</v>
      </c>
      <c r="Q1941" s="61">
        <v>73560</v>
      </c>
      <c r="R1941" s="61">
        <v>9195</v>
      </c>
    </row>
    <row r="1942" spans="2:18" x14ac:dyDescent="0.3">
      <c r="B1942" s="69">
        <v>42330118</v>
      </c>
      <c r="C1942" t="s">
        <v>2783</v>
      </c>
      <c r="D1942" s="55" t="s">
        <v>1530</v>
      </c>
      <c r="E1942" s="55"/>
      <c r="F1942" s="55" t="s">
        <v>8</v>
      </c>
      <c r="G1942" s="3"/>
      <c r="H1942" s="3" t="s">
        <v>1530</v>
      </c>
      <c r="I1942" s="3"/>
      <c r="J1942" s="56">
        <v>8</v>
      </c>
      <c r="K1942" s="57">
        <v>192</v>
      </c>
      <c r="L1942" s="57">
        <v>24</v>
      </c>
      <c r="M1942" s="58">
        <v>49</v>
      </c>
      <c r="N1942" s="59">
        <v>1176</v>
      </c>
      <c r="O1942" s="59">
        <v>24</v>
      </c>
      <c r="P1942" s="60">
        <v>57</v>
      </c>
      <c r="Q1942" s="61">
        <v>1368</v>
      </c>
      <c r="R1942" s="61">
        <v>24</v>
      </c>
    </row>
    <row r="1943" spans="2:18" x14ac:dyDescent="0.3">
      <c r="B1943" s="69">
        <v>42330134</v>
      </c>
      <c r="C1943" t="s">
        <v>2359</v>
      </c>
      <c r="D1943" s="55" t="s">
        <v>1531</v>
      </c>
      <c r="E1943" s="55"/>
      <c r="F1943" s="55">
        <v>99291</v>
      </c>
      <c r="G1943" s="55"/>
      <c r="H1943" s="55" t="s">
        <v>1531</v>
      </c>
      <c r="I1943" s="55"/>
      <c r="J1943" s="56">
        <v>5</v>
      </c>
      <c r="K1943" s="57">
        <v>175575</v>
      </c>
      <c r="L1943" s="57">
        <v>35115</v>
      </c>
      <c r="M1943" s="58">
        <v>0</v>
      </c>
      <c r="N1943" s="59">
        <v>0</v>
      </c>
      <c r="O1943" s="59">
        <v>0</v>
      </c>
      <c r="P1943" s="60">
        <v>5</v>
      </c>
      <c r="Q1943" s="61">
        <v>175575</v>
      </c>
      <c r="R1943" s="61">
        <v>35115</v>
      </c>
    </row>
    <row r="1944" spans="2:18" x14ac:dyDescent="0.3">
      <c r="B1944" s="69">
        <v>42330142</v>
      </c>
      <c r="C1944" t="s">
        <v>2358</v>
      </c>
      <c r="D1944" s="55">
        <v>99285</v>
      </c>
      <c r="E1944" s="55"/>
      <c r="F1944" s="55" t="s">
        <v>1510</v>
      </c>
      <c r="G1944" s="55"/>
      <c r="H1944" s="55">
        <v>99285</v>
      </c>
      <c r="I1944" s="55"/>
      <c r="J1944" s="56">
        <v>51</v>
      </c>
      <c r="K1944" s="57">
        <v>342924</v>
      </c>
      <c r="L1944" s="57">
        <v>6724</v>
      </c>
      <c r="M1944" s="58">
        <v>147</v>
      </c>
      <c r="N1944" s="59">
        <v>988428</v>
      </c>
      <c r="O1944" s="59">
        <v>6724</v>
      </c>
      <c r="P1944" s="60">
        <v>198</v>
      </c>
      <c r="Q1944" s="61">
        <v>1331352</v>
      </c>
      <c r="R1944" s="61">
        <v>6724</v>
      </c>
    </row>
    <row r="1945" spans="2:18" x14ac:dyDescent="0.3">
      <c r="B1945" s="69">
        <v>42331033</v>
      </c>
      <c r="C1945" t="s">
        <v>2357</v>
      </c>
      <c r="D1945" s="55">
        <v>99283</v>
      </c>
      <c r="E1945" s="55"/>
      <c r="F1945" s="55" t="s">
        <v>1510</v>
      </c>
      <c r="G1945" s="3"/>
      <c r="H1945" s="3">
        <v>99283</v>
      </c>
      <c r="I1945" s="3"/>
      <c r="J1945" s="56">
        <v>0</v>
      </c>
      <c r="K1945" s="57">
        <v>0</v>
      </c>
      <c r="L1945" s="57">
        <v>0</v>
      </c>
      <c r="M1945" s="58">
        <v>7</v>
      </c>
      <c r="N1945" s="59">
        <v>11599</v>
      </c>
      <c r="O1945" s="59">
        <v>1657</v>
      </c>
      <c r="P1945" s="60">
        <v>7</v>
      </c>
      <c r="Q1945" s="61">
        <v>11599</v>
      </c>
      <c r="R1945" s="61">
        <v>1657</v>
      </c>
    </row>
    <row r="1946" spans="2:18" x14ac:dyDescent="0.3">
      <c r="B1946" s="69">
        <v>42331041</v>
      </c>
      <c r="C1946" t="s">
        <v>2356</v>
      </c>
      <c r="D1946" s="55">
        <v>99284</v>
      </c>
      <c r="E1946" s="55"/>
      <c r="F1946" s="55" t="s">
        <v>1510</v>
      </c>
      <c r="G1946" s="3"/>
      <c r="H1946" s="3">
        <v>99284</v>
      </c>
      <c r="I1946" s="3"/>
      <c r="J1946" s="56">
        <v>1</v>
      </c>
      <c r="K1946" s="57">
        <v>4634</v>
      </c>
      <c r="L1946" s="57">
        <v>4634</v>
      </c>
      <c r="M1946" s="58">
        <v>15</v>
      </c>
      <c r="N1946" s="59">
        <v>69510</v>
      </c>
      <c r="O1946" s="59">
        <v>4634</v>
      </c>
      <c r="P1946" s="60">
        <v>16</v>
      </c>
      <c r="Q1946" s="61">
        <v>74144</v>
      </c>
      <c r="R1946" s="61">
        <v>4634</v>
      </c>
    </row>
    <row r="1947" spans="2:18" x14ac:dyDescent="0.3">
      <c r="B1947" s="69">
        <v>42331058</v>
      </c>
      <c r="C1947" t="s">
        <v>2355</v>
      </c>
      <c r="D1947" s="55"/>
      <c r="E1947" s="55"/>
      <c r="F1947" s="55"/>
      <c r="G1947" s="3"/>
      <c r="H1947" s="3"/>
      <c r="I1947" s="3"/>
      <c r="J1947" s="56">
        <v>4</v>
      </c>
      <c r="K1947" s="57">
        <v>138400</v>
      </c>
      <c r="L1947" s="57">
        <v>34600</v>
      </c>
      <c r="M1947" s="58">
        <v>5</v>
      </c>
      <c r="N1947" s="59">
        <v>173000</v>
      </c>
      <c r="O1947" s="59">
        <v>34600</v>
      </c>
      <c r="P1947" s="60">
        <v>9</v>
      </c>
      <c r="Q1947" s="61">
        <v>311400</v>
      </c>
      <c r="R1947" s="61">
        <v>34600</v>
      </c>
    </row>
    <row r="1948" spans="2:18" x14ac:dyDescent="0.3">
      <c r="B1948" s="69">
        <v>42331066</v>
      </c>
      <c r="C1948" t="s">
        <v>2354</v>
      </c>
      <c r="D1948" s="55"/>
      <c r="E1948" s="55"/>
      <c r="F1948" s="55"/>
      <c r="G1948" s="3"/>
      <c r="H1948" s="3"/>
      <c r="I1948" s="3"/>
      <c r="J1948" s="56">
        <v>35</v>
      </c>
      <c r="K1948" s="57">
        <v>770490</v>
      </c>
      <c r="L1948" s="57">
        <v>22014</v>
      </c>
      <c r="M1948" s="58">
        <v>81</v>
      </c>
      <c r="N1948" s="59">
        <v>1783134</v>
      </c>
      <c r="O1948" s="59">
        <v>22014</v>
      </c>
      <c r="P1948" s="60">
        <v>116</v>
      </c>
      <c r="Q1948" s="61">
        <v>2553624</v>
      </c>
      <c r="R1948" s="61">
        <v>22014</v>
      </c>
    </row>
    <row r="1949" spans="2:18" x14ac:dyDescent="0.3">
      <c r="B1949" s="69">
        <v>42331074</v>
      </c>
      <c r="C1949" t="s">
        <v>2353</v>
      </c>
      <c r="D1949" s="55"/>
      <c r="E1949" s="55"/>
      <c r="F1949" s="55"/>
      <c r="G1949" s="3"/>
      <c r="H1949" s="3"/>
      <c r="I1949" s="3"/>
      <c r="J1949" s="56">
        <v>3</v>
      </c>
      <c r="K1949" s="57">
        <v>8766</v>
      </c>
      <c r="L1949" s="57">
        <v>2922</v>
      </c>
      <c r="M1949" s="58">
        <v>0</v>
      </c>
      <c r="N1949" s="59">
        <v>0</v>
      </c>
      <c r="O1949" s="59">
        <v>0</v>
      </c>
      <c r="P1949" s="60">
        <v>3</v>
      </c>
      <c r="Q1949" s="61">
        <v>8766</v>
      </c>
      <c r="R1949" s="61">
        <v>2922</v>
      </c>
    </row>
    <row r="1950" spans="2:18" x14ac:dyDescent="0.3">
      <c r="B1950" s="69">
        <v>42331108</v>
      </c>
      <c r="C1950" t="s">
        <v>1532</v>
      </c>
      <c r="D1950" s="55">
        <v>31500</v>
      </c>
      <c r="E1950" s="55"/>
      <c r="F1950" s="55">
        <v>31500</v>
      </c>
      <c r="G1950" s="3"/>
      <c r="H1950" s="3">
        <v>31500</v>
      </c>
      <c r="I1950" s="3"/>
      <c r="J1950" s="56">
        <v>6</v>
      </c>
      <c r="K1950" s="57">
        <v>21576</v>
      </c>
      <c r="L1950" s="57">
        <v>3596</v>
      </c>
      <c r="M1950" s="58">
        <v>1</v>
      </c>
      <c r="N1950" s="59">
        <v>3596</v>
      </c>
      <c r="O1950" s="59">
        <v>3596</v>
      </c>
      <c r="P1950" s="60">
        <v>7</v>
      </c>
      <c r="Q1950" s="61">
        <v>25172</v>
      </c>
      <c r="R1950" s="61">
        <v>3596</v>
      </c>
    </row>
    <row r="1951" spans="2:18" x14ac:dyDescent="0.3">
      <c r="B1951" s="69">
        <v>42331157</v>
      </c>
      <c r="C1951" t="s">
        <v>1533</v>
      </c>
      <c r="D1951" s="55">
        <v>90471</v>
      </c>
      <c r="E1951" s="55"/>
      <c r="F1951" s="55">
        <v>90471</v>
      </c>
      <c r="G1951" s="55"/>
      <c r="H1951" s="55">
        <v>90471</v>
      </c>
      <c r="I1951" s="55"/>
      <c r="J1951" s="56">
        <v>1</v>
      </c>
      <c r="K1951" s="57">
        <v>173</v>
      </c>
      <c r="L1951" s="57">
        <v>173</v>
      </c>
      <c r="M1951" s="58">
        <v>1</v>
      </c>
      <c r="N1951" s="59">
        <v>173</v>
      </c>
      <c r="O1951" s="59">
        <v>173</v>
      </c>
      <c r="P1951" s="60">
        <v>2</v>
      </c>
      <c r="Q1951" s="61">
        <v>346</v>
      </c>
      <c r="R1951" s="61">
        <v>173</v>
      </c>
    </row>
    <row r="1952" spans="2:18" x14ac:dyDescent="0.3">
      <c r="B1952" s="69">
        <v>42331173</v>
      </c>
      <c r="C1952" t="s">
        <v>2784</v>
      </c>
      <c r="D1952" s="55">
        <v>29125</v>
      </c>
      <c r="E1952" s="55"/>
      <c r="F1952" s="55">
        <v>29125</v>
      </c>
      <c r="G1952" s="55"/>
      <c r="H1952" s="55">
        <v>29125</v>
      </c>
      <c r="I1952" s="55"/>
      <c r="J1952" s="56">
        <v>1</v>
      </c>
      <c r="K1952" s="57">
        <v>671</v>
      </c>
      <c r="L1952" s="57">
        <v>671</v>
      </c>
      <c r="M1952" s="58">
        <v>8</v>
      </c>
      <c r="N1952" s="59">
        <v>5368</v>
      </c>
      <c r="O1952" s="59">
        <v>671</v>
      </c>
      <c r="P1952" s="60">
        <v>9</v>
      </c>
      <c r="Q1952" s="61">
        <v>6039</v>
      </c>
      <c r="R1952" s="61">
        <v>671</v>
      </c>
    </row>
    <row r="1953" spans="2:18" x14ac:dyDescent="0.3">
      <c r="B1953" s="69">
        <v>42331181</v>
      </c>
      <c r="C1953" t="s">
        <v>1534</v>
      </c>
      <c r="D1953" s="55">
        <v>12002</v>
      </c>
      <c r="E1953" s="55"/>
      <c r="F1953" s="55">
        <v>12002</v>
      </c>
      <c r="G1953" s="3"/>
      <c r="H1953" s="3">
        <v>12002</v>
      </c>
      <c r="I1953" s="3"/>
      <c r="J1953" s="56">
        <v>4</v>
      </c>
      <c r="K1953" s="57">
        <v>7104</v>
      </c>
      <c r="L1953" s="57">
        <v>1776</v>
      </c>
      <c r="M1953" s="58">
        <v>3</v>
      </c>
      <c r="N1953" s="59">
        <v>5328</v>
      </c>
      <c r="O1953" s="59">
        <v>1776</v>
      </c>
      <c r="P1953" s="60">
        <v>7</v>
      </c>
      <c r="Q1953" s="61">
        <v>12432</v>
      </c>
      <c r="R1953" s="61">
        <v>1776</v>
      </c>
    </row>
    <row r="1954" spans="2:18" x14ac:dyDescent="0.3">
      <c r="B1954" s="69">
        <v>42331223</v>
      </c>
      <c r="C1954" t="s">
        <v>2352</v>
      </c>
      <c r="D1954" s="55"/>
      <c r="E1954" s="55"/>
      <c r="F1954" s="55"/>
      <c r="G1954" s="3"/>
      <c r="H1954" s="3"/>
      <c r="I1954" s="3"/>
      <c r="J1954" s="56">
        <v>1</v>
      </c>
      <c r="K1954" s="57">
        <v>34613</v>
      </c>
      <c r="L1954" s="57">
        <v>34613</v>
      </c>
      <c r="M1954" s="58">
        <v>1</v>
      </c>
      <c r="N1954" s="59">
        <v>34613</v>
      </c>
      <c r="O1954" s="59">
        <v>34613</v>
      </c>
      <c r="P1954" s="60">
        <v>2</v>
      </c>
      <c r="Q1954" s="61">
        <v>69226</v>
      </c>
      <c r="R1954" s="61">
        <v>34613</v>
      </c>
    </row>
    <row r="1955" spans="2:18" x14ac:dyDescent="0.3">
      <c r="B1955" s="69">
        <v>42331231</v>
      </c>
      <c r="C1955" t="s">
        <v>2351</v>
      </c>
      <c r="D1955" s="55"/>
      <c r="E1955" s="55"/>
      <c r="F1955" s="55"/>
      <c r="G1955" s="55"/>
      <c r="H1955" s="55"/>
      <c r="I1955" s="55"/>
      <c r="J1955" s="56">
        <v>14</v>
      </c>
      <c r="K1955" s="57">
        <v>308196</v>
      </c>
      <c r="L1955" s="57">
        <v>22014</v>
      </c>
      <c r="M1955" s="58">
        <v>80</v>
      </c>
      <c r="N1955" s="59">
        <v>1761120</v>
      </c>
      <c r="O1955" s="59">
        <v>22014</v>
      </c>
      <c r="P1955" s="60">
        <v>94</v>
      </c>
      <c r="Q1955" s="61">
        <v>2069316</v>
      </c>
      <c r="R1955" s="61">
        <v>22014</v>
      </c>
    </row>
    <row r="1956" spans="2:18" x14ac:dyDescent="0.3">
      <c r="B1956" s="69">
        <v>42331249</v>
      </c>
      <c r="C1956" t="s">
        <v>2350</v>
      </c>
      <c r="D1956" s="55"/>
      <c r="E1956" s="55"/>
      <c r="F1956" s="55"/>
      <c r="G1956" s="3"/>
      <c r="H1956" s="3"/>
      <c r="I1956" s="3"/>
      <c r="J1956" s="56">
        <v>6</v>
      </c>
      <c r="K1956" s="57">
        <v>18258</v>
      </c>
      <c r="L1956" s="57">
        <v>3043</v>
      </c>
      <c r="M1956" s="58">
        <v>15</v>
      </c>
      <c r="N1956" s="59">
        <v>45645</v>
      </c>
      <c r="O1956" s="59">
        <v>3043</v>
      </c>
      <c r="P1956" s="60">
        <v>21</v>
      </c>
      <c r="Q1956" s="61">
        <v>63903</v>
      </c>
      <c r="R1956" s="61">
        <v>3043</v>
      </c>
    </row>
    <row r="1957" spans="2:18" x14ac:dyDescent="0.3">
      <c r="B1957" s="69">
        <v>42331314</v>
      </c>
      <c r="C1957" t="s">
        <v>2785</v>
      </c>
      <c r="D1957" s="55">
        <v>99157</v>
      </c>
      <c r="E1957" s="55"/>
      <c r="F1957" s="55">
        <v>99157</v>
      </c>
      <c r="G1957" s="3"/>
      <c r="H1957" s="3">
        <v>99157</v>
      </c>
      <c r="I1957" s="3"/>
      <c r="J1957" s="56">
        <v>1</v>
      </c>
      <c r="K1957" s="57">
        <v>224</v>
      </c>
      <c r="L1957" s="57">
        <v>224</v>
      </c>
      <c r="M1957" s="58">
        <v>5</v>
      </c>
      <c r="N1957" s="59">
        <v>1120</v>
      </c>
      <c r="O1957" s="59">
        <v>224</v>
      </c>
      <c r="P1957" s="60">
        <v>6</v>
      </c>
      <c r="Q1957" s="61">
        <v>1344</v>
      </c>
      <c r="R1957" s="61">
        <v>224</v>
      </c>
    </row>
    <row r="1958" spans="2:18" x14ac:dyDescent="0.3">
      <c r="B1958" s="69">
        <v>42331322</v>
      </c>
      <c r="C1958" t="s">
        <v>1535</v>
      </c>
      <c r="D1958" s="55">
        <v>12001</v>
      </c>
      <c r="E1958" s="55"/>
      <c r="F1958" s="55">
        <v>12001</v>
      </c>
      <c r="G1958" s="3"/>
      <c r="H1958" s="3">
        <v>12001</v>
      </c>
      <c r="I1958" s="3"/>
      <c r="J1958" s="56">
        <v>1</v>
      </c>
      <c r="K1958" s="57">
        <v>1776</v>
      </c>
      <c r="L1958" s="57">
        <v>1776</v>
      </c>
      <c r="M1958" s="58">
        <v>5</v>
      </c>
      <c r="N1958" s="59">
        <v>8880</v>
      </c>
      <c r="O1958" s="59">
        <v>1776</v>
      </c>
      <c r="P1958" s="60">
        <v>6</v>
      </c>
      <c r="Q1958" s="61">
        <v>10656</v>
      </c>
      <c r="R1958" s="61">
        <v>1776</v>
      </c>
    </row>
    <row r="1959" spans="2:18" x14ac:dyDescent="0.3">
      <c r="B1959" s="69">
        <v>42331413</v>
      </c>
      <c r="C1959" t="s">
        <v>1536</v>
      </c>
      <c r="D1959" s="55">
        <v>12004</v>
      </c>
      <c r="E1959" s="55"/>
      <c r="F1959" s="55">
        <v>12004</v>
      </c>
      <c r="G1959" s="55"/>
      <c r="H1959" s="55">
        <v>12004</v>
      </c>
      <c r="I1959" s="55"/>
      <c r="J1959" s="56">
        <v>1</v>
      </c>
      <c r="K1959" s="57">
        <v>2389</v>
      </c>
      <c r="L1959" s="57">
        <v>2389</v>
      </c>
      <c r="M1959" s="58">
        <v>0</v>
      </c>
      <c r="N1959" s="59">
        <v>0</v>
      </c>
      <c r="O1959" s="59">
        <v>0</v>
      </c>
      <c r="P1959" s="60">
        <v>1</v>
      </c>
      <c r="Q1959" s="61">
        <v>2389</v>
      </c>
      <c r="R1959" s="61">
        <v>2389</v>
      </c>
    </row>
    <row r="1960" spans="2:18" x14ac:dyDescent="0.3">
      <c r="B1960" s="69">
        <v>42331447</v>
      </c>
      <c r="C1960" t="s">
        <v>1537</v>
      </c>
      <c r="D1960" s="55">
        <v>12011</v>
      </c>
      <c r="E1960" s="55"/>
      <c r="F1960" s="55">
        <v>12011</v>
      </c>
      <c r="G1960" s="3"/>
      <c r="H1960" s="3">
        <v>12011</v>
      </c>
      <c r="I1960" s="3"/>
      <c r="J1960" s="56">
        <v>2</v>
      </c>
      <c r="K1960" s="57">
        <v>3552</v>
      </c>
      <c r="L1960" s="57">
        <v>1776</v>
      </c>
      <c r="M1960" s="58">
        <v>4</v>
      </c>
      <c r="N1960" s="59">
        <v>7104</v>
      </c>
      <c r="O1960" s="59">
        <v>1776</v>
      </c>
      <c r="P1960" s="60">
        <v>6</v>
      </c>
      <c r="Q1960" s="61">
        <v>10656</v>
      </c>
      <c r="R1960" s="61">
        <v>1776</v>
      </c>
    </row>
    <row r="1961" spans="2:18" x14ac:dyDescent="0.3">
      <c r="B1961" s="69">
        <v>42331454</v>
      </c>
      <c r="C1961" t="s">
        <v>2786</v>
      </c>
      <c r="D1961" s="55">
        <v>12013</v>
      </c>
      <c r="E1961" s="55"/>
      <c r="F1961" s="55">
        <v>12013</v>
      </c>
      <c r="G1961" s="55"/>
      <c r="H1961" s="55">
        <v>12013</v>
      </c>
      <c r="I1961" s="55"/>
      <c r="J1961" s="56">
        <v>1</v>
      </c>
      <c r="K1961" s="57">
        <v>1773</v>
      </c>
      <c r="L1961" s="57">
        <v>1773</v>
      </c>
      <c r="M1961" s="58">
        <v>5</v>
      </c>
      <c r="N1961" s="59">
        <v>8865</v>
      </c>
      <c r="O1961" s="59">
        <v>1773</v>
      </c>
      <c r="P1961" s="60">
        <v>6</v>
      </c>
      <c r="Q1961" s="61">
        <v>10638</v>
      </c>
      <c r="R1961" s="61">
        <v>1773</v>
      </c>
    </row>
    <row r="1962" spans="2:18" x14ac:dyDescent="0.3">
      <c r="B1962" s="69">
        <v>42331512</v>
      </c>
      <c r="C1962" t="s">
        <v>2743</v>
      </c>
      <c r="D1962" s="55">
        <v>12032</v>
      </c>
      <c r="E1962" s="55"/>
      <c r="F1962" s="55">
        <v>12032</v>
      </c>
      <c r="G1962" s="3"/>
      <c r="H1962" s="3">
        <v>12032</v>
      </c>
      <c r="I1962" s="3"/>
      <c r="J1962" s="56">
        <v>2</v>
      </c>
      <c r="K1962" s="57">
        <v>4064</v>
      </c>
      <c r="L1962" s="57">
        <v>2032</v>
      </c>
      <c r="M1962" s="58">
        <v>1</v>
      </c>
      <c r="N1962" s="59">
        <v>2032</v>
      </c>
      <c r="O1962" s="59">
        <v>2032</v>
      </c>
      <c r="P1962" s="60">
        <v>3</v>
      </c>
      <c r="Q1962" s="61">
        <v>6096</v>
      </c>
      <c r="R1962" s="61">
        <v>2032</v>
      </c>
    </row>
    <row r="1963" spans="2:18" x14ac:dyDescent="0.3">
      <c r="B1963" s="69">
        <v>42331744</v>
      </c>
      <c r="C1963" t="s">
        <v>1539</v>
      </c>
      <c r="D1963" s="55">
        <v>13132</v>
      </c>
      <c r="E1963" s="55"/>
      <c r="F1963" s="55">
        <v>13132</v>
      </c>
      <c r="G1963" s="3"/>
      <c r="H1963" s="3">
        <v>13132</v>
      </c>
      <c r="I1963" s="3"/>
      <c r="J1963" s="56">
        <v>0</v>
      </c>
      <c r="K1963" s="57">
        <v>0</v>
      </c>
      <c r="L1963" s="57">
        <v>0</v>
      </c>
      <c r="M1963" s="58">
        <v>1</v>
      </c>
      <c r="N1963" s="59">
        <v>2389</v>
      </c>
      <c r="O1963" s="59">
        <v>2389</v>
      </c>
      <c r="P1963" s="60">
        <v>1</v>
      </c>
      <c r="Q1963" s="61">
        <v>2389</v>
      </c>
      <c r="R1963" s="61">
        <v>2389</v>
      </c>
    </row>
    <row r="1964" spans="2:18" x14ac:dyDescent="0.3">
      <c r="B1964" s="69">
        <v>42331777</v>
      </c>
      <c r="C1964" t="s">
        <v>1540</v>
      </c>
      <c r="D1964" s="55">
        <v>13151</v>
      </c>
      <c r="E1964" s="55"/>
      <c r="F1964" s="55">
        <v>13151</v>
      </c>
      <c r="G1964" s="3"/>
      <c r="H1964" s="3">
        <v>13151</v>
      </c>
      <c r="I1964" s="3"/>
      <c r="J1964" s="56">
        <v>0</v>
      </c>
      <c r="K1964" s="57">
        <v>0</v>
      </c>
      <c r="L1964" s="57">
        <v>0</v>
      </c>
      <c r="M1964" s="58">
        <v>1</v>
      </c>
      <c r="N1964" s="59">
        <v>2389</v>
      </c>
      <c r="O1964" s="59">
        <v>2389</v>
      </c>
      <c r="P1964" s="60">
        <v>1</v>
      </c>
      <c r="Q1964" s="61">
        <v>2389</v>
      </c>
      <c r="R1964" s="61">
        <v>2389</v>
      </c>
    </row>
    <row r="1965" spans="2:18" x14ac:dyDescent="0.3">
      <c r="B1965" s="69">
        <v>42333195</v>
      </c>
      <c r="C1965" t="s">
        <v>2787</v>
      </c>
      <c r="D1965" s="55">
        <v>29105</v>
      </c>
      <c r="E1965" s="55"/>
      <c r="F1965" s="55">
        <v>29105</v>
      </c>
      <c r="G1965" s="3"/>
      <c r="H1965" s="3">
        <v>29105</v>
      </c>
      <c r="I1965" s="3"/>
      <c r="J1965" s="56">
        <v>3</v>
      </c>
      <c r="K1965" s="57">
        <v>0</v>
      </c>
      <c r="L1965" s="57">
        <v>0</v>
      </c>
      <c r="M1965" s="58">
        <v>4</v>
      </c>
      <c r="N1965" s="59">
        <v>0</v>
      </c>
      <c r="O1965" s="59">
        <v>0</v>
      </c>
      <c r="P1965" s="60">
        <v>7</v>
      </c>
      <c r="Q1965" s="61">
        <v>0</v>
      </c>
      <c r="R1965" s="61">
        <v>0</v>
      </c>
    </row>
    <row r="1966" spans="2:18" x14ac:dyDescent="0.3">
      <c r="B1966" s="69">
        <v>42333526</v>
      </c>
      <c r="C1966" t="s">
        <v>2788</v>
      </c>
      <c r="D1966" s="55">
        <v>43752</v>
      </c>
      <c r="E1966" s="55"/>
      <c r="F1966" s="55">
        <v>43752</v>
      </c>
      <c r="G1966" s="55"/>
      <c r="H1966" s="55">
        <v>43752</v>
      </c>
      <c r="I1966" s="55"/>
      <c r="J1966" s="56">
        <v>5</v>
      </c>
      <c r="K1966" s="57">
        <v>3015</v>
      </c>
      <c r="L1966" s="57">
        <v>603</v>
      </c>
      <c r="M1966" s="58">
        <v>1</v>
      </c>
      <c r="N1966" s="59">
        <v>603</v>
      </c>
      <c r="O1966" s="59">
        <v>603</v>
      </c>
      <c r="P1966" s="60">
        <v>6</v>
      </c>
      <c r="Q1966" s="61">
        <v>3618</v>
      </c>
      <c r="R1966" s="61">
        <v>603</v>
      </c>
    </row>
    <row r="1967" spans="2:18" x14ac:dyDescent="0.3">
      <c r="B1967" s="69">
        <v>42333567</v>
      </c>
      <c r="C1967" t="s">
        <v>2789</v>
      </c>
      <c r="D1967" s="55">
        <v>51702</v>
      </c>
      <c r="E1967" s="55"/>
      <c r="F1967" s="55">
        <v>51702</v>
      </c>
      <c r="G1967" s="55"/>
      <c r="H1967" s="55">
        <v>51702</v>
      </c>
      <c r="I1967" s="55"/>
      <c r="J1967" s="56">
        <v>5</v>
      </c>
      <c r="K1967" s="57">
        <v>0</v>
      </c>
      <c r="L1967" s="57">
        <v>0</v>
      </c>
      <c r="M1967" s="58">
        <v>0</v>
      </c>
      <c r="N1967" s="59">
        <v>0</v>
      </c>
      <c r="O1967" s="59">
        <v>0</v>
      </c>
      <c r="P1967" s="60">
        <v>5</v>
      </c>
      <c r="Q1967" s="61">
        <v>0</v>
      </c>
      <c r="R1967" s="61">
        <v>0</v>
      </c>
    </row>
    <row r="1968" spans="2:18" x14ac:dyDescent="0.3">
      <c r="B1968" s="69">
        <v>42333732</v>
      </c>
      <c r="C1968" t="s">
        <v>2790</v>
      </c>
      <c r="D1968" s="55"/>
      <c r="E1968" s="55"/>
      <c r="F1968" s="55"/>
      <c r="G1968" s="55"/>
      <c r="H1968" s="55"/>
      <c r="I1968" s="55"/>
      <c r="J1968" s="56">
        <v>0</v>
      </c>
      <c r="K1968" s="57">
        <v>0</v>
      </c>
      <c r="L1968" s="57">
        <v>0</v>
      </c>
      <c r="M1968" s="58">
        <v>1</v>
      </c>
      <c r="N1968" s="59">
        <v>0</v>
      </c>
      <c r="O1968" s="59">
        <v>0</v>
      </c>
      <c r="P1968" s="60">
        <v>1</v>
      </c>
      <c r="Q1968" s="61">
        <v>0</v>
      </c>
      <c r="R1968" s="61">
        <v>0</v>
      </c>
    </row>
    <row r="1969" spans="2:18" x14ac:dyDescent="0.3">
      <c r="B1969" s="69">
        <v>42333740</v>
      </c>
      <c r="C1969" t="s">
        <v>2439</v>
      </c>
      <c r="D1969" s="55">
        <v>96374</v>
      </c>
      <c r="E1969" s="55"/>
      <c r="F1969" s="55">
        <v>96374</v>
      </c>
      <c r="G1969" s="3"/>
      <c r="H1969" s="3">
        <v>96374</v>
      </c>
      <c r="I1969" s="3"/>
      <c r="J1969" s="56">
        <v>36</v>
      </c>
      <c r="K1969" s="57">
        <v>9540</v>
      </c>
      <c r="L1969" s="57">
        <v>265</v>
      </c>
      <c r="M1969" s="58">
        <v>71</v>
      </c>
      <c r="N1969" s="59">
        <v>18815</v>
      </c>
      <c r="O1969" s="59">
        <v>265</v>
      </c>
      <c r="P1969" s="60">
        <v>107</v>
      </c>
      <c r="Q1969" s="61">
        <v>28355</v>
      </c>
      <c r="R1969" s="61">
        <v>265</v>
      </c>
    </row>
    <row r="1970" spans="2:18" x14ac:dyDescent="0.3">
      <c r="B1970" s="69">
        <v>42333757</v>
      </c>
      <c r="C1970" t="s">
        <v>2438</v>
      </c>
      <c r="D1970" s="55">
        <v>96375</v>
      </c>
      <c r="E1970" s="55"/>
      <c r="F1970" s="55">
        <v>96375</v>
      </c>
      <c r="G1970" s="3"/>
      <c r="H1970" s="3">
        <v>96375</v>
      </c>
      <c r="I1970" s="3"/>
      <c r="J1970" s="56">
        <v>55</v>
      </c>
      <c r="K1970" s="57">
        <v>16940</v>
      </c>
      <c r="L1970" s="57">
        <v>308</v>
      </c>
      <c r="M1970" s="58">
        <v>49</v>
      </c>
      <c r="N1970" s="59">
        <v>15092</v>
      </c>
      <c r="O1970" s="59">
        <v>308</v>
      </c>
      <c r="P1970" s="60">
        <v>104</v>
      </c>
      <c r="Q1970" s="61">
        <v>32032</v>
      </c>
      <c r="R1970" s="61">
        <v>308</v>
      </c>
    </row>
    <row r="1971" spans="2:18" x14ac:dyDescent="0.3">
      <c r="B1971" s="69">
        <v>42333765</v>
      </c>
      <c r="C1971" t="s">
        <v>2437</v>
      </c>
      <c r="D1971" s="55">
        <v>96376</v>
      </c>
      <c r="E1971" s="55"/>
      <c r="F1971" s="55">
        <v>96376</v>
      </c>
      <c r="G1971" s="3"/>
      <c r="H1971" s="3">
        <v>96376</v>
      </c>
      <c r="I1971" s="3"/>
      <c r="J1971" s="56">
        <v>11</v>
      </c>
      <c r="K1971" s="57">
        <v>2585</v>
      </c>
      <c r="L1971" s="57">
        <v>235</v>
      </c>
      <c r="M1971" s="58">
        <v>15</v>
      </c>
      <c r="N1971" s="59">
        <v>3525</v>
      </c>
      <c r="O1971" s="59">
        <v>235</v>
      </c>
      <c r="P1971" s="60">
        <v>26</v>
      </c>
      <c r="Q1971" s="61">
        <v>6110</v>
      </c>
      <c r="R1971" s="61">
        <v>235</v>
      </c>
    </row>
    <row r="1972" spans="2:18" x14ac:dyDescent="0.3">
      <c r="B1972" s="69">
        <v>42336826</v>
      </c>
      <c r="C1972" t="s">
        <v>2361</v>
      </c>
      <c r="D1972" s="55">
        <v>99155</v>
      </c>
      <c r="E1972" s="55"/>
      <c r="F1972" s="55">
        <v>99155</v>
      </c>
      <c r="G1972" s="55"/>
      <c r="H1972" s="55">
        <v>99155</v>
      </c>
      <c r="I1972" s="55"/>
      <c r="J1972" s="56">
        <v>2</v>
      </c>
      <c r="K1972" s="57">
        <v>1022</v>
      </c>
      <c r="L1972" s="57">
        <v>511</v>
      </c>
      <c r="M1972" s="58">
        <v>8</v>
      </c>
      <c r="N1972" s="59">
        <v>4088</v>
      </c>
      <c r="O1972" s="59">
        <v>511</v>
      </c>
      <c r="P1972" s="60">
        <v>10</v>
      </c>
      <c r="Q1972" s="61">
        <v>5110</v>
      </c>
      <c r="R1972" s="61">
        <v>511</v>
      </c>
    </row>
    <row r="1973" spans="2:18" x14ac:dyDescent="0.3">
      <c r="B1973" s="69">
        <v>42336834</v>
      </c>
      <c r="C1973" t="s">
        <v>2349</v>
      </c>
      <c r="D1973" s="55">
        <v>99156</v>
      </c>
      <c r="E1973" s="55"/>
      <c r="F1973" s="55">
        <v>99156</v>
      </c>
      <c r="G1973" s="3"/>
      <c r="H1973" s="3">
        <v>99156</v>
      </c>
      <c r="I1973" s="3"/>
      <c r="J1973" s="56">
        <v>2</v>
      </c>
      <c r="K1973" s="57">
        <v>1022</v>
      </c>
      <c r="L1973" s="57">
        <v>511</v>
      </c>
      <c r="M1973" s="58">
        <v>4</v>
      </c>
      <c r="N1973" s="59">
        <v>2044</v>
      </c>
      <c r="O1973" s="59">
        <v>511</v>
      </c>
      <c r="P1973" s="60">
        <v>6</v>
      </c>
      <c r="Q1973" s="61">
        <v>3066</v>
      </c>
      <c r="R1973" s="61">
        <v>511</v>
      </c>
    </row>
    <row r="1974" spans="2:18" x14ac:dyDescent="0.3">
      <c r="B1974" s="69">
        <v>42410191</v>
      </c>
      <c r="C1974" t="s">
        <v>2588</v>
      </c>
      <c r="D1974" s="55">
        <v>92586</v>
      </c>
      <c r="E1974" s="55"/>
      <c r="F1974" s="55" t="s">
        <v>86</v>
      </c>
      <c r="G1974" s="55"/>
      <c r="H1974" s="55">
        <v>92586</v>
      </c>
      <c r="I1974" s="55"/>
      <c r="J1974" s="56">
        <v>179</v>
      </c>
      <c r="K1974" s="57">
        <v>158594</v>
      </c>
      <c r="L1974" s="57">
        <v>886</v>
      </c>
      <c r="M1974" s="58">
        <v>0</v>
      </c>
      <c r="N1974" s="59">
        <v>0</v>
      </c>
      <c r="O1974" s="59">
        <v>0</v>
      </c>
      <c r="P1974" s="60">
        <v>179</v>
      </c>
      <c r="Q1974" s="61">
        <v>158594</v>
      </c>
      <c r="R1974" s="61">
        <v>886</v>
      </c>
    </row>
    <row r="1975" spans="2:18" x14ac:dyDescent="0.3">
      <c r="B1975" s="69">
        <v>42608513</v>
      </c>
      <c r="C1975" t="s">
        <v>2317</v>
      </c>
      <c r="D1975" s="55" t="s">
        <v>2318</v>
      </c>
      <c r="E1975" s="55" t="s">
        <v>2000</v>
      </c>
      <c r="F1975" s="55" t="s">
        <v>2226</v>
      </c>
      <c r="G1975" s="55"/>
      <c r="H1975" s="55" t="s">
        <v>2318</v>
      </c>
      <c r="I1975" s="55" t="s">
        <v>2000</v>
      </c>
      <c r="J1975" s="56">
        <v>0</v>
      </c>
      <c r="K1975" s="57">
        <v>0</v>
      </c>
      <c r="L1975" s="57">
        <v>0</v>
      </c>
      <c r="M1975" s="58">
        <v>11</v>
      </c>
      <c r="N1975" s="59">
        <v>13519</v>
      </c>
      <c r="O1975" s="59">
        <v>1229</v>
      </c>
      <c r="P1975" s="60">
        <v>11</v>
      </c>
      <c r="Q1975" s="61">
        <v>13519</v>
      </c>
      <c r="R1975" s="61">
        <v>1229</v>
      </c>
    </row>
    <row r="1976" spans="2:18" x14ac:dyDescent="0.3">
      <c r="B1976" s="69">
        <v>42701144</v>
      </c>
      <c r="C1976" t="s">
        <v>2791</v>
      </c>
      <c r="D1976" s="55"/>
      <c r="E1976" s="55"/>
      <c r="F1976" s="55" t="s">
        <v>8</v>
      </c>
      <c r="G1976" s="3"/>
      <c r="H1976" s="3"/>
      <c r="I1976" s="3"/>
      <c r="J1976" s="56">
        <v>115</v>
      </c>
      <c r="K1976" s="57">
        <v>394.48</v>
      </c>
      <c r="L1976" s="57">
        <v>3.4302608695652177</v>
      </c>
      <c r="M1976" s="58">
        <v>0</v>
      </c>
      <c r="N1976" s="59">
        <v>0</v>
      </c>
      <c r="O1976" s="59">
        <v>0</v>
      </c>
      <c r="P1976" s="60">
        <v>115</v>
      </c>
      <c r="Q1976" s="61">
        <v>394.48</v>
      </c>
      <c r="R1976" s="61">
        <v>3.4302608695652177</v>
      </c>
    </row>
    <row r="1977" spans="2:18" x14ac:dyDescent="0.3">
      <c r="B1977" s="69">
        <v>42831693</v>
      </c>
      <c r="C1977" t="s">
        <v>2341</v>
      </c>
      <c r="D1977" s="55" t="s">
        <v>2589</v>
      </c>
      <c r="E1977" s="55"/>
      <c r="F1977" s="55">
        <v>97161</v>
      </c>
      <c r="G1977" s="3"/>
      <c r="H1977" s="3" t="s">
        <v>2589</v>
      </c>
      <c r="I1977" s="3"/>
      <c r="J1977" s="56">
        <v>0</v>
      </c>
      <c r="K1977" s="57">
        <v>0</v>
      </c>
      <c r="L1977" s="57">
        <v>0</v>
      </c>
      <c r="M1977" s="58">
        <v>3</v>
      </c>
      <c r="N1977" s="59">
        <v>888</v>
      </c>
      <c r="O1977" s="59">
        <v>296</v>
      </c>
      <c r="P1977" s="60">
        <v>3</v>
      </c>
      <c r="Q1977" s="61">
        <v>888</v>
      </c>
      <c r="R1977" s="61">
        <v>296</v>
      </c>
    </row>
    <row r="1978" spans="2:18" x14ac:dyDescent="0.3">
      <c r="B1978" s="69">
        <v>42831701</v>
      </c>
      <c r="C1978" t="s">
        <v>2348</v>
      </c>
      <c r="D1978" s="55" t="s">
        <v>2347</v>
      </c>
      <c r="E1978" s="55"/>
      <c r="F1978" s="55" t="s">
        <v>1696</v>
      </c>
      <c r="G1978" s="55"/>
      <c r="H1978" s="55" t="s">
        <v>2347</v>
      </c>
      <c r="I1978" s="55"/>
      <c r="J1978" s="56">
        <v>0</v>
      </c>
      <c r="K1978" s="57">
        <v>0</v>
      </c>
      <c r="L1978" s="57">
        <v>0</v>
      </c>
      <c r="M1978" s="58">
        <v>68</v>
      </c>
      <c r="N1978" s="59">
        <v>30124</v>
      </c>
      <c r="O1978" s="59">
        <v>443</v>
      </c>
      <c r="P1978" s="60">
        <v>68</v>
      </c>
      <c r="Q1978" s="61">
        <v>30124</v>
      </c>
      <c r="R1978" s="61">
        <v>443</v>
      </c>
    </row>
    <row r="1979" spans="2:18" x14ac:dyDescent="0.3">
      <c r="B1979" s="69">
        <v>42831719</v>
      </c>
      <c r="C1979" t="s">
        <v>2436</v>
      </c>
      <c r="D1979" s="55" t="s">
        <v>2590</v>
      </c>
      <c r="E1979" s="55"/>
      <c r="F1979" s="55">
        <v>97164</v>
      </c>
      <c r="G1979" s="55"/>
      <c r="H1979" s="55" t="s">
        <v>2590</v>
      </c>
      <c r="I1979" s="55"/>
      <c r="J1979" s="56">
        <v>0</v>
      </c>
      <c r="K1979" s="57">
        <v>0</v>
      </c>
      <c r="L1979" s="57">
        <v>0</v>
      </c>
      <c r="M1979" s="58">
        <v>3</v>
      </c>
      <c r="N1979" s="59">
        <v>888</v>
      </c>
      <c r="O1979" s="59">
        <v>296</v>
      </c>
      <c r="P1979" s="60">
        <v>3</v>
      </c>
      <c r="Q1979" s="61">
        <v>888</v>
      </c>
      <c r="R1979" s="61">
        <v>296</v>
      </c>
    </row>
    <row r="1980" spans="2:18" x14ac:dyDescent="0.3">
      <c r="B1980" s="69">
        <v>42831743</v>
      </c>
      <c r="C1980" t="s">
        <v>2792</v>
      </c>
      <c r="D1980" s="55">
        <v>97140</v>
      </c>
      <c r="E1980" s="55"/>
      <c r="F1980" s="55">
        <v>97140</v>
      </c>
      <c r="G1980" s="3"/>
      <c r="H1980" s="3">
        <v>97140</v>
      </c>
      <c r="I1980" s="3"/>
      <c r="J1980" s="56">
        <v>0</v>
      </c>
      <c r="K1980" s="57">
        <v>0</v>
      </c>
      <c r="L1980" s="57">
        <v>0</v>
      </c>
      <c r="M1980" s="58">
        <v>75</v>
      </c>
      <c r="N1980" s="59">
        <v>14550</v>
      </c>
      <c r="O1980" s="59">
        <v>194</v>
      </c>
      <c r="P1980" s="60">
        <v>75</v>
      </c>
      <c r="Q1980" s="61">
        <v>14550</v>
      </c>
      <c r="R1980" s="61">
        <v>194</v>
      </c>
    </row>
    <row r="1981" spans="2:18" x14ac:dyDescent="0.3">
      <c r="B1981" s="69">
        <v>42831768</v>
      </c>
      <c r="C1981" t="s">
        <v>2793</v>
      </c>
      <c r="D1981" s="55">
        <v>97110</v>
      </c>
      <c r="E1981" s="55"/>
      <c r="F1981" s="55">
        <v>97110</v>
      </c>
      <c r="G1981" s="55"/>
      <c r="H1981" s="55">
        <v>97110</v>
      </c>
      <c r="I1981" s="55"/>
      <c r="J1981" s="56">
        <v>0</v>
      </c>
      <c r="K1981" s="57">
        <v>0</v>
      </c>
      <c r="L1981" s="57">
        <v>0</v>
      </c>
      <c r="M1981" s="58">
        <v>71</v>
      </c>
      <c r="N1981" s="59">
        <v>12780</v>
      </c>
      <c r="O1981" s="59">
        <v>180</v>
      </c>
      <c r="P1981" s="60">
        <v>71</v>
      </c>
      <c r="Q1981" s="61">
        <v>12780</v>
      </c>
      <c r="R1981" s="61">
        <v>180</v>
      </c>
    </row>
    <row r="1982" spans="2:18" x14ac:dyDescent="0.3">
      <c r="B1982" s="69">
        <v>42831784</v>
      </c>
      <c r="C1982" t="s">
        <v>2794</v>
      </c>
      <c r="D1982" s="55">
        <v>97014</v>
      </c>
      <c r="E1982" s="55"/>
      <c r="F1982" s="55">
        <v>97014</v>
      </c>
      <c r="G1982" s="55"/>
      <c r="H1982" s="55">
        <v>97014</v>
      </c>
      <c r="I1982" s="55"/>
      <c r="J1982" s="56">
        <v>0</v>
      </c>
      <c r="K1982" s="57">
        <v>0</v>
      </c>
      <c r="L1982" s="57">
        <v>0</v>
      </c>
      <c r="M1982" s="58">
        <v>13</v>
      </c>
      <c r="N1982" s="59">
        <v>2223</v>
      </c>
      <c r="O1982" s="59">
        <v>171</v>
      </c>
      <c r="P1982" s="60">
        <v>13</v>
      </c>
      <c r="Q1982" s="61">
        <v>2223</v>
      </c>
      <c r="R1982" s="61">
        <v>171</v>
      </c>
    </row>
    <row r="1983" spans="2:18" x14ac:dyDescent="0.3">
      <c r="B1983" s="69">
        <v>42831826</v>
      </c>
      <c r="C1983" t="s">
        <v>2795</v>
      </c>
      <c r="D1983" s="55">
        <v>97112</v>
      </c>
      <c r="E1983" s="55"/>
      <c r="F1983" s="55">
        <v>97112</v>
      </c>
      <c r="G1983" s="3"/>
      <c r="H1983" s="3">
        <v>97112</v>
      </c>
      <c r="I1983" s="3"/>
      <c r="J1983" s="56">
        <v>0</v>
      </c>
      <c r="K1983" s="57">
        <v>0</v>
      </c>
      <c r="L1983" s="57">
        <v>0</v>
      </c>
      <c r="M1983" s="58">
        <v>12</v>
      </c>
      <c r="N1983" s="59">
        <v>2484</v>
      </c>
      <c r="O1983" s="59">
        <v>207</v>
      </c>
      <c r="P1983" s="60">
        <v>12</v>
      </c>
      <c r="Q1983" s="61">
        <v>2484</v>
      </c>
      <c r="R1983" s="61">
        <v>207</v>
      </c>
    </row>
    <row r="1984" spans="2:18" x14ac:dyDescent="0.3">
      <c r="B1984" s="69">
        <v>42831842</v>
      </c>
      <c r="C1984" t="s">
        <v>2796</v>
      </c>
      <c r="D1984" s="55">
        <v>97530</v>
      </c>
      <c r="E1984" s="55"/>
      <c r="F1984" s="55">
        <v>97530</v>
      </c>
      <c r="G1984" s="55"/>
      <c r="H1984" s="55">
        <v>97530</v>
      </c>
      <c r="I1984" s="55"/>
      <c r="J1984" s="56">
        <v>0</v>
      </c>
      <c r="K1984" s="57">
        <v>0</v>
      </c>
      <c r="L1984" s="57">
        <v>0</v>
      </c>
      <c r="M1984" s="58">
        <v>26</v>
      </c>
      <c r="N1984" s="59">
        <v>4680</v>
      </c>
      <c r="O1984" s="59">
        <v>180</v>
      </c>
      <c r="P1984" s="60">
        <v>26</v>
      </c>
      <c r="Q1984" s="61">
        <v>4680</v>
      </c>
      <c r="R1984" s="61">
        <v>180</v>
      </c>
    </row>
    <row r="1985" spans="2:18" x14ac:dyDescent="0.3">
      <c r="B1985" s="69">
        <v>44100220</v>
      </c>
      <c r="C1985" t="s">
        <v>2591</v>
      </c>
      <c r="D1985" s="55"/>
      <c r="E1985" s="55"/>
      <c r="F1985" s="55" t="s">
        <v>1464</v>
      </c>
      <c r="G1985" s="3"/>
      <c r="H1985" s="3"/>
      <c r="I1985" s="3"/>
      <c r="J1985" s="56">
        <v>6</v>
      </c>
      <c r="K1985" s="57">
        <v>34908</v>
      </c>
      <c r="L1985" s="57">
        <v>5818</v>
      </c>
      <c r="M1985" s="58">
        <v>0</v>
      </c>
      <c r="N1985" s="59">
        <v>0</v>
      </c>
      <c r="O1985" s="59">
        <v>0</v>
      </c>
      <c r="P1985" s="60">
        <v>6</v>
      </c>
      <c r="Q1985" s="61">
        <v>34908</v>
      </c>
      <c r="R1985" s="61">
        <v>5818</v>
      </c>
    </row>
    <row r="1986" spans="2:18" x14ac:dyDescent="0.3">
      <c r="B1986" s="69">
        <v>44110195</v>
      </c>
      <c r="C1986" t="s">
        <v>2592</v>
      </c>
      <c r="D1986" s="55" t="s">
        <v>9</v>
      </c>
      <c r="E1986" s="55"/>
      <c r="F1986" s="55" t="s">
        <v>9</v>
      </c>
      <c r="G1986" s="3"/>
      <c r="H1986" s="3" t="s">
        <v>9</v>
      </c>
      <c r="I1986" s="3"/>
      <c r="J1986" s="56">
        <v>19</v>
      </c>
      <c r="K1986" s="57">
        <v>80902</v>
      </c>
      <c r="L1986" s="57">
        <v>4258</v>
      </c>
      <c r="M1986" s="58">
        <v>3</v>
      </c>
      <c r="N1986" s="59">
        <v>12774</v>
      </c>
      <c r="O1986" s="59">
        <v>4258</v>
      </c>
      <c r="P1986" s="60">
        <v>22</v>
      </c>
      <c r="Q1986" s="61">
        <v>93676</v>
      </c>
      <c r="R1986" s="61">
        <v>4258</v>
      </c>
    </row>
    <row r="1987" spans="2:18" x14ac:dyDescent="0.3">
      <c r="B1987" s="69">
        <v>44110641</v>
      </c>
      <c r="C1987" t="s">
        <v>1547</v>
      </c>
      <c r="D1987" s="55">
        <v>43219</v>
      </c>
      <c r="E1987" s="55"/>
      <c r="F1987" s="55">
        <v>43219</v>
      </c>
      <c r="G1987" s="3"/>
      <c r="H1987" s="3">
        <v>43219</v>
      </c>
      <c r="I1987" s="3"/>
      <c r="J1987" s="56">
        <v>1</v>
      </c>
      <c r="K1987" s="57">
        <v>12442</v>
      </c>
      <c r="L1987" s="57">
        <v>12442</v>
      </c>
      <c r="M1987" s="58">
        <v>0</v>
      </c>
      <c r="N1987" s="59">
        <v>0</v>
      </c>
      <c r="O1987" s="59">
        <v>0</v>
      </c>
      <c r="P1987" s="60">
        <v>1</v>
      </c>
      <c r="Q1987" s="61">
        <v>12442</v>
      </c>
      <c r="R1987" s="61">
        <v>12442</v>
      </c>
    </row>
    <row r="1988" spans="2:18" x14ac:dyDescent="0.3">
      <c r="B1988" s="69">
        <v>44111078</v>
      </c>
      <c r="C1988" t="s">
        <v>1548</v>
      </c>
      <c r="D1988" s="55"/>
      <c r="E1988" s="55"/>
      <c r="F1988" s="55" t="s">
        <v>1464</v>
      </c>
      <c r="G1988" s="3"/>
      <c r="H1988" s="3"/>
      <c r="I1988" s="3"/>
      <c r="J1988" s="56">
        <v>17</v>
      </c>
      <c r="K1988" s="57">
        <v>5236</v>
      </c>
      <c r="L1988" s="57">
        <v>308</v>
      </c>
      <c r="M1988" s="58">
        <v>1</v>
      </c>
      <c r="N1988" s="59">
        <v>308</v>
      </c>
      <c r="O1988" s="59">
        <v>308</v>
      </c>
      <c r="P1988" s="60">
        <v>18</v>
      </c>
      <c r="Q1988" s="61">
        <v>5544</v>
      </c>
      <c r="R1988" s="61">
        <v>308</v>
      </c>
    </row>
    <row r="1989" spans="2:18" x14ac:dyDescent="0.3">
      <c r="B1989" s="69">
        <v>44111169</v>
      </c>
      <c r="C1989" t="s">
        <v>1549</v>
      </c>
      <c r="D1989" s="55"/>
      <c r="E1989" s="55"/>
      <c r="F1989" s="55"/>
      <c r="G1989" s="3"/>
      <c r="H1989" s="3"/>
      <c r="I1989" s="3"/>
      <c r="J1989" s="56">
        <v>1</v>
      </c>
      <c r="K1989" s="57">
        <v>1852</v>
      </c>
      <c r="L1989" s="57">
        <v>1852</v>
      </c>
      <c r="M1989" s="58">
        <v>0</v>
      </c>
      <c r="N1989" s="59">
        <v>0</v>
      </c>
      <c r="O1989" s="59">
        <v>0</v>
      </c>
      <c r="P1989" s="60">
        <v>1</v>
      </c>
      <c r="Q1989" s="61">
        <v>1852</v>
      </c>
      <c r="R1989" s="61">
        <v>1852</v>
      </c>
    </row>
    <row r="1990" spans="2:18" x14ac:dyDescent="0.3">
      <c r="B1990" s="69">
        <v>44111193</v>
      </c>
      <c r="C1990" t="s">
        <v>1988</v>
      </c>
      <c r="D1990" s="55"/>
      <c r="E1990" s="55"/>
      <c r="F1990" s="55"/>
      <c r="G1990" s="55"/>
      <c r="H1990" s="55"/>
      <c r="I1990" s="55"/>
      <c r="J1990" s="56">
        <v>1</v>
      </c>
      <c r="K1990" s="57">
        <v>565</v>
      </c>
      <c r="L1990" s="57">
        <v>565</v>
      </c>
      <c r="M1990" s="58">
        <v>3</v>
      </c>
      <c r="N1990" s="59">
        <v>1695</v>
      </c>
      <c r="O1990" s="59">
        <v>565</v>
      </c>
      <c r="P1990" s="60">
        <v>4</v>
      </c>
      <c r="Q1990" s="61">
        <v>2260</v>
      </c>
      <c r="R1990" s="61">
        <v>565</v>
      </c>
    </row>
    <row r="1991" spans="2:18" x14ac:dyDescent="0.3">
      <c r="B1991" s="69">
        <v>44111201</v>
      </c>
      <c r="C1991" t="s">
        <v>1550</v>
      </c>
      <c r="D1991" s="55"/>
      <c r="E1991" s="55"/>
      <c r="F1991" s="55"/>
      <c r="G1991" s="3"/>
      <c r="H1991" s="3"/>
      <c r="I1991" s="3"/>
      <c r="J1991" s="56">
        <v>1</v>
      </c>
      <c r="K1991" s="57">
        <v>284</v>
      </c>
      <c r="L1991" s="57">
        <v>284</v>
      </c>
      <c r="M1991" s="58">
        <v>0</v>
      </c>
      <c r="N1991" s="59">
        <v>0</v>
      </c>
      <c r="O1991" s="59">
        <v>0</v>
      </c>
      <c r="P1991" s="60">
        <v>1</v>
      </c>
      <c r="Q1991" s="61">
        <v>284</v>
      </c>
      <c r="R1991" s="61">
        <v>284</v>
      </c>
    </row>
    <row r="1992" spans="2:18" x14ac:dyDescent="0.3">
      <c r="B1992" s="69">
        <v>44111219</v>
      </c>
      <c r="C1992" t="s">
        <v>1551</v>
      </c>
      <c r="D1992" s="55"/>
      <c r="E1992" s="55"/>
      <c r="F1992" s="55"/>
      <c r="G1992" s="3"/>
      <c r="H1992" s="3"/>
      <c r="I1992" s="3"/>
      <c r="J1992" s="56">
        <v>1</v>
      </c>
      <c r="K1992" s="57">
        <v>1799</v>
      </c>
      <c r="L1992" s="57">
        <v>1799</v>
      </c>
      <c r="M1992" s="58">
        <v>0</v>
      </c>
      <c r="N1992" s="59">
        <v>0</v>
      </c>
      <c r="O1992" s="59">
        <v>0</v>
      </c>
      <c r="P1992" s="60">
        <v>1</v>
      </c>
      <c r="Q1992" s="61">
        <v>1799</v>
      </c>
      <c r="R1992" s="61">
        <v>1799</v>
      </c>
    </row>
    <row r="1993" spans="2:18" x14ac:dyDescent="0.3">
      <c r="B1993" s="69">
        <v>44120020</v>
      </c>
      <c r="C1993" t="s">
        <v>2130</v>
      </c>
      <c r="D1993" s="55" t="s">
        <v>1626</v>
      </c>
      <c r="E1993" s="55" t="s">
        <v>2000</v>
      </c>
      <c r="F1993" s="55" t="s">
        <v>1626</v>
      </c>
      <c r="G1993" s="3"/>
      <c r="H1993" s="3" t="s">
        <v>1626</v>
      </c>
      <c r="I1993" s="3" t="s">
        <v>2000</v>
      </c>
      <c r="J1993" s="56">
        <v>0</v>
      </c>
      <c r="K1993" s="57">
        <v>0</v>
      </c>
      <c r="L1993" s="57">
        <v>0</v>
      </c>
      <c r="M1993" s="58">
        <v>5</v>
      </c>
      <c r="N1993" s="59">
        <v>4700</v>
      </c>
      <c r="O1993" s="59">
        <v>940</v>
      </c>
      <c r="P1993" s="60">
        <v>5</v>
      </c>
      <c r="Q1993" s="61">
        <v>4700</v>
      </c>
      <c r="R1993" s="61">
        <v>940</v>
      </c>
    </row>
    <row r="1994" spans="2:18" x14ac:dyDescent="0.3">
      <c r="B1994" s="69">
        <v>44120046</v>
      </c>
      <c r="C1994" t="s">
        <v>1989</v>
      </c>
      <c r="D1994" s="55">
        <v>77074</v>
      </c>
      <c r="E1994" s="55" t="s">
        <v>2000</v>
      </c>
      <c r="F1994" s="55" t="s">
        <v>1990</v>
      </c>
      <c r="G1994" s="3"/>
      <c r="H1994" s="3">
        <v>77074</v>
      </c>
      <c r="I1994" s="3" t="s">
        <v>2000</v>
      </c>
      <c r="J1994" s="56">
        <v>0</v>
      </c>
      <c r="K1994" s="57">
        <v>0</v>
      </c>
      <c r="L1994" s="57">
        <v>0</v>
      </c>
      <c r="M1994" s="58">
        <v>1</v>
      </c>
      <c r="N1994" s="59">
        <v>920</v>
      </c>
      <c r="O1994" s="59">
        <v>920</v>
      </c>
      <c r="P1994" s="60">
        <v>1</v>
      </c>
      <c r="Q1994" s="61">
        <v>920</v>
      </c>
      <c r="R1994" s="61">
        <v>920</v>
      </c>
    </row>
    <row r="1995" spans="2:18" x14ac:dyDescent="0.3">
      <c r="B1995" s="69">
        <v>44120301</v>
      </c>
      <c r="C1995" t="s">
        <v>2797</v>
      </c>
      <c r="D1995" s="55" t="s">
        <v>762</v>
      </c>
      <c r="E1995" s="55"/>
      <c r="F1995" s="55" t="s">
        <v>762</v>
      </c>
      <c r="G1995" s="3"/>
      <c r="H1995" s="3" t="s">
        <v>762</v>
      </c>
      <c r="I1995" s="3"/>
      <c r="J1995" s="56">
        <v>0</v>
      </c>
      <c r="K1995" s="57">
        <v>0</v>
      </c>
      <c r="L1995" s="57">
        <v>0</v>
      </c>
      <c r="M1995" s="58">
        <v>1</v>
      </c>
      <c r="N1995" s="59">
        <v>1600</v>
      </c>
      <c r="O1995" s="59">
        <v>1600</v>
      </c>
      <c r="P1995" s="60">
        <v>1</v>
      </c>
      <c r="Q1995" s="61">
        <v>1600</v>
      </c>
      <c r="R1995" s="61">
        <v>1600</v>
      </c>
    </row>
    <row r="1996" spans="2:18" x14ac:dyDescent="0.3">
      <c r="B1996" s="69">
        <v>44300036</v>
      </c>
      <c r="C1996" t="s">
        <v>1552</v>
      </c>
      <c r="D1996" s="55">
        <v>70551</v>
      </c>
      <c r="E1996" s="55"/>
      <c r="F1996" s="55">
        <v>70551</v>
      </c>
      <c r="G1996" s="3"/>
      <c r="H1996" s="3">
        <v>70551</v>
      </c>
      <c r="I1996" s="3"/>
      <c r="J1996" s="56">
        <v>13</v>
      </c>
      <c r="K1996" s="57">
        <v>76700</v>
      </c>
      <c r="L1996" s="57">
        <v>5900</v>
      </c>
      <c r="M1996" s="58">
        <v>40</v>
      </c>
      <c r="N1996" s="59">
        <v>236000</v>
      </c>
      <c r="O1996" s="59">
        <v>5900</v>
      </c>
      <c r="P1996" s="60">
        <v>53</v>
      </c>
      <c r="Q1996" s="61">
        <v>312700</v>
      </c>
      <c r="R1996" s="61">
        <v>5900</v>
      </c>
    </row>
    <row r="1997" spans="2:18" x14ac:dyDescent="0.3">
      <c r="B1997" s="69">
        <v>44300135</v>
      </c>
      <c r="C1997" t="s">
        <v>1553</v>
      </c>
      <c r="D1997" s="55">
        <v>72147</v>
      </c>
      <c r="E1997" s="55"/>
      <c r="F1997" s="55">
        <v>72147</v>
      </c>
      <c r="G1997" s="55"/>
      <c r="H1997" s="55">
        <v>72147</v>
      </c>
      <c r="I1997" s="55"/>
      <c r="J1997" s="56">
        <v>0</v>
      </c>
      <c r="K1997" s="57">
        <v>0</v>
      </c>
      <c r="L1997" s="57">
        <v>0</v>
      </c>
      <c r="M1997" s="58">
        <v>1</v>
      </c>
      <c r="N1997" s="59">
        <v>7580</v>
      </c>
      <c r="O1997" s="59">
        <v>7580</v>
      </c>
      <c r="P1997" s="60">
        <v>1</v>
      </c>
      <c r="Q1997" s="61">
        <v>7580</v>
      </c>
      <c r="R1997" s="61">
        <v>7580</v>
      </c>
    </row>
    <row r="1998" spans="2:18" x14ac:dyDescent="0.3">
      <c r="B1998" s="69">
        <v>44310027</v>
      </c>
      <c r="C1998" t="s">
        <v>1556</v>
      </c>
      <c r="D1998" s="55">
        <v>72141</v>
      </c>
      <c r="E1998" s="55"/>
      <c r="F1998" s="55">
        <v>72141</v>
      </c>
      <c r="G1998" s="3"/>
      <c r="H1998" s="3">
        <v>72141</v>
      </c>
      <c r="I1998" s="3"/>
      <c r="J1998" s="56">
        <v>14</v>
      </c>
      <c r="K1998" s="57">
        <v>86058</v>
      </c>
      <c r="L1998" s="57">
        <v>6147</v>
      </c>
      <c r="M1998" s="58">
        <v>30</v>
      </c>
      <c r="N1998" s="59">
        <v>184410</v>
      </c>
      <c r="O1998" s="59">
        <v>6147</v>
      </c>
      <c r="P1998" s="60">
        <v>44</v>
      </c>
      <c r="Q1998" s="61">
        <v>270468</v>
      </c>
      <c r="R1998" s="61">
        <v>6147</v>
      </c>
    </row>
    <row r="1999" spans="2:18" x14ac:dyDescent="0.3">
      <c r="B1999" s="69">
        <v>44310068</v>
      </c>
      <c r="C1999" t="s">
        <v>1557</v>
      </c>
      <c r="D1999" s="55">
        <v>72146</v>
      </c>
      <c r="E1999" s="55"/>
      <c r="F1999" s="55">
        <v>72146</v>
      </c>
      <c r="G1999" s="55"/>
      <c r="H1999" s="55">
        <v>72146</v>
      </c>
      <c r="I1999" s="55"/>
      <c r="J1999" s="56">
        <v>8</v>
      </c>
      <c r="K1999" s="57">
        <v>52448</v>
      </c>
      <c r="L1999" s="57">
        <v>6556</v>
      </c>
      <c r="M1999" s="58">
        <v>19</v>
      </c>
      <c r="N1999" s="59">
        <v>124564</v>
      </c>
      <c r="O1999" s="59">
        <v>6556</v>
      </c>
      <c r="P1999" s="60">
        <v>27</v>
      </c>
      <c r="Q1999" s="61">
        <v>177012</v>
      </c>
      <c r="R1999" s="61">
        <v>6556</v>
      </c>
    </row>
    <row r="2000" spans="2:18" x14ac:dyDescent="0.3">
      <c r="B2000" s="69">
        <v>44310092</v>
      </c>
      <c r="C2000" t="s">
        <v>1558</v>
      </c>
      <c r="D2000" s="55">
        <v>72148</v>
      </c>
      <c r="E2000" s="55"/>
      <c r="F2000" s="55">
        <v>72148</v>
      </c>
      <c r="G2000" s="55"/>
      <c r="H2000" s="55">
        <v>72148</v>
      </c>
      <c r="I2000" s="55"/>
      <c r="J2000" s="56">
        <v>10</v>
      </c>
      <c r="K2000" s="57">
        <v>61470</v>
      </c>
      <c r="L2000" s="57">
        <v>6147</v>
      </c>
      <c r="M2000" s="58">
        <v>27</v>
      </c>
      <c r="N2000" s="59">
        <v>165969</v>
      </c>
      <c r="O2000" s="59">
        <v>6147</v>
      </c>
      <c r="P2000" s="60">
        <v>37</v>
      </c>
      <c r="Q2000" s="61">
        <v>227439</v>
      </c>
      <c r="R2000" s="61">
        <v>6147</v>
      </c>
    </row>
    <row r="2001" spans="2:18" x14ac:dyDescent="0.3">
      <c r="B2001" s="69">
        <v>44310126</v>
      </c>
      <c r="C2001" t="s">
        <v>1559</v>
      </c>
      <c r="D2001" s="55">
        <v>70553</v>
      </c>
      <c r="E2001" s="55"/>
      <c r="F2001" s="55">
        <v>70553</v>
      </c>
      <c r="G2001" s="55"/>
      <c r="H2001" s="55">
        <v>70553</v>
      </c>
      <c r="I2001" s="55"/>
      <c r="J2001" s="56">
        <v>27</v>
      </c>
      <c r="K2001" s="57">
        <v>284121</v>
      </c>
      <c r="L2001" s="57">
        <v>10523</v>
      </c>
      <c r="M2001" s="58">
        <v>94</v>
      </c>
      <c r="N2001" s="59">
        <v>989162</v>
      </c>
      <c r="O2001" s="59">
        <v>10523</v>
      </c>
      <c r="P2001" s="60">
        <v>121</v>
      </c>
      <c r="Q2001" s="61">
        <v>1273283</v>
      </c>
      <c r="R2001" s="61">
        <v>10523</v>
      </c>
    </row>
    <row r="2002" spans="2:18" x14ac:dyDescent="0.3">
      <c r="B2002" s="69">
        <v>44310134</v>
      </c>
      <c r="C2002" t="s">
        <v>1560</v>
      </c>
      <c r="D2002" s="55">
        <v>72156</v>
      </c>
      <c r="E2002" s="55"/>
      <c r="F2002" s="55">
        <v>72156</v>
      </c>
      <c r="G2002" s="55"/>
      <c r="H2002" s="55">
        <v>72156</v>
      </c>
      <c r="I2002" s="55"/>
      <c r="J2002" s="56">
        <v>6</v>
      </c>
      <c r="K2002" s="57">
        <v>63138</v>
      </c>
      <c r="L2002" s="57">
        <v>10523</v>
      </c>
      <c r="M2002" s="58">
        <v>5</v>
      </c>
      <c r="N2002" s="59">
        <v>52615</v>
      </c>
      <c r="O2002" s="59">
        <v>10523</v>
      </c>
      <c r="P2002" s="60">
        <v>11</v>
      </c>
      <c r="Q2002" s="61">
        <v>115753</v>
      </c>
      <c r="R2002" s="61">
        <v>10523</v>
      </c>
    </row>
    <row r="2003" spans="2:18" x14ac:dyDescent="0.3">
      <c r="B2003" s="69">
        <v>44310142</v>
      </c>
      <c r="C2003" t="s">
        <v>1561</v>
      </c>
      <c r="D2003" s="55">
        <v>72157</v>
      </c>
      <c r="E2003" s="55"/>
      <c r="F2003" s="55">
        <v>72157</v>
      </c>
      <c r="G2003" s="55"/>
      <c r="H2003" s="55">
        <v>72157</v>
      </c>
      <c r="I2003" s="55"/>
      <c r="J2003" s="56">
        <v>6</v>
      </c>
      <c r="K2003" s="57">
        <v>63138</v>
      </c>
      <c r="L2003" s="57">
        <v>10523</v>
      </c>
      <c r="M2003" s="58">
        <v>2</v>
      </c>
      <c r="N2003" s="59">
        <v>21046</v>
      </c>
      <c r="O2003" s="59">
        <v>10523</v>
      </c>
      <c r="P2003" s="60">
        <v>8</v>
      </c>
      <c r="Q2003" s="61">
        <v>84184</v>
      </c>
      <c r="R2003" s="61">
        <v>10523</v>
      </c>
    </row>
    <row r="2004" spans="2:18" x14ac:dyDescent="0.3">
      <c r="B2004" s="69">
        <v>44310159</v>
      </c>
      <c r="C2004" t="s">
        <v>1562</v>
      </c>
      <c r="D2004" s="55">
        <v>72158</v>
      </c>
      <c r="E2004" s="55"/>
      <c r="F2004" s="55">
        <v>72158</v>
      </c>
      <c r="G2004" s="3"/>
      <c r="H2004" s="3">
        <v>72158</v>
      </c>
      <c r="I2004" s="3"/>
      <c r="J2004" s="56">
        <v>6</v>
      </c>
      <c r="K2004" s="57">
        <v>63138</v>
      </c>
      <c r="L2004" s="57">
        <v>10523</v>
      </c>
      <c r="M2004" s="58">
        <v>4</v>
      </c>
      <c r="N2004" s="59">
        <v>42092</v>
      </c>
      <c r="O2004" s="59">
        <v>10523</v>
      </c>
      <c r="P2004" s="60">
        <v>10</v>
      </c>
      <c r="Q2004" s="61">
        <v>105230</v>
      </c>
      <c r="R2004" s="61">
        <v>10523</v>
      </c>
    </row>
    <row r="2005" spans="2:18" x14ac:dyDescent="0.3">
      <c r="B2005" s="69">
        <v>44320026</v>
      </c>
      <c r="C2005" t="s">
        <v>1563</v>
      </c>
      <c r="D2005" s="55">
        <v>72195</v>
      </c>
      <c r="E2005" s="55" t="s">
        <v>2000</v>
      </c>
      <c r="F2005" s="55" t="s">
        <v>1564</v>
      </c>
      <c r="G2005" s="55"/>
      <c r="H2005" s="55">
        <v>72195</v>
      </c>
      <c r="I2005" s="55" t="s">
        <v>2000</v>
      </c>
      <c r="J2005" s="56">
        <v>0</v>
      </c>
      <c r="K2005" s="57">
        <v>0</v>
      </c>
      <c r="L2005" s="57">
        <v>0</v>
      </c>
      <c r="M2005" s="58">
        <v>5</v>
      </c>
      <c r="N2005" s="59">
        <v>29500</v>
      </c>
      <c r="O2005" s="59">
        <v>5900</v>
      </c>
      <c r="P2005" s="60">
        <v>5</v>
      </c>
      <c r="Q2005" s="61">
        <v>29500</v>
      </c>
      <c r="R2005" s="61">
        <v>5900</v>
      </c>
    </row>
    <row r="2006" spans="2:18" x14ac:dyDescent="0.3">
      <c r="B2006" s="69">
        <v>44320273</v>
      </c>
      <c r="C2006" t="s">
        <v>1567</v>
      </c>
      <c r="D2006" s="55">
        <v>70540</v>
      </c>
      <c r="E2006" s="55" t="s">
        <v>2000</v>
      </c>
      <c r="F2006" s="55" t="s">
        <v>1566</v>
      </c>
      <c r="G2006" s="3"/>
      <c r="H2006" s="3">
        <v>70540</v>
      </c>
      <c r="I2006" s="3" t="s">
        <v>2000</v>
      </c>
      <c r="J2006" s="56">
        <v>2</v>
      </c>
      <c r="K2006" s="57">
        <v>12294</v>
      </c>
      <c r="L2006" s="57">
        <v>6147</v>
      </c>
      <c r="M2006" s="58">
        <v>1</v>
      </c>
      <c r="N2006" s="59">
        <v>6147</v>
      </c>
      <c r="O2006" s="59">
        <v>6147</v>
      </c>
      <c r="P2006" s="60">
        <v>3</v>
      </c>
      <c r="Q2006" s="61">
        <v>18441</v>
      </c>
      <c r="R2006" s="61">
        <v>6147</v>
      </c>
    </row>
    <row r="2007" spans="2:18" x14ac:dyDescent="0.3">
      <c r="B2007" s="69">
        <v>44320612</v>
      </c>
      <c r="C2007" t="s">
        <v>1570</v>
      </c>
      <c r="D2007" s="55">
        <v>70544</v>
      </c>
      <c r="E2007" s="55" t="s">
        <v>2000</v>
      </c>
      <c r="F2007" s="55" t="s">
        <v>1568</v>
      </c>
      <c r="G2007" s="55"/>
      <c r="H2007" s="55">
        <v>70544</v>
      </c>
      <c r="I2007" s="55" t="s">
        <v>2000</v>
      </c>
      <c r="J2007" s="56">
        <v>4</v>
      </c>
      <c r="K2007" s="57">
        <v>26308</v>
      </c>
      <c r="L2007" s="57">
        <v>6577</v>
      </c>
      <c r="M2007" s="58">
        <v>3</v>
      </c>
      <c r="N2007" s="59">
        <v>19731</v>
      </c>
      <c r="O2007" s="59">
        <v>6577</v>
      </c>
      <c r="P2007" s="60">
        <v>7</v>
      </c>
      <c r="Q2007" s="61">
        <v>46039</v>
      </c>
      <c r="R2007" s="61">
        <v>6577</v>
      </c>
    </row>
    <row r="2008" spans="2:18" x14ac:dyDescent="0.3">
      <c r="B2008" s="69">
        <v>44320638</v>
      </c>
      <c r="C2008" t="s">
        <v>1571</v>
      </c>
      <c r="D2008" s="55">
        <v>70546</v>
      </c>
      <c r="E2008" s="55" t="s">
        <v>2000</v>
      </c>
      <c r="F2008" s="55" t="s">
        <v>1572</v>
      </c>
      <c r="G2008" s="3"/>
      <c r="H2008" s="3">
        <v>70546</v>
      </c>
      <c r="I2008" s="3" t="s">
        <v>2000</v>
      </c>
      <c r="J2008" s="56">
        <v>2</v>
      </c>
      <c r="K2008" s="57">
        <v>19854</v>
      </c>
      <c r="L2008" s="57">
        <v>9927</v>
      </c>
      <c r="M2008" s="58">
        <v>1</v>
      </c>
      <c r="N2008" s="59">
        <v>9927</v>
      </c>
      <c r="O2008" s="59">
        <v>9927</v>
      </c>
      <c r="P2008" s="60">
        <v>3</v>
      </c>
      <c r="Q2008" s="61">
        <v>29781</v>
      </c>
      <c r="R2008" s="61">
        <v>9927</v>
      </c>
    </row>
    <row r="2009" spans="2:18" x14ac:dyDescent="0.3">
      <c r="B2009" s="69">
        <v>44320661</v>
      </c>
      <c r="C2009" t="s">
        <v>1573</v>
      </c>
      <c r="D2009" s="55">
        <v>70549</v>
      </c>
      <c r="E2009" s="55" t="s">
        <v>2000</v>
      </c>
      <c r="F2009" s="55" t="s">
        <v>1574</v>
      </c>
      <c r="G2009" s="55"/>
      <c r="H2009" s="55">
        <v>70549</v>
      </c>
      <c r="I2009" s="55" t="s">
        <v>2000</v>
      </c>
      <c r="J2009" s="56">
        <v>2</v>
      </c>
      <c r="K2009" s="57">
        <v>21046</v>
      </c>
      <c r="L2009" s="57">
        <v>10523</v>
      </c>
      <c r="M2009" s="58">
        <v>0</v>
      </c>
      <c r="N2009" s="59">
        <v>0</v>
      </c>
      <c r="O2009" s="59">
        <v>0</v>
      </c>
      <c r="P2009" s="60">
        <v>2</v>
      </c>
      <c r="Q2009" s="61">
        <v>21046</v>
      </c>
      <c r="R2009" s="61">
        <v>10523</v>
      </c>
    </row>
    <row r="2010" spans="2:18" x14ac:dyDescent="0.3">
      <c r="B2010" s="69">
        <v>44320703</v>
      </c>
      <c r="C2010" t="s">
        <v>1575</v>
      </c>
      <c r="D2010" s="55">
        <v>71550</v>
      </c>
      <c r="E2010" s="55" t="s">
        <v>2000</v>
      </c>
      <c r="F2010" s="55" t="s">
        <v>1555</v>
      </c>
      <c r="G2010" s="3"/>
      <c r="H2010" s="3">
        <v>71550</v>
      </c>
      <c r="I2010" s="3" t="s">
        <v>2000</v>
      </c>
      <c r="J2010" s="56">
        <v>2</v>
      </c>
      <c r="K2010" s="57">
        <v>13112</v>
      </c>
      <c r="L2010" s="57">
        <v>6556</v>
      </c>
      <c r="M2010" s="58">
        <v>1</v>
      </c>
      <c r="N2010" s="59">
        <v>6556</v>
      </c>
      <c r="O2010" s="59">
        <v>6556</v>
      </c>
      <c r="P2010" s="60">
        <v>3</v>
      </c>
      <c r="Q2010" s="61">
        <v>19668</v>
      </c>
      <c r="R2010" s="61">
        <v>6556</v>
      </c>
    </row>
    <row r="2011" spans="2:18" x14ac:dyDescent="0.3">
      <c r="B2011" s="69">
        <v>44320729</v>
      </c>
      <c r="C2011" t="s">
        <v>1</v>
      </c>
      <c r="D2011" s="55">
        <v>71552</v>
      </c>
      <c r="E2011" s="55" t="s">
        <v>2000</v>
      </c>
      <c r="F2011" s="55" t="s">
        <v>1576</v>
      </c>
      <c r="G2011" s="55"/>
      <c r="H2011" s="55">
        <v>71552</v>
      </c>
      <c r="I2011" s="55" t="s">
        <v>2000</v>
      </c>
      <c r="J2011" s="56">
        <v>2</v>
      </c>
      <c r="K2011" s="57">
        <v>20490</v>
      </c>
      <c r="L2011" s="57">
        <v>10245</v>
      </c>
      <c r="M2011" s="58">
        <v>3</v>
      </c>
      <c r="N2011" s="59">
        <v>30735</v>
      </c>
      <c r="O2011" s="59">
        <v>10245</v>
      </c>
      <c r="P2011" s="60">
        <v>5</v>
      </c>
      <c r="Q2011" s="61">
        <v>51225</v>
      </c>
      <c r="R2011" s="61">
        <v>10245</v>
      </c>
    </row>
    <row r="2012" spans="2:18" x14ac:dyDescent="0.3">
      <c r="B2012" s="69">
        <v>44320786</v>
      </c>
      <c r="C2012" t="s">
        <v>1577</v>
      </c>
      <c r="D2012" s="55">
        <v>73221</v>
      </c>
      <c r="E2012" s="55" t="s">
        <v>2000</v>
      </c>
      <c r="F2012" s="55" t="s">
        <v>1578</v>
      </c>
      <c r="G2012" s="55"/>
      <c r="H2012" s="55">
        <v>73221</v>
      </c>
      <c r="I2012" s="55" t="s">
        <v>2000</v>
      </c>
      <c r="J2012" s="56">
        <v>0</v>
      </c>
      <c r="K2012" s="57">
        <v>0</v>
      </c>
      <c r="L2012" s="57">
        <v>0</v>
      </c>
      <c r="M2012" s="58">
        <v>5</v>
      </c>
      <c r="N2012" s="59">
        <v>29500</v>
      </c>
      <c r="O2012" s="59">
        <v>5900</v>
      </c>
      <c r="P2012" s="60">
        <v>5</v>
      </c>
      <c r="Q2012" s="61">
        <v>29500</v>
      </c>
      <c r="R2012" s="61">
        <v>5900</v>
      </c>
    </row>
    <row r="2013" spans="2:18" x14ac:dyDescent="0.3">
      <c r="B2013" s="69">
        <v>44320794</v>
      </c>
      <c r="C2013" t="s">
        <v>1579</v>
      </c>
      <c r="D2013" s="55">
        <v>73221</v>
      </c>
      <c r="E2013" s="55" t="s">
        <v>2000</v>
      </c>
      <c r="F2013" s="55" t="s">
        <v>1578</v>
      </c>
      <c r="G2013" s="55"/>
      <c r="H2013" s="55">
        <v>73221</v>
      </c>
      <c r="I2013" s="55" t="s">
        <v>2000</v>
      </c>
      <c r="J2013" s="56">
        <v>1</v>
      </c>
      <c r="K2013" s="57">
        <v>5900</v>
      </c>
      <c r="L2013" s="57">
        <v>5900</v>
      </c>
      <c r="M2013" s="58">
        <v>0</v>
      </c>
      <c r="N2013" s="59">
        <v>0</v>
      </c>
      <c r="O2013" s="59">
        <v>0</v>
      </c>
      <c r="P2013" s="60">
        <v>1</v>
      </c>
      <c r="Q2013" s="61">
        <v>5900</v>
      </c>
      <c r="R2013" s="61">
        <v>5900</v>
      </c>
    </row>
    <row r="2014" spans="2:18" x14ac:dyDescent="0.3">
      <c r="B2014" s="69">
        <v>44320844</v>
      </c>
      <c r="C2014" t="s">
        <v>1580</v>
      </c>
      <c r="D2014" s="55">
        <v>73222</v>
      </c>
      <c r="E2014" s="55" t="s">
        <v>2000</v>
      </c>
      <c r="F2014" s="55" t="s">
        <v>1581</v>
      </c>
      <c r="G2014" s="55"/>
      <c r="H2014" s="55">
        <v>73222</v>
      </c>
      <c r="I2014" s="55" t="s">
        <v>2000</v>
      </c>
      <c r="J2014" s="56">
        <v>0</v>
      </c>
      <c r="K2014" s="57">
        <v>0</v>
      </c>
      <c r="L2014" s="57">
        <v>0</v>
      </c>
      <c r="M2014" s="58">
        <v>4</v>
      </c>
      <c r="N2014" s="59">
        <v>24424</v>
      </c>
      <c r="O2014" s="59">
        <v>6106</v>
      </c>
      <c r="P2014" s="60">
        <v>4</v>
      </c>
      <c r="Q2014" s="61">
        <v>24424</v>
      </c>
      <c r="R2014" s="61">
        <v>6106</v>
      </c>
    </row>
    <row r="2015" spans="2:18" x14ac:dyDescent="0.3">
      <c r="B2015" s="69">
        <v>44320851</v>
      </c>
      <c r="C2015" t="s">
        <v>1582</v>
      </c>
      <c r="D2015" s="55">
        <v>73222</v>
      </c>
      <c r="E2015" s="55" t="s">
        <v>2000</v>
      </c>
      <c r="F2015" s="55" t="s">
        <v>1581</v>
      </c>
      <c r="G2015" s="55"/>
      <c r="H2015" s="55">
        <v>73222</v>
      </c>
      <c r="I2015" s="55" t="s">
        <v>2000</v>
      </c>
      <c r="J2015" s="56">
        <v>0</v>
      </c>
      <c r="K2015" s="57">
        <v>0</v>
      </c>
      <c r="L2015" s="57">
        <v>0</v>
      </c>
      <c r="M2015" s="58">
        <v>2</v>
      </c>
      <c r="N2015" s="59">
        <v>12212</v>
      </c>
      <c r="O2015" s="59">
        <v>6106</v>
      </c>
      <c r="P2015" s="60">
        <v>2</v>
      </c>
      <c r="Q2015" s="61">
        <v>12212</v>
      </c>
      <c r="R2015" s="61">
        <v>6106</v>
      </c>
    </row>
    <row r="2016" spans="2:18" x14ac:dyDescent="0.3">
      <c r="B2016" s="69">
        <v>44320927</v>
      </c>
      <c r="C2016" t="s">
        <v>1584</v>
      </c>
      <c r="D2016" s="55">
        <v>73223</v>
      </c>
      <c r="E2016" s="55" t="s">
        <v>2000</v>
      </c>
      <c r="F2016" s="55" t="s">
        <v>1583</v>
      </c>
      <c r="G2016" s="55"/>
      <c r="H2016" s="55">
        <v>73223</v>
      </c>
      <c r="I2016" s="55" t="s">
        <v>2000</v>
      </c>
      <c r="J2016" s="56">
        <v>0</v>
      </c>
      <c r="K2016" s="57">
        <v>0</v>
      </c>
      <c r="L2016" s="57">
        <v>0</v>
      </c>
      <c r="M2016" s="58">
        <v>1</v>
      </c>
      <c r="N2016" s="59">
        <v>10352</v>
      </c>
      <c r="O2016" s="59">
        <v>10352</v>
      </c>
      <c r="P2016" s="60">
        <v>1</v>
      </c>
      <c r="Q2016" s="61">
        <v>10352</v>
      </c>
      <c r="R2016" s="61">
        <v>10352</v>
      </c>
    </row>
    <row r="2017" spans="2:18" x14ac:dyDescent="0.3">
      <c r="B2017" s="69">
        <v>44320984</v>
      </c>
      <c r="C2017" t="s">
        <v>2853</v>
      </c>
      <c r="D2017" s="55" t="s">
        <v>1610</v>
      </c>
      <c r="E2017" s="55" t="s">
        <v>2861</v>
      </c>
      <c r="F2017" s="55" t="s">
        <v>2854</v>
      </c>
      <c r="G2017" s="55"/>
      <c r="H2017" s="55" t="s">
        <v>1610</v>
      </c>
      <c r="I2017" s="55" t="s">
        <v>2861</v>
      </c>
      <c r="J2017" s="56">
        <v>0</v>
      </c>
      <c r="K2017" s="57">
        <v>0</v>
      </c>
      <c r="L2017" s="57">
        <v>0</v>
      </c>
      <c r="M2017" s="58">
        <v>5</v>
      </c>
      <c r="N2017" s="59">
        <v>33600</v>
      </c>
      <c r="O2017" s="59">
        <v>6720</v>
      </c>
      <c r="P2017" s="60">
        <v>5</v>
      </c>
      <c r="Q2017" s="61">
        <v>33600</v>
      </c>
      <c r="R2017" s="61">
        <v>6720</v>
      </c>
    </row>
    <row r="2018" spans="2:18" x14ac:dyDescent="0.3">
      <c r="B2018" s="69">
        <v>44320992</v>
      </c>
      <c r="C2018" t="s">
        <v>2855</v>
      </c>
      <c r="D2018" s="55" t="s">
        <v>1629</v>
      </c>
      <c r="E2018" s="55" t="s">
        <v>2860</v>
      </c>
      <c r="F2018" s="55" t="s">
        <v>2856</v>
      </c>
      <c r="G2018" s="3"/>
      <c r="H2018" s="3" t="s">
        <v>1629</v>
      </c>
      <c r="I2018" s="3" t="s">
        <v>2860</v>
      </c>
      <c r="J2018" s="56">
        <v>0</v>
      </c>
      <c r="K2018" s="57">
        <v>0</v>
      </c>
      <c r="L2018" s="57">
        <v>0</v>
      </c>
      <c r="M2018" s="58">
        <v>2</v>
      </c>
      <c r="N2018" s="59">
        <v>13440</v>
      </c>
      <c r="O2018" s="59">
        <v>6720</v>
      </c>
      <c r="P2018" s="60">
        <v>2</v>
      </c>
      <c r="Q2018" s="61">
        <v>13440</v>
      </c>
      <c r="R2018" s="61">
        <v>6720</v>
      </c>
    </row>
    <row r="2019" spans="2:18" x14ac:dyDescent="0.3">
      <c r="B2019" s="69">
        <v>44321065</v>
      </c>
      <c r="C2019" t="s">
        <v>1585</v>
      </c>
      <c r="D2019" s="55">
        <v>73720</v>
      </c>
      <c r="E2019" s="55" t="s">
        <v>2000</v>
      </c>
      <c r="F2019" s="55" t="s">
        <v>1565</v>
      </c>
      <c r="G2019" s="55"/>
      <c r="H2019" s="55">
        <v>73720</v>
      </c>
      <c r="I2019" s="55" t="s">
        <v>2000</v>
      </c>
      <c r="J2019" s="56">
        <v>1</v>
      </c>
      <c r="K2019" s="57">
        <v>6923</v>
      </c>
      <c r="L2019" s="57">
        <v>6923</v>
      </c>
      <c r="M2019" s="58">
        <v>0</v>
      </c>
      <c r="N2019" s="59">
        <v>0</v>
      </c>
      <c r="O2019" s="59">
        <v>0</v>
      </c>
      <c r="P2019" s="60">
        <v>1</v>
      </c>
      <c r="Q2019" s="61">
        <v>6923</v>
      </c>
      <c r="R2019" s="61">
        <v>6923</v>
      </c>
    </row>
    <row r="2020" spans="2:18" x14ac:dyDescent="0.3">
      <c r="B2020" s="69">
        <v>44321073</v>
      </c>
      <c r="C2020" t="s">
        <v>1586</v>
      </c>
      <c r="D2020" s="55">
        <v>73720</v>
      </c>
      <c r="E2020" s="55" t="s">
        <v>2000</v>
      </c>
      <c r="F2020" s="55" t="s">
        <v>1565</v>
      </c>
      <c r="G2020" s="55"/>
      <c r="H2020" s="55">
        <v>73720</v>
      </c>
      <c r="I2020" s="55" t="s">
        <v>2000</v>
      </c>
      <c r="J2020" s="56">
        <v>1</v>
      </c>
      <c r="K2020" s="57">
        <v>6923</v>
      </c>
      <c r="L2020" s="57">
        <v>6923</v>
      </c>
      <c r="M2020" s="58">
        <v>3</v>
      </c>
      <c r="N2020" s="59">
        <v>20769</v>
      </c>
      <c r="O2020" s="59">
        <v>6923</v>
      </c>
      <c r="P2020" s="60">
        <v>4</v>
      </c>
      <c r="Q2020" s="61">
        <v>27692</v>
      </c>
      <c r="R2020" s="61">
        <v>6923</v>
      </c>
    </row>
    <row r="2021" spans="2:18" x14ac:dyDescent="0.3">
      <c r="B2021" s="69">
        <v>44321123</v>
      </c>
      <c r="C2021" t="s">
        <v>1588</v>
      </c>
      <c r="D2021" s="55">
        <v>73721</v>
      </c>
      <c r="E2021" s="55" t="s">
        <v>2000</v>
      </c>
      <c r="F2021" s="55" t="s">
        <v>1587</v>
      </c>
      <c r="G2021" s="55"/>
      <c r="H2021" s="55">
        <v>73721</v>
      </c>
      <c r="I2021" s="55" t="s">
        <v>2000</v>
      </c>
      <c r="J2021" s="56">
        <v>1</v>
      </c>
      <c r="K2021" s="57">
        <v>6720</v>
      </c>
      <c r="L2021" s="57">
        <v>6720</v>
      </c>
      <c r="M2021" s="58">
        <v>19</v>
      </c>
      <c r="N2021" s="59">
        <v>127680</v>
      </c>
      <c r="O2021" s="59">
        <v>6720</v>
      </c>
      <c r="P2021" s="60">
        <v>20</v>
      </c>
      <c r="Q2021" s="61">
        <v>134400</v>
      </c>
      <c r="R2021" s="61">
        <v>6720</v>
      </c>
    </row>
    <row r="2022" spans="2:18" x14ac:dyDescent="0.3">
      <c r="B2022" s="69">
        <v>44321131</v>
      </c>
      <c r="C2022" t="s">
        <v>1589</v>
      </c>
      <c r="D2022" s="55">
        <v>73721</v>
      </c>
      <c r="E2022" s="55" t="s">
        <v>2000</v>
      </c>
      <c r="F2022" s="55" t="s">
        <v>1587</v>
      </c>
      <c r="G2022" s="55"/>
      <c r="H2022" s="55">
        <v>73721</v>
      </c>
      <c r="I2022" s="55" t="s">
        <v>2000</v>
      </c>
      <c r="J2022" s="56">
        <v>0</v>
      </c>
      <c r="K2022" s="57">
        <v>0</v>
      </c>
      <c r="L2022" s="57">
        <v>0</v>
      </c>
      <c r="M2022" s="58">
        <v>19</v>
      </c>
      <c r="N2022" s="59">
        <v>127680</v>
      </c>
      <c r="O2022" s="59">
        <v>6720</v>
      </c>
      <c r="P2022" s="60">
        <v>19</v>
      </c>
      <c r="Q2022" s="61">
        <v>127680</v>
      </c>
      <c r="R2022" s="61">
        <v>6720</v>
      </c>
    </row>
    <row r="2023" spans="2:18" x14ac:dyDescent="0.3">
      <c r="B2023" s="69">
        <v>44321172</v>
      </c>
      <c r="C2023" t="s">
        <v>1591</v>
      </c>
      <c r="D2023" s="55">
        <v>73722</v>
      </c>
      <c r="E2023" s="55" t="s">
        <v>2000</v>
      </c>
      <c r="F2023" s="55" t="s">
        <v>1590</v>
      </c>
      <c r="G2023" s="55"/>
      <c r="H2023" s="55">
        <v>73722</v>
      </c>
      <c r="I2023" s="55" t="s">
        <v>2000</v>
      </c>
      <c r="J2023" s="56">
        <v>0</v>
      </c>
      <c r="K2023" s="57">
        <v>0</v>
      </c>
      <c r="L2023" s="57">
        <v>0</v>
      </c>
      <c r="M2023" s="58">
        <v>1</v>
      </c>
      <c r="N2023" s="59">
        <v>6556</v>
      </c>
      <c r="O2023" s="59">
        <v>6556</v>
      </c>
      <c r="P2023" s="60">
        <v>1</v>
      </c>
      <c r="Q2023" s="61">
        <v>6556</v>
      </c>
      <c r="R2023" s="61">
        <v>6556</v>
      </c>
    </row>
    <row r="2024" spans="2:18" x14ac:dyDescent="0.3">
      <c r="B2024" s="69">
        <v>44321198</v>
      </c>
      <c r="C2024" t="s">
        <v>1592</v>
      </c>
      <c r="D2024" s="55">
        <v>73722</v>
      </c>
      <c r="E2024" s="55" t="s">
        <v>2000</v>
      </c>
      <c r="F2024" s="55" t="s">
        <v>1590</v>
      </c>
      <c r="G2024" s="55"/>
      <c r="H2024" s="55">
        <v>73722</v>
      </c>
      <c r="I2024" s="55" t="s">
        <v>2000</v>
      </c>
      <c r="J2024" s="56">
        <v>0</v>
      </c>
      <c r="K2024" s="57">
        <v>0</v>
      </c>
      <c r="L2024" s="57">
        <v>0</v>
      </c>
      <c r="M2024" s="58">
        <v>1</v>
      </c>
      <c r="N2024" s="59">
        <v>6556</v>
      </c>
      <c r="O2024" s="59">
        <v>6556</v>
      </c>
      <c r="P2024" s="60">
        <v>1</v>
      </c>
      <c r="Q2024" s="61">
        <v>6556</v>
      </c>
      <c r="R2024" s="61">
        <v>6556</v>
      </c>
    </row>
    <row r="2025" spans="2:18" x14ac:dyDescent="0.3">
      <c r="B2025" s="69">
        <v>44321248</v>
      </c>
      <c r="C2025" t="s">
        <v>1594</v>
      </c>
      <c r="D2025" s="55">
        <v>73723</v>
      </c>
      <c r="E2025" s="55" t="s">
        <v>2000</v>
      </c>
      <c r="F2025" s="55" t="s">
        <v>1593</v>
      </c>
      <c r="G2025" s="55"/>
      <c r="H2025" s="55">
        <v>73723</v>
      </c>
      <c r="I2025" s="55" t="s">
        <v>2000</v>
      </c>
      <c r="J2025" s="56">
        <v>3</v>
      </c>
      <c r="K2025" s="57">
        <v>31056</v>
      </c>
      <c r="L2025" s="57">
        <v>10352</v>
      </c>
      <c r="M2025" s="58">
        <v>0</v>
      </c>
      <c r="N2025" s="59">
        <v>0</v>
      </c>
      <c r="O2025" s="59">
        <v>0</v>
      </c>
      <c r="P2025" s="60">
        <v>3</v>
      </c>
      <c r="Q2025" s="61">
        <v>31056</v>
      </c>
      <c r="R2025" s="61">
        <v>10352</v>
      </c>
    </row>
    <row r="2026" spans="2:18" x14ac:dyDescent="0.3">
      <c r="B2026" s="69">
        <v>44321255</v>
      </c>
      <c r="C2026" t="s">
        <v>1595</v>
      </c>
      <c r="D2026" s="55">
        <v>73723</v>
      </c>
      <c r="E2026" s="55" t="s">
        <v>2000</v>
      </c>
      <c r="F2026" s="55" t="s">
        <v>1593</v>
      </c>
      <c r="G2026" s="55"/>
      <c r="H2026" s="55">
        <v>73723</v>
      </c>
      <c r="I2026" s="55" t="s">
        <v>2000</v>
      </c>
      <c r="J2026" s="56">
        <v>1</v>
      </c>
      <c r="K2026" s="57">
        <v>10352</v>
      </c>
      <c r="L2026" s="57">
        <v>10352</v>
      </c>
      <c r="M2026" s="58">
        <v>5</v>
      </c>
      <c r="N2026" s="59">
        <v>51760</v>
      </c>
      <c r="O2026" s="59">
        <v>10352</v>
      </c>
      <c r="P2026" s="60">
        <v>6</v>
      </c>
      <c r="Q2026" s="61">
        <v>62112</v>
      </c>
      <c r="R2026" s="61">
        <v>10352</v>
      </c>
    </row>
    <row r="2027" spans="2:18" x14ac:dyDescent="0.3">
      <c r="B2027" s="69">
        <v>44321578</v>
      </c>
      <c r="C2027" t="s">
        <v>1596</v>
      </c>
      <c r="D2027" s="55">
        <v>70543</v>
      </c>
      <c r="E2027" s="55" t="s">
        <v>2000</v>
      </c>
      <c r="F2027" s="55" t="s">
        <v>1569</v>
      </c>
      <c r="G2027" s="55"/>
      <c r="H2027" s="55">
        <v>70543</v>
      </c>
      <c r="I2027" s="55" t="s">
        <v>2000</v>
      </c>
      <c r="J2027" s="56">
        <v>3</v>
      </c>
      <c r="K2027" s="57">
        <v>32274</v>
      </c>
      <c r="L2027" s="57">
        <v>10758</v>
      </c>
      <c r="M2027" s="58">
        <v>8</v>
      </c>
      <c r="N2027" s="59">
        <v>86064</v>
      </c>
      <c r="O2027" s="59">
        <v>10758</v>
      </c>
      <c r="P2027" s="60">
        <v>11</v>
      </c>
      <c r="Q2027" s="61">
        <v>118338</v>
      </c>
      <c r="R2027" s="61">
        <v>10758</v>
      </c>
    </row>
    <row r="2028" spans="2:18" x14ac:dyDescent="0.3">
      <c r="B2028" s="69">
        <v>44321602</v>
      </c>
      <c r="C2028" t="s">
        <v>1597</v>
      </c>
      <c r="D2028" s="55">
        <v>74181</v>
      </c>
      <c r="E2028" s="55" t="s">
        <v>2000</v>
      </c>
      <c r="F2028" s="55" t="s">
        <v>1598</v>
      </c>
      <c r="G2028" s="55"/>
      <c r="H2028" s="55">
        <v>74181</v>
      </c>
      <c r="I2028" s="55" t="s">
        <v>2000</v>
      </c>
      <c r="J2028" s="56">
        <v>2</v>
      </c>
      <c r="K2028" s="57">
        <v>12294</v>
      </c>
      <c r="L2028" s="57">
        <v>6147</v>
      </c>
      <c r="M2028" s="58">
        <v>1</v>
      </c>
      <c r="N2028" s="59">
        <v>6147</v>
      </c>
      <c r="O2028" s="59">
        <v>6147</v>
      </c>
      <c r="P2028" s="60">
        <v>3</v>
      </c>
      <c r="Q2028" s="61">
        <v>18441</v>
      </c>
      <c r="R2028" s="61">
        <v>6147</v>
      </c>
    </row>
    <row r="2029" spans="2:18" x14ac:dyDescent="0.3">
      <c r="B2029" s="69">
        <v>44321628</v>
      </c>
      <c r="C2029" t="s">
        <v>1599</v>
      </c>
      <c r="D2029" s="55">
        <v>74183</v>
      </c>
      <c r="E2029" s="55" t="s">
        <v>2000</v>
      </c>
      <c r="F2029" s="55" t="s">
        <v>1600</v>
      </c>
      <c r="G2029" s="3"/>
      <c r="H2029" s="3">
        <v>74183</v>
      </c>
      <c r="I2029" s="3" t="s">
        <v>2000</v>
      </c>
      <c r="J2029" s="56">
        <v>5</v>
      </c>
      <c r="K2029" s="57">
        <v>57770</v>
      </c>
      <c r="L2029" s="57">
        <v>11554</v>
      </c>
      <c r="M2029" s="58">
        <v>1</v>
      </c>
      <c r="N2029" s="59">
        <v>11554</v>
      </c>
      <c r="O2029" s="59">
        <v>11554</v>
      </c>
      <c r="P2029" s="60">
        <v>6</v>
      </c>
      <c r="Q2029" s="61">
        <v>69324</v>
      </c>
      <c r="R2029" s="61">
        <v>11554</v>
      </c>
    </row>
    <row r="2030" spans="2:18" x14ac:dyDescent="0.3">
      <c r="B2030" s="69">
        <v>44321644</v>
      </c>
      <c r="C2030" t="s">
        <v>1601</v>
      </c>
      <c r="D2030" s="55">
        <v>72197</v>
      </c>
      <c r="E2030" s="55" t="s">
        <v>2000</v>
      </c>
      <c r="F2030" s="55" t="s">
        <v>1602</v>
      </c>
      <c r="G2030" s="55"/>
      <c r="H2030" s="55">
        <v>72197</v>
      </c>
      <c r="I2030" s="55" t="s">
        <v>2000</v>
      </c>
      <c r="J2030" s="56">
        <v>7</v>
      </c>
      <c r="K2030" s="57">
        <v>65975</v>
      </c>
      <c r="L2030" s="57">
        <v>9425</v>
      </c>
      <c r="M2030" s="58">
        <v>4</v>
      </c>
      <c r="N2030" s="59">
        <v>37700</v>
      </c>
      <c r="O2030" s="59">
        <v>9425</v>
      </c>
      <c r="P2030" s="60">
        <v>11</v>
      </c>
      <c r="Q2030" s="61">
        <v>103675</v>
      </c>
      <c r="R2030" s="61">
        <v>9425</v>
      </c>
    </row>
    <row r="2031" spans="2:18" x14ac:dyDescent="0.3">
      <c r="B2031" s="69">
        <v>44321677</v>
      </c>
      <c r="C2031" t="s">
        <v>1603</v>
      </c>
      <c r="D2031" s="55" t="s">
        <v>1604</v>
      </c>
      <c r="E2031" s="55" t="s">
        <v>2000</v>
      </c>
      <c r="F2031" s="55" t="s">
        <v>1602</v>
      </c>
      <c r="G2031" s="3"/>
      <c r="H2031" s="3" t="s">
        <v>1604</v>
      </c>
      <c r="I2031" s="3" t="s">
        <v>2000</v>
      </c>
      <c r="J2031" s="56">
        <v>0</v>
      </c>
      <c r="K2031" s="57">
        <v>0</v>
      </c>
      <c r="L2031" s="57">
        <v>0</v>
      </c>
      <c r="M2031" s="58">
        <v>1</v>
      </c>
      <c r="N2031" s="59">
        <v>7900</v>
      </c>
      <c r="O2031" s="59">
        <v>7900</v>
      </c>
      <c r="P2031" s="60">
        <v>1</v>
      </c>
      <c r="Q2031" s="61">
        <v>7900</v>
      </c>
      <c r="R2031" s="61">
        <v>7900</v>
      </c>
    </row>
    <row r="2032" spans="2:18" x14ac:dyDescent="0.3">
      <c r="B2032" s="69">
        <v>44321701</v>
      </c>
      <c r="C2032" t="s">
        <v>1605</v>
      </c>
      <c r="D2032" s="55" t="s">
        <v>1606</v>
      </c>
      <c r="E2032" s="55" t="s">
        <v>2000</v>
      </c>
      <c r="F2032" s="55" t="s">
        <v>1602</v>
      </c>
      <c r="G2032" s="55"/>
      <c r="H2032" s="55" t="s">
        <v>1606</v>
      </c>
      <c r="I2032" s="55" t="s">
        <v>2000</v>
      </c>
      <c r="J2032" s="56">
        <v>0</v>
      </c>
      <c r="K2032" s="57">
        <v>0</v>
      </c>
      <c r="L2032" s="57">
        <v>0</v>
      </c>
      <c r="M2032" s="58">
        <v>4</v>
      </c>
      <c r="N2032" s="59">
        <v>29336</v>
      </c>
      <c r="O2032" s="59">
        <v>7334</v>
      </c>
      <c r="P2032" s="60">
        <v>4</v>
      </c>
      <c r="Q2032" s="61">
        <v>29336</v>
      </c>
      <c r="R2032" s="61">
        <v>7334</v>
      </c>
    </row>
    <row r="2033" spans="2:18" x14ac:dyDescent="0.3">
      <c r="B2033" s="69">
        <v>44321776</v>
      </c>
      <c r="C2033" t="s">
        <v>2320</v>
      </c>
      <c r="D2033" s="55">
        <v>73220</v>
      </c>
      <c r="E2033" s="55" t="s">
        <v>2000</v>
      </c>
      <c r="F2033" s="55" t="s">
        <v>1608</v>
      </c>
      <c r="G2033" s="55"/>
      <c r="H2033" s="55">
        <v>73220</v>
      </c>
      <c r="I2033" s="55" t="s">
        <v>2000</v>
      </c>
      <c r="J2033" s="56">
        <v>0</v>
      </c>
      <c r="K2033" s="57">
        <v>0</v>
      </c>
      <c r="L2033" s="57">
        <v>0</v>
      </c>
      <c r="M2033" s="58">
        <v>1</v>
      </c>
      <c r="N2033" s="59">
        <v>5895</v>
      </c>
      <c r="O2033" s="59">
        <v>5895</v>
      </c>
      <c r="P2033" s="60">
        <v>1</v>
      </c>
      <c r="Q2033" s="61">
        <v>5895</v>
      </c>
      <c r="R2033" s="61">
        <v>5895</v>
      </c>
    </row>
    <row r="2034" spans="2:18" x14ac:dyDescent="0.3">
      <c r="B2034" s="69">
        <v>44321826</v>
      </c>
      <c r="C2034" t="s">
        <v>1609</v>
      </c>
      <c r="D2034" s="55" t="s">
        <v>1607</v>
      </c>
      <c r="E2034" s="55" t="s">
        <v>2000</v>
      </c>
      <c r="F2034" s="55" t="s">
        <v>1608</v>
      </c>
      <c r="G2034" s="3"/>
      <c r="H2034" s="3" t="s">
        <v>1607</v>
      </c>
      <c r="I2034" s="3" t="s">
        <v>2000</v>
      </c>
      <c r="J2034" s="56">
        <v>0</v>
      </c>
      <c r="K2034" s="57">
        <v>0</v>
      </c>
      <c r="L2034" s="57">
        <v>0</v>
      </c>
      <c r="M2034" s="58">
        <v>1</v>
      </c>
      <c r="N2034" s="59">
        <v>5895</v>
      </c>
      <c r="O2034" s="59">
        <v>5895</v>
      </c>
      <c r="P2034" s="60">
        <v>1</v>
      </c>
      <c r="Q2034" s="61">
        <v>5895</v>
      </c>
      <c r="R2034" s="61">
        <v>5895</v>
      </c>
    </row>
    <row r="2035" spans="2:18" x14ac:dyDescent="0.3">
      <c r="B2035" s="69">
        <v>44322295</v>
      </c>
      <c r="C2035" t="s">
        <v>1612</v>
      </c>
      <c r="D2035" s="55">
        <v>7033650</v>
      </c>
      <c r="E2035" s="55" t="s">
        <v>2000</v>
      </c>
      <c r="F2035" s="55" t="s">
        <v>1611</v>
      </c>
      <c r="G2035" s="55"/>
      <c r="H2035" s="55">
        <v>7033650</v>
      </c>
      <c r="I2035" s="55" t="s">
        <v>2000</v>
      </c>
      <c r="J2035" s="56">
        <v>0</v>
      </c>
      <c r="K2035" s="57">
        <v>0</v>
      </c>
      <c r="L2035" s="57">
        <v>0</v>
      </c>
      <c r="M2035" s="58">
        <v>1</v>
      </c>
      <c r="N2035" s="59">
        <v>4505</v>
      </c>
      <c r="O2035" s="59">
        <v>4505</v>
      </c>
      <c r="P2035" s="60">
        <v>1</v>
      </c>
      <c r="Q2035" s="61">
        <v>4505</v>
      </c>
      <c r="R2035" s="61">
        <v>4505</v>
      </c>
    </row>
    <row r="2036" spans="2:18" x14ac:dyDescent="0.3">
      <c r="B2036" s="69">
        <v>44360055</v>
      </c>
      <c r="C2036" t="s">
        <v>2321</v>
      </c>
      <c r="D2036" s="55" t="s">
        <v>2322</v>
      </c>
      <c r="E2036" s="55"/>
      <c r="F2036" s="55" t="s">
        <v>2322</v>
      </c>
      <c r="G2036" s="3"/>
      <c r="H2036" s="3" t="s">
        <v>2322</v>
      </c>
      <c r="I2036" s="3"/>
      <c r="J2036" s="56">
        <v>160</v>
      </c>
      <c r="K2036" s="57">
        <v>6080</v>
      </c>
      <c r="L2036" s="57">
        <v>38</v>
      </c>
      <c r="M2036" s="58">
        <v>520</v>
      </c>
      <c r="N2036" s="59">
        <v>19760</v>
      </c>
      <c r="O2036" s="59">
        <v>38</v>
      </c>
      <c r="P2036" s="60">
        <v>680</v>
      </c>
      <c r="Q2036" s="61">
        <v>25840</v>
      </c>
      <c r="R2036" s="61">
        <v>38</v>
      </c>
    </row>
    <row r="2037" spans="2:18" x14ac:dyDescent="0.3">
      <c r="B2037" s="69">
        <v>44455731</v>
      </c>
      <c r="C2037" t="s">
        <v>2323</v>
      </c>
      <c r="D2037" s="55" t="s">
        <v>9</v>
      </c>
      <c r="E2037" s="55"/>
      <c r="F2037" s="55" t="s">
        <v>8</v>
      </c>
      <c r="G2037" s="3"/>
      <c r="H2037" s="3" t="s">
        <v>9</v>
      </c>
      <c r="I2037" s="3"/>
      <c r="J2037" s="56">
        <v>1</v>
      </c>
      <c r="K2037" s="57">
        <v>566.16999999999996</v>
      </c>
      <c r="L2037" s="57">
        <v>566.16999999999996</v>
      </c>
      <c r="M2037" s="58">
        <v>0</v>
      </c>
      <c r="N2037" s="59">
        <v>0</v>
      </c>
      <c r="O2037" s="59">
        <v>0</v>
      </c>
      <c r="P2037" s="60">
        <v>1</v>
      </c>
      <c r="Q2037" s="61">
        <v>566.16999999999996</v>
      </c>
      <c r="R2037" s="61">
        <v>566.16999999999996</v>
      </c>
    </row>
    <row r="2038" spans="2:18" x14ac:dyDescent="0.3">
      <c r="B2038" s="69">
        <v>44459832</v>
      </c>
      <c r="C2038" t="s">
        <v>2346</v>
      </c>
      <c r="D2038" s="55" t="s">
        <v>19</v>
      </c>
      <c r="E2038" s="55"/>
      <c r="F2038" s="55" t="s">
        <v>8</v>
      </c>
      <c r="G2038" s="3"/>
      <c r="H2038" s="3" t="s">
        <v>19</v>
      </c>
      <c r="I2038" s="3"/>
      <c r="J2038" s="56">
        <v>1</v>
      </c>
      <c r="K2038" s="57">
        <v>316.88</v>
      </c>
      <c r="L2038" s="57">
        <v>316.88</v>
      </c>
      <c r="M2038" s="58">
        <v>0</v>
      </c>
      <c r="N2038" s="59">
        <v>0</v>
      </c>
      <c r="O2038" s="59">
        <v>0</v>
      </c>
      <c r="P2038" s="60">
        <v>1</v>
      </c>
      <c r="Q2038" s="61">
        <v>316.88</v>
      </c>
      <c r="R2038" s="61">
        <v>316.88</v>
      </c>
    </row>
    <row r="2039" spans="2:18" x14ac:dyDescent="0.3">
      <c r="B2039" s="69">
        <v>44459840</v>
      </c>
      <c r="C2039" t="s">
        <v>2345</v>
      </c>
      <c r="D2039" s="55"/>
      <c r="E2039" s="55"/>
      <c r="F2039" s="55" t="s">
        <v>8</v>
      </c>
      <c r="G2039" s="3"/>
      <c r="H2039" s="3"/>
      <c r="I2039" s="3"/>
      <c r="J2039" s="56">
        <v>4</v>
      </c>
      <c r="K2039" s="57">
        <v>1870.34</v>
      </c>
      <c r="L2039" s="57">
        <v>467.58499999999998</v>
      </c>
      <c r="M2039" s="58">
        <v>2</v>
      </c>
      <c r="N2039" s="59">
        <v>886</v>
      </c>
      <c r="O2039" s="59">
        <v>443</v>
      </c>
      <c r="P2039" s="60">
        <v>6</v>
      </c>
      <c r="Q2039" s="61">
        <v>2756.34</v>
      </c>
      <c r="R2039" s="61">
        <v>459.39000000000004</v>
      </c>
    </row>
    <row r="2040" spans="2:18" x14ac:dyDescent="0.3">
      <c r="B2040" s="69">
        <v>44459980</v>
      </c>
      <c r="C2040" t="s">
        <v>2344</v>
      </c>
      <c r="D2040" s="55"/>
      <c r="E2040" s="55"/>
      <c r="F2040" s="55" t="s">
        <v>8</v>
      </c>
      <c r="G2040" s="3"/>
      <c r="H2040" s="3"/>
      <c r="I2040" s="3"/>
      <c r="J2040" s="56">
        <v>4</v>
      </c>
      <c r="K2040" s="57">
        <v>2039.4</v>
      </c>
      <c r="L2040" s="57">
        <v>509.85</v>
      </c>
      <c r="M2040" s="58">
        <v>5</v>
      </c>
      <c r="N2040" s="59">
        <v>2711.5499999999997</v>
      </c>
      <c r="O2040" s="59">
        <v>542.30999999999995</v>
      </c>
      <c r="P2040" s="60">
        <v>9</v>
      </c>
      <c r="Q2040" s="61">
        <v>4750.95</v>
      </c>
      <c r="R2040" s="61">
        <v>527.88333333333333</v>
      </c>
    </row>
    <row r="2041" spans="2:18" x14ac:dyDescent="0.3">
      <c r="B2041" s="69">
        <v>44467983</v>
      </c>
      <c r="C2041" t="s">
        <v>2798</v>
      </c>
      <c r="D2041" s="55" t="s">
        <v>22</v>
      </c>
      <c r="E2041" s="55"/>
      <c r="F2041" s="55" t="s">
        <v>8</v>
      </c>
      <c r="G2041" s="3"/>
      <c r="H2041" s="3" t="s">
        <v>22</v>
      </c>
      <c r="I2041" s="3"/>
      <c r="J2041" s="56">
        <v>1</v>
      </c>
      <c r="K2041" s="57">
        <v>370</v>
      </c>
      <c r="L2041" s="57">
        <v>370</v>
      </c>
      <c r="M2041" s="58">
        <v>0</v>
      </c>
      <c r="N2041" s="59">
        <v>0</v>
      </c>
      <c r="O2041" s="59">
        <v>0</v>
      </c>
      <c r="P2041" s="60">
        <v>1</v>
      </c>
      <c r="Q2041" s="61">
        <v>370</v>
      </c>
      <c r="R2041" s="61">
        <v>370</v>
      </c>
    </row>
    <row r="2042" spans="2:18" x14ac:dyDescent="0.3">
      <c r="B2042" s="69">
        <v>44471985</v>
      </c>
      <c r="C2042" t="s">
        <v>2799</v>
      </c>
      <c r="D2042" s="55"/>
      <c r="E2042" s="55"/>
      <c r="F2042" s="55" t="s">
        <v>8</v>
      </c>
      <c r="G2042" s="55"/>
      <c r="H2042" s="55"/>
      <c r="I2042" s="55"/>
      <c r="J2042" s="56">
        <v>0</v>
      </c>
      <c r="K2042" s="57">
        <v>0</v>
      </c>
      <c r="L2042" s="57">
        <v>0</v>
      </c>
      <c r="M2042" s="58">
        <v>1</v>
      </c>
      <c r="N2042" s="59">
        <v>149.5</v>
      </c>
      <c r="O2042" s="59">
        <v>149.5</v>
      </c>
      <c r="P2042" s="60">
        <v>1</v>
      </c>
      <c r="Q2042" s="61">
        <v>149.5</v>
      </c>
      <c r="R2042" s="61">
        <v>149.5</v>
      </c>
    </row>
    <row r="2043" spans="2:18" x14ac:dyDescent="0.3">
      <c r="B2043" s="69">
        <v>44472108</v>
      </c>
      <c r="C2043" t="s">
        <v>2800</v>
      </c>
      <c r="D2043" s="55"/>
      <c r="E2043" s="55"/>
      <c r="F2043" s="55" t="s">
        <v>8</v>
      </c>
      <c r="G2043" s="3"/>
      <c r="H2043" s="3"/>
      <c r="I2043" s="3"/>
      <c r="J2043" s="56">
        <v>1</v>
      </c>
      <c r="K2043" s="57">
        <v>243.75</v>
      </c>
      <c r="L2043" s="57">
        <v>243.75</v>
      </c>
      <c r="M2043" s="58">
        <v>0</v>
      </c>
      <c r="N2043" s="59">
        <v>0</v>
      </c>
      <c r="O2043" s="59">
        <v>0</v>
      </c>
      <c r="P2043" s="60">
        <v>1</v>
      </c>
      <c r="Q2043" s="61">
        <v>243.75</v>
      </c>
      <c r="R2043" s="61">
        <v>243.75</v>
      </c>
    </row>
    <row r="2044" spans="2:18" x14ac:dyDescent="0.3">
      <c r="B2044" s="69">
        <v>44472504</v>
      </c>
      <c r="C2044" t="s">
        <v>2801</v>
      </c>
      <c r="D2044" s="55">
        <v>36569</v>
      </c>
      <c r="E2044" s="55"/>
      <c r="F2044" s="55">
        <v>36569</v>
      </c>
      <c r="G2044" s="55"/>
      <c r="H2044" s="55">
        <v>36569</v>
      </c>
      <c r="I2044" s="55"/>
      <c r="J2044" s="56">
        <v>1</v>
      </c>
      <c r="K2044" s="57">
        <v>4673</v>
      </c>
      <c r="L2044" s="57">
        <v>4673</v>
      </c>
      <c r="M2044" s="58">
        <v>0</v>
      </c>
      <c r="N2044" s="59">
        <v>0</v>
      </c>
      <c r="O2044" s="59">
        <v>0</v>
      </c>
      <c r="P2044" s="60">
        <v>1</v>
      </c>
      <c r="Q2044" s="61">
        <v>4673</v>
      </c>
      <c r="R2044" s="61">
        <v>4673</v>
      </c>
    </row>
    <row r="2045" spans="2:18" x14ac:dyDescent="0.3">
      <c r="B2045" s="69">
        <v>44472702</v>
      </c>
      <c r="C2045" t="s">
        <v>2802</v>
      </c>
      <c r="D2045" s="55">
        <v>36573</v>
      </c>
      <c r="E2045" s="55"/>
      <c r="F2045" s="55">
        <v>36569</v>
      </c>
      <c r="G2045" s="3"/>
      <c r="H2045" s="3">
        <v>36573</v>
      </c>
      <c r="I2045" s="3"/>
      <c r="J2045" s="56">
        <v>3</v>
      </c>
      <c r="K2045" s="57">
        <v>15753</v>
      </c>
      <c r="L2045" s="57">
        <v>5251</v>
      </c>
      <c r="M2045" s="58">
        <v>0</v>
      </c>
      <c r="N2045" s="59">
        <v>0</v>
      </c>
      <c r="O2045" s="59">
        <v>0</v>
      </c>
      <c r="P2045" s="60">
        <v>3</v>
      </c>
      <c r="Q2045" s="61">
        <v>15753</v>
      </c>
      <c r="R2045" s="61">
        <v>5251</v>
      </c>
    </row>
    <row r="2046" spans="2:18" x14ac:dyDescent="0.3">
      <c r="B2046" s="69">
        <v>45320108</v>
      </c>
      <c r="C2046" t="s">
        <v>2803</v>
      </c>
      <c r="D2046" s="55">
        <v>43762</v>
      </c>
      <c r="E2046" s="55"/>
      <c r="F2046" s="55">
        <v>43762</v>
      </c>
      <c r="G2046" s="3"/>
      <c r="H2046" s="3">
        <v>43762</v>
      </c>
      <c r="I2046" s="3"/>
      <c r="J2046" s="56">
        <v>0</v>
      </c>
      <c r="K2046" s="57">
        <v>0</v>
      </c>
      <c r="L2046" s="57">
        <v>0</v>
      </c>
      <c r="M2046" s="58">
        <v>5</v>
      </c>
      <c r="N2046" s="59">
        <v>11610</v>
      </c>
      <c r="O2046" s="59">
        <v>2322</v>
      </c>
      <c r="P2046" s="60">
        <v>5</v>
      </c>
      <c r="Q2046" s="61">
        <v>11610</v>
      </c>
      <c r="R2046" s="61">
        <v>2322</v>
      </c>
    </row>
    <row r="2047" spans="2:18" x14ac:dyDescent="0.3">
      <c r="B2047" s="69">
        <v>46310710</v>
      </c>
      <c r="C2047" t="s">
        <v>1613</v>
      </c>
      <c r="D2047" s="55">
        <v>49452</v>
      </c>
      <c r="E2047" s="55" t="s">
        <v>2326</v>
      </c>
      <c r="F2047" s="55" t="s">
        <v>1614</v>
      </c>
      <c r="G2047" s="3"/>
      <c r="H2047" s="3">
        <v>49452</v>
      </c>
      <c r="I2047" s="3" t="s">
        <v>2326</v>
      </c>
      <c r="J2047" s="56">
        <v>0</v>
      </c>
      <c r="K2047" s="57">
        <v>0</v>
      </c>
      <c r="L2047" s="57">
        <v>0</v>
      </c>
      <c r="M2047" s="58">
        <v>1</v>
      </c>
      <c r="N2047" s="59">
        <v>3680</v>
      </c>
      <c r="O2047" s="59">
        <v>3680</v>
      </c>
      <c r="P2047" s="60">
        <v>1</v>
      </c>
      <c r="Q2047" s="61">
        <v>3680</v>
      </c>
      <c r="R2047" s="61">
        <v>3680</v>
      </c>
    </row>
    <row r="2048" spans="2:18" x14ac:dyDescent="0.3">
      <c r="B2048" s="69">
        <v>46310769</v>
      </c>
      <c r="C2048" t="s">
        <v>1615</v>
      </c>
      <c r="D2048" s="55">
        <v>49446</v>
      </c>
      <c r="E2048" s="55"/>
      <c r="F2048" s="55">
        <v>49446</v>
      </c>
      <c r="G2048" s="3"/>
      <c r="H2048" s="3">
        <v>49446</v>
      </c>
      <c r="I2048" s="3"/>
      <c r="J2048" s="56">
        <v>1</v>
      </c>
      <c r="K2048" s="57">
        <v>5662</v>
      </c>
      <c r="L2048" s="57">
        <v>5662</v>
      </c>
      <c r="M2048" s="58">
        <v>0</v>
      </c>
      <c r="N2048" s="59">
        <v>0</v>
      </c>
      <c r="O2048" s="59">
        <v>0</v>
      </c>
      <c r="P2048" s="60">
        <v>1</v>
      </c>
      <c r="Q2048" s="61">
        <v>5662</v>
      </c>
      <c r="R2048" s="61">
        <v>5662</v>
      </c>
    </row>
    <row r="2049" spans="2:18" x14ac:dyDescent="0.3">
      <c r="B2049" s="69">
        <v>46390365</v>
      </c>
      <c r="C2049" t="s">
        <v>1616</v>
      </c>
      <c r="D2049" s="55">
        <v>70330</v>
      </c>
      <c r="E2049" s="55"/>
      <c r="F2049" s="55">
        <v>70330</v>
      </c>
      <c r="G2049" s="3"/>
      <c r="H2049" s="3">
        <v>70330</v>
      </c>
      <c r="I2049" s="3"/>
      <c r="J2049" s="56">
        <v>0</v>
      </c>
      <c r="K2049" s="57">
        <v>0</v>
      </c>
      <c r="L2049" s="57">
        <v>0</v>
      </c>
      <c r="M2049" s="58">
        <v>2</v>
      </c>
      <c r="N2049" s="59">
        <v>1406</v>
      </c>
      <c r="O2049" s="59">
        <v>703</v>
      </c>
      <c r="P2049" s="60">
        <v>2</v>
      </c>
      <c r="Q2049" s="61">
        <v>1406</v>
      </c>
      <c r="R2049" s="61">
        <v>703</v>
      </c>
    </row>
    <row r="2050" spans="2:18" x14ac:dyDescent="0.3">
      <c r="B2050" s="69">
        <v>46391454</v>
      </c>
      <c r="C2050" t="s">
        <v>1619</v>
      </c>
      <c r="D2050" s="55">
        <v>73562</v>
      </c>
      <c r="E2050" s="55"/>
      <c r="F2050" s="55">
        <v>73562</v>
      </c>
      <c r="G2050" s="55"/>
      <c r="H2050" s="55">
        <v>73562</v>
      </c>
      <c r="I2050" s="55"/>
      <c r="J2050" s="56">
        <v>1</v>
      </c>
      <c r="K2050" s="57">
        <v>571</v>
      </c>
      <c r="L2050" s="57">
        <v>571</v>
      </c>
      <c r="M2050" s="58">
        <v>6</v>
      </c>
      <c r="N2050" s="59">
        <v>3426</v>
      </c>
      <c r="O2050" s="59">
        <v>571</v>
      </c>
      <c r="P2050" s="60">
        <v>7</v>
      </c>
      <c r="Q2050" s="61">
        <v>3997</v>
      </c>
      <c r="R2050" s="61">
        <v>571</v>
      </c>
    </row>
    <row r="2051" spans="2:18" x14ac:dyDescent="0.3">
      <c r="B2051" s="69">
        <v>46392429</v>
      </c>
      <c r="C2051" t="s">
        <v>1621</v>
      </c>
      <c r="D2051" s="55">
        <v>71100</v>
      </c>
      <c r="E2051" s="55" t="s">
        <v>2000</v>
      </c>
      <c r="F2051" s="55" t="s">
        <v>1620</v>
      </c>
      <c r="G2051" s="3"/>
      <c r="H2051" s="3">
        <v>71100</v>
      </c>
      <c r="I2051" s="3" t="s">
        <v>2000</v>
      </c>
      <c r="J2051" s="56">
        <v>0</v>
      </c>
      <c r="K2051" s="57">
        <v>0</v>
      </c>
      <c r="L2051" s="57">
        <v>0</v>
      </c>
      <c r="M2051" s="58">
        <v>2</v>
      </c>
      <c r="N2051" s="59">
        <v>1118</v>
      </c>
      <c r="O2051" s="59">
        <v>559</v>
      </c>
      <c r="P2051" s="60">
        <v>2</v>
      </c>
      <c r="Q2051" s="61">
        <v>1118</v>
      </c>
      <c r="R2051" s="61">
        <v>559</v>
      </c>
    </row>
    <row r="2052" spans="2:18" x14ac:dyDescent="0.3">
      <c r="B2052" s="69">
        <v>46392874</v>
      </c>
      <c r="C2052" t="s">
        <v>1622</v>
      </c>
      <c r="D2052" s="55">
        <v>73562</v>
      </c>
      <c r="E2052" s="55" t="s">
        <v>2000</v>
      </c>
      <c r="F2052" s="55" t="s">
        <v>1623</v>
      </c>
      <c r="G2052" s="3"/>
      <c r="H2052" s="3">
        <v>73562</v>
      </c>
      <c r="I2052" s="3" t="s">
        <v>2000</v>
      </c>
      <c r="J2052" s="56">
        <v>5</v>
      </c>
      <c r="K2052" s="57">
        <v>2855</v>
      </c>
      <c r="L2052" s="57">
        <v>571</v>
      </c>
      <c r="M2052" s="58">
        <v>41</v>
      </c>
      <c r="N2052" s="59">
        <v>23411</v>
      </c>
      <c r="O2052" s="59">
        <v>571</v>
      </c>
      <c r="P2052" s="60">
        <v>46</v>
      </c>
      <c r="Q2052" s="61">
        <v>26266</v>
      </c>
      <c r="R2052" s="61">
        <v>571</v>
      </c>
    </row>
    <row r="2053" spans="2:18" x14ac:dyDescent="0.3">
      <c r="B2053" s="69">
        <v>46392882</v>
      </c>
      <c r="C2053" t="s">
        <v>1624</v>
      </c>
      <c r="D2053" s="55">
        <v>73562</v>
      </c>
      <c r="E2053" s="55" t="s">
        <v>2000</v>
      </c>
      <c r="F2053" s="55" t="s">
        <v>1623</v>
      </c>
      <c r="G2053" s="3"/>
      <c r="H2053" s="3">
        <v>73562</v>
      </c>
      <c r="I2053" s="3" t="s">
        <v>2000</v>
      </c>
      <c r="J2053" s="56">
        <v>2</v>
      </c>
      <c r="K2053" s="57">
        <v>1142</v>
      </c>
      <c r="L2053" s="57">
        <v>571</v>
      </c>
      <c r="M2053" s="58">
        <v>40</v>
      </c>
      <c r="N2053" s="59">
        <v>22840</v>
      </c>
      <c r="O2053" s="59">
        <v>571</v>
      </c>
      <c r="P2053" s="60">
        <v>42</v>
      </c>
      <c r="Q2053" s="61">
        <v>23982</v>
      </c>
      <c r="R2053" s="61">
        <v>571</v>
      </c>
    </row>
    <row r="2054" spans="2:18" x14ac:dyDescent="0.3">
      <c r="B2054" s="69">
        <v>46393351</v>
      </c>
      <c r="C2054" t="s">
        <v>1625</v>
      </c>
      <c r="D2054" s="55">
        <v>7309250</v>
      </c>
      <c r="E2054" s="55" t="s">
        <v>2000</v>
      </c>
      <c r="F2054" s="55" t="s">
        <v>644</v>
      </c>
      <c r="G2054" s="3"/>
      <c r="H2054" s="3">
        <v>7309250</v>
      </c>
      <c r="I2054" s="3" t="s">
        <v>2000</v>
      </c>
      <c r="J2054" s="56">
        <v>0</v>
      </c>
      <c r="K2054" s="57">
        <v>0</v>
      </c>
      <c r="L2054" s="57">
        <v>0</v>
      </c>
      <c r="M2054" s="58">
        <v>1</v>
      </c>
      <c r="N2054" s="59">
        <v>571</v>
      </c>
      <c r="O2054" s="59">
        <v>571</v>
      </c>
      <c r="P2054" s="60">
        <v>1</v>
      </c>
      <c r="Q2054" s="61">
        <v>571</v>
      </c>
      <c r="R2054" s="61">
        <v>571</v>
      </c>
    </row>
    <row r="2055" spans="2:18" x14ac:dyDescent="0.3">
      <c r="B2055" s="69">
        <v>46610028</v>
      </c>
      <c r="C2055" t="s">
        <v>1627</v>
      </c>
      <c r="D2055" s="55">
        <v>38505</v>
      </c>
      <c r="E2055" s="55"/>
      <c r="F2055" s="55">
        <v>38505</v>
      </c>
      <c r="G2055" s="3"/>
      <c r="H2055" s="3">
        <v>38505</v>
      </c>
      <c r="I2055" s="3"/>
      <c r="J2055" s="56">
        <v>1</v>
      </c>
      <c r="K2055" s="57">
        <v>1353</v>
      </c>
      <c r="L2055" s="57">
        <v>1353</v>
      </c>
      <c r="M2055" s="58">
        <v>3</v>
      </c>
      <c r="N2055" s="59">
        <v>4059</v>
      </c>
      <c r="O2055" s="59">
        <v>1353</v>
      </c>
      <c r="P2055" s="60">
        <v>4</v>
      </c>
      <c r="Q2055" s="61">
        <v>5412</v>
      </c>
      <c r="R2055" s="61">
        <v>1353</v>
      </c>
    </row>
    <row r="2056" spans="2:18" x14ac:dyDescent="0.3">
      <c r="B2056" s="69">
        <v>46610564</v>
      </c>
      <c r="C2056" t="s">
        <v>1628</v>
      </c>
      <c r="D2056" s="55">
        <v>76376</v>
      </c>
      <c r="E2056" s="55"/>
      <c r="F2056" s="55">
        <v>76376</v>
      </c>
      <c r="G2056" s="3"/>
      <c r="H2056" s="3">
        <v>76376</v>
      </c>
      <c r="I2056" s="3"/>
      <c r="J2056" s="56">
        <v>1</v>
      </c>
      <c r="K2056" s="57">
        <v>1805</v>
      </c>
      <c r="L2056" s="57">
        <v>1805</v>
      </c>
      <c r="M2056" s="58">
        <v>1</v>
      </c>
      <c r="N2056" s="59">
        <v>1805</v>
      </c>
      <c r="O2056" s="59">
        <v>1805</v>
      </c>
      <c r="P2056" s="60">
        <v>2</v>
      </c>
      <c r="Q2056" s="61">
        <v>3610</v>
      </c>
      <c r="R2056" s="61">
        <v>1805</v>
      </c>
    </row>
    <row r="2057" spans="2:18" x14ac:dyDescent="0.3">
      <c r="B2057" s="69">
        <v>46750162</v>
      </c>
      <c r="C2057" t="s">
        <v>1631</v>
      </c>
      <c r="D2057" s="55">
        <v>76857</v>
      </c>
      <c r="E2057" s="55"/>
      <c r="F2057" s="55">
        <v>76857</v>
      </c>
      <c r="G2057" s="3"/>
      <c r="H2057" s="3">
        <v>76857</v>
      </c>
      <c r="I2057" s="3"/>
      <c r="J2057" s="56">
        <v>5</v>
      </c>
      <c r="K2057" s="57">
        <v>3515</v>
      </c>
      <c r="L2057" s="57">
        <v>703</v>
      </c>
      <c r="M2057" s="58">
        <v>17</v>
      </c>
      <c r="N2057" s="59">
        <v>11951</v>
      </c>
      <c r="O2057" s="59">
        <v>703</v>
      </c>
      <c r="P2057" s="60">
        <v>22</v>
      </c>
      <c r="Q2057" s="61">
        <v>15466</v>
      </c>
      <c r="R2057" s="61">
        <v>703</v>
      </c>
    </row>
    <row r="2058" spans="2:18" x14ac:dyDescent="0.3">
      <c r="B2058" s="69">
        <v>46750774</v>
      </c>
      <c r="C2058" t="s">
        <v>2324</v>
      </c>
      <c r="D2058" s="55">
        <v>76881</v>
      </c>
      <c r="E2058" s="55" t="s">
        <v>2000</v>
      </c>
      <c r="F2058" s="55" t="s">
        <v>693</v>
      </c>
      <c r="G2058" s="3"/>
      <c r="H2058" s="3">
        <v>76881</v>
      </c>
      <c r="I2058" s="3" t="s">
        <v>2000</v>
      </c>
      <c r="J2058" s="56">
        <v>0</v>
      </c>
      <c r="K2058" s="57">
        <v>0</v>
      </c>
      <c r="L2058" s="57">
        <v>0</v>
      </c>
      <c r="M2058" s="58">
        <v>4</v>
      </c>
      <c r="N2058" s="59">
        <v>4264</v>
      </c>
      <c r="O2058" s="59">
        <v>1066</v>
      </c>
      <c r="P2058" s="60">
        <v>4</v>
      </c>
      <c r="Q2058" s="61">
        <v>4264</v>
      </c>
      <c r="R2058" s="61">
        <v>1066</v>
      </c>
    </row>
    <row r="2059" spans="2:18" x14ac:dyDescent="0.3">
      <c r="B2059" s="69">
        <v>46750956</v>
      </c>
      <c r="C2059" t="s">
        <v>2593</v>
      </c>
      <c r="D2059" s="55" t="s">
        <v>2594</v>
      </c>
      <c r="E2059" s="55" t="s">
        <v>2001</v>
      </c>
      <c r="F2059" s="55" t="s">
        <v>2594</v>
      </c>
      <c r="G2059" s="3"/>
      <c r="H2059" s="3" t="s">
        <v>2594</v>
      </c>
      <c r="I2059" s="3" t="s">
        <v>2001</v>
      </c>
      <c r="J2059" s="56">
        <v>0</v>
      </c>
      <c r="K2059" s="57">
        <v>0</v>
      </c>
      <c r="L2059" s="57">
        <v>0</v>
      </c>
      <c r="M2059" s="58">
        <v>3</v>
      </c>
      <c r="N2059" s="59">
        <v>6447</v>
      </c>
      <c r="O2059" s="59">
        <v>2149</v>
      </c>
      <c r="P2059" s="60">
        <v>3</v>
      </c>
      <c r="Q2059" s="61">
        <v>6447</v>
      </c>
      <c r="R2059" s="61">
        <v>2149</v>
      </c>
    </row>
    <row r="2060" spans="2:18" x14ac:dyDescent="0.3">
      <c r="B2060" s="69">
        <v>46900130</v>
      </c>
      <c r="C2060" t="s">
        <v>1633</v>
      </c>
      <c r="D2060" s="55">
        <v>78608</v>
      </c>
      <c r="E2060" s="55"/>
      <c r="F2060" s="55">
        <v>78608</v>
      </c>
      <c r="G2060" s="3"/>
      <c r="H2060" s="3">
        <v>78608</v>
      </c>
      <c r="I2060" s="3"/>
      <c r="J2060" s="56">
        <v>0</v>
      </c>
      <c r="K2060" s="57">
        <v>0</v>
      </c>
      <c r="L2060" s="57">
        <v>0</v>
      </c>
      <c r="M2060" s="58">
        <v>13</v>
      </c>
      <c r="N2060" s="59">
        <v>148941</v>
      </c>
      <c r="O2060" s="59">
        <v>11457</v>
      </c>
      <c r="P2060" s="60">
        <v>13</v>
      </c>
      <c r="Q2060" s="61">
        <v>148941</v>
      </c>
      <c r="R2060" s="61">
        <v>11457</v>
      </c>
    </row>
    <row r="2061" spans="2:18" x14ac:dyDescent="0.3">
      <c r="B2061" s="69">
        <v>46900163</v>
      </c>
      <c r="C2061" t="s">
        <v>1634</v>
      </c>
      <c r="D2061" s="55">
        <v>78815</v>
      </c>
      <c r="E2061" s="55"/>
      <c r="F2061" s="55">
        <v>78815</v>
      </c>
      <c r="G2061" s="3"/>
      <c r="H2061" s="3">
        <v>78815</v>
      </c>
      <c r="I2061" s="3"/>
      <c r="J2061" s="56">
        <v>0</v>
      </c>
      <c r="K2061" s="57">
        <v>0</v>
      </c>
      <c r="L2061" s="57">
        <v>0</v>
      </c>
      <c r="M2061" s="58">
        <v>5</v>
      </c>
      <c r="N2061" s="59">
        <v>78915</v>
      </c>
      <c r="O2061" s="59">
        <v>15783</v>
      </c>
      <c r="P2061" s="60">
        <v>5</v>
      </c>
      <c r="Q2061" s="61">
        <v>78915</v>
      </c>
      <c r="R2061" s="61">
        <v>15783</v>
      </c>
    </row>
    <row r="2062" spans="2:18" x14ac:dyDescent="0.3">
      <c r="B2062" s="69">
        <v>46900403</v>
      </c>
      <c r="C2062" t="s">
        <v>2435</v>
      </c>
      <c r="D2062" s="55">
        <v>78815</v>
      </c>
      <c r="E2062" s="55" t="s">
        <v>2000</v>
      </c>
      <c r="F2062" s="55" t="s">
        <v>2434</v>
      </c>
      <c r="G2062" s="3"/>
      <c r="H2062" s="3">
        <v>78815</v>
      </c>
      <c r="I2062" s="3" t="s">
        <v>2000</v>
      </c>
      <c r="J2062" s="56">
        <v>0</v>
      </c>
      <c r="K2062" s="57">
        <v>0</v>
      </c>
      <c r="L2062" s="57">
        <v>0</v>
      </c>
      <c r="M2062" s="58">
        <v>4</v>
      </c>
      <c r="N2062" s="59">
        <v>39160</v>
      </c>
      <c r="O2062" s="59">
        <v>9790</v>
      </c>
      <c r="P2062" s="60">
        <v>4</v>
      </c>
      <c r="Q2062" s="61">
        <v>39160</v>
      </c>
      <c r="R2062" s="61">
        <v>9790</v>
      </c>
    </row>
    <row r="2063" spans="2:18" x14ac:dyDescent="0.3">
      <c r="B2063" s="69">
        <v>46900932</v>
      </c>
      <c r="C2063" t="s">
        <v>1992</v>
      </c>
      <c r="D2063" s="55">
        <v>70491</v>
      </c>
      <c r="E2063" s="55"/>
      <c r="F2063" s="55">
        <v>70491</v>
      </c>
      <c r="G2063" s="3"/>
      <c r="H2063" s="3">
        <v>70491</v>
      </c>
      <c r="I2063" s="3"/>
      <c r="J2063" s="56">
        <v>0</v>
      </c>
      <c r="K2063" s="57">
        <v>0</v>
      </c>
      <c r="L2063" s="57">
        <v>0</v>
      </c>
      <c r="M2063" s="58">
        <v>7</v>
      </c>
      <c r="N2063" s="59">
        <v>37548</v>
      </c>
      <c r="O2063" s="59">
        <v>5364</v>
      </c>
      <c r="P2063" s="60">
        <v>7</v>
      </c>
      <c r="Q2063" s="61">
        <v>37548</v>
      </c>
      <c r="R2063" s="61">
        <v>5364</v>
      </c>
    </row>
    <row r="2064" spans="2:18" x14ac:dyDescent="0.3">
      <c r="B2064" s="69">
        <v>46900940</v>
      </c>
      <c r="C2064" t="s">
        <v>2595</v>
      </c>
      <c r="D2064" s="55">
        <v>7126059</v>
      </c>
      <c r="E2064" s="55" t="s">
        <v>2000</v>
      </c>
      <c r="F2064" s="55" t="s">
        <v>1450</v>
      </c>
      <c r="G2064" s="3"/>
      <c r="H2064" s="3">
        <v>7126059</v>
      </c>
      <c r="I2064" s="3" t="s">
        <v>2000</v>
      </c>
      <c r="J2064" s="56">
        <v>0</v>
      </c>
      <c r="K2064" s="57">
        <v>0</v>
      </c>
      <c r="L2064" s="57">
        <v>0</v>
      </c>
      <c r="M2064" s="58">
        <v>14</v>
      </c>
      <c r="N2064" s="59">
        <v>79786</v>
      </c>
      <c r="O2064" s="59">
        <v>5699</v>
      </c>
      <c r="P2064" s="60">
        <v>14</v>
      </c>
      <c r="Q2064" s="61">
        <v>79786</v>
      </c>
      <c r="R2064" s="61">
        <v>5699</v>
      </c>
    </row>
    <row r="2065" spans="2:18" x14ac:dyDescent="0.3">
      <c r="B2065" s="69">
        <v>46900965</v>
      </c>
      <c r="C2065" t="s">
        <v>1635</v>
      </c>
      <c r="D2065" s="55" t="s">
        <v>1636</v>
      </c>
      <c r="E2065" s="55"/>
      <c r="F2065" s="55" t="s">
        <v>1636</v>
      </c>
      <c r="G2065" s="3"/>
      <c r="H2065" s="3" t="s">
        <v>1636</v>
      </c>
      <c r="I2065" s="3"/>
      <c r="J2065" s="56">
        <v>0</v>
      </c>
      <c r="K2065" s="57">
        <v>0</v>
      </c>
      <c r="L2065" s="57">
        <v>0</v>
      </c>
      <c r="M2065" s="58">
        <v>38</v>
      </c>
      <c r="N2065" s="59">
        <v>59850</v>
      </c>
      <c r="O2065" s="59">
        <v>1575</v>
      </c>
      <c r="P2065" s="60">
        <v>38</v>
      </c>
      <c r="Q2065" s="61">
        <v>59850</v>
      </c>
      <c r="R2065" s="61">
        <v>1575</v>
      </c>
    </row>
    <row r="2066" spans="2:18" x14ac:dyDescent="0.3">
      <c r="B2066" s="69">
        <v>46900999</v>
      </c>
      <c r="C2066" t="s">
        <v>2596</v>
      </c>
      <c r="D2066" s="55">
        <v>7417759</v>
      </c>
      <c r="E2066" s="55" t="s">
        <v>2000</v>
      </c>
      <c r="F2066" s="55" t="s">
        <v>1508</v>
      </c>
      <c r="G2066" s="55"/>
      <c r="H2066" s="55">
        <v>7417759</v>
      </c>
      <c r="I2066" s="55" t="s">
        <v>2000</v>
      </c>
      <c r="J2066" s="56">
        <v>0</v>
      </c>
      <c r="K2066" s="57">
        <v>0</v>
      </c>
      <c r="L2066" s="57">
        <v>0</v>
      </c>
      <c r="M2066" s="58">
        <v>12</v>
      </c>
      <c r="N2066" s="59">
        <v>72300</v>
      </c>
      <c r="O2066" s="59">
        <v>6025</v>
      </c>
      <c r="P2066" s="60">
        <v>12</v>
      </c>
      <c r="Q2066" s="61">
        <v>72300</v>
      </c>
      <c r="R2066" s="61">
        <v>6025</v>
      </c>
    </row>
    <row r="2067" spans="2:18" x14ac:dyDescent="0.3">
      <c r="B2067" s="69">
        <v>46901138</v>
      </c>
      <c r="C2067" t="s">
        <v>2433</v>
      </c>
      <c r="D2067" s="55">
        <v>78816</v>
      </c>
      <c r="E2067" s="55" t="s">
        <v>2000</v>
      </c>
      <c r="F2067" s="55" t="s">
        <v>2430</v>
      </c>
      <c r="G2067" s="3"/>
      <c r="H2067" s="3">
        <v>78816</v>
      </c>
      <c r="I2067" s="3" t="s">
        <v>2000</v>
      </c>
      <c r="J2067" s="56">
        <v>0</v>
      </c>
      <c r="K2067" s="57">
        <v>0</v>
      </c>
      <c r="L2067" s="57">
        <v>0</v>
      </c>
      <c r="M2067" s="58">
        <v>5</v>
      </c>
      <c r="N2067" s="59">
        <v>62455</v>
      </c>
      <c r="O2067" s="59">
        <v>12491</v>
      </c>
      <c r="P2067" s="60">
        <v>5</v>
      </c>
      <c r="Q2067" s="61">
        <v>62455</v>
      </c>
      <c r="R2067" s="61">
        <v>12491</v>
      </c>
    </row>
    <row r="2068" spans="2:18" x14ac:dyDescent="0.3">
      <c r="B2068" s="69">
        <v>46901146</v>
      </c>
      <c r="C2068" t="s">
        <v>2432</v>
      </c>
      <c r="D2068" s="55" t="s">
        <v>2431</v>
      </c>
      <c r="E2068" s="55" t="s">
        <v>2000</v>
      </c>
      <c r="F2068" s="55" t="s">
        <v>2430</v>
      </c>
      <c r="G2068" s="3"/>
      <c r="H2068" s="3" t="s">
        <v>2431</v>
      </c>
      <c r="I2068" s="3" t="s">
        <v>2000</v>
      </c>
      <c r="J2068" s="56">
        <v>0</v>
      </c>
      <c r="K2068" s="57">
        <v>0</v>
      </c>
      <c r="L2068" s="57">
        <v>0</v>
      </c>
      <c r="M2068" s="58">
        <v>11</v>
      </c>
      <c r="N2068" s="59">
        <v>137401</v>
      </c>
      <c r="O2068" s="59">
        <v>12491</v>
      </c>
      <c r="P2068" s="60">
        <v>11</v>
      </c>
      <c r="Q2068" s="61">
        <v>137401</v>
      </c>
      <c r="R2068" s="61">
        <v>12491</v>
      </c>
    </row>
    <row r="2069" spans="2:18" x14ac:dyDescent="0.3">
      <c r="B2069" s="69">
        <v>51780070</v>
      </c>
      <c r="C2069" t="s">
        <v>1655</v>
      </c>
      <c r="D2069" s="55"/>
      <c r="E2069" s="55"/>
      <c r="F2069" s="55" t="s">
        <v>731</v>
      </c>
      <c r="G2069" s="3"/>
      <c r="H2069" s="3"/>
      <c r="I2069" s="3"/>
      <c r="J2069" s="56">
        <v>309</v>
      </c>
      <c r="K2069" s="57">
        <v>29741.620000000028</v>
      </c>
      <c r="L2069" s="57">
        <v>96.251197411003332</v>
      </c>
      <c r="M2069" s="58">
        <v>1</v>
      </c>
      <c r="N2069" s="59">
        <v>106.18</v>
      </c>
      <c r="O2069" s="59">
        <v>106.18</v>
      </c>
      <c r="P2069" s="60">
        <v>310</v>
      </c>
      <c r="Q2069" s="61">
        <v>29847.800000000028</v>
      </c>
      <c r="R2069" s="61">
        <v>96.283225806451711</v>
      </c>
    </row>
    <row r="2070" spans="2:18" x14ac:dyDescent="0.3">
      <c r="B2070" s="69">
        <v>51780104</v>
      </c>
      <c r="C2070" t="s">
        <v>1656</v>
      </c>
      <c r="D2070" s="55" t="s">
        <v>746</v>
      </c>
      <c r="E2070" s="55"/>
      <c r="F2070" s="55" t="s">
        <v>731</v>
      </c>
      <c r="G2070" s="3"/>
      <c r="H2070" s="3" t="s">
        <v>746</v>
      </c>
      <c r="I2070" s="3"/>
      <c r="J2070" s="56">
        <v>6</v>
      </c>
      <c r="K2070" s="57">
        <v>928.38</v>
      </c>
      <c r="L2070" s="57">
        <v>154.72999999999999</v>
      </c>
      <c r="M2070" s="58">
        <v>0</v>
      </c>
      <c r="N2070" s="59">
        <v>0</v>
      </c>
      <c r="O2070" s="59">
        <v>0</v>
      </c>
      <c r="P2070" s="60">
        <v>6</v>
      </c>
      <c r="Q2070" s="61">
        <v>928.38</v>
      </c>
      <c r="R2070" s="61">
        <v>154.72999999999999</v>
      </c>
    </row>
    <row r="2071" spans="2:18" x14ac:dyDescent="0.3">
      <c r="B2071" s="69">
        <v>51780138</v>
      </c>
      <c r="C2071" t="s">
        <v>1657</v>
      </c>
      <c r="D2071" s="55" t="s">
        <v>1658</v>
      </c>
      <c r="E2071" s="55"/>
      <c r="F2071" s="55" t="s">
        <v>1658</v>
      </c>
      <c r="G2071" s="3"/>
      <c r="H2071" s="3" t="s">
        <v>1658</v>
      </c>
      <c r="I2071" s="3"/>
      <c r="J2071" s="56">
        <v>31</v>
      </c>
      <c r="K2071" s="57">
        <v>2925.7800000000007</v>
      </c>
      <c r="L2071" s="57">
        <v>94.380000000000024</v>
      </c>
      <c r="M2071" s="58">
        <v>0</v>
      </c>
      <c r="N2071" s="59">
        <v>0</v>
      </c>
      <c r="O2071" s="59">
        <v>0</v>
      </c>
      <c r="P2071" s="60">
        <v>31</v>
      </c>
      <c r="Q2071" s="61">
        <v>2925.7800000000007</v>
      </c>
      <c r="R2071" s="61">
        <v>94.380000000000024</v>
      </c>
    </row>
    <row r="2072" spans="2:18" x14ac:dyDescent="0.3">
      <c r="B2072" s="69">
        <v>51780203</v>
      </c>
      <c r="C2072" t="s">
        <v>1659</v>
      </c>
      <c r="D2072" s="55"/>
      <c r="E2072" s="55"/>
      <c r="F2072" s="55" t="s">
        <v>731</v>
      </c>
      <c r="G2072" s="3"/>
      <c r="H2072" s="3"/>
      <c r="I2072" s="3"/>
      <c r="J2072" s="56">
        <v>7</v>
      </c>
      <c r="K2072" s="57">
        <v>660.66</v>
      </c>
      <c r="L2072" s="57">
        <v>94.38</v>
      </c>
      <c r="M2072" s="58">
        <v>1</v>
      </c>
      <c r="N2072" s="59">
        <v>94.38</v>
      </c>
      <c r="O2072" s="59">
        <v>94.38</v>
      </c>
      <c r="P2072" s="60">
        <v>8</v>
      </c>
      <c r="Q2072" s="61">
        <v>755.04</v>
      </c>
      <c r="R2072" s="61">
        <v>94.38</v>
      </c>
    </row>
    <row r="2073" spans="2:18" x14ac:dyDescent="0.3">
      <c r="B2073" s="69">
        <v>51780211</v>
      </c>
      <c r="C2073" t="s">
        <v>1660</v>
      </c>
      <c r="D2073" s="55"/>
      <c r="E2073" s="55"/>
      <c r="F2073" s="55" t="s">
        <v>731</v>
      </c>
      <c r="G2073" s="3"/>
      <c r="H2073" s="3"/>
      <c r="I2073" s="3"/>
      <c r="J2073" s="56">
        <v>20</v>
      </c>
      <c r="K2073" s="57">
        <v>1887.6000000000008</v>
      </c>
      <c r="L2073" s="57">
        <v>94.380000000000038</v>
      </c>
      <c r="M2073" s="58">
        <v>0</v>
      </c>
      <c r="N2073" s="59">
        <v>0</v>
      </c>
      <c r="O2073" s="59">
        <v>0</v>
      </c>
      <c r="P2073" s="60">
        <v>20</v>
      </c>
      <c r="Q2073" s="61">
        <v>1887.6000000000008</v>
      </c>
      <c r="R2073" s="61">
        <v>94.380000000000038</v>
      </c>
    </row>
    <row r="2074" spans="2:18" x14ac:dyDescent="0.3">
      <c r="B2074" s="69">
        <v>51780229</v>
      </c>
      <c r="C2074" t="s">
        <v>1661</v>
      </c>
      <c r="D2074" s="55" t="s">
        <v>733</v>
      </c>
      <c r="E2074" s="55"/>
      <c r="F2074" s="55" t="s">
        <v>731</v>
      </c>
      <c r="G2074" s="3"/>
      <c r="H2074" s="3" t="s">
        <v>733</v>
      </c>
      <c r="I2074" s="3"/>
      <c r="J2074" s="56">
        <v>22</v>
      </c>
      <c r="K2074" s="57">
        <v>1721.9399999999998</v>
      </c>
      <c r="L2074" s="57">
        <v>78.27</v>
      </c>
      <c r="M2074" s="58">
        <v>17</v>
      </c>
      <c r="N2074" s="59">
        <v>1330.59</v>
      </c>
      <c r="O2074" s="59">
        <v>78.27</v>
      </c>
      <c r="P2074" s="60">
        <v>39</v>
      </c>
      <c r="Q2074" s="61">
        <v>3052.5299999999997</v>
      </c>
      <c r="R2074" s="61">
        <v>78.27</v>
      </c>
    </row>
    <row r="2075" spans="2:18" x14ac:dyDescent="0.3">
      <c r="B2075" s="69">
        <v>51780294</v>
      </c>
      <c r="C2075" t="s">
        <v>1662</v>
      </c>
      <c r="D2075" s="55"/>
      <c r="E2075" s="55"/>
      <c r="F2075" s="55" t="s">
        <v>731</v>
      </c>
      <c r="G2075" s="3"/>
      <c r="H2075" s="3"/>
      <c r="I2075" s="3"/>
      <c r="J2075" s="56">
        <v>1</v>
      </c>
      <c r="K2075" s="57">
        <v>74.290000000000006</v>
      </c>
      <c r="L2075" s="57">
        <v>74.290000000000006</v>
      </c>
      <c r="M2075" s="58">
        <v>0</v>
      </c>
      <c r="N2075" s="59">
        <v>0</v>
      </c>
      <c r="O2075" s="59">
        <v>0</v>
      </c>
      <c r="P2075" s="60">
        <v>1</v>
      </c>
      <c r="Q2075" s="61">
        <v>74.290000000000006</v>
      </c>
      <c r="R2075" s="61">
        <v>74.290000000000006</v>
      </c>
    </row>
    <row r="2076" spans="2:18" x14ac:dyDescent="0.3">
      <c r="B2076" s="69">
        <v>51780302</v>
      </c>
      <c r="C2076" t="s">
        <v>1663</v>
      </c>
      <c r="D2076" s="55" t="s">
        <v>733</v>
      </c>
      <c r="E2076" s="55"/>
      <c r="F2076" s="55" t="s">
        <v>731</v>
      </c>
      <c r="G2076" s="3"/>
      <c r="H2076" s="3" t="s">
        <v>733</v>
      </c>
      <c r="I2076" s="3"/>
      <c r="J2076" s="56">
        <v>482</v>
      </c>
      <c r="K2076" s="57">
        <v>30048.250000000011</v>
      </c>
      <c r="L2076" s="57">
        <v>62.340767634854792</v>
      </c>
      <c r="M2076" s="58">
        <v>44</v>
      </c>
      <c r="N2076" s="59">
        <v>2703.96</v>
      </c>
      <c r="O2076" s="59">
        <v>61.453636363636363</v>
      </c>
      <c r="P2076" s="60">
        <v>526</v>
      </c>
      <c r="Q2076" s="61">
        <v>32752.21000000001</v>
      </c>
      <c r="R2076" s="61">
        <v>62.266558935361239</v>
      </c>
    </row>
    <row r="2077" spans="2:18" x14ac:dyDescent="0.3">
      <c r="B2077" s="69">
        <v>51780310</v>
      </c>
      <c r="C2077" t="s">
        <v>1664</v>
      </c>
      <c r="D2077" s="55" t="s">
        <v>1665</v>
      </c>
      <c r="E2077" s="55"/>
      <c r="F2077" s="55" t="s">
        <v>731</v>
      </c>
      <c r="G2077" s="3"/>
      <c r="H2077" s="3" t="s">
        <v>1665</v>
      </c>
      <c r="I2077" s="3"/>
      <c r="J2077" s="56">
        <v>14</v>
      </c>
      <c r="K2077" s="57">
        <v>1321.3200000000002</v>
      </c>
      <c r="L2077" s="57">
        <v>94.38000000000001</v>
      </c>
      <c r="M2077" s="58">
        <v>0</v>
      </c>
      <c r="N2077" s="59">
        <v>0</v>
      </c>
      <c r="O2077" s="59">
        <v>0</v>
      </c>
      <c r="P2077" s="60">
        <v>14</v>
      </c>
      <c r="Q2077" s="61">
        <v>1321.3200000000002</v>
      </c>
      <c r="R2077" s="61">
        <v>94.38000000000001</v>
      </c>
    </row>
    <row r="2078" spans="2:18" x14ac:dyDescent="0.3">
      <c r="B2078" s="69">
        <v>51780328</v>
      </c>
      <c r="C2078" t="s">
        <v>1666</v>
      </c>
      <c r="D2078" s="55" t="s">
        <v>1665</v>
      </c>
      <c r="E2078" s="55"/>
      <c r="F2078" s="55" t="s">
        <v>731</v>
      </c>
      <c r="G2078" s="55"/>
      <c r="H2078" s="55" t="s">
        <v>1665</v>
      </c>
      <c r="I2078" s="55"/>
      <c r="J2078" s="56">
        <v>91</v>
      </c>
      <c r="K2078" s="57">
        <v>8807.019999999995</v>
      </c>
      <c r="L2078" s="57">
        <v>96.780439560439504</v>
      </c>
      <c r="M2078" s="58">
        <v>72</v>
      </c>
      <c r="N2078" s="59">
        <v>6666.3599999999933</v>
      </c>
      <c r="O2078" s="59">
        <v>92.588333333333239</v>
      </c>
      <c r="P2078" s="60">
        <v>163</v>
      </c>
      <c r="Q2078" s="61">
        <v>15473.379999999988</v>
      </c>
      <c r="R2078" s="61">
        <v>94.928711656441649</v>
      </c>
    </row>
    <row r="2079" spans="2:18" x14ac:dyDescent="0.3">
      <c r="B2079" s="69">
        <v>51780344</v>
      </c>
      <c r="C2079" t="s">
        <v>1667</v>
      </c>
      <c r="D2079" s="55" t="s">
        <v>1665</v>
      </c>
      <c r="E2079" s="55"/>
      <c r="F2079" s="55" t="s">
        <v>731</v>
      </c>
      <c r="G2079" s="55"/>
      <c r="H2079" s="55" t="s">
        <v>1665</v>
      </c>
      <c r="I2079" s="55"/>
      <c r="J2079" s="56">
        <v>6</v>
      </c>
      <c r="K2079" s="57">
        <v>566.28</v>
      </c>
      <c r="L2079" s="57">
        <v>94.38</v>
      </c>
      <c r="M2079" s="58">
        <v>2</v>
      </c>
      <c r="N2079" s="59">
        <v>188.76</v>
      </c>
      <c r="O2079" s="59">
        <v>94.38</v>
      </c>
      <c r="P2079" s="60">
        <v>8</v>
      </c>
      <c r="Q2079" s="61">
        <v>755.04</v>
      </c>
      <c r="R2079" s="61">
        <v>94.38</v>
      </c>
    </row>
    <row r="2080" spans="2:18" x14ac:dyDescent="0.3">
      <c r="B2080" s="69">
        <v>51780468</v>
      </c>
      <c r="C2080" t="s">
        <v>1668</v>
      </c>
      <c r="D2080" s="55"/>
      <c r="E2080" s="55"/>
      <c r="F2080" s="55" t="s">
        <v>731</v>
      </c>
      <c r="G2080" s="3"/>
      <c r="H2080" s="3"/>
      <c r="I2080" s="3"/>
      <c r="J2080" s="56">
        <v>1</v>
      </c>
      <c r="K2080" s="57">
        <v>95.72</v>
      </c>
      <c r="L2080" s="57">
        <v>95.72</v>
      </c>
      <c r="M2080" s="58">
        <v>1</v>
      </c>
      <c r="N2080" s="59">
        <v>98.28</v>
      </c>
      <c r="O2080" s="59">
        <v>98.28</v>
      </c>
      <c r="P2080" s="60">
        <v>2</v>
      </c>
      <c r="Q2080" s="61">
        <v>194</v>
      </c>
      <c r="R2080" s="61">
        <v>97</v>
      </c>
    </row>
    <row r="2081" spans="2:18" x14ac:dyDescent="0.3">
      <c r="B2081" s="69">
        <v>51780625</v>
      </c>
      <c r="C2081" t="s">
        <v>1669</v>
      </c>
      <c r="D2081" s="55" t="s">
        <v>733</v>
      </c>
      <c r="E2081" s="55"/>
      <c r="F2081" s="55" t="s">
        <v>731</v>
      </c>
      <c r="G2081" s="3"/>
      <c r="H2081" s="3" t="s">
        <v>733</v>
      </c>
      <c r="I2081" s="3"/>
      <c r="J2081" s="56">
        <v>57</v>
      </c>
      <c r="K2081" s="57">
        <v>4423.54</v>
      </c>
      <c r="L2081" s="57">
        <v>77.605964912280697</v>
      </c>
      <c r="M2081" s="58">
        <v>115</v>
      </c>
      <c r="N2081" s="59">
        <v>9534.1799999999948</v>
      </c>
      <c r="O2081" s="59">
        <v>82.905913043478222</v>
      </c>
      <c r="P2081" s="60">
        <v>172</v>
      </c>
      <c r="Q2081" s="61">
        <v>13957.719999999994</v>
      </c>
      <c r="R2081" s="61">
        <v>81.149534883720889</v>
      </c>
    </row>
    <row r="2082" spans="2:18" x14ac:dyDescent="0.3">
      <c r="B2082" s="69">
        <v>51780633</v>
      </c>
      <c r="C2082" t="s">
        <v>1670</v>
      </c>
      <c r="D2082" s="55" t="s">
        <v>733</v>
      </c>
      <c r="E2082" s="55"/>
      <c r="F2082" s="55" t="s">
        <v>731</v>
      </c>
      <c r="G2082" s="3"/>
      <c r="H2082" s="3" t="s">
        <v>733</v>
      </c>
      <c r="I2082" s="3"/>
      <c r="J2082" s="56">
        <v>14</v>
      </c>
      <c r="K2082" s="57">
        <v>1136.2999999999997</v>
      </c>
      <c r="L2082" s="57">
        <v>81.164285714285697</v>
      </c>
      <c r="M2082" s="58">
        <v>50</v>
      </c>
      <c r="N2082" s="59">
        <v>3962.099999999999</v>
      </c>
      <c r="O2082" s="59">
        <v>79.241999999999976</v>
      </c>
      <c r="P2082" s="60">
        <v>64</v>
      </c>
      <c r="Q2082" s="61">
        <v>5098.3999999999987</v>
      </c>
      <c r="R2082" s="61">
        <v>79.66249999999998</v>
      </c>
    </row>
    <row r="2083" spans="2:18" x14ac:dyDescent="0.3">
      <c r="B2083" s="69">
        <v>51780674</v>
      </c>
      <c r="C2083" t="s">
        <v>1671</v>
      </c>
      <c r="D2083" s="55" t="s">
        <v>1658</v>
      </c>
      <c r="E2083" s="55"/>
      <c r="F2083" s="55" t="s">
        <v>731</v>
      </c>
      <c r="G2083" s="3"/>
      <c r="H2083" s="3" t="s">
        <v>1658</v>
      </c>
      <c r="I2083" s="3"/>
      <c r="J2083" s="56">
        <v>3</v>
      </c>
      <c r="K2083" s="57">
        <v>234.81</v>
      </c>
      <c r="L2083" s="57">
        <v>78.27</v>
      </c>
      <c r="M2083" s="58">
        <v>0</v>
      </c>
      <c r="N2083" s="59">
        <v>0</v>
      </c>
      <c r="O2083" s="59">
        <v>0</v>
      </c>
      <c r="P2083" s="60">
        <v>3</v>
      </c>
      <c r="Q2083" s="61">
        <v>234.81</v>
      </c>
      <c r="R2083" s="61">
        <v>78.27</v>
      </c>
    </row>
    <row r="2084" spans="2:18" x14ac:dyDescent="0.3">
      <c r="B2084" s="69">
        <v>51780724</v>
      </c>
      <c r="C2084" t="s">
        <v>1672</v>
      </c>
      <c r="D2084" s="55" t="s">
        <v>1658</v>
      </c>
      <c r="E2084" s="55"/>
      <c r="F2084" s="55" t="s">
        <v>731</v>
      </c>
      <c r="G2084" s="55"/>
      <c r="H2084" s="55" t="s">
        <v>1658</v>
      </c>
      <c r="I2084" s="55"/>
      <c r="J2084" s="56">
        <v>138</v>
      </c>
      <c r="K2084" s="57">
        <v>10868.600000000002</v>
      </c>
      <c r="L2084" s="57">
        <v>78.757971014492767</v>
      </c>
      <c r="M2084" s="58">
        <v>19</v>
      </c>
      <c r="N2084" s="59">
        <v>1444.9900000000005</v>
      </c>
      <c r="O2084" s="59">
        <v>76.052105263157912</v>
      </c>
      <c r="P2084" s="60">
        <v>157</v>
      </c>
      <c r="Q2084" s="61">
        <v>12313.590000000002</v>
      </c>
      <c r="R2084" s="61">
        <v>78.430509554140144</v>
      </c>
    </row>
    <row r="2085" spans="2:18" x14ac:dyDescent="0.3">
      <c r="B2085" s="69">
        <v>51780732</v>
      </c>
      <c r="C2085" t="s">
        <v>1673</v>
      </c>
      <c r="D2085" s="55" t="s">
        <v>991</v>
      </c>
      <c r="E2085" s="55"/>
      <c r="F2085" s="55" t="s">
        <v>731</v>
      </c>
      <c r="G2085" s="3"/>
      <c r="H2085" s="3" t="s">
        <v>991</v>
      </c>
      <c r="I2085" s="3"/>
      <c r="J2085" s="56">
        <v>1224</v>
      </c>
      <c r="K2085" s="57">
        <v>99069.280000000028</v>
      </c>
      <c r="L2085" s="57">
        <v>80.938954248366031</v>
      </c>
      <c r="M2085" s="58">
        <v>1151</v>
      </c>
      <c r="N2085" s="59">
        <v>124890.13999999998</v>
      </c>
      <c r="O2085" s="59">
        <v>108.50576889661163</v>
      </c>
      <c r="P2085" s="60">
        <v>2375</v>
      </c>
      <c r="Q2085" s="61">
        <v>223959.42</v>
      </c>
      <c r="R2085" s="61">
        <v>94.298703157894735</v>
      </c>
    </row>
    <row r="2086" spans="2:18" x14ac:dyDescent="0.3">
      <c r="B2086" s="69">
        <v>51780740</v>
      </c>
      <c r="C2086" t="s">
        <v>1674</v>
      </c>
      <c r="D2086" s="55" t="s">
        <v>1675</v>
      </c>
      <c r="E2086" s="55"/>
      <c r="F2086" s="55" t="s">
        <v>731</v>
      </c>
      <c r="G2086" s="3"/>
      <c r="H2086" s="3" t="s">
        <v>1675</v>
      </c>
      <c r="I2086" s="3"/>
      <c r="J2086" s="56">
        <v>21</v>
      </c>
      <c r="K2086" s="57">
        <v>1673.6900000000003</v>
      </c>
      <c r="L2086" s="57">
        <v>79.699523809523825</v>
      </c>
      <c r="M2086" s="58">
        <v>52</v>
      </c>
      <c r="N2086" s="59">
        <v>4067.5200000000023</v>
      </c>
      <c r="O2086" s="59">
        <v>78.221538461538501</v>
      </c>
      <c r="P2086" s="60">
        <v>73</v>
      </c>
      <c r="Q2086" s="61">
        <v>5741.2100000000028</v>
      </c>
      <c r="R2086" s="61">
        <v>78.646712328767165</v>
      </c>
    </row>
    <row r="2087" spans="2:18" x14ac:dyDescent="0.3">
      <c r="B2087" s="69">
        <v>51780757</v>
      </c>
      <c r="C2087" t="s">
        <v>1676</v>
      </c>
      <c r="D2087" s="55" t="s">
        <v>1658</v>
      </c>
      <c r="E2087" s="55"/>
      <c r="F2087" s="55" t="s">
        <v>731</v>
      </c>
      <c r="G2087" s="3"/>
      <c r="H2087" s="3" t="s">
        <v>1658</v>
      </c>
      <c r="I2087" s="3"/>
      <c r="J2087" s="56">
        <v>83</v>
      </c>
      <c r="K2087" s="57">
        <v>5442.7799999999979</v>
      </c>
      <c r="L2087" s="57">
        <v>65.575662650602382</v>
      </c>
      <c r="M2087" s="58">
        <v>54</v>
      </c>
      <c r="N2087" s="59">
        <v>4001.0399999999986</v>
      </c>
      <c r="O2087" s="59">
        <v>74.093333333333305</v>
      </c>
      <c r="P2087" s="60">
        <v>137</v>
      </c>
      <c r="Q2087" s="61">
        <v>9443.8199999999961</v>
      </c>
      <c r="R2087" s="61">
        <v>68.932992700729898</v>
      </c>
    </row>
    <row r="2088" spans="2:18" x14ac:dyDescent="0.3">
      <c r="B2088" s="69">
        <v>51780765</v>
      </c>
      <c r="C2088" t="s">
        <v>1677</v>
      </c>
      <c r="D2088" s="55" t="s">
        <v>846</v>
      </c>
      <c r="E2088" s="55"/>
      <c r="F2088" s="55" t="s">
        <v>731</v>
      </c>
      <c r="G2088" s="3"/>
      <c r="H2088" s="3" t="s">
        <v>846</v>
      </c>
      <c r="I2088" s="3"/>
      <c r="J2088" s="56">
        <v>22</v>
      </c>
      <c r="K2088" s="57">
        <v>1628.35</v>
      </c>
      <c r="L2088" s="57">
        <v>74.015909090909091</v>
      </c>
      <c r="M2088" s="58">
        <v>27</v>
      </c>
      <c r="N2088" s="59">
        <v>1827.9400000000005</v>
      </c>
      <c r="O2088" s="59">
        <v>67.701481481481494</v>
      </c>
      <c r="P2088" s="60">
        <v>49</v>
      </c>
      <c r="Q2088" s="61">
        <v>3456.2900000000004</v>
      </c>
      <c r="R2088" s="61">
        <v>70.536530612244903</v>
      </c>
    </row>
    <row r="2089" spans="2:18" x14ac:dyDescent="0.3">
      <c r="B2089" s="69">
        <v>51781011</v>
      </c>
      <c r="C2089" t="s">
        <v>1678</v>
      </c>
      <c r="D2089" s="55" t="s">
        <v>1684</v>
      </c>
      <c r="E2089" s="55"/>
      <c r="F2089" s="55" t="s">
        <v>1684</v>
      </c>
      <c r="G2089" s="3"/>
      <c r="H2089" s="3" t="s">
        <v>1684</v>
      </c>
      <c r="I2089" s="3"/>
      <c r="J2089" s="56">
        <v>745</v>
      </c>
      <c r="K2089" s="57">
        <v>44002.2</v>
      </c>
      <c r="L2089" s="57">
        <v>59.063355704697983</v>
      </c>
      <c r="M2089" s="58">
        <v>86</v>
      </c>
      <c r="N2089" s="59">
        <v>5074</v>
      </c>
      <c r="O2089" s="59">
        <v>59</v>
      </c>
      <c r="P2089" s="60">
        <v>831</v>
      </c>
      <c r="Q2089" s="61">
        <v>49076.2</v>
      </c>
      <c r="R2089" s="61">
        <v>59.056799037304451</v>
      </c>
    </row>
    <row r="2090" spans="2:18" x14ac:dyDescent="0.3">
      <c r="B2090" s="69">
        <v>51781136</v>
      </c>
      <c r="C2090" t="s">
        <v>1679</v>
      </c>
      <c r="D2090" s="55"/>
      <c r="E2090" s="55"/>
      <c r="F2090" s="55" t="s">
        <v>731</v>
      </c>
      <c r="G2090" s="3"/>
      <c r="H2090" s="3"/>
      <c r="I2090" s="3"/>
      <c r="J2090" s="56">
        <v>36</v>
      </c>
      <c r="K2090" s="57">
        <v>3111.2500000000023</v>
      </c>
      <c r="L2090" s="57">
        <v>86.423611111111171</v>
      </c>
      <c r="M2090" s="58">
        <v>1</v>
      </c>
      <c r="N2090" s="59">
        <v>79.760000000000005</v>
      </c>
      <c r="O2090" s="59">
        <v>79.760000000000005</v>
      </c>
      <c r="P2090" s="60">
        <v>37</v>
      </c>
      <c r="Q2090" s="61">
        <v>3191.0100000000025</v>
      </c>
      <c r="R2090" s="61">
        <v>86.243513513513577</v>
      </c>
    </row>
    <row r="2091" spans="2:18" x14ac:dyDescent="0.3">
      <c r="B2091" s="69">
        <v>51781201</v>
      </c>
      <c r="C2091" t="s">
        <v>1680</v>
      </c>
      <c r="D2091" s="55"/>
      <c r="E2091" s="55"/>
      <c r="F2091" s="55" t="s">
        <v>731</v>
      </c>
      <c r="G2091" s="3"/>
      <c r="H2091" s="3"/>
      <c r="I2091" s="3"/>
      <c r="J2091" s="56">
        <v>2</v>
      </c>
      <c r="K2091" s="57">
        <v>320.34000000000003</v>
      </c>
      <c r="L2091" s="57">
        <v>160.17000000000002</v>
      </c>
      <c r="M2091" s="58">
        <v>0</v>
      </c>
      <c r="N2091" s="59">
        <v>0</v>
      </c>
      <c r="O2091" s="59">
        <v>0</v>
      </c>
      <c r="P2091" s="60">
        <v>2</v>
      </c>
      <c r="Q2091" s="61">
        <v>320.34000000000003</v>
      </c>
      <c r="R2091" s="61">
        <v>160.17000000000002</v>
      </c>
    </row>
    <row r="2092" spans="2:18" x14ac:dyDescent="0.3">
      <c r="B2092" s="69">
        <v>51781631</v>
      </c>
      <c r="C2092" t="s">
        <v>1681</v>
      </c>
      <c r="D2092" s="55"/>
      <c r="E2092" s="55"/>
      <c r="F2092" s="55" t="s">
        <v>731</v>
      </c>
      <c r="G2092" s="3"/>
      <c r="H2092" s="3"/>
      <c r="I2092" s="3"/>
      <c r="J2092" s="56">
        <v>52</v>
      </c>
      <c r="K2092" s="57">
        <v>4907.7600000000029</v>
      </c>
      <c r="L2092" s="57">
        <v>94.380000000000052</v>
      </c>
      <c r="M2092" s="58">
        <v>16</v>
      </c>
      <c r="N2092" s="59">
        <v>1510.08</v>
      </c>
      <c r="O2092" s="59">
        <v>94.38</v>
      </c>
      <c r="P2092" s="60">
        <v>68</v>
      </c>
      <c r="Q2092" s="61">
        <v>6417.8400000000029</v>
      </c>
      <c r="R2092" s="61">
        <v>94.380000000000038</v>
      </c>
    </row>
    <row r="2093" spans="2:18" x14ac:dyDescent="0.3">
      <c r="B2093" s="69">
        <v>51781680</v>
      </c>
      <c r="C2093" t="s">
        <v>1682</v>
      </c>
      <c r="D2093" s="55" t="s">
        <v>846</v>
      </c>
      <c r="E2093" s="55"/>
      <c r="F2093" s="55" t="s">
        <v>731</v>
      </c>
      <c r="G2093" s="3"/>
      <c r="H2093" s="3" t="s">
        <v>846</v>
      </c>
      <c r="I2093" s="3"/>
      <c r="J2093" s="56">
        <v>55</v>
      </c>
      <c r="K2093" s="57">
        <v>4282.8499999999976</v>
      </c>
      <c r="L2093" s="57">
        <v>77.869999999999962</v>
      </c>
      <c r="M2093" s="58">
        <v>9</v>
      </c>
      <c r="N2093" s="59">
        <v>700.83</v>
      </c>
      <c r="O2093" s="59">
        <v>77.87</v>
      </c>
      <c r="P2093" s="60">
        <v>64</v>
      </c>
      <c r="Q2093" s="61">
        <v>4983.6799999999976</v>
      </c>
      <c r="R2093" s="61">
        <v>77.869999999999962</v>
      </c>
    </row>
    <row r="2094" spans="2:18" x14ac:dyDescent="0.3">
      <c r="B2094" s="69">
        <v>51781706</v>
      </c>
      <c r="C2094" t="s">
        <v>1683</v>
      </c>
      <c r="D2094" s="55"/>
      <c r="E2094" s="55"/>
      <c r="F2094" s="55" t="s">
        <v>731</v>
      </c>
      <c r="G2094" s="3"/>
      <c r="H2094" s="3"/>
      <c r="I2094" s="3"/>
      <c r="J2094" s="56">
        <v>3</v>
      </c>
      <c r="K2094" s="57">
        <v>283.14</v>
      </c>
      <c r="L2094" s="57">
        <v>94.38</v>
      </c>
      <c r="M2094" s="58">
        <v>0</v>
      </c>
      <c r="N2094" s="59">
        <v>0</v>
      </c>
      <c r="O2094" s="59">
        <v>0</v>
      </c>
      <c r="P2094" s="60">
        <v>3</v>
      </c>
      <c r="Q2094" s="61">
        <v>283.14</v>
      </c>
      <c r="R2094" s="61">
        <v>94.38</v>
      </c>
    </row>
    <row r="2095" spans="2:18" x14ac:dyDescent="0.3">
      <c r="B2095" s="69">
        <v>51790442</v>
      </c>
      <c r="C2095" t="s">
        <v>1673</v>
      </c>
      <c r="D2095" s="55" t="s">
        <v>1684</v>
      </c>
      <c r="E2095" s="55"/>
      <c r="F2095" s="55" t="s">
        <v>731</v>
      </c>
      <c r="G2095" s="3"/>
      <c r="H2095" s="3" t="s">
        <v>1684</v>
      </c>
      <c r="I2095" s="3"/>
      <c r="J2095" s="56">
        <v>55</v>
      </c>
      <c r="K2095" s="57">
        <v>1710.7999999999981</v>
      </c>
      <c r="L2095" s="57">
        <v>31.10545454545451</v>
      </c>
      <c r="M2095" s="58">
        <v>125</v>
      </c>
      <c r="N2095" s="59">
        <v>3618.3500000000022</v>
      </c>
      <c r="O2095" s="59">
        <v>28.946800000000017</v>
      </c>
      <c r="P2095" s="60">
        <v>180</v>
      </c>
      <c r="Q2095" s="61">
        <v>5329.1500000000005</v>
      </c>
      <c r="R2095" s="61">
        <v>29.60638888888889</v>
      </c>
    </row>
    <row r="2096" spans="2:18" x14ac:dyDescent="0.3">
      <c r="B2096" s="69">
        <v>51790459</v>
      </c>
      <c r="C2096" t="s">
        <v>1674</v>
      </c>
      <c r="D2096" s="55" t="s">
        <v>1684</v>
      </c>
      <c r="E2096" s="55"/>
      <c r="F2096" s="55" t="s">
        <v>731</v>
      </c>
      <c r="G2096" s="3"/>
      <c r="H2096" s="3" t="s">
        <v>1684</v>
      </c>
      <c r="I2096" s="3"/>
      <c r="J2096" s="56">
        <v>0</v>
      </c>
      <c r="K2096" s="57">
        <v>0</v>
      </c>
      <c r="L2096" s="57">
        <v>0</v>
      </c>
      <c r="M2096" s="58">
        <v>1</v>
      </c>
      <c r="N2096" s="59">
        <v>30.57</v>
      </c>
      <c r="O2096" s="59">
        <v>30.57</v>
      </c>
      <c r="P2096" s="60">
        <v>1</v>
      </c>
      <c r="Q2096" s="61">
        <v>30.57</v>
      </c>
      <c r="R2096" s="61">
        <v>30.57</v>
      </c>
    </row>
    <row r="2097" spans="2:18" x14ac:dyDescent="0.3">
      <c r="B2097" s="69">
        <v>51790467</v>
      </c>
      <c r="C2097" t="s">
        <v>1685</v>
      </c>
      <c r="D2097" s="55" t="s">
        <v>1684</v>
      </c>
      <c r="E2097" s="55"/>
      <c r="F2097" s="55" t="s">
        <v>731</v>
      </c>
      <c r="G2097" s="55"/>
      <c r="H2097" s="55" t="s">
        <v>1684</v>
      </c>
      <c r="I2097" s="55"/>
      <c r="J2097" s="56">
        <v>8</v>
      </c>
      <c r="K2097" s="57">
        <v>334.61</v>
      </c>
      <c r="L2097" s="57">
        <v>41.826250000000002</v>
      </c>
      <c r="M2097" s="58">
        <v>4</v>
      </c>
      <c r="N2097" s="59">
        <v>167.29</v>
      </c>
      <c r="O2097" s="59">
        <v>41.822499999999998</v>
      </c>
      <c r="P2097" s="60">
        <v>12</v>
      </c>
      <c r="Q2097" s="61">
        <v>501.9</v>
      </c>
      <c r="R2097" s="61">
        <v>41.824999999999996</v>
      </c>
    </row>
    <row r="2098" spans="2:18" x14ac:dyDescent="0.3">
      <c r="B2098" s="69">
        <v>51790509</v>
      </c>
      <c r="C2098" t="s">
        <v>1686</v>
      </c>
      <c r="D2098" s="55" t="s">
        <v>25</v>
      </c>
      <c r="E2098" s="55"/>
      <c r="F2098" s="55" t="s">
        <v>731</v>
      </c>
      <c r="G2098" s="3"/>
      <c r="H2098" s="3" t="s">
        <v>25</v>
      </c>
      <c r="I2098" s="3"/>
      <c r="J2098" s="56">
        <v>1</v>
      </c>
      <c r="K2098" s="57">
        <v>53.1</v>
      </c>
      <c r="L2098" s="57">
        <v>53.1</v>
      </c>
      <c r="M2098" s="58">
        <v>1</v>
      </c>
      <c r="N2098" s="59">
        <v>53.1</v>
      </c>
      <c r="O2098" s="59">
        <v>53.1</v>
      </c>
      <c r="P2098" s="60">
        <v>2</v>
      </c>
      <c r="Q2098" s="61">
        <v>106.2</v>
      </c>
      <c r="R2098" s="61">
        <v>53.1</v>
      </c>
    </row>
    <row r="2099" spans="2:18" x14ac:dyDescent="0.3">
      <c r="B2099" s="69">
        <v>64410707</v>
      </c>
      <c r="C2099" t="s">
        <v>2325</v>
      </c>
      <c r="D2099" s="55">
        <v>92526</v>
      </c>
      <c r="E2099" s="55"/>
      <c r="F2099" s="55">
        <v>92526</v>
      </c>
      <c r="G2099" s="3"/>
      <c r="H2099" s="3">
        <v>92526</v>
      </c>
      <c r="I2099" s="3"/>
      <c r="J2099" s="56">
        <v>1</v>
      </c>
      <c r="K2099" s="57">
        <v>641</v>
      </c>
      <c r="L2099" s="57">
        <v>641</v>
      </c>
      <c r="M2099" s="58">
        <v>2</v>
      </c>
      <c r="N2099" s="59">
        <v>1282</v>
      </c>
      <c r="O2099" s="59">
        <v>641</v>
      </c>
      <c r="P2099" s="60">
        <v>3</v>
      </c>
      <c r="Q2099" s="61">
        <v>1923</v>
      </c>
      <c r="R2099" s="61">
        <v>641</v>
      </c>
    </row>
    <row r="2100" spans="2:18" x14ac:dyDescent="0.3">
      <c r="B2100" s="69">
        <v>64410905</v>
      </c>
      <c r="C2100" t="s">
        <v>1993</v>
      </c>
      <c r="D2100" s="55" t="s">
        <v>1994</v>
      </c>
      <c r="E2100" s="55"/>
      <c r="F2100" s="55">
        <v>92611</v>
      </c>
      <c r="G2100" s="55"/>
      <c r="H2100" s="55" t="s">
        <v>1994</v>
      </c>
      <c r="I2100" s="55"/>
      <c r="J2100" s="56">
        <v>0</v>
      </c>
      <c r="K2100" s="57">
        <v>0</v>
      </c>
      <c r="L2100" s="57">
        <v>0</v>
      </c>
      <c r="M2100" s="58">
        <v>11</v>
      </c>
      <c r="N2100" s="59">
        <v>10142</v>
      </c>
      <c r="O2100" s="59">
        <v>922</v>
      </c>
      <c r="P2100" s="60">
        <v>11</v>
      </c>
      <c r="Q2100" s="61">
        <v>10142</v>
      </c>
      <c r="R2100" s="61">
        <v>922</v>
      </c>
    </row>
    <row r="2101" spans="2:18" x14ac:dyDescent="0.3">
      <c r="B2101" s="69">
        <v>70095997</v>
      </c>
      <c r="C2101" t="s">
        <v>2131</v>
      </c>
      <c r="D2101" s="55"/>
      <c r="E2101" s="55"/>
      <c r="F2101" s="55" t="s">
        <v>8</v>
      </c>
      <c r="G2101" s="3"/>
      <c r="H2101" s="3"/>
      <c r="I2101" s="3"/>
      <c r="J2101" s="56">
        <v>1</v>
      </c>
      <c r="K2101" s="57">
        <v>45</v>
      </c>
      <c r="L2101" s="57">
        <v>45</v>
      </c>
      <c r="M2101" s="58">
        <v>0</v>
      </c>
      <c r="N2101" s="59">
        <v>0</v>
      </c>
      <c r="O2101" s="59">
        <v>0</v>
      </c>
      <c r="P2101" s="60">
        <v>1</v>
      </c>
      <c r="Q2101" s="61">
        <v>45</v>
      </c>
      <c r="R2101" s="61">
        <v>45</v>
      </c>
    </row>
    <row r="2102" spans="2:18" x14ac:dyDescent="0.3">
      <c r="B2102" s="69">
        <v>70165915</v>
      </c>
      <c r="C2102" t="s">
        <v>1995</v>
      </c>
      <c r="D2102" s="55"/>
      <c r="E2102" s="55"/>
      <c r="F2102" s="55" t="s">
        <v>8</v>
      </c>
      <c r="G2102" s="3"/>
      <c r="H2102" s="3"/>
      <c r="I2102" s="3"/>
      <c r="J2102" s="56">
        <v>1</v>
      </c>
      <c r="K2102" s="57">
        <v>45</v>
      </c>
      <c r="L2102" s="57">
        <v>45</v>
      </c>
      <c r="M2102" s="58">
        <v>0</v>
      </c>
      <c r="N2102" s="59">
        <v>0</v>
      </c>
      <c r="O2102" s="59">
        <v>0</v>
      </c>
      <c r="P2102" s="60">
        <v>1</v>
      </c>
      <c r="Q2102" s="61">
        <v>45</v>
      </c>
      <c r="R2102" s="61">
        <v>45</v>
      </c>
    </row>
    <row r="2103" spans="2:18" x14ac:dyDescent="0.3">
      <c r="B2103" s="69">
        <v>70401666</v>
      </c>
      <c r="C2103" t="s">
        <v>23</v>
      </c>
      <c r="D2103" s="55"/>
      <c r="E2103" s="55"/>
      <c r="F2103" s="55" t="s">
        <v>8</v>
      </c>
      <c r="G2103" s="3"/>
      <c r="H2103" s="3"/>
      <c r="I2103" s="3"/>
      <c r="J2103" s="56">
        <v>4</v>
      </c>
      <c r="K2103" s="57">
        <v>2102.88</v>
      </c>
      <c r="L2103" s="57">
        <v>525.72</v>
      </c>
      <c r="M2103" s="58">
        <v>0</v>
      </c>
      <c r="N2103" s="59">
        <v>0</v>
      </c>
      <c r="O2103" s="59">
        <v>0</v>
      </c>
      <c r="P2103" s="60">
        <v>4</v>
      </c>
      <c r="Q2103" s="61">
        <v>2102.88</v>
      </c>
      <c r="R2103" s="61">
        <v>525.72</v>
      </c>
    </row>
    <row r="2104" spans="2:18" x14ac:dyDescent="0.3">
      <c r="B2104" s="69">
        <v>70763248</v>
      </c>
      <c r="C2104" t="s">
        <v>1654</v>
      </c>
      <c r="D2104" s="55"/>
      <c r="E2104" s="55"/>
      <c r="F2104" s="55" t="s">
        <v>8</v>
      </c>
      <c r="G2104" s="3"/>
      <c r="H2104" s="3"/>
      <c r="I2104" s="3"/>
      <c r="J2104" s="56">
        <v>1</v>
      </c>
      <c r="K2104" s="57">
        <v>45</v>
      </c>
      <c r="L2104" s="57">
        <v>45</v>
      </c>
      <c r="M2104" s="58">
        <v>0</v>
      </c>
      <c r="N2104" s="59">
        <v>0</v>
      </c>
      <c r="O2104" s="59">
        <v>0</v>
      </c>
      <c r="P2104" s="60">
        <v>1</v>
      </c>
      <c r="Q2104" s="61">
        <v>45</v>
      </c>
      <c r="R2104" s="61">
        <v>45</v>
      </c>
    </row>
    <row r="2105" spans="2:18" x14ac:dyDescent="0.3">
      <c r="B2105" s="69">
        <v>70971445</v>
      </c>
      <c r="C2105" t="s">
        <v>1687</v>
      </c>
      <c r="D2105" s="55" t="s">
        <v>22</v>
      </c>
      <c r="E2105" s="55"/>
      <c r="F2105" s="55" t="s">
        <v>22</v>
      </c>
      <c r="G2105" s="55"/>
      <c r="H2105" s="55" t="s">
        <v>22</v>
      </c>
      <c r="I2105" s="55"/>
      <c r="J2105" s="56">
        <v>5</v>
      </c>
      <c r="K2105" s="57">
        <v>1250.2</v>
      </c>
      <c r="L2105" s="57">
        <v>250.04000000000002</v>
      </c>
      <c r="M2105" s="58">
        <v>0</v>
      </c>
      <c r="N2105" s="59">
        <v>0</v>
      </c>
      <c r="O2105" s="59">
        <v>0</v>
      </c>
      <c r="P2105" s="60">
        <v>5</v>
      </c>
      <c r="Q2105" s="61">
        <v>1250.2</v>
      </c>
      <c r="R2105" s="61">
        <v>250.04000000000002</v>
      </c>
    </row>
    <row r="2106" spans="2:18" x14ac:dyDescent="0.3">
      <c r="B2106" s="69">
        <v>71814156</v>
      </c>
      <c r="C2106" t="s">
        <v>1688</v>
      </c>
      <c r="D2106" s="55"/>
      <c r="E2106" s="55"/>
      <c r="F2106" s="55" t="s">
        <v>8</v>
      </c>
      <c r="G2106" s="55"/>
      <c r="H2106" s="55"/>
      <c r="I2106" s="55"/>
      <c r="J2106" s="56">
        <v>2</v>
      </c>
      <c r="K2106" s="57">
        <v>752.2</v>
      </c>
      <c r="L2106" s="57">
        <v>376.1</v>
      </c>
      <c r="M2106" s="58">
        <v>0</v>
      </c>
      <c r="N2106" s="59">
        <v>0</v>
      </c>
      <c r="O2106" s="59">
        <v>0</v>
      </c>
      <c r="P2106" s="60">
        <v>2</v>
      </c>
      <c r="Q2106" s="61">
        <v>752.2</v>
      </c>
      <c r="R2106" s="61">
        <v>376.1</v>
      </c>
    </row>
    <row r="2107" spans="2:18" x14ac:dyDescent="0.3">
      <c r="B2107" s="69">
        <v>72625015</v>
      </c>
      <c r="C2107" t="s">
        <v>1689</v>
      </c>
      <c r="D2107" s="55" t="s">
        <v>13</v>
      </c>
      <c r="E2107" s="55">
        <v>0</v>
      </c>
      <c r="F2107" s="55" t="s">
        <v>8</v>
      </c>
      <c r="G2107" s="55"/>
      <c r="H2107" s="55" t="s">
        <v>13</v>
      </c>
      <c r="I2107" s="55"/>
      <c r="J2107" s="56">
        <v>3</v>
      </c>
      <c r="K2107" s="57">
        <v>755.1</v>
      </c>
      <c r="L2107" s="57">
        <v>251.70000000000002</v>
      </c>
      <c r="M2107" s="58">
        <v>0</v>
      </c>
      <c r="N2107" s="59">
        <v>0</v>
      </c>
      <c r="O2107" s="59">
        <v>0</v>
      </c>
      <c r="P2107" s="60">
        <v>3</v>
      </c>
      <c r="Q2107" s="61">
        <v>755.1</v>
      </c>
      <c r="R2107" s="61">
        <v>251.70000000000002</v>
      </c>
    </row>
    <row r="2108" spans="2:18" x14ac:dyDescent="0.3">
      <c r="B2108" s="69">
        <v>72625031</v>
      </c>
      <c r="C2108" t="s">
        <v>2804</v>
      </c>
      <c r="D2108" s="55" t="s">
        <v>13</v>
      </c>
      <c r="E2108" s="55">
        <v>0</v>
      </c>
      <c r="F2108" s="55" t="s">
        <v>8</v>
      </c>
      <c r="G2108" s="3"/>
      <c r="H2108" s="3" t="s">
        <v>13</v>
      </c>
      <c r="I2108" s="3"/>
      <c r="J2108" s="56">
        <v>1</v>
      </c>
      <c r="K2108" s="57">
        <v>288.60000000000002</v>
      </c>
      <c r="L2108" s="57">
        <v>288.60000000000002</v>
      </c>
      <c r="M2108" s="58">
        <v>0</v>
      </c>
      <c r="N2108" s="59">
        <v>0</v>
      </c>
      <c r="O2108" s="59">
        <v>0</v>
      </c>
      <c r="P2108" s="60">
        <v>1</v>
      </c>
      <c r="Q2108" s="61">
        <v>288.60000000000002</v>
      </c>
      <c r="R2108" s="61">
        <v>288.60000000000002</v>
      </c>
    </row>
    <row r="2109" spans="2:18" x14ac:dyDescent="0.3">
      <c r="B2109" s="69">
        <v>82100017</v>
      </c>
      <c r="C2109" t="s">
        <v>1690</v>
      </c>
      <c r="D2109" s="55">
        <v>92587</v>
      </c>
      <c r="E2109" s="55">
        <v>0</v>
      </c>
      <c r="F2109" s="55" t="s">
        <v>86</v>
      </c>
      <c r="G2109" s="55"/>
      <c r="H2109" s="55">
        <v>92587</v>
      </c>
      <c r="I2109" s="55"/>
      <c r="J2109" s="56">
        <v>2</v>
      </c>
      <c r="K2109" s="57">
        <v>468</v>
      </c>
      <c r="L2109" s="57">
        <v>234</v>
      </c>
      <c r="M2109" s="58">
        <v>0</v>
      </c>
      <c r="N2109" s="59">
        <v>0</v>
      </c>
      <c r="O2109" s="59">
        <v>0</v>
      </c>
      <c r="P2109" s="60">
        <v>2</v>
      </c>
      <c r="Q2109" s="61">
        <v>468</v>
      </c>
      <c r="R2109" s="61">
        <v>234</v>
      </c>
    </row>
    <row r="2110" spans="2:18" x14ac:dyDescent="0.3">
      <c r="B2110" s="69">
        <v>98080013</v>
      </c>
      <c r="C2110" t="s">
        <v>1691</v>
      </c>
      <c r="D2110" s="55">
        <v>97760</v>
      </c>
      <c r="E2110" s="55">
        <v>0</v>
      </c>
      <c r="F2110" s="55" t="s">
        <v>1441</v>
      </c>
      <c r="G2110" s="3"/>
      <c r="H2110" s="3">
        <v>97760</v>
      </c>
      <c r="I2110" s="3"/>
      <c r="J2110" s="56">
        <v>2</v>
      </c>
      <c r="K2110" s="57">
        <v>818</v>
      </c>
      <c r="L2110" s="57">
        <v>409</v>
      </c>
      <c r="M2110" s="58">
        <v>0</v>
      </c>
      <c r="N2110" s="59">
        <v>0</v>
      </c>
      <c r="O2110" s="59">
        <v>0</v>
      </c>
      <c r="P2110" s="60">
        <v>2</v>
      </c>
      <c r="Q2110" s="61">
        <v>818</v>
      </c>
      <c r="R2110" s="61">
        <v>409</v>
      </c>
    </row>
    <row r="2111" spans="2:18" x14ac:dyDescent="0.3">
      <c r="B2111" s="69">
        <v>98080682</v>
      </c>
      <c r="C2111" t="s">
        <v>1692</v>
      </c>
      <c r="D2111" s="55">
        <v>97110</v>
      </c>
      <c r="E2111" s="55">
        <v>0</v>
      </c>
      <c r="F2111" s="55" t="s">
        <v>1441</v>
      </c>
      <c r="G2111" s="3"/>
      <c r="H2111" s="3">
        <v>97110</v>
      </c>
      <c r="I2111" s="3"/>
      <c r="J2111" s="56">
        <v>15</v>
      </c>
      <c r="K2111" s="57">
        <v>3600</v>
      </c>
      <c r="L2111" s="57">
        <v>240</v>
      </c>
      <c r="M2111" s="58">
        <v>0</v>
      </c>
      <c r="N2111" s="59">
        <v>0</v>
      </c>
      <c r="O2111" s="59">
        <v>0</v>
      </c>
      <c r="P2111" s="60">
        <v>15</v>
      </c>
      <c r="Q2111" s="61">
        <v>3600</v>
      </c>
      <c r="R2111" s="61">
        <v>240</v>
      </c>
    </row>
    <row r="2112" spans="2:18" x14ac:dyDescent="0.3">
      <c r="B2112" s="69">
        <v>98080823</v>
      </c>
      <c r="C2112" t="s">
        <v>1693</v>
      </c>
      <c r="D2112" s="55">
        <v>97535</v>
      </c>
      <c r="E2112" s="55">
        <v>0</v>
      </c>
      <c r="F2112" s="55" t="s">
        <v>1694</v>
      </c>
      <c r="G2112" s="3"/>
      <c r="H2112" s="3">
        <v>97535</v>
      </c>
      <c r="I2112" s="3"/>
      <c r="J2112" s="56">
        <v>5</v>
      </c>
      <c r="K2112" s="57">
        <v>710</v>
      </c>
      <c r="L2112" s="57">
        <v>142</v>
      </c>
      <c r="M2112" s="58">
        <v>0</v>
      </c>
      <c r="N2112" s="59">
        <v>0</v>
      </c>
      <c r="O2112" s="59">
        <v>0</v>
      </c>
      <c r="P2112" s="60">
        <v>5</v>
      </c>
      <c r="Q2112" s="61">
        <v>710</v>
      </c>
      <c r="R2112" s="61">
        <v>142</v>
      </c>
    </row>
    <row r="2113" spans="2:18" x14ac:dyDescent="0.3">
      <c r="B2113" s="69">
        <v>98081409</v>
      </c>
      <c r="C2113" t="s">
        <v>2343</v>
      </c>
      <c r="D2113" s="55">
        <v>97166</v>
      </c>
      <c r="E2113" s="55">
        <v>0</v>
      </c>
      <c r="F2113" s="55" t="s">
        <v>1442</v>
      </c>
      <c r="G2113" s="3"/>
      <c r="H2113" s="3">
        <v>97166</v>
      </c>
      <c r="I2113" s="3"/>
      <c r="J2113" s="56">
        <v>11</v>
      </c>
      <c r="K2113" s="57">
        <v>10296</v>
      </c>
      <c r="L2113" s="57">
        <v>936</v>
      </c>
      <c r="M2113" s="58">
        <v>8</v>
      </c>
      <c r="N2113" s="59">
        <v>7488</v>
      </c>
      <c r="O2113" s="59">
        <v>936</v>
      </c>
      <c r="P2113" s="60">
        <v>19</v>
      </c>
      <c r="Q2113" s="61">
        <v>17784</v>
      </c>
      <c r="R2113" s="61">
        <v>936</v>
      </c>
    </row>
    <row r="2114" spans="2:18" x14ac:dyDescent="0.3">
      <c r="B2114" s="69">
        <v>98081813</v>
      </c>
      <c r="C2114" t="s">
        <v>1695</v>
      </c>
      <c r="D2114" s="55">
        <v>97002</v>
      </c>
      <c r="E2114" s="55">
        <v>0</v>
      </c>
      <c r="F2114" s="55" t="s">
        <v>1696</v>
      </c>
      <c r="G2114" s="3"/>
      <c r="H2114" s="3">
        <v>97002</v>
      </c>
      <c r="I2114" s="3"/>
      <c r="J2114" s="56">
        <v>1</v>
      </c>
      <c r="K2114" s="57">
        <v>705</v>
      </c>
      <c r="L2114" s="57">
        <v>705</v>
      </c>
      <c r="M2114" s="58">
        <v>0</v>
      </c>
      <c r="N2114" s="59">
        <v>0</v>
      </c>
      <c r="O2114" s="59">
        <v>0</v>
      </c>
      <c r="P2114" s="60">
        <v>1</v>
      </c>
      <c r="Q2114" s="61">
        <v>705</v>
      </c>
      <c r="R2114" s="61">
        <v>705</v>
      </c>
    </row>
    <row r="2115" spans="2:18" x14ac:dyDescent="0.3">
      <c r="B2115" s="69">
        <v>98081995</v>
      </c>
      <c r="C2115" t="s">
        <v>1697</v>
      </c>
      <c r="D2115" s="55">
        <v>97002</v>
      </c>
      <c r="E2115" s="55">
        <v>0</v>
      </c>
      <c r="F2115" s="55" t="s">
        <v>1696</v>
      </c>
      <c r="G2115" s="3"/>
      <c r="H2115" s="3">
        <v>97002</v>
      </c>
      <c r="I2115" s="3"/>
      <c r="J2115" s="56">
        <v>14</v>
      </c>
      <c r="K2115" s="57">
        <v>3122</v>
      </c>
      <c r="L2115" s="57">
        <v>223</v>
      </c>
      <c r="M2115" s="58">
        <v>2</v>
      </c>
      <c r="N2115" s="59">
        <v>446</v>
      </c>
      <c r="O2115" s="59">
        <v>223</v>
      </c>
      <c r="P2115" s="60">
        <v>16</v>
      </c>
      <c r="Q2115" s="61">
        <v>3568</v>
      </c>
      <c r="R2115" s="61">
        <v>223</v>
      </c>
    </row>
    <row r="2116" spans="2:18" x14ac:dyDescent="0.3">
      <c r="B2116" s="69">
        <v>98082142</v>
      </c>
      <c r="C2116" t="s">
        <v>1698</v>
      </c>
      <c r="D2116" s="55">
        <v>96111</v>
      </c>
      <c r="E2116" s="55">
        <v>0</v>
      </c>
      <c r="F2116" s="55" t="s">
        <v>1543</v>
      </c>
      <c r="G2116" s="3"/>
      <c r="H2116" s="3">
        <v>96111</v>
      </c>
      <c r="I2116" s="3"/>
      <c r="J2116" s="56">
        <v>44</v>
      </c>
      <c r="K2116" s="57">
        <v>40040</v>
      </c>
      <c r="L2116" s="57">
        <v>910</v>
      </c>
      <c r="M2116" s="58">
        <v>0</v>
      </c>
      <c r="N2116" s="59">
        <v>0</v>
      </c>
      <c r="O2116" s="59">
        <v>0</v>
      </c>
      <c r="P2116" s="60">
        <v>44</v>
      </c>
      <c r="Q2116" s="61">
        <v>40040</v>
      </c>
      <c r="R2116" s="61">
        <v>910</v>
      </c>
    </row>
    <row r="2117" spans="2:18" x14ac:dyDescent="0.3">
      <c r="B2117" s="69">
        <v>98082316</v>
      </c>
      <c r="C2117" t="s">
        <v>2342</v>
      </c>
      <c r="D2117" s="55">
        <v>97162</v>
      </c>
      <c r="E2117" s="55">
        <v>0</v>
      </c>
      <c r="F2117" s="55" t="s">
        <v>1696</v>
      </c>
      <c r="G2117" s="3"/>
      <c r="H2117" s="3">
        <v>97162</v>
      </c>
      <c r="I2117" s="3"/>
      <c r="J2117" s="56">
        <v>11</v>
      </c>
      <c r="K2117" s="57">
        <v>7304</v>
      </c>
      <c r="L2117" s="57">
        <v>664</v>
      </c>
      <c r="M2117" s="58">
        <v>2</v>
      </c>
      <c r="N2117" s="59">
        <v>1328</v>
      </c>
      <c r="O2117" s="59">
        <v>664</v>
      </c>
      <c r="P2117" s="60">
        <v>13</v>
      </c>
      <c r="Q2117" s="61">
        <v>8632</v>
      </c>
      <c r="R2117" s="61">
        <v>664</v>
      </c>
    </row>
    <row r="2118" spans="2:18" x14ac:dyDescent="0.3">
      <c r="B2118" s="69">
        <v>98082480</v>
      </c>
      <c r="C2118" t="s">
        <v>1699</v>
      </c>
      <c r="D2118" s="55">
        <v>92506</v>
      </c>
      <c r="E2118" s="55">
        <v>0</v>
      </c>
      <c r="F2118" s="55" t="s">
        <v>1543</v>
      </c>
      <c r="G2118" s="3"/>
      <c r="H2118" s="3">
        <v>92506</v>
      </c>
      <c r="I2118" s="3"/>
      <c r="J2118" s="56">
        <v>31</v>
      </c>
      <c r="K2118" s="57">
        <v>30194</v>
      </c>
      <c r="L2118" s="57">
        <v>974</v>
      </c>
      <c r="M2118" s="58">
        <v>21</v>
      </c>
      <c r="N2118" s="59">
        <v>20454</v>
      </c>
      <c r="O2118" s="59">
        <v>974</v>
      </c>
      <c r="P2118" s="60">
        <v>52</v>
      </c>
      <c r="Q2118" s="61">
        <v>50648</v>
      </c>
      <c r="R2118" s="61">
        <v>974</v>
      </c>
    </row>
    <row r="2119" spans="2:18" x14ac:dyDescent="0.3">
      <c r="B2119" s="69">
        <v>98082589</v>
      </c>
      <c r="C2119" t="s">
        <v>1700</v>
      </c>
      <c r="D2119" s="55">
        <v>97110</v>
      </c>
      <c r="E2119" s="55">
        <v>0</v>
      </c>
      <c r="F2119" s="55" t="s">
        <v>1449</v>
      </c>
      <c r="G2119" s="3"/>
      <c r="H2119" s="3">
        <v>97110</v>
      </c>
      <c r="I2119" s="3"/>
      <c r="J2119" s="56">
        <v>597</v>
      </c>
      <c r="K2119" s="57">
        <v>144474</v>
      </c>
      <c r="L2119" s="57">
        <v>242</v>
      </c>
      <c r="M2119" s="58">
        <v>0</v>
      </c>
      <c r="N2119" s="59">
        <v>0</v>
      </c>
      <c r="O2119" s="59">
        <v>0</v>
      </c>
      <c r="P2119" s="60">
        <v>597</v>
      </c>
      <c r="Q2119" s="61">
        <v>144474</v>
      </c>
      <c r="R2119" s="61">
        <v>242</v>
      </c>
    </row>
    <row r="2120" spans="2:18" x14ac:dyDescent="0.3">
      <c r="B2120" s="69">
        <v>98082712</v>
      </c>
      <c r="C2120" t="s">
        <v>1701</v>
      </c>
      <c r="D2120" s="55">
        <v>92507</v>
      </c>
      <c r="E2120" s="55">
        <v>0</v>
      </c>
      <c r="F2120" s="55" t="s">
        <v>1545</v>
      </c>
      <c r="G2120" s="3"/>
      <c r="H2120" s="3">
        <v>92507</v>
      </c>
      <c r="I2120" s="3"/>
      <c r="J2120" s="56">
        <v>8</v>
      </c>
      <c r="K2120" s="57">
        <v>7792</v>
      </c>
      <c r="L2120" s="57">
        <v>974</v>
      </c>
      <c r="M2120" s="58">
        <v>0</v>
      </c>
      <c r="N2120" s="59">
        <v>0</v>
      </c>
      <c r="O2120" s="59">
        <v>0</v>
      </c>
      <c r="P2120" s="60">
        <v>8</v>
      </c>
      <c r="Q2120" s="61">
        <v>7792</v>
      </c>
      <c r="R2120" s="61">
        <v>974</v>
      </c>
    </row>
    <row r="2121" spans="2:18" x14ac:dyDescent="0.3">
      <c r="B2121" s="69">
        <v>98082977</v>
      </c>
      <c r="C2121" t="s">
        <v>1702</v>
      </c>
      <c r="D2121" s="55">
        <v>92507</v>
      </c>
      <c r="E2121" s="55">
        <v>0</v>
      </c>
      <c r="F2121" s="55" t="s">
        <v>1544</v>
      </c>
      <c r="G2121" s="3"/>
      <c r="H2121" s="3">
        <v>92507</v>
      </c>
      <c r="I2121" s="3"/>
      <c r="J2121" s="56">
        <v>5</v>
      </c>
      <c r="K2121" s="57">
        <v>2405</v>
      </c>
      <c r="L2121" s="57">
        <v>481</v>
      </c>
      <c r="M2121" s="58">
        <v>0</v>
      </c>
      <c r="N2121" s="59">
        <v>0</v>
      </c>
      <c r="O2121" s="59">
        <v>0</v>
      </c>
      <c r="P2121" s="60">
        <v>5</v>
      </c>
      <c r="Q2121" s="61">
        <v>2405</v>
      </c>
      <c r="R2121" s="61">
        <v>481</v>
      </c>
    </row>
    <row r="2122" spans="2:18" x14ac:dyDescent="0.3">
      <c r="B2122" s="69">
        <v>98083058</v>
      </c>
      <c r="C2122" t="s">
        <v>1703</v>
      </c>
      <c r="D2122" s="55">
        <v>92507</v>
      </c>
      <c r="E2122" s="55">
        <v>0</v>
      </c>
      <c r="F2122" s="55" t="s">
        <v>1544</v>
      </c>
      <c r="G2122" s="3"/>
      <c r="H2122" s="3">
        <v>92507</v>
      </c>
      <c r="I2122" s="3"/>
      <c r="J2122" s="56">
        <v>5</v>
      </c>
      <c r="K2122" s="57">
        <v>3650</v>
      </c>
      <c r="L2122" s="57">
        <v>730</v>
      </c>
      <c r="M2122" s="58">
        <v>0</v>
      </c>
      <c r="N2122" s="59">
        <v>0</v>
      </c>
      <c r="O2122" s="59">
        <v>0</v>
      </c>
      <c r="P2122" s="60">
        <v>5</v>
      </c>
      <c r="Q2122" s="61">
        <v>3650</v>
      </c>
      <c r="R2122" s="61">
        <v>730</v>
      </c>
    </row>
    <row r="2123" spans="2:18" x14ac:dyDescent="0.3">
      <c r="B2123" s="69">
        <v>98083215</v>
      </c>
      <c r="C2123" t="s">
        <v>1704</v>
      </c>
      <c r="D2123" s="55">
        <v>92610</v>
      </c>
      <c r="E2123" s="55">
        <v>0</v>
      </c>
      <c r="F2123" s="55" t="s">
        <v>1546</v>
      </c>
      <c r="G2123" s="3"/>
      <c r="H2123" s="3">
        <v>92610</v>
      </c>
      <c r="I2123" s="3"/>
      <c r="J2123" s="56">
        <v>12</v>
      </c>
      <c r="K2123" s="57">
        <v>24972</v>
      </c>
      <c r="L2123" s="57">
        <v>2081</v>
      </c>
      <c r="M2123" s="58">
        <v>0</v>
      </c>
      <c r="N2123" s="59">
        <v>0</v>
      </c>
      <c r="O2123" s="59">
        <v>0</v>
      </c>
      <c r="P2123" s="60">
        <v>12</v>
      </c>
      <c r="Q2123" s="61">
        <v>24972</v>
      </c>
      <c r="R2123" s="61">
        <v>2081</v>
      </c>
    </row>
    <row r="2124" spans="2:18" x14ac:dyDescent="0.3">
      <c r="B2124" s="69">
        <v>98083397</v>
      </c>
      <c r="C2124" t="s">
        <v>1705</v>
      </c>
      <c r="D2124" s="55">
        <v>92610</v>
      </c>
      <c r="E2124" s="55">
        <v>0</v>
      </c>
      <c r="F2124" s="55" t="s">
        <v>1546</v>
      </c>
      <c r="G2124" s="55"/>
      <c r="H2124" s="55">
        <v>92610</v>
      </c>
      <c r="I2124" s="55"/>
      <c r="J2124" s="56">
        <v>57</v>
      </c>
      <c r="K2124" s="57">
        <v>59394</v>
      </c>
      <c r="L2124" s="57">
        <v>1042</v>
      </c>
      <c r="M2124" s="58">
        <v>1</v>
      </c>
      <c r="N2124" s="59">
        <v>1042</v>
      </c>
      <c r="O2124" s="59">
        <v>1042</v>
      </c>
      <c r="P2124" s="60">
        <v>58</v>
      </c>
      <c r="Q2124" s="61">
        <v>60436</v>
      </c>
      <c r="R2124" s="61">
        <v>1042</v>
      </c>
    </row>
    <row r="2125" spans="2:18" x14ac:dyDescent="0.3">
      <c r="B2125" s="69">
        <v>98083470</v>
      </c>
      <c r="C2125" t="s">
        <v>1706</v>
      </c>
      <c r="D2125" s="55">
        <v>92526</v>
      </c>
      <c r="E2125" s="55">
        <v>0</v>
      </c>
      <c r="F2125" s="55" t="s">
        <v>1546</v>
      </c>
      <c r="G2125" s="3"/>
      <c r="H2125" s="3">
        <v>92526</v>
      </c>
      <c r="I2125" s="3"/>
      <c r="J2125" s="56">
        <v>60</v>
      </c>
      <c r="K2125" s="57">
        <v>48120</v>
      </c>
      <c r="L2125" s="57">
        <v>802</v>
      </c>
      <c r="M2125" s="58">
        <v>0</v>
      </c>
      <c r="N2125" s="59">
        <v>0</v>
      </c>
      <c r="O2125" s="59">
        <v>0</v>
      </c>
      <c r="P2125" s="60">
        <v>60</v>
      </c>
      <c r="Q2125" s="61">
        <v>48120</v>
      </c>
      <c r="R2125" s="61">
        <v>802</v>
      </c>
    </row>
    <row r="2126" spans="2:18" x14ac:dyDescent="0.3">
      <c r="B2126" s="69">
        <v>98083546</v>
      </c>
      <c r="C2126" t="s">
        <v>1707</v>
      </c>
      <c r="D2126" s="55">
        <v>92526</v>
      </c>
      <c r="E2126" s="55">
        <v>0</v>
      </c>
      <c r="F2126" s="55" t="s">
        <v>1546</v>
      </c>
      <c r="G2126" s="3"/>
      <c r="H2126" s="3">
        <v>92526</v>
      </c>
      <c r="I2126" s="3"/>
      <c r="J2126" s="56">
        <v>681</v>
      </c>
      <c r="K2126" s="57">
        <v>272400</v>
      </c>
      <c r="L2126" s="57">
        <v>400</v>
      </c>
      <c r="M2126" s="58">
        <v>1</v>
      </c>
      <c r="N2126" s="59">
        <v>400</v>
      </c>
      <c r="O2126" s="59">
        <v>400</v>
      </c>
      <c r="P2126" s="60">
        <v>682</v>
      </c>
      <c r="Q2126" s="61">
        <v>272800</v>
      </c>
      <c r="R2126" s="61">
        <v>400</v>
      </c>
    </row>
    <row r="2127" spans="2:18" x14ac:dyDescent="0.3">
      <c r="B2127" s="69">
        <v>98083579</v>
      </c>
      <c r="C2127" t="s">
        <v>1708</v>
      </c>
      <c r="D2127" s="55">
        <v>97112</v>
      </c>
      <c r="E2127" s="55">
        <v>0</v>
      </c>
      <c r="F2127" s="55" t="s">
        <v>1448</v>
      </c>
      <c r="G2127" s="3"/>
      <c r="H2127" s="3">
        <v>97112</v>
      </c>
      <c r="I2127" s="3"/>
      <c r="J2127" s="56">
        <v>23</v>
      </c>
      <c r="K2127" s="57">
        <v>9200</v>
      </c>
      <c r="L2127" s="57">
        <v>400</v>
      </c>
      <c r="M2127" s="58">
        <v>0</v>
      </c>
      <c r="N2127" s="59">
        <v>0</v>
      </c>
      <c r="O2127" s="59">
        <v>0</v>
      </c>
      <c r="P2127" s="60">
        <v>23</v>
      </c>
      <c r="Q2127" s="61">
        <v>9200</v>
      </c>
      <c r="R2127" s="61">
        <v>400</v>
      </c>
    </row>
    <row r="2128" spans="2:18" x14ac:dyDescent="0.3">
      <c r="B2128" s="69">
        <v>98086648</v>
      </c>
      <c r="C2128" t="s">
        <v>2341</v>
      </c>
      <c r="D2128" s="55">
        <v>97161</v>
      </c>
      <c r="E2128" s="55">
        <v>0</v>
      </c>
      <c r="F2128" s="55" t="s">
        <v>1446</v>
      </c>
      <c r="G2128" s="55"/>
      <c r="H2128" s="55">
        <v>97161</v>
      </c>
      <c r="I2128" s="55"/>
      <c r="J2128" s="56">
        <v>149</v>
      </c>
      <c r="K2128" s="57">
        <v>65858</v>
      </c>
      <c r="L2128" s="57">
        <v>442</v>
      </c>
      <c r="M2128" s="58">
        <v>8</v>
      </c>
      <c r="N2128" s="59">
        <v>3536</v>
      </c>
      <c r="O2128" s="59">
        <v>442</v>
      </c>
      <c r="P2128" s="60">
        <v>157</v>
      </c>
      <c r="Q2128" s="61">
        <v>69394</v>
      </c>
      <c r="R2128" s="61">
        <v>442</v>
      </c>
    </row>
    <row r="2129" spans="2:18" x14ac:dyDescent="0.3">
      <c r="B2129" s="69">
        <v>98087505</v>
      </c>
      <c r="C2129" t="s">
        <v>1709</v>
      </c>
      <c r="D2129" s="55">
        <v>92611</v>
      </c>
      <c r="E2129" s="55">
        <v>0</v>
      </c>
      <c r="F2129" s="55">
        <v>92611</v>
      </c>
      <c r="G2129" s="3"/>
      <c r="H2129" s="3">
        <v>92611</v>
      </c>
      <c r="I2129" s="3"/>
      <c r="J2129" s="56">
        <v>1</v>
      </c>
      <c r="K2129" s="57">
        <v>1445</v>
      </c>
      <c r="L2129" s="57">
        <v>1445</v>
      </c>
      <c r="M2129" s="58">
        <v>0</v>
      </c>
      <c r="N2129" s="59">
        <v>0</v>
      </c>
      <c r="O2129" s="59">
        <v>0</v>
      </c>
      <c r="P2129" s="60">
        <v>1</v>
      </c>
      <c r="Q2129" s="61">
        <v>1445</v>
      </c>
      <c r="R2129" s="61">
        <v>1445</v>
      </c>
    </row>
    <row r="2130" spans="2:18" x14ac:dyDescent="0.3">
      <c r="B2130" s="69">
        <v>98087554</v>
      </c>
      <c r="C2130" t="s">
        <v>1710</v>
      </c>
      <c r="D2130" s="55">
        <v>97116</v>
      </c>
      <c r="E2130" s="55">
        <v>0</v>
      </c>
      <c r="F2130" s="55" t="s">
        <v>1449</v>
      </c>
      <c r="G2130" s="3"/>
      <c r="H2130" s="3">
        <v>97116</v>
      </c>
      <c r="I2130" s="3"/>
      <c r="J2130" s="56">
        <v>21</v>
      </c>
      <c r="K2130" s="57">
        <v>7119</v>
      </c>
      <c r="L2130" s="57">
        <v>339</v>
      </c>
      <c r="M2130" s="58">
        <v>2</v>
      </c>
      <c r="N2130" s="59">
        <v>678</v>
      </c>
      <c r="O2130" s="59">
        <v>339</v>
      </c>
      <c r="P2130" s="60">
        <v>23</v>
      </c>
      <c r="Q2130" s="61">
        <v>7797</v>
      </c>
      <c r="R2130" s="61">
        <v>339</v>
      </c>
    </row>
    <row r="2131" spans="2:18" x14ac:dyDescent="0.3">
      <c r="B2131" s="69">
        <v>98087646</v>
      </c>
      <c r="C2131" t="s">
        <v>2340</v>
      </c>
      <c r="D2131" s="55">
        <v>97165</v>
      </c>
      <c r="E2131" s="55">
        <v>0</v>
      </c>
      <c r="F2131" s="55" t="s">
        <v>1442</v>
      </c>
      <c r="G2131" s="3"/>
      <c r="H2131" s="3">
        <v>97165</v>
      </c>
      <c r="I2131" s="3"/>
      <c r="J2131" s="56">
        <v>6</v>
      </c>
      <c r="K2131" s="57">
        <v>6342</v>
      </c>
      <c r="L2131" s="57">
        <v>1057</v>
      </c>
      <c r="M2131" s="58">
        <v>8</v>
      </c>
      <c r="N2131" s="59">
        <v>8456</v>
      </c>
      <c r="O2131" s="59">
        <v>1057</v>
      </c>
      <c r="P2131" s="60">
        <v>14</v>
      </c>
      <c r="Q2131" s="61">
        <v>14798</v>
      </c>
      <c r="R2131" s="61">
        <v>1057</v>
      </c>
    </row>
    <row r="2132" spans="2:18" x14ac:dyDescent="0.3">
      <c r="B2132" s="69">
        <v>98088099</v>
      </c>
      <c r="C2132" t="s">
        <v>1711</v>
      </c>
      <c r="D2132" s="55">
        <v>95951</v>
      </c>
      <c r="E2132" s="55">
        <v>0</v>
      </c>
      <c r="F2132" s="55">
        <v>95951</v>
      </c>
      <c r="G2132" s="3"/>
      <c r="H2132" s="3">
        <v>95951</v>
      </c>
      <c r="I2132" s="3"/>
      <c r="J2132" s="56">
        <v>316</v>
      </c>
      <c r="K2132" s="57">
        <v>2825040</v>
      </c>
      <c r="L2132" s="57">
        <v>8940</v>
      </c>
      <c r="M2132" s="58">
        <v>1</v>
      </c>
      <c r="N2132" s="59">
        <v>8940</v>
      </c>
      <c r="O2132" s="59">
        <v>8940</v>
      </c>
      <c r="P2132" s="60">
        <v>317</v>
      </c>
      <c r="Q2132" s="61">
        <v>2833980</v>
      </c>
      <c r="R2132" s="61">
        <v>8940</v>
      </c>
    </row>
    <row r="2133" spans="2:18" x14ac:dyDescent="0.3">
      <c r="B2133" s="69">
        <v>98088107</v>
      </c>
      <c r="C2133" t="s">
        <v>1712</v>
      </c>
      <c r="D2133" s="55">
        <v>95957</v>
      </c>
      <c r="E2133" s="55">
        <v>0</v>
      </c>
      <c r="F2133" s="55">
        <v>95957</v>
      </c>
      <c r="G2133" s="55"/>
      <c r="H2133" s="55">
        <v>95957</v>
      </c>
      <c r="I2133" s="55"/>
      <c r="J2133" s="56">
        <v>312</v>
      </c>
      <c r="K2133" s="57">
        <v>1047696</v>
      </c>
      <c r="L2133" s="57">
        <v>3358</v>
      </c>
      <c r="M2133" s="58">
        <v>1</v>
      </c>
      <c r="N2133" s="59">
        <v>3358</v>
      </c>
      <c r="O2133" s="59">
        <v>3358</v>
      </c>
      <c r="P2133" s="60">
        <v>313</v>
      </c>
      <c r="Q2133" s="61">
        <v>1051054</v>
      </c>
      <c r="R2133" s="61">
        <v>3358</v>
      </c>
    </row>
    <row r="2134" spans="2:18" x14ac:dyDescent="0.3">
      <c r="B2134" s="69">
        <v>98088347</v>
      </c>
      <c r="C2134" t="s">
        <v>1713</v>
      </c>
      <c r="D2134" s="55">
        <v>92506</v>
      </c>
      <c r="E2134" s="55">
        <v>0</v>
      </c>
      <c r="F2134" s="55" t="s">
        <v>1543</v>
      </c>
      <c r="G2134" s="55"/>
      <c r="H2134" s="55">
        <v>92506</v>
      </c>
      <c r="I2134" s="55"/>
      <c r="J2134" s="56">
        <v>0</v>
      </c>
      <c r="K2134" s="57">
        <v>0</v>
      </c>
      <c r="L2134" s="57">
        <v>0</v>
      </c>
      <c r="M2134" s="58">
        <v>2</v>
      </c>
      <c r="N2134" s="59">
        <v>1902</v>
      </c>
      <c r="O2134" s="59">
        <v>951</v>
      </c>
      <c r="P2134" s="60">
        <v>2</v>
      </c>
      <c r="Q2134" s="61">
        <v>1902</v>
      </c>
      <c r="R2134" s="61">
        <v>951</v>
      </c>
    </row>
    <row r="2135" spans="2:18" x14ac:dyDescent="0.3">
      <c r="B2135" s="69">
        <v>98089105</v>
      </c>
      <c r="C2135" t="s">
        <v>1714</v>
      </c>
      <c r="D2135" s="55">
        <v>97530</v>
      </c>
      <c r="E2135" s="55">
        <v>0</v>
      </c>
      <c r="F2135" s="55" t="s">
        <v>1449</v>
      </c>
      <c r="G2135" s="3"/>
      <c r="H2135" s="3">
        <v>97530</v>
      </c>
      <c r="I2135" s="3"/>
      <c r="J2135" s="56">
        <v>86</v>
      </c>
      <c r="K2135" s="57">
        <v>14448</v>
      </c>
      <c r="L2135" s="57">
        <v>168</v>
      </c>
      <c r="M2135" s="58">
        <v>4</v>
      </c>
      <c r="N2135" s="59">
        <v>672</v>
      </c>
      <c r="O2135" s="59">
        <v>168</v>
      </c>
      <c r="P2135" s="60">
        <v>90</v>
      </c>
      <c r="Q2135" s="61">
        <v>15120</v>
      </c>
      <c r="R2135" s="61">
        <v>168</v>
      </c>
    </row>
    <row r="2136" spans="2:18" x14ac:dyDescent="0.3">
      <c r="B2136" s="69">
        <v>98089287</v>
      </c>
      <c r="C2136" t="s">
        <v>2339</v>
      </c>
      <c r="D2136" s="55">
        <v>97163</v>
      </c>
      <c r="E2136" s="55"/>
      <c r="F2136" s="55"/>
      <c r="G2136" s="3"/>
      <c r="H2136" s="3">
        <v>97163</v>
      </c>
      <c r="I2136" s="3"/>
      <c r="J2136" s="56">
        <v>7</v>
      </c>
      <c r="K2136" s="57">
        <v>6181</v>
      </c>
      <c r="L2136" s="57">
        <v>883</v>
      </c>
      <c r="M2136" s="58">
        <v>0</v>
      </c>
      <c r="N2136" s="59">
        <v>0</v>
      </c>
      <c r="O2136" s="59">
        <v>0</v>
      </c>
      <c r="P2136" s="60">
        <v>7</v>
      </c>
      <c r="Q2136" s="61">
        <v>6181</v>
      </c>
      <c r="R2136" s="61">
        <v>883</v>
      </c>
    </row>
    <row r="2137" spans="2:18" x14ac:dyDescent="0.3">
      <c r="B2137" s="69">
        <v>98089360</v>
      </c>
      <c r="C2137" t="s">
        <v>1715</v>
      </c>
      <c r="D2137" s="55">
        <v>97530</v>
      </c>
      <c r="E2137" s="55">
        <v>0</v>
      </c>
      <c r="F2137" s="55" t="s">
        <v>1443</v>
      </c>
      <c r="G2137" s="3"/>
      <c r="H2137" s="3">
        <v>97530</v>
      </c>
      <c r="I2137" s="3"/>
      <c r="J2137" s="56">
        <v>10</v>
      </c>
      <c r="K2137" s="57">
        <v>1660</v>
      </c>
      <c r="L2137" s="57">
        <v>166</v>
      </c>
      <c r="M2137" s="58">
        <v>0</v>
      </c>
      <c r="N2137" s="59">
        <v>0</v>
      </c>
      <c r="O2137" s="59">
        <v>0</v>
      </c>
      <c r="P2137" s="60">
        <v>10</v>
      </c>
      <c r="Q2137" s="61">
        <v>1660</v>
      </c>
      <c r="R2137" s="61">
        <v>166</v>
      </c>
    </row>
    <row r="2138" spans="2:18" x14ac:dyDescent="0.3">
      <c r="B2138" s="69">
        <v>98089444</v>
      </c>
      <c r="C2138" t="s">
        <v>2339</v>
      </c>
      <c r="D2138" s="55">
        <v>97167</v>
      </c>
      <c r="E2138" s="55">
        <v>0</v>
      </c>
      <c r="F2138" s="55" t="s">
        <v>1442</v>
      </c>
      <c r="G2138" s="3"/>
      <c r="H2138" s="3">
        <v>97167</v>
      </c>
      <c r="I2138" s="3"/>
      <c r="J2138" s="56">
        <v>1</v>
      </c>
      <c r="K2138" s="57">
        <v>951</v>
      </c>
      <c r="L2138" s="57">
        <v>951</v>
      </c>
      <c r="M2138" s="58">
        <v>0</v>
      </c>
      <c r="N2138" s="59">
        <v>0</v>
      </c>
      <c r="O2138" s="59">
        <v>0</v>
      </c>
      <c r="P2138" s="60">
        <v>1</v>
      </c>
      <c r="Q2138" s="61">
        <v>951</v>
      </c>
      <c r="R2138" s="61">
        <v>951</v>
      </c>
    </row>
    <row r="2139" spans="2:18" x14ac:dyDescent="0.3">
      <c r="B2139" s="69">
        <v>98089535</v>
      </c>
      <c r="C2139" t="s">
        <v>1716</v>
      </c>
      <c r="D2139" s="55">
        <v>97002</v>
      </c>
      <c r="E2139" s="55">
        <v>0</v>
      </c>
      <c r="F2139" s="55" t="s">
        <v>1447</v>
      </c>
      <c r="G2139" s="3"/>
      <c r="H2139" s="3">
        <v>97002</v>
      </c>
      <c r="I2139" s="3"/>
      <c r="J2139" s="56">
        <v>1</v>
      </c>
      <c r="K2139" s="57">
        <v>883</v>
      </c>
      <c r="L2139" s="57">
        <v>883</v>
      </c>
      <c r="M2139" s="58">
        <v>0</v>
      </c>
      <c r="N2139" s="59">
        <v>0</v>
      </c>
      <c r="O2139" s="59">
        <v>0</v>
      </c>
      <c r="P2139" s="60">
        <v>1</v>
      </c>
      <c r="Q2139" s="61">
        <v>883</v>
      </c>
      <c r="R2139" s="61">
        <v>883</v>
      </c>
    </row>
    <row r="2140" spans="2:18" x14ac:dyDescent="0.3">
      <c r="B2140" s="69">
        <v>98089618</v>
      </c>
      <c r="C2140" t="s">
        <v>2338</v>
      </c>
      <c r="D2140" s="55">
        <v>97164</v>
      </c>
      <c r="E2140" s="55">
        <v>0</v>
      </c>
      <c r="F2140" s="55" t="s">
        <v>1446</v>
      </c>
      <c r="G2140" s="3"/>
      <c r="H2140" s="3">
        <v>97164</v>
      </c>
      <c r="I2140" s="3"/>
      <c r="J2140" s="56">
        <v>18</v>
      </c>
      <c r="K2140" s="57">
        <v>7956</v>
      </c>
      <c r="L2140" s="57">
        <v>442</v>
      </c>
      <c r="M2140" s="58">
        <v>0</v>
      </c>
      <c r="N2140" s="59">
        <v>0</v>
      </c>
      <c r="O2140" s="59">
        <v>0</v>
      </c>
      <c r="P2140" s="60">
        <v>18</v>
      </c>
      <c r="Q2140" s="61">
        <v>7956</v>
      </c>
      <c r="R2140" s="61">
        <v>442</v>
      </c>
    </row>
    <row r="2141" spans="2:18" x14ac:dyDescent="0.3">
      <c r="B2141" s="69">
        <v>98089972</v>
      </c>
      <c r="C2141" t="s">
        <v>2337</v>
      </c>
      <c r="D2141" s="55">
        <v>97602</v>
      </c>
      <c r="E2141" s="55">
        <v>0</v>
      </c>
      <c r="F2141" s="55" t="s">
        <v>1448</v>
      </c>
      <c r="G2141" s="3"/>
      <c r="H2141" s="3">
        <v>97602</v>
      </c>
      <c r="I2141" s="3"/>
      <c r="J2141" s="56">
        <v>5</v>
      </c>
      <c r="K2141" s="57">
        <v>935</v>
      </c>
      <c r="L2141" s="57">
        <v>187</v>
      </c>
      <c r="M2141" s="58">
        <v>0</v>
      </c>
      <c r="N2141" s="59">
        <v>0</v>
      </c>
      <c r="O2141" s="59">
        <v>0</v>
      </c>
      <c r="P2141" s="60">
        <v>5</v>
      </c>
      <c r="Q2141" s="61">
        <v>935</v>
      </c>
      <c r="R2141" s="61">
        <v>187</v>
      </c>
    </row>
    <row r="2142" spans="2:18" x14ac:dyDescent="0.3">
      <c r="B2142" s="69">
        <v>98090053</v>
      </c>
      <c r="C2142" t="s">
        <v>2336</v>
      </c>
      <c r="D2142" s="55">
        <v>97606</v>
      </c>
      <c r="E2142" s="55">
        <v>0</v>
      </c>
      <c r="F2142" s="55" t="s">
        <v>1448</v>
      </c>
      <c r="G2142" s="55"/>
      <c r="H2142" s="55">
        <v>97606</v>
      </c>
      <c r="I2142" s="55"/>
      <c r="J2142" s="56">
        <v>1</v>
      </c>
      <c r="K2142" s="57">
        <v>4730</v>
      </c>
      <c r="L2142" s="57">
        <v>4730</v>
      </c>
      <c r="M2142" s="58">
        <v>0</v>
      </c>
      <c r="N2142" s="59">
        <v>0</v>
      </c>
      <c r="O2142" s="59">
        <v>0</v>
      </c>
      <c r="P2142" s="60">
        <v>1</v>
      </c>
      <c r="Q2142" s="61">
        <v>4730</v>
      </c>
      <c r="R2142" s="61">
        <v>4730</v>
      </c>
    </row>
    <row r="2143" spans="2:18" x14ac:dyDescent="0.3">
      <c r="B2143" s="69">
        <v>98090137</v>
      </c>
      <c r="C2143" t="s">
        <v>1996</v>
      </c>
      <c r="D2143" s="55">
        <v>95810</v>
      </c>
      <c r="E2143" s="55">
        <v>0</v>
      </c>
      <c r="F2143" s="55">
        <v>95810</v>
      </c>
      <c r="G2143" s="3"/>
      <c r="H2143" s="3">
        <v>95810</v>
      </c>
      <c r="I2143" s="3"/>
      <c r="J2143" s="56">
        <v>33</v>
      </c>
      <c r="K2143" s="57">
        <v>338976</v>
      </c>
      <c r="L2143" s="57">
        <v>10272</v>
      </c>
      <c r="M2143" s="58">
        <v>212</v>
      </c>
      <c r="N2143" s="59">
        <v>2177664</v>
      </c>
      <c r="O2143" s="59">
        <v>10272</v>
      </c>
      <c r="P2143" s="60">
        <v>245</v>
      </c>
      <c r="Q2143" s="61">
        <v>2516640</v>
      </c>
      <c r="R2143" s="61">
        <v>10272</v>
      </c>
    </row>
    <row r="2144" spans="2:18" x14ac:dyDescent="0.3">
      <c r="B2144" s="69">
        <v>98090210</v>
      </c>
      <c r="C2144" t="s">
        <v>1997</v>
      </c>
      <c r="D2144" s="55">
        <v>95811</v>
      </c>
      <c r="E2144" s="55">
        <v>0</v>
      </c>
      <c r="F2144" s="55">
        <v>95811</v>
      </c>
      <c r="G2144" s="3"/>
      <c r="H2144" s="3">
        <v>95811</v>
      </c>
      <c r="I2144" s="3"/>
      <c r="J2144" s="56">
        <v>2</v>
      </c>
      <c r="K2144" s="57">
        <v>22540</v>
      </c>
      <c r="L2144" s="57">
        <v>11270</v>
      </c>
      <c r="M2144" s="58">
        <v>40</v>
      </c>
      <c r="N2144" s="59">
        <v>450800</v>
      </c>
      <c r="O2144" s="59">
        <v>11270</v>
      </c>
      <c r="P2144" s="60">
        <v>42</v>
      </c>
      <c r="Q2144" s="61">
        <v>473340</v>
      </c>
      <c r="R2144" s="61">
        <v>11270</v>
      </c>
    </row>
    <row r="2145" spans="2:18" x14ac:dyDescent="0.3">
      <c r="B2145" s="69">
        <v>98090392</v>
      </c>
      <c r="C2145" t="s">
        <v>2132</v>
      </c>
      <c r="D2145" s="55">
        <v>95782</v>
      </c>
      <c r="E2145" s="55">
        <v>0</v>
      </c>
      <c r="F2145" s="55">
        <v>95782</v>
      </c>
      <c r="G2145" s="3"/>
      <c r="H2145" s="3">
        <v>95782</v>
      </c>
      <c r="I2145" s="3"/>
      <c r="J2145" s="56">
        <v>12</v>
      </c>
      <c r="K2145" s="57">
        <v>123264</v>
      </c>
      <c r="L2145" s="57">
        <v>10272</v>
      </c>
      <c r="M2145" s="58">
        <v>151</v>
      </c>
      <c r="N2145" s="59">
        <v>1551072</v>
      </c>
      <c r="O2145" s="59">
        <v>10272</v>
      </c>
      <c r="P2145" s="60">
        <v>163</v>
      </c>
      <c r="Q2145" s="61">
        <v>1674336</v>
      </c>
      <c r="R2145" s="61">
        <v>10272</v>
      </c>
    </row>
    <row r="2146" spans="2:18" x14ac:dyDescent="0.3">
      <c r="B2146" s="69">
        <v>98090475</v>
      </c>
      <c r="C2146" t="s">
        <v>1998</v>
      </c>
      <c r="D2146" s="55">
        <v>95783</v>
      </c>
      <c r="E2146" s="55">
        <v>0</v>
      </c>
      <c r="F2146" s="55">
        <v>95783</v>
      </c>
      <c r="G2146" s="3"/>
      <c r="H2146" s="3">
        <v>95783</v>
      </c>
      <c r="I2146" s="3"/>
      <c r="J2146" s="56">
        <v>0</v>
      </c>
      <c r="K2146" s="57">
        <v>0</v>
      </c>
      <c r="L2146" s="57">
        <v>0</v>
      </c>
      <c r="M2146" s="58">
        <v>14</v>
      </c>
      <c r="N2146" s="59">
        <v>157780</v>
      </c>
      <c r="O2146" s="59">
        <v>11270</v>
      </c>
      <c r="P2146" s="60">
        <v>14</v>
      </c>
      <c r="Q2146" s="61">
        <v>157780</v>
      </c>
      <c r="R2146" s="61">
        <v>11270</v>
      </c>
    </row>
    <row r="2147" spans="2:18" x14ac:dyDescent="0.3">
      <c r="B2147" s="69">
        <v>98090541</v>
      </c>
      <c r="C2147" t="s">
        <v>1999</v>
      </c>
      <c r="D2147" s="55">
        <v>9580852</v>
      </c>
      <c r="E2147" s="55">
        <v>52</v>
      </c>
      <c r="F2147" s="55">
        <v>9580852</v>
      </c>
      <c r="G2147" s="3"/>
      <c r="H2147" s="3">
        <v>9580852</v>
      </c>
      <c r="I2147" s="3">
        <v>52</v>
      </c>
      <c r="J2147" s="56">
        <v>1</v>
      </c>
      <c r="K2147" s="57">
        <v>3603</v>
      </c>
      <c r="L2147" s="57">
        <v>3603</v>
      </c>
      <c r="M2147" s="58">
        <v>2</v>
      </c>
      <c r="N2147" s="59">
        <v>7206</v>
      </c>
      <c r="O2147" s="59">
        <v>3603</v>
      </c>
      <c r="P2147" s="60">
        <v>3</v>
      </c>
      <c r="Q2147" s="61">
        <v>10809</v>
      </c>
      <c r="R2147" s="61">
        <v>3603</v>
      </c>
    </row>
    <row r="2148" spans="2:18" x14ac:dyDescent="0.3">
      <c r="B2148" s="69" t="s">
        <v>2810</v>
      </c>
      <c r="C2148" t="s">
        <v>2857</v>
      </c>
      <c r="D2148" s="55"/>
      <c r="E2148" s="55"/>
      <c r="F2148" s="55"/>
      <c r="G2148" s="55"/>
      <c r="H2148" s="55"/>
      <c r="I2148" s="55"/>
      <c r="J2148" s="56">
        <v>43</v>
      </c>
      <c r="K2148" s="57">
        <v>37349.109999999986</v>
      </c>
      <c r="L2148" s="57">
        <v>868.58395348837178</v>
      </c>
      <c r="M2148" s="58">
        <v>0</v>
      </c>
      <c r="N2148" s="59">
        <v>0</v>
      </c>
      <c r="O2148" s="59">
        <v>0</v>
      </c>
      <c r="P2148" s="60">
        <v>43</v>
      </c>
      <c r="Q2148" s="61">
        <v>37349.109999999986</v>
      </c>
      <c r="R2148" s="61">
        <v>868.58395348837178</v>
      </c>
    </row>
    <row r="2149" spans="2:18" x14ac:dyDescent="0.3">
      <c r="B2149" s="69" t="s">
        <v>2811</v>
      </c>
      <c r="C2149" t="s">
        <v>2857</v>
      </c>
      <c r="D2149" s="55"/>
      <c r="E2149" s="55"/>
      <c r="F2149" s="55"/>
      <c r="G2149" s="3"/>
      <c r="H2149" s="3"/>
      <c r="I2149" s="3"/>
      <c r="J2149" s="56">
        <v>20</v>
      </c>
      <c r="K2149" s="57">
        <v>24343.710000000006</v>
      </c>
      <c r="L2149" s="57">
        <v>1217.1855000000003</v>
      </c>
      <c r="M2149" s="58">
        <v>0</v>
      </c>
      <c r="N2149" s="59">
        <v>0</v>
      </c>
      <c r="O2149" s="59">
        <v>0</v>
      </c>
      <c r="P2149" s="60">
        <v>20</v>
      </c>
      <c r="Q2149" s="61">
        <v>24343.710000000006</v>
      </c>
      <c r="R2149" s="61">
        <v>1217.1855000000003</v>
      </c>
    </row>
  </sheetData>
  <sortState xmlns:xlrd2="http://schemas.microsoft.com/office/spreadsheetml/2017/richdata2" ref="B10:R2149">
    <sortCondition ref="B10:B2149"/>
  </sortState>
  <printOptions horizontalCentered="1"/>
  <pageMargins left="0" right="0" top="0.5" bottom="0.5" header="0.25" footer="0.25"/>
  <pageSetup scale="59" fitToHeight="0" orientation="landscape" r:id="rId1"/>
  <headerFooter>
    <oddFooter>&amp;L&amp;9Printed On: 06/27/2012
Financial Planning &amp; Dec Supp&amp;R&amp;9&amp;P of &amp;N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pageSetUpPr fitToPage="1"/>
  </sheetPr>
  <dimension ref="A1:C90"/>
  <sheetViews>
    <sheetView showGridLines="0" topLeftCell="A61" zoomScale="90" zoomScaleNormal="90" workbookViewId="0">
      <selection activeCell="C45" sqref="C45:C61"/>
    </sheetView>
  </sheetViews>
  <sheetFormatPr defaultRowHeight="13.8" x14ac:dyDescent="0.25"/>
  <cols>
    <col min="1" max="1" width="69.44140625" style="8" customWidth="1"/>
    <col min="2" max="2" width="16.21875" style="35" customWidth="1"/>
    <col min="3" max="3" width="21.77734375" style="8" customWidth="1"/>
    <col min="4" max="242" width="9.21875" style="8"/>
    <col min="243" max="243" width="69.44140625" style="8" customWidth="1"/>
    <col min="244" max="244" width="16.21875" style="8" customWidth="1"/>
    <col min="245" max="245" width="21.77734375" style="8" customWidth="1"/>
    <col min="246" max="246" width="9.21875" style="8"/>
    <col min="247" max="247" width="11.21875" style="8" customWidth="1"/>
    <col min="248" max="498" width="9.21875" style="8"/>
    <col min="499" max="499" width="69.44140625" style="8" customWidth="1"/>
    <col min="500" max="500" width="16.21875" style="8" customWidth="1"/>
    <col min="501" max="501" width="21.77734375" style="8" customWidth="1"/>
    <col min="502" max="502" width="9.21875" style="8"/>
    <col min="503" max="503" width="11.21875" style="8" customWidth="1"/>
    <col min="504" max="754" width="9.21875" style="8"/>
    <col min="755" max="755" width="69.44140625" style="8" customWidth="1"/>
    <col min="756" max="756" width="16.21875" style="8" customWidth="1"/>
    <col min="757" max="757" width="21.77734375" style="8" customWidth="1"/>
    <col min="758" max="758" width="9.21875" style="8"/>
    <col min="759" max="759" width="11.21875" style="8" customWidth="1"/>
    <col min="760" max="1010" width="9.21875" style="8"/>
    <col min="1011" max="1011" width="69.44140625" style="8" customWidth="1"/>
    <col min="1012" max="1012" width="16.21875" style="8" customWidth="1"/>
    <col min="1013" max="1013" width="21.77734375" style="8" customWidth="1"/>
    <col min="1014" max="1014" width="9.21875" style="8"/>
    <col min="1015" max="1015" width="11.21875" style="8" customWidth="1"/>
    <col min="1016" max="1266" width="9.21875" style="8"/>
    <col min="1267" max="1267" width="69.44140625" style="8" customWidth="1"/>
    <col min="1268" max="1268" width="16.21875" style="8" customWidth="1"/>
    <col min="1269" max="1269" width="21.77734375" style="8" customWidth="1"/>
    <col min="1270" max="1270" width="9.21875" style="8"/>
    <col min="1271" max="1271" width="11.21875" style="8" customWidth="1"/>
    <col min="1272" max="1522" width="9.21875" style="8"/>
    <col min="1523" max="1523" width="69.44140625" style="8" customWidth="1"/>
    <col min="1524" max="1524" width="16.21875" style="8" customWidth="1"/>
    <col min="1525" max="1525" width="21.77734375" style="8" customWidth="1"/>
    <col min="1526" max="1526" width="9.21875" style="8"/>
    <col min="1527" max="1527" width="11.21875" style="8" customWidth="1"/>
    <col min="1528" max="1778" width="9.21875" style="8"/>
    <col min="1779" max="1779" width="69.44140625" style="8" customWidth="1"/>
    <col min="1780" max="1780" width="16.21875" style="8" customWidth="1"/>
    <col min="1781" max="1781" width="21.77734375" style="8" customWidth="1"/>
    <col min="1782" max="1782" width="9.21875" style="8"/>
    <col min="1783" max="1783" width="11.21875" style="8" customWidth="1"/>
    <col min="1784" max="2034" width="9.21875" style="8"/>
    <col min="2035" max="2035" width="69.44140625" style="8" customWidth="1"/>
    <col min="2036" max="2036" width="16.21875" style="8" customWidth="1"/>
    <col min="2037" max="2037" width="21.77734375" style="8" customWidth="1"/>
    <col min="2038" max="2038" width="9.21875" style="8"/>
    <col min="2039" max="2039" width="11.21875" style="8" customWidth="1"/>
    <col min="2040" max="2290" width="9.21875" style="8"/>
    <col min="2291" max="2291" width="69.44140625" style="8" customWidth="1"/>
    <col min="2292" max="2292" width="16.21875" style="8" customWidth="1"/>
    <col min="2293" max="2293" width="21.77734375" style="8" customWidth="1"/>
    <col min="2294" max="2294" width="9.21875" style="8"/>
    <col min="2295" max="2295" width="11.21875" style="8" customWidth="1"/>
    <col min="2296" max="2546" width="9.21875" style="8"/>
    <col min="2547" max="2547" width="69.44140625" style="8" customWidth="1"/>
    <col min="2548" max="2548" width="16.21875" style="8" customWidth="1"/>
    <col min="2549" max="2549" width="21.77734375" style="8" customWidth="1"/>
    <col min="2550" max="2550" width="9.21875" style="8"/>
    <col min="2551" max="2551" width="11.21875" style="8" customWidth="1"/>
    <col min="2552" max="2802" width="9.21875" style="8"/>
    <col min="2803" max="2803" width="69.44140625" style="8" customWidth="1"/>
    <col min="2804" max="2804" width="16.21875" style="8" customWidth="1"/>
    <col min="2805" max="2805" width="21.77734375" style="8" customWidth="1"/>
    <col min="2806" max="2806" width="9.21875" style="8"/>
    <col min="2807" max="2807" width="11.21875" style="8" customWidth="1"/>
    <col min="2808" max="3058" width="9.21875" style="8"/>
    <col min="3059" max="3059" width="69.44140625" style="8" customWidth="1"/>
    <col min="3060" max="3060" width="16.21875" style="8" customWidth="1"/>
    <col min="3061" max="3061" width="21.77734375" style="8" customWidth="1"/>
    <col min="3062" max="3062" width="9.21875" style="8"/>
    <col min="3063" max="3063" width="11.21875" style="8" customWidth="1"/>
    <col min="3064" max="3314" width="9.21875" style="8"/>
    <col min="3315" max="3315" width="69.44140625" style="8" customWidth="1"/>
    <col min="3316" max="3316" width="16.21875" style="8" customWidth="1"/>
    <col min="3317" max="3317" width="21.77734375" style="8" customWidth="1"/>
    <col min="3318" max="3318" width="9.21875" style="8"/>
    <col min="3319" max="3319" width="11.21875" style="8" customWidth="1"/>
    <col min="3320" max="3570" width="9.21875" style="8"/>
    <col min="3571" max="3571" width="69.44140625" style="8" customWidth="1"/>
    <col min="3572" max="3572" width="16.21875" style="8" customWidth="1"/>
    <col min="3573" max="3573" width="21.77734375" style="8" customWidth="1"/>
    <col min="3574" max="3574" width="9.21875" style="8"/>
    <col min="3575" max="3575" width="11.21875" style="8" customWidth="1"/>
    <col min="3576" max="3826" width="9.21875" style="8"/>
    <col min="3827" max="3827" width="69.44140625" style="8" customWidth="1"/>
    <col min="3828" max="3828" width="16.21875" style="8" customWidth="1"/>
    <col min="3829" max="3829" width="21.77734375" style="8" customWidth="1"/>
    <col min="3830" max="3830" width="9.21875" style="8"/>
    <col min="3831" max="3831" width="11.21875" style="8" customWidth="1"/>
    <col min="3832" max="4082" width="9.21875" style="8"/>
    <col min="4083" max="4083" width="69.44140625" style="8" customWidth="1"/>
    <col min="4084" max="4084" width="16.21875" style="8" customWidth="1"/>
    <col min="4085" max="4085" width="21.77734375" style="8" customWidth="1"/>
    <col min="4086" max="4086" width="9.21875" style="8"/>
    <col min="4087" max="4087" width="11.21875" style="8" customWidth="1"/>
    <col min="4088" max="4338" width="9.21875" style="8"/>
    <col min="4339" max="4339" width="69.44140625" style="8" customWidth="1"/>
    <col min="4340" max="4340" width="16.21875" style="8" customWidth="1"/>
    <col min="4341" max="4341" width="21.77734375" style="8" customWidth="1"/>
    <col min="4342" max="4342" width="9.21875" style="8"/>
    <col min="4343" max="4343" width="11.21875" style="8" customWidth="1"/>
    <col min="4344" max="4594" width="9.21875" style="8"/>
    <col min="4595" max="4595" width="69.44140625" style="8" customWidth="1"/>
    <col min="4596" max="4596" width="16.21875" style="8" customWidth="1"/>
    <col min="4597" max="4597" width="21.77734375" style="8" customWidth="1"/>
    <col min="4598" max="4598" width="9.21875" style="8"/>
    <col min="4599" max="4599" width="11.21875" style="8" customWidth="1"/>
    <col min="4600" max="4850" width="9.21875" style="8"/>
    <col min="4851" max="4851" width="69.44140625" style="8" customWidth="1"/>
    <col min="4852" max="4852" width="16.21875" style="8" customWidth="1"/>
    <col min="4853" max="4853" width="21.77734375" style="8" customWidth="1"/>
    <col min="4854" max="4854" width="9.21875" style="8"/>
    <col min="4855" max="4855" width="11.21875" style="8" customWidth="1"/>
    <col min="4856" max="5106" width="9.21875" style="8"/>
    <col min="5107" max="5107" width="69.44140625" style="8" customWidth="1"/>
    <col min="5108" max="5108" width="16.21875" style="8" customWidth="1"/>
    <col min="5109" max="5109" width="21.77734375" style="8" customWidth="1"/>
    <col min="5110" max="5110" width="9.21875" style="8"/>
    <col min="5111" max="5111" width="11.21875" style="8" customWidth="1"/>
    <col min="5112" max="5362" width="9.21875" style="8"/>
    <col min="5363" max="5363" width="69.44140625" style="8" customWidth="1"/>
    <col min="5364" max="5364" width="16.21875" style="8" customWidth="1"/>
    <col min="5365" max="5365" width="21.77734375" style="8" customWidth="1"/>
    <col min="5366" max="5366" width="9.21875" style="8"/>
    <col min="5367" max="5367" width="11.21875" style="8" customWidth="1"/>
    <col min="5368" max="5618" width="9.21875" style="8"/>
    <col min="5619" max="5619" width="69.44140625" style="8" customWidth="1"/>
    <col min="5620" max="5620" width="16.21875" style="8" customWidth="1"/>
    <col min="5621" max="5621" width="21.77734375" style="8" customWidth="1"/>
    <col min="5622" max="5622" width="9.21875" style="8"/>
    <col min="5623" max="5623" width="11.21875" style="8" customWidth="1"/>
    <col min="5624" max="5874" width="9.21875" style="8"/>
    <col min="5875" max="5875" width="69.44140625" style="8" customWidth="1"/>
    <col min="5876" max="5876" width="16.21875" style="8" customWidth="1"/>
    <col min="5877" max="5877" width="21.77734375" style="8" customWidth="1"/>
    <col min="5878" max="5878" width="9.21875" style="8"/>
    <col min="5879" max="5879" width="11.21875" style="8" customWidth="1"/>
    <col min="5880" max="6130" width="9.21875" style="8"/>
    <col min="6131" max="6131" width="69.44140625" style="8" customWidth="1"/>
    <col min="6132" max="6132" width="16.21875" style="8" customWidth="1"/>
    <col min="6133" max="6133" width="21.77734375" style="8" customWidth="1"/>
    <col min="6134" max="6134" width="9.21875" style="8"/>
    <col min="6135" max="6135" width="11.21875" style="8" customWidth="1"/>
    <col min="6136" max="6386" width="9.21875" style="8"/>
    <col min="6387" max="6387" width="69.44140625" style="8" customWidth="1"/>
    <col min="6388" max="6388" width="16.21875" style="8" customWidth="1"/>
    <col min="6389" max="6389" width="21.77734375" style="8" customWidth="1"/>
    <col min="6390" max="6390" width="9.21875" style="8"/>
    <col min="6391" max="6391" width="11.21875" style="8" customWidth="1"/>
    <col min="6392" max="6642" width="9.21875" style="8"/>
    <col min="6643" max="6643" width="69.44140625" style="8" customWidth="1"/>
    <col min="6644" max="6644" width="16.21875" style="8" customWidth="1"/>
    <col min="6645" max="6645" width="21.77734375" style="8" customWidth="1"/>
    <col min="6646" max="6646" width="9.21875" style="8"/>
    <col min="6647" max="6647" width="11.21875" style="8" customWidth="1"/>
    <col min="6648" max="6898" width="9.21875" style="8"/>
    <col min="6899" max="6899" width="69.44140625" style="8" customWidth="1"/>
    <col min="6900" max="6900" width="16.21875" style="8" customWidth="1"/>
    <col min="6901" max="6901" width="21.77734375" style="8" customWidth="1"/>
    <col min="6902" max="6902" width="9.21875" style="8"/>
    <col min="6903" max="6903" width="11.21875" style="8" customWidth="1"/>
    <col min="6904" max="7154" width="9.21875" style="8"/>
    <col min="7155" max="7155" width="69.44140625" style="8" customWidth="1"/>
    <col min="7156" max="7156" width="16.21875" style="8" customWidth="1"/>
    <col min="7157" max="7157" width="21.77734375" style="8" customWidth="1"/>
    <col min="7158" max="7158" width="9.21875" style="8"/>
    <col min="7159" max="7159" width="11.21875" style="8" customWidth="1"/>
    <col min="7160" max="7410" width="9.21875" style="8"/>
    <col min="7411" max="7411" width="69.44140625" style="8" customWidth="1"/>
    <col min="7412" max="7412" width="16.21875" style="8" customWidth="1"/>
    <col min="7413" max="7413" width="21.77734375" style="8" customWidth="1"/>
    <col min="7414" max="7414" width="9.21875" style="8"/>
    <col min="7415" max="7415" width="11.21875" style="8" customWidth="1"/>
    <col min="7416" max="7666" width="9.21875" style="8"/>
    <col min="7667" max="7667" width="69.44140625" style="8" customWidth="1"/>
    <col min="7668" max="7668" width="16.21875" style="8" customWidth="1"/>
    <col min="7669" max="7669" width="21.77734375" style="8" customWidth="1"/>
    <col min="7670" max="7670" width="9.21875" style="8"/>
    <col min="7671" max="7671" width="11.21875" style="8" customWidth="1"/>
    <col min="7672" max="7922" width="9.21875" style="8"/>
    <col min="7923" max="7923" width="69.44140625" style="8" customWidth="1"/>
    <col min="7924" max="7924" width="16.21875" style="8" customWidth="1"/>
    <col min="7925" max="7925" width="21.77734375" style="8" customWidth="1"/>
    <col min="7926" max="7926" width="9.21875" style="8"/>
    <col min="7927" max="7927" width="11.21875" style="8" customWidth="1"/>
    <col min="7928" max="8178" width="9.21875" style="8"/>
    <col min="8179" max="8179" width="69.44140625" style="8" customWidth="1"/>
    <col min="8180" max="8180" width="16.21875" style="8" customWidth="1"/>
    <col min="8181" max="8181" width="21.77734375" style="8" customWidth="1"/>
    <col min="8182" max="8182" width="9.21875" style="8"/>
    <col min="8183" max="8183" width="11.21875" style="8" customWidth="1"/>
    <col min="8184" max="8434" width="9.21875" style="8"/>
    <col min="8435" max="8435" width="69.44140625" style="8" customWidth="1"/>
    <col min="8436" max="8436" width="16.21875" style="8" customWidth="1"/>
    <col min="8437" max="8437" width="21.77734375" style="8" customWidth="1"/>
    <col min="8438" max="8438" width="9.21875" style="8"/>
    <col min="8439" max="8439" width="11.21875" style="8" customWidth="1"/>
    <col min="8440" max="8690" width="9.21875" style="8"/>
    <col min="8691" max="8691" width="69.44140625" style="8" customWidth="1"/>
    <col min="8692" max="8692" width="16.21875" style="8" customWidth="1"/>
    <col min="8693" max="8693" width="21.77734375" style="8" customWidth="1"/>
    <col min="8694" max="8694" width="9.21875" style="8"/>
    <col min="8695" max="8695" width="11.21875" style="8" customWidth="1"/>
    <col min="8696" max="8946" width="9.21875" style="8"/>
    <col min="8947" max="8947" width="69.44140625" style="8" customWidth="1"/>
    <col min="8948" max="8948" width="16.21875" style="8" customWidth="1"/>
    <col min="8949" max="8949" width="21.77734375" style="8" customWidth="1"/>
    <col min="8950" max="8950" width="9.21875" style="8"/>
    <col min="8951" max="8951" width="11.21875" style="8" customWidth="1"/>
    <col min="8952" max="9202" width="9.21875" style="8"/>
    <col min="9203" max="9203" width="69.44140625" style="8" customWidth="1"/>
    <col min="9204" max="9204" width="16.21875" style="8" customWidth="1"/>
    <col min="9205" max="9205" width="21.77734375" style="8" customWidth="1"/>
    <col min="9206" max="9206" width="9.21875" style="8"/>
    <col min="9207" max="9207" width="11.21875" style="8" customWidth="1"/>
    <col min="9208" max="9458" width="9.21875" style="8"/>
    <col min="9459" max="9459" width="69.44140625" style="8" customWidth="1"/>
    <col min="9460" max="9460" width="16.21875" style="8" customWidth="1"/>
    <col min="9461" max="9461" width="21.77734375" style="8" customWidth="1"/>
    <col min="9462" max="9462" width="9.21875" style="8"/>
    <col min="9463" max="9463" width="11.21875" style="8" customWidth="1"/>
    <col min="9464" max="9714" width="9.21875" style="8"/>
    <col min="9715" max="9715" width="69.44140625" style="8" customWidth="1"/>
    <col min="9716" max="9716" width="16.21875" style="8" customWidth="1"/>
    <col min="9717" max="9717" width="21.77734375" style="8" customWidth="1"/>
    <col min="9718" max="9718" width="9.21875" style="8"/>
    <col min="9719" max="9719" width="11.21875" style="8" customWidth="1"/>
    <col min="9720" max="9970" width="9.21875" style="8"/>
    <col min="9971" max="9971" width="69.44140625" style="8" customWidth="1"/>
    <col min="9972" max="9972" width="16.21875" style="8" customWidth="1"/>
    <col min="9973" max="9973" width="21.77734375" style="8" customWidth="1"/>
    <col min="9974" max="9974" width="9.21875" style="8"/>
    <col min="9975" max="9975" width="11.21875" style="8" customWidth="1"/>
    <col min="9976" max="10226" width="9.21875" style="8"/>
    <col min="10227" max="10227" width="69.44140625" style="8" customWidth="1"/>
    <col min="10228" max="10228" width="16.21875" style="8" customWidth="1"/>
    <col min="10229" max="10229" width="21.77734375" style="8" customWidth="1"/>
    <col min="10230" max="10230" width="9.21875" style="8"/>
    <col min="10231" max="10231" width="11.21875" style="8" customWidth="1"/>
    <col min="10232" max="10482" width="9.21875" style="8"/>
    <col min="10483" max="10483" width="69.44140625" style="8" customWidth="1"/>
    <col min="10484" max="10484" width="16.21875" style="8" customWidth="1"/>
    <col min="10485" max="10485" width="21.77734375" style="8" customWidth="1"/>
    <col min="10486" max="10486" width="9.21875" style="8"/>
    <col min="10487" max="10487" width="11.21875" style="8" customWidth="1"/>
    <col min="10488" max="10738" width="9.21875" style="8"/>
    <col min="10739" max="10739" width="69.44140625" style="8" customWidth="1"/>
    <col min="10740" max="10740" width="16.21875" style="8" customWidth="1"/>
    <col min="10741" max="10741" width="21.77734375" style="8" customWidth="1"/>
    <col min="10742" max="10742" width="9.21875" style="8"/>
    <col min="10743" max="10743" width="11.21875" style="8" customWidth="1"/>
    <col min="10744" max="10994" width="9.21875" style="8"/>
    <col min="10995" max="10995" width="69.44140625" style="8" customWidth="1"/>
    <col min="10996" max="10996" width="16.21875" style="8" customWidth="1"/>
    <col min="10997" max="10997" width="21.77734375" style="8" customWidth="1"/>
    <col min="10998" max="10998" width="9.21875" style="8"/>
    <col min="10999" max="10999" width="11.21875" style="8" customWidth="1"/>
    <col min="11000" max="11250" width="9.21875" style="8"/>
    <col min="11251" max="11251" width="69.44140625" style="8" customWidth="1"/>
    <col min="11252" max="11252" width="16.21875" style="8" customWidth="1"/>
    <col min="11253" max="11253" width="21.77734375" style="8" customWidth="1"/>
    <col min="11254" max="11254" width="9.21875" style="8"/>
    <col min="11255" max="11255" width="11.21875" style="8" customWidth="1"/>
    <col min="11256" max="11506" width="9.21875" style="8"/>
    <col min="11507" max="11507" width="69.44140625" style="8" customWidth="1"/>
    <col min="11508" max="11508" width="16.21875" style="8" customWidth="1"/>
    <col min="11509" max="11509" width="21.77734375" style="8" customWidth="1"/>
    <col min="11510" max="11510" width="9.21875" style="8"/>
    <col min="11511" max="11511" width="11.21875" style="8" customWidth="1"/>
    <col min="11512" max="11762" width="9.21875" style="8"/>
    <col min="11763" max="11763" width="69.44140625" style="8" customWidth="1"/>
    <col min="11764" max="11764" width="16.21875" style="8" customWidth="1"/>
    <col min="11765" max="11765" width="21.77734375" style="8" customWidth="1"/>
    <col min="11766" max="11766" width="9.21875" style="8"/>
    <col min="11767" max="11767" width="11.21875" style="8" customWidth="1"/>
    <col min="11768" max="12018" width="9.21875" style="8"/>
    <col min="12019" max="12019" width="69.44140625" style="8" customWidth="1"/>
    <col min="12020" max="12020" width="16.21875" style="8" customWidth="1"/>
    <col min="12021" max="12021" width="21.77734375" style="8" customWidth="1"/>
    <col min="12022" max="12022" width="9.21875" style="8"/>
    <col min="12023" max="12023" width="11.21875" style="8" customWidth="1"/>
    <col min="12024" max="12274" width="9.21875" style="8"/>
    <col min="12275" max="12275" width="69.44140625" style="8" customWidth="1"/>
    <col min="12276" max="12276" width="16.21875" style="8" customWidth="1"/>
    <col min="12277" max="12277" width="21.77734375" style="8" customWidth="1"/>
    <col min="12278" max="12278" width="9.21875" style="8"/>
    <col min="12279" max="12279" width="11.21875" style="8" customWidth="1"/>
    <col min="12280" max="12530" width="9.21875" style="8"/>
    <col min="12531" max="12531" width="69.44140625" style="8" customWidth="1"/>
    <col min="12532" max="12532" width="16.21875" style="8" customWidth="1"/>
    <col min="12533" max="12533" width="21.77734375" style="8" customWidth="1"/>
    <col min="12534" max="12534" width="9.21875" style="8"/>
    <col min="12535" max="12535" width="11.21875" style="8" customWidth="1"/>
    <col min="12536" max="12786" width="9.21875" style="8"/>
    <col min="12787" max="12787" width="69.44140625" style="8" customWidth="1"/>
    <col min="12788" max="12788" width="16.21875" style="8" customWidth="1"/>
    <col min="12789" max="12789" width="21.77734375" style="8" customWidth="1"/>
    <col min="12790" max="12790" width="9.21875" style="8"/>
    <col min="12791" max="12791" width="11.21875" style="8" customWidth="1"/>
    <col min="12792" max="13042" width="9.21875" style="8"/>
    <col min="13043" max="13043" width="69.44140625" style="8" customWidth="1"/>
    <col min="13044" max="13044" width="16.21875" style="8" customWidth="1"/>
    <col min="13045" max="13045" width="21.77734375" style="8" customWidth="1"/>
    <col min="13046" max="13046" width="9.21875" style="8"/>
    <col min="13047" max="13047" width="11.21875" style="8" customWidth="1"/>
    <col min="13048" max="13298" width="9.21875" style="8"/>
    <col min="13299" max="13299" width="69.44140625" style="8" customWidth="1"/>
    <col min="13300" max="13300" width="16.21875" style="8" customWidth="1"/>
    <col min="13301" max="13301" width="21.77734375" style="8" customWidth="1"/>
    <col min="13302" max="13302" width="9.21875" style="8"/>
    <col min="13303" max="13303" width="11.21875" style="8" customWidth="1"/>
    <col min="13304" max="13554" width="9.21875" style="8"/>
    <col min="13555" max="13555" width="69.44140625" style="8" customWidth="1"/>
    <col min="13556" max="13556" width="16.21875" style="8" customWidth="1"/>
    <col min="13557" max="13557" width="21.77734375" style="8" customWidth="1"/>
    <col min="13558" max="13558" width="9.21875" style="8"/>
    <col min="13559" max="13559" width="11.21875" style="8" customWidth="1"/>
    <col min="13560" max="13810" width="9.21875" style="8"/>
    <col min="13811" max="13811" width="69.44140625" style="8" customWidth="1"/>
    <col min="13812" max="13812" width="16.21875" style="8" customWidth="1"/>
    <col min="13813" max="13813" width="21.77734375" style="8" customWidth="1"/>
    <col min="13814" max="13814" width="9.21875" style="8"/>
    <col min="13815" max="13815" width="11.21875" style="8" customWidth="1"/>
    <col min="13816" max="14066" width="9.21875" style="8"/>
    <col min="14067" max="14067" width="69.44140625" style="8" customWidth="1"/>
    <col min="14068" max="14068" width="16.21875" style="8" customWidth="1"/>
    <col min="14069" max="14069" width="21.77734375" style="8" customWidth="1"/>
    <col min="14070" max="14070" width="9.21875" style="8"/>
    <col min="14071" max="14071" width="11.21875" style="8" customWidth="1"/>
    <col min="14072" max="14322" width="9.21875" style="8"/>
    <col min="14323" max="14323" width="69.44140625" style="8" customWidth="1"/>
    <col min="14324" max="14324" width="16.21875" style="8" customWidth="1"/>
    <col min="14325" max="14325" width="21.77734375" style="8" customWidth="1"/>
    <col min="14326" max="14326" width="9.21875" style="8"/>
    <col min="14327" max="14327" width="11.21875" style="8" customWidth="1"/>
    <col min="14328" max="14578" width="9.21875" style="8"/>
    <col min="14579" max="14579" width="69.44140625" style="8" customWidth="1"/>
    <col min="14580" max="14580" width="16.21875" style="8" customWidth="1"/>
    <col min="14581" max="14581" width="21.77734375" style="8" customWidth="1"/>
    <col min="14582" max="14582" width="9.21875" style="8"/>
    <col min="14583" max="14583" width="11.21875" style="8" customWidth="1"/>
    <col min="14584" max="14834" width="9.21875" style="8"/>
    <col min="14835" max="14835" width="69.44140625" style="8" customWidth="1"/>
    <col min="14836" max="14836" width="16.21875" style="8" customWidth="1"/>
    <col min="14837" max="14837" width="21.77734375" style="8" customWidth="1"/>
    <col min="14838" max="14838" width="9.21875" style="8"/>
    <col min="14839" max="14839" width="11.21875" style="8" customWidth="1"/>
    <col min="14840" max="15090" width="9.21875" style="8"/>
    <col min="15091" max="15091" width="69.44140625" style="8" customWidth="1"/>
    <col min="15092" max="15092" width="16.21875" style="8" customWidth="1"/>
    <col min="15093" max="15093" width="21.77734375" style="8" customWidth="1"/>
    <col min="15094" max="15094" width="9.21875" style="8"/>
    <col min="15095" max="15095" width="11.21875" style="8" customWidth="1"/>
    <col min="15096" max="15346" width="9.21875" style="8"/>
    <col min="15347" max="15347" width="69.44140625" style="8" customWidth="1"/>
    <col min="15348" max="15348" width="16.21875" style="8" customWidth="1"/>
    <col min="15349" max="15349" width="21.77734375" style="8" customWidth="1"/>
    <col min="15350" max="15350" width="9.21875" style="8"/>
    <col min="15351" max="15351" width="11.21875" style="8" customWidth="1"/>
    <col min="15352" max="15602" width="9.21875" style="8"/>
    <col min="15603" max="15603" width="69.44140625" style="8" customWidth="1"/>
    <col min="15604" max="15604" width="16.21875" style="8" customWidth="1"/>
    <col min="15605" max="15605" width="21.77734375" style="8" customWidth="1"/>
    <col min="15606" max="15606" width="9.21875" style="8"/>
    <col min="15607" max="15607" width="11.21875" style="8" customWidth="1"/>
    <col min="15608" max="15858" width="9.21875" style="8"/>
    <col min="15859" max="15859" width="69.44140625" style="8" customWidth="1"/>
    <col min="15860" max="15860" width="16.21875" style="8" customWidth="1"/>
    <col min="15861" max="15861" width="21.77734375" style="8" customWidth="1"/>
    <col min="15862" max="15862" width="9.21875" style="8"/>
    <col min="15863" max="15863" width="11.21875" style="8" customWidth="1"/>
    <col min="15864" max="16114" width="9.21875" style="8"/>
    <col min="16115" max="16115" width="69.44140625" style="8" customWidth="1"/>
    <col min="16116" max="16116" width="16.21875" style="8" customWidth="1"/>
    <col min="16117" max="16117" width="21.77734375" style="8" customWidth="1"/>
    <col min="16118" max="16118" width="9.21875" style="8"/>
    <col min="16119" max="16119" width="11.21875" style="8" customWidth="1"/>
    <col min="16120" max="16370" width="9.21875" style="8"/>
    <col min="16371" max="16384" width="9.21875" style="8" customWidth="1"/>
  </cols>
  <sheetData>
    <row r="1" spans="1:3" ht="15" customHeight="1" x14ac:dyDescent="0.25">
      <c r="A1" s="5" t="s">
        <v>2605</v>
      </c>
      <c r="B1" s="6"/>
      <c r="C1" s="7"/>
    </row>
    <row r="2" spans="1:3" ht="15" customHeight="1" x14ac:dyDescent="0.25">
      <c r="A2" s="9" t="s">
        <v>2606</v>
      </c>
      <c r="B2" s="10"/>
      <c r="C2" s="11"/>
    </row>
    <row r="3" spans="1:3" ht="15" customHeight="1" x14ac:dyDescent="0.25">
      <c r="A3" s="53" t="s">
        <v>2867</v>
      </c>
      <c r="B3" s="10"/>
      <c r="C3" s="11"/>
    </row>
    <row r="4" spans="1:3" x14ac:dyDescent="0.25">
      <c r="A4" s="12"/>
      <c r="B4" s="13"/>
      <c r="C4" s="14"/>
    </row>
    <row r="5" spans="1:3" ht="73.5" customHeight="1" x14ac:dyDescent="0.25">
      <c r="A5" s="114" t="s">
        <v>2003</v>
      </c>
      <c r="B5" s="115"/>
      <c r="C5" s="116"/>
    </row>
    <row r="6" spans="1:3" ht="15" customHeight="1" x14ac:dyDescent="0.25">
      <c r="A6" s="70" t="s">
        <v>2004</v>
      </c>
      <c r="B6" s="71" t="s">
        <v>2862</v>
      </c>
      <c r="C6" s="15" t="s">
        <v>2005</v>
      </c>
    </row>
    <row r="7" spans="1:3" s="17" customFormat="1" ht="15" customHeight="1" x14ac:dyDescent="0.25">
      <c r="A7" s="72" t="s">
        <v>2006</v>
      </c>
      <c r="B7" s="73">
        <v>99282</v>
      </c>
      <c r="C7" s="16">
        <v>1024</v>
      </c>
    </row>
    <row r="8" spans="1:3" s="17" customFormat="1" ht="15" customHeight="1" x14ac:dyDescent="0.25">
      <c r="A8" s="74" t="s">
        <v>2007</v>
      </c>
      <c r="B8" s="75">
        <v>99283</v>
      </c>
      <c r="C8" s="18">
        <v>1894.3386264390631</v>
      </c>
    </row>
    <row r="9" spans="1:3" s="17" customFormat="1" ht="15" customHeight="1" x14ac:dyDescent="0.25">
      <c r="A9" s="76" t="s">
        <v>2597</v>
      </c>
      <c r="B9" s="75">
        <v>99284</v>
      </c>
      <c r="C9" s="18">
        <v>4955.1378091872793</v>
      </c>
    </row>
    <row r="10" spans="1:3" s="17" customFormat="1" ht="15" customHeight="1" x14ac:dyDescent="0.25">
      <c r="A10" s="76" t="s">
        <v>2598</v>
      </c>
      <c r="B10" s="77">
        <v>99285</v>
      </c>
      <c r="C10" s="18">
        <v>6364.7484407484408</v>
      </c>
    </row>
    <row r="11" spans="1:3" s="17" customFormat="1" ht="15" customHeight="1" x14ac:dyDescent="0.25">
      <c r="A11" s="74" t="s">
        <v>2008</v>
      </c>
      <c r="B11" s="75">
        <v>99213</v>
      </c>
      <c r="C11" s="18">
        <v>385.6877004251931</v>
      </c>
    </row>
    <row r="12" spans="1:3" s="17" customFormat="1" ht="15" customHeight="1" x14ac:dyDescent="0.25">
      <c r="A12" s="78" t="s">
        <v>2009</v>
      </c>
      <c r="B12" s="71" t="s">
        <v>2862</v>
      </c>
      <c r="C12" s="15" t="s">
        <v>2005</v>
      </c>
    </row>
    <row r="13" spans="1:3" s="17" customFormat="1" ht="15" customHeight="1" x14ac:dyDescent="0.25">
      <c r="A13" s="79" t="s">
        <v>2010</v>
      </c>
      <c r="B13" s="73">
        <v>80048</v>
      </c>
      <c r="C13" s="19">
        <v>672</v>
      </c>
    </row>
    <row r="14" spans="1:3" s="17" customFormat="1" ht="15" customHeight="1" x14ac:dyDescent="0.25">
      <c r="A14" s="80" t="s">
        <v>2011</v>
      </c>
      <c r="B14" s="75">
        <v>82805</v>
      </c>
      <c r="C14" s="20">
        <v>988</v>
      </c>
    </row>
    <row r="15" spans="1:3" s="17" customFormat="1" ht="15" customHeight="1" x14ac:dyDescent="0.25">
      <c r="A15" s="81" t="s">
        <v>2012</v>
      </c>
      <c r="B15" s="82">
        <v>85027</v>
      </c>
      <c r="C15" s="20">
        <v>171</v>
      </c>
    </row>
    <row r="16" spans="1:3" s="17" customFormat="1" ht="15" customHeight="1" x14ac:dyDescent="0.25">
      <c r="A16" s="81" t="s">
        <v>2013</v>
      </c>
      <c r="B16" s="82">
        <v>85025</v>
      </c>
      <c r="C16" s="20">
        <v>292</v>
      </c>
    </row>
    <row r="17" spans="1:3" s="17" customFormat="1" ht="15" customHeight="1" x14ac:dyDescent="0.25">
      <c r="A17" s="81" t="s">
        <v>2014</v>
      </c>
      <c r="B17" s="82">
        <v>80053</v>
      </c>
      <c r="C17" s="20">
        <v>735</v>
      </c>
    </row>
    <row r="18" spans="1:3" s="17" customFormat="1" ht="15" customHeight="1" x14ac:dyDescent="0.25">
      <c r="A18" s="80" t="s">
        <v>2015</v>
      </c>
      <c r="B18" s="82">
        <v>82550</v>
      </c>
      <c r="C18" s="20">
        <v>235</v>
      </c>
    </row>
    <row r="19" spans="1:3" s="17" customFormat="1" ht="15" customHeight="1" x14ac:dyDescent="0.25">
      <c r="A19" s="81" t="s">
        <v>2016</v>
      </c>
      <c r="B19" s="82">
        <v>80061</v>
      </c>
      <c r="C19" s="20">
        <v>494</v>
      </c>
    </row>
    <row r="20" spans="1:3" s="17" customFormat="1" ht="15" customHeight="1" x14ac:dyDescent="0.25">
      <c r="A20" s="81" t="s">
        <v>2017</v>
      </c>
      <c r="B20" s="82">
        <v>85730</v>
      </c>
      <c r="C20" s="20">
        <v>322.53333333333336</v>
      </c>
    </row>
    <row r="21" spans="1:3" s="17" customFormat="1" ht="15" customHeight="1" x14ac:dyDescent="0.25">
      <c r="A21" s="80" t="s">
        <v>2018</v>
      </c>
      <c r="B21" s="82">
        <v>85610</v>
      </c>
      <c r="C21" s="20">
        <v>253</v>
      </c>
    </row>
    <row r="22" spans="1:3" s="17" customFormat="1" ht="15" customHeight="1" x14ac:dyDescent="0.25">
      <c r="A22" s="83" t="s">
        <v>2019</v>
      </c>
      <c r="B22" s="82">
        <v>84443</v>
      </c>
      <c r="C22" s="20">
        <v>519.14057507987218</v>
      </c>
    </row>
    <row r="23" spans="1:3" s="17" customFormat="1" ht="15" customHeight="1" x14ac:dyDescent="0.25">
      <c r="A23" s="81" t="s">
        <v>2020</v>
      </c>
      <c r="B23" s="82">
        <v>84484</v>
      </c>
      <c r="C23" s="20">
        <v>345.10891089108912</v>
      </c>
    </row>
    <row r="24" spans="1:3" s="17" customFormat="1" ht="15" customHeight="1" x14ac:dyDescent="0.25">
      <c r="A24" s="81" t="s">
        <v>2021</v>
      </c>
      <c r="B24" s="84" t="s">
        <v>2022</v>
      </c>
      <c r="C24" s="26" t="s">
        <v>2864</v>
      </c>
    </row>
    <row r="25" spans="1:3" s="17" customFormat="1" ht="15" customHeight="1" x14ac:dyDescent="0.25">
      <c r="A25" s="80" t="s">
        <v>2023</v>
      </c>
      <c r="B25" s="84" t="s">
        <v>2024</v>
      </c>
      <c r="C25" s="26" t="s">
        <v>2865</v>
      </c>
    </row>
    <row r="26" spans="1:3" s="17" customFormat="1" ht="15" customHeight="1" x14ac:dyDescent="0.25">
      <c r="A26" s="85" t="s">
        <v>2025</v>
      </c>
      <c r="B26" s="71" t="s">
        <v>2862</v>
      </c>
      <c r="C26" s="15" t="s">
        <v>2005</v>
      </c>
    </row>
    <row r="27" spans="1:3" s="17" customFormat="1" ht="15" customHeight="1" x14ac:dyDescent="0.25">
      <c r="A27" s="79" t="s">
        <v>2026</v>
      </c>
      <c r="B27" s="86">
        <v>74160</v>
      </c>
      <c r="C27" s="19">
        <v>5900</v>
      </c>
    </row>
    <row r="28" spans="1:3" s="17" customFormat="1" ht="15" customHeight="1" x14ac:dyDescent="0.25">
      <c r="A28" s="80" t="s">
        <v>2027</v>
      </c>
      <c r="B28" s="82">
        <v>70450</v>
      </c>
      <c r="C28" s="20">
        <v>5491</v>
      </c>
    </row>
    <row r="29" spans="1:3" s="17" customFormat="1" ht="15" customHeight="1" x14ac:dyDescent="0.25">
      <c r="A29" s="80" t="s">
        <v>2028</v>
      </c>
      <c r="B29" s="82">
        <v>72193</v>
      </c>
      <c r="C29" s="20">
        <v>5899.1945665000003</v>
      </c>
    </row>
    <row r="30" spans="1:3" s="17" customFormat="1" ht="15" customHeight="1" x14ac:dyDescent="0.25">
      <c r="A30" s="87" t="s">
        <v>2029</v>
      </c>
      <c r="B30" s="77">
        <v>77067</v>
      </c>
      <c r="C30" s="20">
        <v>342.3995185</v>
      </c>
    </row>
    <row r="31" spans="1:3" s="17" customFormat="1" ht="15" customHeight="1" x14ac:dyDescent="0.25">
      <c r="A31" s="76" t="s">
        <v>2599</v>
      </c>
      <c r="B31" s="82">
        <v>70553</v>
      </c>
      <c r="C31" s="20">
        <v>10523</v>
      </c>
    </row>
    <row r="32" spans="1:3" s="17" customFormat="1" ht="15" customHeight="1" x14ac:dyDescent="0.25">
      <c r="A32" s="81" t="s">
        <v>2030</v>
      </c>
      <c r="B32" s="82">
        <v>76700</v>
      </c>
      <c r="C32" s="20">
        <v>2807</v>
      </c>
    </row>
    <row r="33" spans="1:3" s="17" customFormat="1" ht="15" customHeight="1" x14ac:dyDescent="0.25">
      <c r="A33" s="88" t="s">
        <v>2031</v>
      </c>
      <c r="B33" s="82">
        <v>76805</v>
      </c>
      <c r="C33" s="20">
        <v>1930.3014000000003</v>
      </c>
    </row>
    <row r="34" spans="1:3" s="17" customFormat="1" ht="15" customHeight="1" x14ac:dyDescent="0.25">
      <c r="A34" s="87" t="s">
        <v>2600</v>
      </c>
      <c r="B34" s="82">
        <v>72110</v>
      </c>
      <c r="C34" s="20">
        <v>1168</v>
      </c>
    </row>
    <row r="35" spans="1:3" s="17" customFormat="1" ht="15" customHeight="1" x14ac:dyDescent="0.25">
      <c r="A35" s="80" t="s">
        <v>2032</v>
      </c>
      <c r="B35" s="77">
        <v>71046</v>
      </c>
      <c r="C35" s="20">
        <v>1168</v>
      </c>
    </row>
    <row r="36" spans="1:3" s="17" customFormat="1" ht="15" customHeight="1" x14ac:dyDescent="0.25">
      <c r="A36" s="78" t="s">
        <v>2033</v>
      </c>
      <c r="B36" s="71" t="s">
        <v>2862</v>
      </c>
      <c r="C36" s="21" t="s">
        <v>2005</v>
      </c>
    </row>
    <row r="37" spans="1:3" s="17" customFormat="1" ht="15" customHeight="1" x14ac:dyDescent="0.25">
      <c r="A37" s="89" t="s">
        <v>2034</v>
      </c>
      <c r="B37" s="73">
        <v>93452</v>
      </c>
      <c r="C37" s="20">
        <v>0</v>
      </c>
    </row>
    <row r="38" spans="1:3" s="17" customFormat="1" ht="15" customHeight="1" x14ac:dyDescent="0.25">
      <c r="A38" s="87" t="s">
        <v>2601</v>
      </c>
      <c r="B38" s="82">
        <v>93307</v>
      </c>
      <c r="C38" s="20">
        <v>3126.1494500000003</v>
      </c>
    </row>
    <row r="39" spans="1:3" s="17" customFormat="1" ht="15" customHeight="1" x14ac:dyDescent="0.25">
      <c r="A39" s="80" t="s">
        <v>2035</v>
      </c>
      <c r="B39" s="82">
        <v>93000</v>
      </c>
      <c r="C39" s="20">
        <v>0</v>
      </c>
    </row>
    <row r="40" spans="1:3" s="17" customFormat="1" ht="15" customHeight="1" x14ac:dyDescent="0.25">
      <c r="A40" s="81" t="s">
        <v>2036</v>
      </c>
      <c r="B40" s="82">
        <v>94640</v>
      </c>
      <c r="C40" s="20">
        <v>334.70940170940173</v>
      </c>
    </row>
    <row r="41" spans="1:3" s="17" customFormat="1" ht="15" customHeight="1" x14ac:dyDescent="0.25">
      <c r="A41" s="76" t="s">
        <v>2037</v>
      </c>
      <c r="B41" s="77" t="s">
        <v>2602</v>
      </c>
      <c r="C41" s="26" t="s">
        <v>2866</v>
      </c>
    </row>
    <row r="42" spans="1:3" s="17" customFormat="1" ht="15" customHeight="1" x14ac:dyDescent="0.25">
      <c r="A42" s="81" t="s">
        <v>2038</v>
      </c>
      <c r="B42" s="82">
        <v>97116</v>
      </c>
      <c r="C42" s="20">
        <v>339</v>
      </c>
    </row>
    <row r="43" spans="1:3" s="17" customFormat="1" ht="15" customHeight="1" x14ac:dyDescent="0.25">
      <c r="A43" s="90" t="s">
        <v>2039</v>
      </c>
      <c r="B43" s="91">
        <v>97110</v>
      </c>
      <c r="C43" s="20">
        <v>236.16455696202533</v>
      </c>
    </row>
    <row r="44" spans="1:3" s="17" customFormat="1" ht="15" customHeight="1" x14ac:dyDescent="0.25">
      <c r="A44" s="78" t="s">
        <v>2040</v>
      </c>
      <c r="B44" s="71" t="s">
        <v>2862</v>
      </c>
      <c r="C44" s="15" t="s">
        <v>2005</v>
      </c>
    </row>
    <row r="45" spans="1:3" s="22" customFormat="1" ht="15" customHeight="1" x14ac:dyDescent="0.25">
      <c r="A45" s="89" t="s">
        <v>2041</v>
      </c>
      <c r="B45" s="92">
        <v>29881</v>
      </c>
      <c r="C45" s="20"/>
    </row>
    <row r="46" spans="1:3" s="17" customFormat="1" ht="15" customHeight="1" x14ac:dyDescent="0.25">
      <c r="A46" s="80" t="s">
        <v>2042</v>
      </c>
      <c r="B46" s="93">
        <v>29826</v>
      </c>
      <c r="C46" s="20"/>
    </row>
    <row r="47" spans="1:3" s="17" customFormat="1" ht="15" customHeight="1" x14ac:dyDescent="0.25">
      <c r="A47" s="80" t="s">
        <v>2043</v>
      </c>
      <c r="B47" s="93">
        <v>64721</v>
      </c>
      <c r="C47" s="20"/>
    </row>
    <row r="48" spans="1:3" s="17" customFormat="1" ht="15" customHeight="1" x14ac:dyDescent="0.25">
      <c r="A48" s="94" t="s">
        <v>2044</v>
      </c>
      <c r="B48" s="93">
        <v>66984</v>
      </c>
      <c r="C48" s="20"/>
    </row>
    <row r="49" spans="1:3" s="17" customFormat="1" ht="15" customHeight="1" x14ac:dyDescent="0.25">
      <c r="A49" s="80" t="s">
        <v>2045</v>
      </c>
      <c r="B49" s="93">
        <v>45378</v>
      </c>
      <c r="C49" s="20"/>
    </row>
    <row r="50" spans="1:3" s="17" customFormat="1" ht="15" customHeight="1" x14ac:dyDescent="0.25">
      <c r="A50" s="80" t="s">
        <v>2046</v>
      </c>
      <c r="B50" s="93">
        <v>45380</v>
      </c>
      <c r="C50" s="20"/>
    </row>
    <row r="51" spans="1:3" s="17" customFormat="1" ht="15" customHeight="1" x14ac:dyDescent="0.25">
      <c r="A51" s="80" t="s">
        <v>2047</v>
      </c>
      <c r="B51" s="93">
        <v>45385</v>
      </c>
      <c r="C51" s="20"/>
    </row>
    <row r="52" spans="1:3" s="17" customFormat="1" ht="15" customHeight="1" x14ac:dyDescent="0.25">
      <c r="A52" s="80" t="s">
        <v>2048</v>
      </c>
      <c r="B52" s="93">
        <v>66821</v>
      </c>
      <c r="C52" s="20"/>
    </row>
    <row r="53" spans="1:3" s="17" customFormat="1" ht="15" customHeight="1" x14ac:dyDescent="0.25">
      <c r="A53" s="81" t="s">
        <v>2049</v>
      </c>
      <c r="B53" s="93">
        <v>43239</v>
      </c>
      <c r="C53" s="20"/>
    </row>
    <row r="54" spans="1:3" s="17" customFormat="1" ht="15" customHeight="1" x14ac:dyDescent="0.25">
      <c r="A54" s="81" t="s">
        <v>2050</v>
      </c>
      <c r="B54" s="93">
        <v>43235</v>
      </c>
      <c r="C54" s="20"/>
    </row>
    <row r="55" spans="1:3" s="17" customFormat="1" ht="15" customHeight="1" x14ac:dyDescent="0.25">
      <c r="A55" s="87" t="s">
        <v>2603</v>
      </c>
      <c r="B55" s="93">
        <v>19120</v>
      </c>
      <c r="C55" s="20"/>
    </row>
    <row r="56" spans="1:3" s="17" customFormat="1" ht="15" customHeight="1" x14ac:dyDescent="0.25">
      <c r="A56" s="80" t="s">
        <v>2051</v>
      </c>
      <c r="B56" s="93">
        <v>49505</v>
      </c>
      <c r="C56" s="20"/>
    </row>
    <row r="57" spans="1:3" s="17" customFormat="1" ht="15" customHeight="1" x14ac:dyDescent="0.25">
      <c r="A57" s="87" t="s">
        <v>2052</v>
      </c>
      <c r="B57" s="95" t="s">
        <v>2604</v>
      </c>
      <c r="C57" s="20"/>
    </row>
    <row r="58" spans="1:3" s="17" customFormat="1" ht="15" customHeight="1" x14ac:dyDescent="0.25">
      <c r="A58" s="80" t="s">
        <v>2053</v>
      </c>
      <c r="B58" s="93">
        <v>64483</v>
      </c>
      <c r="C58" s="20"/>
    </row>
    <row r="59" spans="1:3" s="17" customFormat="1" ht="15" customHeight="1" x14ac:dyDescent="0.25">
      <c r="A59" s="80" t="s">
        <v>2054</v>
      </c>
      <c r="B59" s="93">
        <v>47562</v>
      </c>
      <c r="C59" s="20"/>
    </row>
    <row r="60" spans="1:3" ht="15" customHeight="1" x14ac:dyDescent="0.25">
      <c r="A60" s="80" t="s">
        <v>2055</v>
      </c>
      <c r="B60" s="96">
        <v>69436</v>
      </c>
      <c r="C60" s="20"/>
    </row>
    <row r="61" spans="1:3" ht="29.25" customHeight="1" x14ac:dyDescent="0.25">
      <c r="A61" s="80" t="s">
        <v>2056</v>
      </c>
      <c r="B61" s="93">
        <v>42820</v>
      </c>
      <c r="C61" s="20"/>
    </row>
    <row r="62" spans="1:3" ht="15" customHeight="1" x14ac:dyDescent="0.25">
      <c r="A62" s="78" t="s">
        <v>2057</v>
      </c>
      <c r="B62" s="71" t="s">
        <v>2862</v>
      </c>
      <c r="C62" s="15" t="s">
        <v>2005</v>
      </c>
    </row>
    <row r="63" spans="1:3" ht="15" customHeight="1" x14ac:dyDescent="0.25">
      <c r="A63" s="89"/>
      <c r="B63" s="73"/>
      <c r="C63" s="23"/>
    </row>
    <row r="64" spans="1:3" ht="15" customHeight="1" x14ac:dyDescent="0.25">
      <c r="A64" s="80"/>
      <c r="B64" s="75"/>
      <c r="C64" s="24"/>
    </row>
    <row r="65" spans="1:3" ht="15" customHeight="1" x14ac:dyDescent="0.25">
      <c r="A65" s="80"/>
      <c r="B65" s="75"/>
      <c r="C65" s="25"/>
    </row>
    <row r="66" spans="1:3" ht="15" customHeight="1" x14ac:dyDescent="0.25">
      <c r="A66" s="80"/>
      <c r="B66" s="75"/>
      <c r="C66" s="24"/>
    </row>
    <row r="67" spans="1:3" ht="15" customHeight="1" x14ac:dyDescent="0.25">
      <c r="A67" s="80"/>
      <c r="B67" s="75"/>
      <c r="C67" s="24"/>
    </row>
    <row r="68" spans="1:3" ht="15" customHeight="1" x14ac:dyDescent="0.25">
      <c r="A68" s="97"/>
      <c r="B68" s="82"/>
      <c r="C68" s="26"/>
    </row>
    <row r="69" spans="1:3" ht="15" customHeight="1" x14ac:dyDescent="0.25">
      <c r="A69" s="97"/>
      <c r="B69" s="82"/>
      <c r="C69" s="26"/>
    </row>
    <row r="70" spans="1:3" ht="15" customHeight="1" x14ac:dyDescent="0.25">
      <c r="A70" s="97"/>
      <c r="B70" s="82"/>
      <c r="C70" s="26"/>
    </row>
    <row r="71" spans="1:3" ht="15" customHeight="1" x14ac:dyDescent="0.25">
      <c r="A71" s="97"/>
      <c r="B71" s="82"/>
      <c r="C71" s="26"/>
    </row>
    <row r="72" spans="1:3" ht="21" customHeight="1" x14ac:dyDescent="0.25">
      <c r="A72" s="98"/>
      <c r="B72" s="99"/>
      <c r="C72" s="27"/>
    </row>
    <row r="73" spans="1:3" ht="15" customHeight="1" thickBot="1" x14ac:dyDescent="0.3">
      <c r="A73" s="100" t="s">
        <v>2058</v>
      </c>
      <c r="B73" s="101"/>
      <c r="C73" s="28">
        <v>29</v>
      </c>
    </row>
    <row r="74" spans="1:3" ht="15" customHeight="1" thickTop="1" x14ac:dyDescent="0.25">
      <c r="A74" s="102" t="s">
        <v>2059</v>
      </c>
      <c r="B74" s="103"/>
      <c r="C74" s="29"/>
    </row>
    <row r="75" spans="1:3" ht="15" customHeight="1" x14ac:dyDescent="0.25">
      <c r="A75" s="104" t="s">
        <v>2060</v>
      </c>
      <c r="B75" s="105"/>
      <c r="C75" s="30"/>
    </row>
    <row r="76" spans="1:3" ht="15" customHeight="1" x14ac:dyDescent="0.25">
      <c r="A76" s="104" t="s">
        <v>2061</v>
      </c>
      <c r="B76" s="106"/>
      <c r="C76" s="31"/>
    </row>
    <row r="77" spans="1:3" ht="15" customHeight="1" x14ac:dyDescent="0.25">
      <c r="A77" s="104" t="s">
        <v>2062</v>
      </c>
      <c r="B77" s="107"/>
      <c r="C77" s="31"/>
    </row>
    <row r="78" spans="1:3" ht="15" customHeight="1" x14ac:dyDescent="0.25">
      <c r="A78" s="104" t="s">
        <v>2063</v>
      </c>
      <c r="B78" s="107"/>
      <c r="C78" s="31"/>
    </row>
    <row r="79" spans="1:3" ht="15" customHeight="1" x14ac:dyDescent="0.25">
      <c r="A79" s="104" t="s">
        <v>2064</v>
      </c>
      <c r="B79" s="107"/>
      <c r="C79" s="31"/>
    </row>
    <row r="80" spans="1:3" ht="15" customHeight="1" x14ac:dyDescent="0.25">
      <c r="A80" s="104" t="s">
        <v>2065</v>
      </c>
      <c r="B80" s="107"/>
      <c r="C80" s="31"/>
    </row>
    <row r="81" spans="1:3" ht="15" customHeight="1" x14ac:dyDescent="0.25">
      <c r="A81" s="104" t="s">
        <v>2066</v>
      </c>
      <c r="B81" s="108"/>
      <c r="C81" s="32"/>
    </row>
    <row r="82" spans="1:3" ht="15" customHeight="1" x14ac:dyDescent="0.25">
      <c r="A82" s="104" t="s">
        <v>2067</v>
      </c>
      <c r="B82" s="106"/>
      <c r="C82" s="31"/>
    </row>
    <row r="83" spans="1:3" ht="15" customHeight="1" x14ac:dyDescent="0.25">
      <c r="A83" s="104" t="s">
        <v>2068</v>
      </c>
      <c r="B83" s="106"/>
      <c r="C83" s="31"/>
    </row>
    <row r="84" spans="1:3" ht="15" customHeight="1" x14ac:dyDescent="0.25">
      <c r="A84" s="109" t="s">
        <v>2069</v>
      </c>
      <c r="B84" s="110"/>
      <c r="C84" s="33"/>
    </row>
    <row r="85" spans="1:3" ht="15" customHeight="1" x14ac:dyDescent="0.25">
      <c r="B85" s="8"/>
      <c r="C85" s="34"/>
    </row>
    <row r="86" spans="1:3" x14ac:dyDescent="0.25">
      <c r="B86" s="8"/>
    </row>
    <row r="87" spans="1:3" x14ac:dyDescent="0.25">
      <c r="B87" s="8"/>
    </row>
    <row r="88" spans="1:3" x14ac:dyDescent="0.25">
      <c r="B88" s="8"/>
    </row>
    <row r="89" spans="1:3" x14ac:dyDescent="0.25">
      <c r="B89" s="8"/>
    </row>
    <row r="90" spans="1:3" x14ac:dyDescent="0.25">
      <c r="B90" s="8"/>
    </row>
  </sheetData>
  <autoFilter ref="A6:C62" xr:uid="{47F2F84E-BC23-4A5F-834B-BF687CC75DE4}"/>
  <mergeCells count="1">
    <mergeCell ref="A5:C5"/>
  </mergeCells>
  <printOptions horizontalCentered="1"/>
  <pageMargins left="0" right="0" top="1" bottom="0.5" header="0.5" footer="0.25"/>
  <pageSetup scale="88" fitToHeight="0" orientation="portrait" horizontalDpi="1200" verticalDpi="1200" r:id="rId1"/>
  <headerFooter alignWithMargins="0">
    <oddHeader xml:space="preserve">&amp;C&amp;"Arial,Bold"&amp;14AB 1045 - List of 25 Common
Outpatient Procedures for 2014
</oddHeader>
    <oddFooter>&amp;L&amp;"Arial,Bold Italic"&amp;10Office of Statewide Health Planning and  Development&amp;R&amp;10AB 1045 (May 2008)</oddFooter>
  </headerFooter>
  <rowBreaks count="1" manualBreakCount="1">
    <brk id="4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C00000"/>
    <pageSetUpPr fitToPage="1"/>
  </sheetPr>
  <dimension ref="A1:F35"/>
  <sheetViews>
    <sheetView topLeftCell="A14" zoomScale="90" zoomScaleNormal="90" workbookViewId="0">
      <selection activeCell="A5" sqref="A5"/>
    </sheetView>
  </sheetViews>
  <sheetFormatPr defaultRowHeight="15" x14ac:dyDescent="0.25"/>
  <cols>
    <col min="1" max="1" width="59.44140625" style="2" customWidth="1"/>
    <col min="2" max="3" width="18.21875" style="2" bestFit="1" customWidth="1"/>
    <col min="4" max="4" width="19.21875" style="2" bestFit="1" customWidth="1"/>
    <col min="5" max="5" width="15" style="2" bestFit="1" customWidth="1"/>
    <col min="6" max="6" width="12.21875" style="2" bestFit="1" customWidth="1"/>
    <col min="7" max="255" width="9.21875" style="2"/>
    <col min="256" max="256" width="43.77734375" style="2" customWidth="1"/>
    <col min="257" max="257" width="9.21875" style="2"/>
    <col min="258" max="259" width="18.21875" style="2" bestFit="1" customWidth="1"/>
    <col min="260" max="260" width="19.21875" style="2" bestFit="1" customWidth="1"/>
    <col min="261" max="261" width="15" style="2" bestFit="1" customWidth="1"/>
    <col min="262" max="511" width="9.21875" style="2"/>
    <col min="512" max="512" width="43.77734375" style="2" customWidth="1"/>
    <col min="513" max="513" width="9.21875" style="2"/>
    <col min="514" max="515" width="18.21875" style="2" bestFit="1" customWidth="1"/>
    <col min="516" max="516" width="19.21875" style="2" bestFit="1" customWidth="1"/>
    <col min="517" max="517" width="15" style="2" bestFit="1" customWidth="1"/>
    <col min="518" max="767" width="9.21875" style="2"/>
    <col min="768" max="768" width="43.77734375" style="2" customWidth="1"/>
    <col min="769" max="769" width="9.21875" style="2"/>
    <col min="770" max="771" width="18.21875" style="2" bestFit="1" customWidth="1"/>
    <col min="772" max="772" width="19.21875" style="2" bestFit="1" customWidth="1"/>
    <col min="773" max="773" width="15" style="2" bestFit="1" customWidth="1"/>
    <col min="774" max="1023" width="9.21875" style="2"/>
    <col min="1024" max="1024" width="43.77734375" style="2" customWidth="1"/>
    <col min="1025" max="1025" width="9.21875" style="2"/>
    <col min="1026" max="1027" width="18.21875" style="2" bestFit="1" customWidth="1"/>
    <col min="1028" max="1028" width="19.21875" style="2" bestFit="1" customWidth="1"/>
    <col min="1029" max="1029" width="15" style="2" bestFit="1" customWidth="1"/>
    <col min="1030" max="1279" width="9.21875" style="2"/>
    <col min="1280" max="1280" width="43.77734375" style="2" customWidth="1"/>
    <col min="1281" max="1281" width="9.21875" style="2"/>
    <col min="1282" max="1283" width="18.21875" style="2" bestFit="1" customWidth="1"/>
    <col min="1284" max="1284" width="19.21875" style="2" bestFit="1" customWidth="1"/>
    <col min="1285" max="1285" width="15" style="2" bestFit="1" customWidth="1"/>
    <col min="1286" max="1535" width="9.21875" style="2"/>
    <col min="1536" max="1536" width="43.77734375" style="2" customWidth="1"/>
    <col min="1537" max="1537" width="9.21875" style="2"/>
    <col min="1538" max="1539" width="18.21875" style="2" bestFit="1" customWidth="1"/>
    <col min="1540" max="1540" width="19.21875" style="2" bestFit="1" customWidth="1"/>
    <col min="1541" max="1541" width="15" style="2" bestFit="1" customWidth="1"/>
    <col min="1542" max="1791" width="9.21875" style="2"/>
    <col min="1792" max="1792" width="43.77734375" style="2" customWidth="1"/>
    <col min="1793" max="1793" width="9.21875" style="2"/>
    <col min="1794" max="1795" width="18.21875" style="2" bestFit="1" customWidth="1"/>
    <col min="1796" max="1796" width="19.21875" style="2" bestFit="1" customWidth="1"/>
    <col min="1797" max="1797" width="15" style="2" bestFit="1" customWidth="1"/>
    <col min="1798" max="2047" width="9.21875" style="2"/>
    <col min="2048" max="2048" width="43.77734375" style="2" customWidth="1"/>
    <col min="2049" max="2049" width="9.21875" style="2"/>
    <col min="2050" max="2051" width="18.21875" style="2" bestFit="1" customWidth="1"/>
    <col min="2052" max="2052" width="19.21875" style="2" bestFit="1" customWidth="1"/>
    <col min="2053" max="2053" width="15" style="2" bestFit="1" customWidth="1"/>
    <col min="2054" max="2303" width="9.21875" style="2"/>
    <col min="2304" max="2304" width="43.77734375" style="2" customWidth="1"/>
    <col min="2305" max="2305" width="9.21875" style="2"/>
    <col min="2306" max="2307" width="18.21875" style="2" bestFit="1" customWidth="1"/>
    <col min="2308" max="2308" width="19.21875" style="2" bestFit="1" customWidth="1"/>
    <col min="2309" max="2309" width="15" style="2" bestFit="1" customWidth="1"/>
    <col min="2310" max="2559" width="9.21875" style="2"/>
    <col min="2560" max="2560" width="43.77734375" style="2" customWidth="1"/>
    <col min="2561" max="2561" width="9.21875" style="2"/>
    <col min="2562" max="2563" width="18.21875" style="2" bestFit="1" customWidth="1"/>
    <col min="2564" max="2564" width="19.21875" style="2" bestFit="1" customWidth="1"/>
    <col min="2565" max="2565" width="15" style="2" bestFit="1" customWidth="1"/>
    <col min="2566" max="2815" width="9.21875" style="2"/>
    <col min="2816" max="2816" width="43.77734375" style="2" customWidth="1"/>
    <col min="2817" max="2817" width="9.21875" style="2"/>
    <col min="2818" max="2819" width="18.21875" style="2" bestFit="1" customWidth="1"/>
    <col min="2820" max="2820" width="19.21875" style="2" bestFit="1" customWidth="1"/>
    <col min="2821" max="2821" width="15" style="2" bestFit="1" customWidth="1"/>
    <col min="2822" max="3071" width="9.21875" style="2"/>
    <col min="3072" max="3072" width="43.77734375" style="2" customWidth="1"/>
    <col min="3073" max="3073" width="9.21875" style="2"/>
    <col min="3074" max="3075" width="18.21875" style="2" bestFit="1" customWidth="1"/>
    <col min="3076" max="3076" width="19.21875" style="2" bestFit="1" customWidth="1"/>
    <col min="3077" max="3077" width="15" style="2" bestFit="1" customWidth="1"/>
    <col min="3078" max="3327" width="9.21875" style="2"/>
    <col min="3328" max="3328" width="43.77734375" style="2" customWidth="1"/>
    <col min="3329" max="3329" width="9.21875" style="2"/>
    <col min="3330" max="3331" width="18.21875" style="2" bestFit="1" customWidth="1"/>
    <col min="3332" max="3332" width="19.21875" style="2" bestFit="1" customWidth="1"/>
    <col min="3333" max="3333" width="15" style="2" bestFit="1" customWidth="1"/>
    <col min="3334" max="3583" width="9.21875" style="2"/>
    <col min="3584" max="3584" width="43.77734375" style="2" customWidth="1"/>
    <col min="3585" max="3585" width="9.21875" style="2"/>
    <col min="3586" max="3587" width="18.21875" style="2" bestFit="1" customWidth="1"/>
    <col min="3588" max="3588" width="19.21875" style="2" bestFit="1" customWidth="1"/>
    <col min="3589" max="3589" width="15" style="2" bestFit="1" customWidth="1"/>
    <col min="3590" max="3839" width="9.21875" style="2"/>
    <col min="3840" max="3840" width="43.77734375" style="2" customWidth="1"/>
    <col min="3841" max="3841" width="9.21875" style="2"/>
    <col min="3842" max="3843" width="18.21875" style="2" bestFit="1" customWidth="1"/>
    <col min="3844" max="3844" width="19.21875" style="2" bestFit="1" customWidth="1"/>
    <col min="3845" max="3845" width="15" style="2" bestFit="1" customWidth="1"/>
    <col min="3846" max="4095" width="9.21875" style="2"/>
    <col min="4096" max="4096" width="43.77734375" style="2" customWidth="1"/>
    <col min="4097" max="4097" width="9.21875" style="2"/>
    <col min="4098" max="4099" width="18.21875" style="2" bestFit="1" customWidth="1"/>
    <col min="4100" max="4100" width="19.21875" style="2" bestFit="1" customWidth="1"/>
    <col min="4101" max="4101" width="15" style="2" bestFit="1" customWidth="1"/>
    <col min="4102" max="4351" width="9.21875" style="2"/>
    <col min="4352" max="4352" width="43.77734375" style="2" customWidth="1"/>
    <col min="4353" max="4353" width="9.21875" style="2"/>
    <col min="4354" max="4355" width="18.21875" style="2" bestFit="1" customWidth="1"/>
    <col min="4356" max="4356" width="19.21875" style="2" bestFit="1" customWidth="1"/>
    <col min="4357" max="4357" width="15" style="2" bestFit="1" customWidth="1"/>
    <col min="4358" max="4607" width="9.21875" style="2"/>
    <col min="4608" max="4608" width="43.77734375" style="2" customWidth="1"/>
    <col min="4609" max="4609" width="9.21875" style="2"/>
    <col min="4610" max="4611" width="18.21875" style="2" bestFit="1" customWidth="1"/>
    <col min="4612" max="4612" width="19.21875" style="2" bestFit="1" customWidth="1"/>
    <col min="4613" max="4613" width="15" style="2" bestFit="1" customWidth="1"/>
    <col min="4614" max="4863" width="9.21875" style="2"/>
    <col min="4864" max="4864" width="43.77734375" style="2" customWidth="1"/>
    <col min="4865" max="4865" width="9.21875" style="2"/>
    <col min="4866" max="4867" width="18.21875" style="2" bestFit="1" customWidth="1"/>
    <col min="4868" max="4868" width="19.21875" style="2" bestFit="1" customWidth="1"/>
    <col min="4869" max="4869" width="15" style="2" bestFit="1" customWidth="1"/>
    <col min="4870" max="5119" width="9.21875" style="2"/>
    <col min="5120" max="5120" width="43.77734375" style="2" customWidth="1"/>
    <col min="5121" max="5121" width="9.21875" style="2"/>
    <col min="5122" max="5123" width="18.21875" style="2" bestFit="1" customWidth="1"/>
    <col min="5124" max="5124" width="19.21875" style="2" bestFit="1" customWidth="1"/>
    <col min="5125" max="5125" width="15" style="2" bestFit="1" customWidth="1"/>
    <col min="5126" max="5375" width="9.21875" style="2"/>
    <col min="5376" max="5376" width="43.77734375" style="2" customWidth="1"/>
    <col min="5377" max="5377" width="9.21875" style="2"/>
    <col min="5378" max="5379" width="18.21875" style="2" bestFit="1" customWidth="1"/>
    <col min="5380" max="5380" width="19.21875" style="2" bestFit="1" customWidth="1"/>
    <col min="5381" max="5381" width="15" style="2" bestFit="1" customWidth="1"/>
    <col min="5382" max="5631" width="9.21875" style="2"/>
    <col min="5632" max="5632" width="43.77734375" style="2" customWidth="1"/>
    <col min="5633" max="5633" width="9.21875" style="2"/>
    <col min="5634" max="5635" width="18.21875" style="2" bestFit="1" customWidth="1"/>
    <col min="5636" max="5636" width="19.21875" style="2" bestFit="1" customWidth="1"/>
    <col min="5637" max="5637" width="15" style="2" bestFit="1" customWidth="1"/>
    <col min="5638" max="5887" width="9.21875" style="2"/>
    <col min="5888" max="5888" width="43.77734375" style="2" customWidth="1"/>
    <col min="5889" max="5889" width="9.21875" style="2"/>
    <col min="5890" max="5891" width="18.21875" style="2" bestFit="1" customWidth="1"/>
    <col min="5892" max="5892" width="19.21875" style="2" bestFit="1" customWidth="1"/>
    <col min="5893" max="5893" width="15" style="2" bestFit="1" customWidth="1"/>
    <col min="5894" max="6143" width="9.21875" style="2"/>
    <col min="6144" max="6144" width="43.77734375" style="2" customWidth="1"/>
    <col min="6145" max="6145" width="9.21875" style="2"/>
    <col min="6146" max="6147" width="18.21875" style="2" bestFit="1" customWidth="1"/>
    <col min="6148" max="6148" width="19.21875" style="2" bestFit="1" customWidth="1"/>
    <col min="6149" max="6149" width="15" style="2" bestFit="1" customWidth="1"/>
    <col min="6150" max="6399" width="9.21875" style="2"/>
    <col min="6400" max="6400" width="43.77734375" style="2" customWidth="1"/>
    <col min="6401" max="6401" width="9.21875" style="2"/>
    <col min="6402" max="6403" width="18.21875" style="2" bestFit="1" customWidth="1"/>
    <col min="6404" max="6404" width="19.21875" style="2" bestFit="1" customWidth="1"/>
    <col min="6405" max="6405" width="15" style="2" bestFit="1" customWidth="1"/>
    <col min="6406" max="6655" width="9.21875" style="2"/>
    <col min="6656" max="6656" width="43.77734375" style="2" customWidth="1"/>
    <col min="6657" max="6657" width="9.21875" style="2"/>
    <col min="6658" max="6659" width="18.21875" style="2" bestFit="1" customWidth="1"/>
    <col min="6660" max="6660" width="19.21875" style="2" bestFit="1" customWidth="1"/>
    <col min="6661" max="6661" width="15" style="2" bestFit="1" customWidth="1"/>
    <col min="6662" max="6911" width="9.21875" style="2"/>
    <col min="6912" max="6912" width="43.77734375" style="2" customWidth="1"/>
    <col min="6913" max="6913" width="9.21875" style="2"/>
    <col min="6914" max="6915" width="18.21875" style="2" bestFit="1" customWidth="1"/>
    <col min="6916" max="6916" width="19.21875" style="2" bestFit="1" customWidth="1"/>
    <col min="6917" max="6917" width="15" style="2" bestFit="1" customWidth="1"/>
    <col min="6918" max="7167" width="9.21875" style="2"/>
    <col min="7168" max="7168" width="43.77734375" style="2" customWidth="1"/>
    <col min="7169" max="7169" width="9.21875" style="2"/>
    <col min="7170" max="7171" width="18.21875" style="2" bestFit="1" customWidth="1"/>
    <col min="7172" max="7172" width="19.21875" style="2" bestFit="1" customWidth="1"/>
    <col min="7173" max="7173" width="15" style="2" bestFit="1" customWidth="1"/>
    <col min="7174" max="7423" width="9.21875" style="2"/>
    <col min="7424" max="7424" width="43.77734375" style="2" customWidth="1"/>
    <col min="7425" max="7425" width="9.21875" style="2"/>
    <col min="7426" max="7427" width="18.21875" style="2" bestFit="1" customWidth="1"/>
    <col min="7428" max="7428" width="19.21875" style="2" bestFit="1" customWidth="1"/>
    <col min="7429" max="7429" width="15" style="2" bestFit="1" customWidth="1"/>
    <col min="7430" max="7679" width="9.21875" style="2"/>
    <col min="7680" max="7680" width="43.77734375" style="2" customWidth="1"/>
    <col min="7681" max="7681" width="9.21875" style="2"/>
    <col min="7682" max="7683" width="18.21875" style="2" bestFit="1" customWidth="1"/>
    <col min="7684" max="7684" width="19.21875" style="2" bestFit="1" customWidth="1"/>
    <col min="7685" max="7685" width="15" style="2" bestFit="1" customWidth="1"/>
    <col min="7686" max="7935" width="9.21875" style="2"/>
    <col min="7936" max="7936" width="43.77734375" style="2" customWidth="1"/>
    <col min="7937" max="7937" width="9.21875" style="2"/>
    <col min="7938" max="7939" width="18.21875" style="2" bestFit="1" customWidth="1"/>
    <col min="7940" max="7940" width="19.21875" style="2" bestFit="1" customWidth="1"/>
    <col min="7941" max="7941" width="15" style="2" bestFit="1" customWidth="1"/>
    <col min="7942" max="8191" width="9.21875" style="2"/>
    <col min="8192" max="8192" width="43.77734375" style="2" customWidth="1"/>
    <col min="8193" max="8193" width="9.21875" style="2"/>
    <col min="8194" max="8195" width="18.21875" style="2" bestFit="1" customWidth="1"/>
    <col min="8196" max="8196" width="19.21875" style="2" bestFit="1" customWidth="1"/>
    <col min="8197" max="8197" width="15" style="2" bestFit="1" customWidth="1"/>
    <col min="8198" max="8447" width="9.21875" style="2"/>
    <col min="8448" max="8448" width="43.77734375" style="2" customWidth="1"/>
    <col min="8449" max="8449" width="9.21875" style="2"/>
    <col min="8450" max="8451" width="18.21875" style="2" bestFit="1" customWidth="1"/>
    <col min="8452" max="8452" width="19.21875" style="2" bestFit="1" customWidth="1"/>
    <col min="8453" max="8453" width="15" style="2" bestFit="1" customWidth="1"/>
    <col min="8454" max="8703" width="9.21875" style="2"/>
    <col min="8704" max="8704" width="43.77734375" style="2" customWidth="1"/>
    <col min="8705" max="8705" width="9.21875" style="2"/>
    <col min="8706" max="8707" width="18.21875" style="2" bestFit="1" customWidth="1"/>
    <col min="8708" max="8708" width="19.21875" style="2" bestFit="1" customWidth="1"/>
    <col min="8709" max="8709" width="15" style="2" bestFit="1" customWidth="1"/>
    <col min="8710" max="8959" width="9.21875" style="2"/>
    <col min="8960" max="8960" width="43.77734375" style="2" customWidth="1"/>
    <col min="8961" max="8961" width="9.21875" style="2"/>
    <col min="8962" max="8963" width="18.21875" style="2" bestFit="1" customWidth="1"/>
    <col min="8964" max="8964" width="19.21875" style="2" bestFit="1" customWidth="1"/>
    <col min="8965" max="8965" width="15" style="2" bestFit="1" customWidth="1"/>
    <col min="8966" max="9215" width="9.21875" style="2"/>
    <col min="9216" max="9216" width="43.77734375" style="2" customWidth="1"/>
    <col min="9217" max="9217" width="9.21875" style="2"/>
    <col min="9218" max="9219" width="18.21875" style="2" bestFit="1" customWidth="1"/>
    <col min="9220" max="9220" width="19.21875" style="2" bestFit="1" customWidth="1"/>
    <col min="9221" max="9221" width="15" style="2" bestFit="1" customWidth="1"/>
    <col min="9222" max="9471" width="9.21875" style="2"/>
    <col min="9472" max="9472" width="43.77734375" style="2" customWidth="1"/>
    <col min="9473" max="9473" width="9.21875" style="2"/>
    <col min="9474" max="9475" width="18.21875" style="2" bestFit="1" customWidth="1"/>
    <col min="9476" max="9476" width="19.21875" style="2" bestFit="1" customWidth="1"/>
    <col min="9477" max="9477" width="15" style="2" bestFit="1" customWidth="1"/>
    <col min="9478" max="9727" width="9.21875" style="2"/>
    <col min="9728" max="9728" width="43.77734375" style="2" customWidth="1"/>
    <col min="9729" max="9729" width="9.21875" style="2"/>
    <col min="9730" max="9731" width="18.21875" style="2" bestFit="1" customWidth="1"/>
    <col min="9732" max="9732" width="19.21875" style="2" bestFit="1" customWidth="1"/>
    <col min="9733" max="9733" width="15" style="2" bestFit="1" customWidth="1"/>
    <col min="9734" max="9983" width="9.21875" style="2"/>
    <col min="9984" max="9984" width="43.77734375" style="2" customWidth="1"/>
    <col min="9985" max="9985" width="9.21875" style="2"/>
    <col min="9986" max="9987" width="18.21875" style="2" bestFit="1" customWidth="1"/>
    <col min="9988" max="9988" width="19.21875" style="2" bestFit="1" customWidth="1"/>
    <col min="9989" max="9989" width="15" style="2" bestFit="1" customWidth="1"/>
    <col min="9990" max="10239" width="9.21875" style="2"/>
    <col min="10240" max="10240" width="43.77734375" style="2" customWidth="1"/>
    <col min="10241" max="10241" width="9.21875" style="2"/>
    <col min="10242" max="10243" width="18.21875" style="2" bestFit="1" customWidth="1"/>
    <col min="10244" max="10244" width="19.21875" style="2" bestFit="1" customWidth="1"/>
    <col min="10245" max="10245" width="15" style="2" bestFit="1" customWidth="1"/>
    <col min="10246" max="10495" width="9.21875" style="2"/>
    <col min="10496" max="10496" width="43.77734375" style="2" customWidth="1"/>
    <col min="10497" max="10497" width="9.21875" style="2"/>
    <col min="10498" max="10499" width="18.21875" style="2" bestFit="1" customWidth="1"/>
    <col min="10500" max="10500" width="19.21875" style="2" bestFit="1" customWidth="1"/>
    <col min="10501" max="10501" width="15" style="2" bestFit="1" customWidth="1"/>
    <col min="10502" max="10751" width="9.21875" style="2"/>
    <col min="10752" max="10752" width="43.77734375" style="2" customWidth="1"/>
    <col min="10753" max="10753" width="9.21875" style="2"/>
    <col min="10754" max="10755" width="18.21875" style="2" bestFit="1" customWidth="1"/>
    <col min="10756" max="10756" width="19.21875" style="2" bestFit="1" customWidth="1"/>
    <col min="10757" max="10757" width="15" style="2" bestFit="1" customWidth="1"/>
    <col min="10758" max="11007" width="9.21875" style="2"/>
    <col min="11008" max="11008" width="43.77734375" style="2" customWidth="1"/>
    <col min="11009" max="11009" width="9.21875" style="2"/>
    <col min="11010" max="11011" width="18.21875" style="2" bestFit="1" customWidth="1"/>
    <col min="11012" max="11012" width="19.21875" style="2" bestFit="1" customWidth="1"/>
    <col min="11013" max="11013" width="15" style="2" bestFit="1" customWidth="1"/>
    <col min="11014" max="11263" width="9.21875" style="2"/>
    <col min="11264" max="11264" width="43.77734375" style="2" customWidth="1"/>
    <col min="11265" max="11265" width="9.21875" style="2"/>
    <col min="11266" max="11267" width="18.21875" style="2" bestFit="1" customWidth="1"/>
    <col min="11268" max="11268" width="19.21875" style="2" bestFit="1" customWidth="1"/>
    <col min="11269" max="11269" width="15" style="2" bestFit="1" customWidth="1"/>
    <col min="11270" max="11519" width="9.21875" style="2"/>
    <col min="11520" max="11520" width="43.77734375" style="2" customWidth="1"/>
    <col min="11521" max="11521" width="9.21875" style="2"/>
    <col min="11522" max="11523" width="18.21875" style="2" bestFit="1" customWidth="1"/>
    <col min="11524" max="11524" width="19.21875" style="2" bestFit="1" customWidth="1"/>
    <col min="11525" max="11525" width="15" style="2" bestFit="1" customWidth="1"/>
    <col min="11526" max="11775" width="9.21875" style="2"/>
    <col min="11776" max="11776" width="43.77734375" style="2" customWidth="1"/>
    <col min="11777" max="11777" width="9.21875" style="2"/>
    <col min="11778" max="11779" width="18.21875" style="2" bestFit="1" customWidth="1"/>
    <col min="11780" max="11780" width="19.21875" style="2" bestFit="1" customWidth="1"/>
    <col min="11781" max="11781" width="15" style="2" bestFit="1" customWidth="1"/>
    <col min="11782" max="12031" width="9.21875" style="2"/>
    <col min="12032" max="12032" width="43.77734375" style="2" customWidth="1"/>
    <col min="12033" max="12033" width="9.21875" style="2"/>
    <col min="12034" max="12035" width="18.21875" style="2" bestFit="1" customWidth="1"/>
    <col min="12036" max="12036" width="19.21875" style="2" bestFit="1" customWidth="1"/>
    <col min="12037" max="12037" width="15" style="2" bestFit="1" customWidth="1"/>
    <col min="12038" max="12287" width="9.21875" style="2"/>
    <col min="12288" max="12288" width="43.77734375" style="2" customWidth="1"/>
    <col min="12289" max="12289" width="9.21875" style="2"/>
    <col min="12290" max="12291" width="18.21875" style="2" bestFit="1" customWidth="1"/>
    <col min="12292" max="12292" width="19.21875" style="2" bestFit="1" customWidth="1"/>
    <col min="12293" max="12293" width="15" style="2" bestFit="1" customWidth="1"/>
    <col min="12294" max="12543" width="9.21875" style="2"/>
    <col min="12544" max="12544" width="43.77734375" style="2" customWidth="1"/>
    <col min="12545" max="12545" width="9.21875" style="2"/>
    <col min="12546" max="12547" width="18.21875" style="2" bestFit="1" customWidth="1"/>
    <col min="12548" max="12548" width="19.21875" style="2" bestFit="1" customWidth="1"/>
    <col min="12549" max="12549" width="15" style="2" bestFit="1" customWidth="1"/>
    <col min="12550" max="12799" width="9.21875" style="2"/>
    <col min="12800" max="12800" width="43.77734375" style="2" customWidth="1"/>
    <col min="12801" max="12801" width="9.21875" style="2"/>
    <col min="12802" max="12803" width="18.21875" style="2" bestFit="1" customWidth="1"/>
    <col min="12804" max="12804" width="19.21875" style="2" bestFit="1" customWidth="1"/>
    <col min="12805" max="12805" width="15" style="2" bestFit="1" customWidth="1"/>
    <col min="12806" max="13055" width="9.21875" style="2"/>
    <col min="13056" max="13056" width="43.77734375" style="2" customWidth="1"/>
    <col min="13057" max="13057" width="9.21875" style="2"/>
    <col min="13058" max="13059" width="18.21875" style="2" bestFit="1" customWidth="1"/>
    <col min="13060" max="13060" width="19.21875" style="2" bestFit="1" customWidth="1"/>
    <col min="13061" max="13061" width="15" style="2" bestFit="1" customWidth="1"/>
    <col min="13062" max="13311" width="9.21875" style="2"/>
    <col min="13312" max="13312" width="43.77734375" style="2" customWidth="1"/>
    <col min="13313" max="13313" width="9.21875" style="2"/>
    <col min="13314" max="13315" width="18.21875" style="2" bestFit="1" customWidth="1"/>
    <col min="13316" max="13316" width="19.21875" style="2" bestFit="1" customWidth="1"/>
    <col min="13317" max="13317" width="15" style="2" bestFit="1" customWidth="1"/>
    <col min="13318" max="13567" width="9.21875" style="2"/>
    <col min="13568" max="13568" width="43.77734375" style="2" customWidth="1"/>
    <col min="13569" max="13569" width="9.21875" style="2"/>
    <col min="13570" max="13571" width="18.21875" style="2" bestFit="1" customWidth="1"/>
    <col min="13572" max="13572" width="19.21875" style="2" bestFit="1" customWidth="1"/>
    <col min="13573" max="13573" width="15" style="2" bestFit="1" customWidth="1"/>
    <col min="13574" max="13823" width="9.21875" style="2"/>
    <col min="13824" max="13824" width="43.77734375" style="2" customWidth="1"/>
    <col min="13825" max="13825" width="9.21875" style="2"/>
    <col min="13826" max="13827" width="18.21875" style="2" bestFit="1" customWidth="1"/>
    <col min="13828" max="13828" width="19.21875" style="2" bestFit="1" customWidth="1"/>
    <col min="13829" max="13829" width="15" style="2" bestFit="1" customWidth="1"/>
    <col min="13830" max="14079" width="9.21875" style="2"/>
    <col min="14080" max="14080" width="43.77734375" style="2" customWidth="1"/>
    <col min="14081" max="14081" width="9.21875" style="2"/>
    <col min="14082" max="14083" width="18.21875" style="2" bestFit="1" customWidth="1"/>
    <col min="14084" max="14084" width="19.21875" style="2" bestFit="1" customWidth="1"/>
    <col min="14085" max="14085" width="15" style="2" bestFit="1" customWidth="1"/>
    <col min="14086" max="14335" width="9.21875" style="2"/>
    <col min="14336" max="14336" width="43.77734375" style="2" customWidth="1"/>
    <col min="14337" max="14337" width="9.21875" style="2"/>
    <col min="14338" max="14339" width="18.21875" style="2" bestFit="1" customWidth="1"/>
    <col min="14340" max="14340" width="19.21875" style="2" bestFit="1" customWidth="1"/>
    <col min="14341" max="14341" width="15" style="2" bestFit="1" customWidth="1"/>
    <col min="14342" max="14591" width="9.21875" style="2"/>
    <col min="14592" max="14592" width="43.77734375" style="2" customWidth="1"/>
    <col min="14593" max="14593" width="9.21875" style="2"/>
    <col min="14594" max="14595" width="18.21875" style="2" bestFit="1" customWidth="1"/>
    <col min="14596" max="14596" width="19.21875" style="2" bestFit="1" customWidth="1"/>
    <col min="14597" max="14597" width="15" style="2" bestFit="1" customWidth="1"/>
    <col min="14598" max="14847" width="9.21875" style="2"/>
    <col min="14848" max="14848" width="43.77734375" style="2" customWidth="1"/>
    <col min="14849" max="14849" width="9.21875" style="2"/>
    <col min="14850" max="14851" width="18.21875" style="2" bestFit="1" customWidth="1"/>
    <col min="14852" max="14852" width="19.21875" style="2" bestFit="1" customWidth="1"/>
    <col min="14853" max="14853" width="15" style="2" bestFit="1" customWidth="1"/>
    <col min="14854" max="15103" width="9.21875" style="2"/>
    <col min="15104" max="15104" width="43.77734375" style="2" customWidth="1"/>
    <col min="15105" max="15105" width="9.21875" style="2"/>
    <col min="15106" max="15107" width="18.21875" style="2" bestFit="1" customWidth="1"/>
    <col min="15108" max="15108" width="19.21875" style="2" bestFit="1" customWidth="1"/>
    <col min="15109" max="15109" width="15" style="2" bestFit="1" customWidth="1"/>
    <col min="15110" max="15359" width="9.21875" style="2"/>
    <col min="15360" max="15360" width="43.77734375" style="2" customWidth="1"/>
    <col min="15361" max="15361" width="9.21875" style="2"/>
    <col min="15362" max="15363" width="18.21875" style="2" bestFit="1" customWidth="1"/>
    <col min="15364" max="15364" width="19.21875" style="2" bestFit="1" customWidth="1"/>
    <col min="15365" max="15365" width="15" style="2" bestFit="1" customWidth="1"/>
    <col min="15366" max="15615" width="9.21875" style="2"/>
    <col min="15616" max="15616" width="43.77734375" style="2" customWidth="1"/>
    <col min="15617" max="15617" width="9.21875" style="2"/>
    <col min="15618" max="15619" width="18.21875" style="2" bestFit="1" customWidth="1"/>
    <col min="15620" max="15620" width="19.21875" style="2" bestFit="1" customWidth="1"/>
    <col min="15621" max="15621" width="15" style="2" bestFit="1" customWidth="1"/>
    <col min="15622" max="15871" width="9.21875" style="2"/>
    <col min="15872" max="15872" width="43.77734375" style="2" customWidth="1"/>
    <col min="15873" max="15873" width="9.21875" style="2"/>
    <col min="15874" max="15875" width="18.21875" style="2" bestFit="1" customWidth="1"/>
    <col min="15876" max="15876" width="19.21875" style="2" bestFit="1" customWidth="1"/>
    <col min="15877" max="15877" width="15" style="2" bestFit="1" customWidth="1"/>
    <col min="15878" max="16127" width="9.21875" style="2"/>
    <col min="16128" max="16128" width="43.77734375" style="2" customWidth="1"/>
    <col min="16129" max="16129" width="9.21875" style="2"/>
    <col min="16130" max="16131" width="18.21875" style="2" bestFit="1" customWidth="1"/>
    <col min="16132" max="16132" width="19.21875" style="2" bestFit="1" customWidth="1"/>
    <col min="16133" max="16133" width="15" style="2" bestFit="1" customWidth="1"/>
    <col min="16134" max="16384" width="9.21875" style="2"/>
  </cols>
  <sheetData>
    <row r="1" spans="1:5" ht="15.6" x14ac:dyDescent="0.3">
      <c r="A1" s="36" t="s">
        <v>2070</v>
      </c>
      <c r="B1" s="37"/>
      <c r="C1" s="37"/>
      <c r="D1" s="37"/>
      <c r="E1" s="37"/>
    </row>
    <row r="2" spans="1:5" ht="15.6" x14ac:dyDescent="0.3">
      <c r="A2" s="36" t="s">
        <v>2071</v>
      </c>
      <c r="B2" s="37"/>
      <c r="C2" s="37"/>
      <c r="D2" s="37"/>
      <c r="E2" s="37"/>
    </row>
    <row r="3" spans="1:5" ht="15.6" x14ac:dyDescent="0.3">
      <c r="A3" s="36" t="s">
        <v>2072</v>
      </c>
      <c r="B3" s="37"/>
      <c r="C3" s="37"/>
      <c r="D3" s="37"/>
      <c r="E3" s="37"/>
    </row>
    <row r="4" spans="1:5" ht="15.6" x14ac:dyDescent="0.3">
      <c r="A4" s="54" t="s">
        <v>2868</v>
      </c>
      <c r="B4" s="37"/>
      <c r="C4" s="37"/>
      <c r="D4" s="37"/>
      <c r="E4" s="37"/>
    </row>
    <row r="5" spans="1:5" ht="15.6" x14ac:dyDescent="0.3">
      <c r="A5" s="54" t="s">
        <v>2863</v>
      </c>
      <c r="B5" s="37"/>
      <c r="C5" s="37"/>
      <c r="D5" s="37"/>
      <c r="E5" s="37"/>
    </row>
    <row r="6" spans="1:5" x14ac:dyDescent="0.25">
      <c r="A6" s="38"/>
      <c r="B6" s="37"/>
      <c r="C6" s="37"/>
      <c r="D6" s="37"/>
      <c r="E6" s="37"/>
    </row>
    <row r="7" spans="1:5" x14ac:dyDescent="0.25">
      <c r="A7" s="37"/>
      <c r="B7" s="37"/>
      <c r="C7" s="37"/>
      <c r="D7" s="37"/>
      <c r="E7" s="37"/>
    </row>
    <row r="8" spans="1:5" ht="15.6" x14ac:dyDescent="0.3">
      <c r="A8" s="36" t="s">
        <v>2073</v>
      </c>
      <c r="B8" s="39" t="s">
        <v>2074</v>
      </c>
      <c r="C8" s="39" t="s">
        <v>2075</v>
      </c>
      <c r="D8" s="39" t="s">
        <v>2076</v>
      </c>
      <c r="E8" s="39" t="s">
        <v>2077</v>
      </c>
    </row>
    <row r="9" spans="1:5" ht="6" customHeight="1" x14ac:dyDescent="0.25">
      <c r="A9" s="40"/>
      <c r="B9" s="40"/>
      <c r="C9" s="40"/>
      <c r="D9" s="40"/>
      <c r="E9" s="40"/>
    </row>
    <row r="10" spans="1:5" ht="6" customHeight="1" x14ac:dyDescent="0.3">
      <c r="A10" s="37"/>
      <c r="B10" s="41"/>
      <c r="C10" s="41"/>
      <c r="D10" s="41"/>
      <c r="E10" s="37"/>
    </row>
    <row r="11" spans="1:5" ht="15.6" x14ac:dyDescent="0.3">
      <c r="A11" s="42" t="s">
        <v>2078</v>
      </c>
      <c r="B11" s="43">
        <f>+B12*1.07</f>
        <v>113902817.19410746</v>
      </c>
      <c r="C11" s="43">
        <f>+C12*1.07</f>
        <v>47688155.18604853</v>
      </c>
      <c r="D11" s="43">
        <f>+D12*1.07</f>
        <v>102536603.68752167</v>
      </c>
      <c r="E11" s="44">
        <f>SUM(B11:D11)</f>
        <v>264127576.06767765</v>
      </c>
    </row>
    <row r="12" spans="1:5" ht="15.6" x14ac:dyDescent="0.3">
      <c r="A12" s="42" t="s">
        <v>2079</v>
      </c>
      <c r="B12" s="43">
        <f>SUM(B23,B28)</f>
        <v>106451231.02253033</v>
      </c>
      <c r="C12" s="43">
        <f>SUM(C23,C28)</f>
        <v>44568369.332755633</v>
      </c>
      <c r="D12" s="43">
        <f>SUM(D23,D28)</f>
        <v>95828601.577123046</v>
      </c>
      <c r="E12" s="44">
        <f>SUM(B12:D12)</f>
        <v>246848201.93240902</v>
      </c>
    </row>
    <row r="13" spans="1:5" ht="6" customHeight="1" x14ac:dyDescent="0.3">
      <c r="A13" s="40"/>
      <c r="B13" s="45"/>
      <c r="C13" s="45"/>
      <c r="D13" s="45"/>
      <c r="E13" s="45"/>
    </row>
    <row r="14" spans="1:5" ht="15.6" x14ac:dyDescent="0.3">
      <c r="A14" s="37" t="s">
        <v>2080</v>
      </c>
      <c r="B14" s="46">
        <f>+B11-B12</f>
        <v>7451586.1715771258</v>
      </c>
      <c r="C14" s="46">
        <f>+C11-C12</f>
        <v>3119785.8532928973</v>
      </c>
      <c r="D14" s="46">
        <f>+D11-D12</f>
        <v>6708002.1103986204</v>
      </c>
      <c r="E14" s="46">
        <f>+E11-E12</f>
        <v>17279374.135268629</v>
      </c>
    </row>
    <row r="15" spans="1:5" x14ac:dyDescent="0.25">
      <c r="A15" s="37"/>
      <c r="B15" s="37"/>
      <c r="C15" s="37"/>
      <c r="D15" s="37"/>
      <c r="E15" s="37"/>
    </row>
    <row r="16" spans="1:5" ht="15.6" x14ac:dyDescent="0.3">
      <c r="A16" s="37" t="s">
        <v>2081</v>
      </c>
      <c r="B16" s="47">
        <f>+B14/B12</f>
        <v>7.0000000000000021E-2</v>
      </c>
      <c r="C16" s="47">
        <f>+C14/C12</f>
        <v>7.0000000000000062E-2</v>
      </c>
      <c r="D16" s="47">
        <f>+D14/D12</f>
        <v>7.0000000000000076E-2</v>
      </c>
      <c r="E16" s="47">
        <f>+E14/E12</f>
        <v>6.9999999999999993E-2</v>
      </c>
    </row>
    <row r="17" spans="1:6" x14ac:dyDescent="0.25">
      <c r="A17" s="37"/>
      <c r="B17" s="37"/>
      <c r="C17" s="37"/>
      <c r="D17" s="37"/>
      <c r="E17" s="37"/>
    </row>
    <row r="18" spans="1:6" x14ac:dyDescent="0.25">
      <c r="A18" s="37" t="s">
        <v>2082</v>
      </c>
      <c r="B18" s="37"/>
      <c r="C18" s="37"/>
      <c r="D18" s="37"/>
      <c r="E18" s="37"/>
    </row>
    <row r="19" spans="1:6" x14ac:dyDescent="0.25">
      <c r="A19" s="37" t="s">
        <v>2809</v>
      </c>
      <c r="B19" s="37"/>
      <c r="C19" s="37"/>
      <c r="D19" s="37"/>
      <c r="E19" s="37"/>
    </row>
    <row r="20" spans="1:6" x14ac:dyDescent="0.25">
      <c r="A20" s="37" t="s">
        <v>2133</v>
      </c>
      <c r="B20" s="37"/>
      <c r="C20" s="37"/>
      <c r="D20" s="37"/>
      <c r="E20" s="37"/>
    </row>
    <row r="21" spans="1:6" x14ac:dyDescent="0.25">
      <c r="A21" s="37"/>
      <c r="B21" s="37"/>
      <c r="C21" s="37"/>
      <c r="D21" s="37"/>
      <c r="E21" s="37"/>
    </row>
    <row r="22" spans="1:6" x14ac:dyDescent="0.25">
      <c r="A22" s="37"/>
      <c r="B22" s="37"/>
      <c r="C22" s="37"/>
      <c r="D22" s="37"/>
      <c r="E22" s="37"/>
    </row>
    <row r="23" spans="1:6" ht="15.6" x14ac:dyDescent="0.3">
      <c r="A23" s="48" t="s">
        <v>2429</v>
      </c>
      <c r="B23" s="49">
        <v>90864000</v>
      </c>
      <c r="C23" s="49">
        <v>38042400</v>
      </c>
      <c r="D23" s="49">
        <v>81796800</v>
      </c>
      <c r="E23" s="49">
        <v>210703200</v>
      </c>
    </row>
    <row r="24" spans="1:6" ht="15.6" x14ac:dyDescent="0.3">
      <c r="A24" s="48" t="s">
        <v>2083</v>
      </c>
      <c r="B24" s="49"/>
      <c r="C24" s="49"/>
      <c r="D24" s="49"/>
      <c r="E24" s="68">
        <v>9232</v>
      </c>
      <c r="F24" s="111"/>
    </row>
    <row r="25" spans="1:6" ht="15.6" x14ac:dyDescent="0.3">
      <c r="A25" s="48" t="s">
        <v>2135</v>
      </c>
      <c r="B25" s="49">
        <v>9842.2876949740039</v>
      </c>
      <c r="C25" s="49">
        <v>4120.7105719237434</v>
      </c>
      <c r="D25" s="49">
        <v>8860.1386481802419</v>
      </c>
      <c r="E25" s="49">
        <v>22823.13691507799</v>
      </c>
    </row>
    <row r="26" spans="1:6" ht="15.6" x14ac:dyDescent="0.3">
      <c r="A26" s="48"/>
      <c r="B26" s="49"/>
      <c r="C26" s="49"/>
      <c r="D26" s="49"/>
      <c r="E26" s="49"/>
    </row>
    <row r="27" spans="1:6" ht="15.6" x14ac:dyDescent="0.3">
      <c r="A27" s="67" t="s">
        <v>2805</v>
      </c>
      <c r="B27" s="49"/>
      <c r="C27" s="49"/>
      <c r="D27" s="49"/>
      <c r="E27" s="62">
        <v>1583.6999999999998</v>
      </c>
      <c r="F27" s="111"/>
    </row>
    <row r="28" spans="1:6" ht="15.6" x14ac:dyDescent="0.3">
      <c r="A28" s="48" t="s">
        <v>2134</v>
      </c>
      <c r="B28" s="49">
        <v>15587231.022530328</v>
      </c>
      <c r="C28" s="49">
        <v>6525969.3327556318</v>
      </c>
      <c r="D28" s="49">
        <v>14031801.577123048</v>
      </c>
      <c r="E28" s="50">
        <v>36145001.932409011</v>
      </c>
    </row>
    <row r="29" spans="1:6" x14ac:dyDescent="0.25">
      <c r="A29" s="37"/>
      <c r="B29" s="37"/>
      <c r="C29" s="37"/>
      <c r="D29" s="37"/>
      <c r="E29" s="37"/>
    </row>
    <row r="35" spans="1:1" x14ac:dyDescent="0.25">
      <c r="A35" s="51" t="str">
        <f ca="1">CELL("filename")</f>
        <v>I:\HID\PUBLIC\HOSPUNIT\Chargemaster\Chargemaster Review Folder - 2021\Reviewed\Childrens Hospital at Mission\[106304113_CDM_All_2021.xlsx]AB 1045 Form</v>
      </c>
    </row>
  </sheetData>
  <pageMargins left="0.75" right="0.75" top="1" bottom="1" header="0.5" footer="0.5"/>
  <pageSetup scale="85"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REVENUE USAGE</vt:lpstr>
      <vt:lpstr>AB 1045 Form</vt:lpstr>
      <vt:lpstr>% Change Gross Revenue</vt:lpstr>
      <vt:lpstr>'AB 1045 Form'!Print_Area</vt:lpstr>
      <vt:lpstr>'REVENUE USAGE'!Print_Area</vt:lpstr>
      <vt:lpstr>'AB 1045 Form'!Print_Titles</vt:lpstr>
      <vt:lpstr>'REVENUE USAGE'!Print_Titles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Vong Viratham</dc:creator>
  <cp:lastModifiedBy>Dhami, Harry@OSHPD</cp:lastModifiedBy>
  <cp:lastPrinted>2017-06-13T21:41:09Z</cp:lastPrinted>
  <dcterms:created xsi:type="dcterms:W3CDTF">2015-06-10T15:53:03Z</dcterms:created>
  <dcterms:modified xsi:type="dcterms:W3CDTF">2021-08-25T18:36:22Z</dcterms:modified>
</cp:coreProperties>
</file>