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IFFANY\z_AB 1045 - JUNE 2021\"/>
    </mc:Choice>
  </mc:AlternateContent>
  <bookViews>
    <workbookView xWindow="480" yWindow="3765" windowWidth="19800" windowHeight="6225"/>
  </bookViews>
  <sheets>
    <sheet name="Price Increase Summary 2021" sheetId="6" r:id="rId1"/>
  </sheets>
  <calcPr calcId="162913"/>
</workbook>
</file>

<file path=xl/calcChain.xml><?xml version="1.0" encoding="utf-8"?>
<calcChain xmlns="http://schemas.openxmlformats.org/spreadsheetml/2006/main">
  <c r="G16" i="6" l="1"/>
  <c r="G24" i="6"/>
  <c r="G22" i="6"/>
  <c r="F20" i="6"/>
  <c r="F14" i="6"/>
  <c r="E24" i="6"/>
  <c r="E22" i="6"/>
  <c r="F18" i="6"/>
  <c r="E18" i="6"/>
  <c r="D18" i="6"/>
  <c r="F16" i="6"/>
  <c r="E16" i="6"/>
  <c r="D16" i="6"/>
  <c r="B18" i="6" l="1"/>
  <c r="B16" i="6"/>
  <c r="E12" i="6"/>
  <c r="F10" i="6"/>
  <c r="B10" i="6"/>
  <c r="F8" i="6"/>
  <c r="D24" i="6"/>
  <c r="B24" i="6"/>
  <c r="D22" i="6"/>
  <c r="B22" i="6"/>
  <c r="D12" i="6"/>
  <c r="B12" i="6"/>
  <c r="F11" i="6"/>
  <c r="E10" i="6"/>
  <c r="D10" i="6"/>
  <c r="F9" i="6"/>
  <c r="F24" i="6" s="1"/>
  <c r="F12" i="6" l="1"/>
  <c r="F22" i="6"/>
</calcChain>
</file>

<file path=xl/sharedStrings.xml><?xml version="1.0" encoding="utf-8"?>
<sst xmlns="http://schemas.openxmlformats.org/spreadsheetml/2006/main" count="20" uniqueCount="18">
  <si>
    <t>Good Samaritan Hospital</t>
  </si>
  <si>
    <t>Gross Revenue Increase Summary</t>
  </si>
  <si>
    <t>YTD</t>
  </si>
  <si>
    <t>Total</t>
  </si>
  <si>
    <t>% Increase</t>
  </si>
  <si>
    <t>IP Routine Gross Revenue</t>
  </si>
  <si>
    <t>IP Ancillary Gross Revenue</t>
  </si>
  <si>
    <t>Total IP Gross Revenue</t>
  </si>
  <si>
    <t>OP Ancillary Gross Revenue</t>
  </si>
  <si>
    <t>Total Gross Revenue</t>
  </si>
  <si>
    <t>Adjusted Patient Days (APD)</t>
  </si>
  <si>
    <t>Gross Revenue per APD</t>
  </si>
  <si>
    <t>Outpatient Factor</t>
  </si>
  <si>
    <t>Patient Days</t>
  </si>
  <si>
    <t>Routine Gross Revenue per PD</t>
  </si>
  <si>
    <t>Ancillary Gross Revenue per PD</t>
  </si>
  <si>
    <t>Effective Increase from October 1, 2020</t>
  </si>
  <si>
    <t>10/2020 - 5/2021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</si>
</sst>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mmm\-yy;@"/>
    <numFmt numFmtId="165" formatCode="0.0%"/>
    <numFmt numFmtId="166" formatCode="#,##0.000_);\(#,##0.0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 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3" applyFont="1"/>
    <xf numFmtId="0" fontId="2" fillId="0" borderId="0" xfId="3"/>
    <xf numFmtId="37" fontId="3" fillId="0" borderId="0" xfId="3" applyNumberFormat="1" applyFont="1" applyFill="1" applyAlignment="1">
      <alignment horizontal="center"/>
    </xf>
    <xf numFmtId="0" fontId="3" fillId="0" borderId="0" xfId="3" applyFont="1" applyFill="1" applyAlignment="1">
      <alignment horizontal="center"/>
    </xf>
    <xf numFmtId="164" fontId="4" fillId="0" borderId="0" xfId="3" applyNumberFormat="1" applyFont="1" applyFill="1" applyAlignment="1">
      <alignment horizontal="center"/>
    </xf>
    <xf numFmtId="17" fontId="4" fillId="0" borderId="0" xfId="3" applyNumberFormat="1" applyFont="1" applyFill="1" applyAlignment="1">
      <alignment horizontal="center"/>
    </xf>
    <xf numFmtId="0" fontId="4" fillId="0" borderId="0" xfId="3" applyFont="1" applyFill="1" applyAlignment="1">
      <alignment horizontal="center"/>
    </xf>
    <xf numFmtId="0" fontId="4" fillId="0" borderId="0" xfId="3" applyFont="1" applyAlignment="1">
      <alignment horizontal="center"/>
    </xf>
    <xf numFmtId="37" fontId="2" fillId="0" borderId="0" xfId="3" applyNumberFormat="1" applyFill="1"/>
    <xf numFmtId="37" fontId="2" fillId="0" borderId="1" xfId="3" applyNumberFormat="1" applyFill="1" applyBorder="1"/>
    <xf numFmtId="3" fontId="2" fillId="0" borderId="0" xfId="3" applyNumberFormat="1" applyFill="1"/>
    <xf numFmtId="165" fontId="3" fillId="0" borderId="0" xfId="2" applyNumberFormat="1" applyFont="1" applyFill="1" applyBorder="1"/>
    <xf numFmtId="166" fontId="2" fillId="0" borderId="0" xfId="3" applyNumberFormat="1" applyFill="1"/>
    <xf numFmtId="0" fontId="2" fillId="0" borderId="0" xfId="3" applyBorder="1"/>
    <xf numFmtId="37" fontId="2" fillId="0" borderId="0" xfId="3" applyNumberFormat="1" applyFill="1" applyBorder="1"/>
    <xf numFmtId="0" fontId="3" fillId="0" borderId="0" xfId="3" applyFont="1" applyBorder="1"/>
    <xf numFmtId="37" fontId="2" fillId="0" borderId="0" xfId="1" applyNumberFormat="1" applyFont="1" applyFill="1" applyBorder="1"/>
    <xf numFmtId="165" fontId="3" fillId="0" borderId="0" xfId="2" applyNumberFormat="1" applyFont="1" applyBorder="1"/>
    <xf numFmtId="37" fontId="2" fillId="0" borderId="0" xfId="2" applyNumberFormat="1" applyFont="1" applyFill="1" applyBorder="1"/>
    <xf numFmtId="37" fontId="3" fillId="0" borderId="0" xfId="3" applyNumberFormat="1" applyFont="1" applyFill="1"/>
  </cellXfs>
  <cellStyles count="8">
    <cellStyle name="Comma" xfId="1" builtinId="3"/>
    <cellStyle name="Normal" xfId="0" builtinId="0"/>
    <cellStyle name="Normal 2" xfId="4"/>
    <cellStyle name="Normal 2 2" xfId="5"/>
    <cellStyle name="Normal 4" xfId="6"/>
    <cellStyle name="Normal_AB 1045 Price Increase" xfId="3"/>
    <cellStyle name="Percent" xfId="2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1:G24"/>
  <sheetViews>
    <sheetView tabSelected="1" zoomScale="90" workbookViewId="0">
      <pane ySplit="7" topLeftCell="A8" activePane="bottomLeft" state="frozen"/>
      <selection pane="bottomLeft" activeCell="G17" sqref="G17"/>
    </sheetView>
  </sheetViews>
  <sheetFormatPr defaultRowHeight="12.75"/>
  <cols>
    <col min="1" max="1" width="33.5703125" style="2" customWidth="1"/>
    <col min="2" max="2" width="16.28515625" style="2" customWidth="1"/>
    <col min="3" max="3" width="4.85546875" style="2" customWidth="1"/>
    <col min="4" max="4" width="17.140625" style="2" customWidth="1"/>
    <col min="5" max="5" width="16.28515625" style="2" customWidth="1"/>
    <col min="6" max="6" width="17.7109375" style="2" customWidth="1"/>
    <col min="7" max="7" width="12.28515625" style="1" customWidth="1"/>
    <col min="8" max="8" width="16.85546875" style="2" customWidth="1"/>
    <col min="9" max="16384" width="9.140625" style="2"/>
  </cols>
  <sheetData>
    <row r="1" spans="1:7" ht="15.75" customHeight="1">
      <c r="A1" s="1" t="s">
        <v>0</v>
      </c>
      <c r="B1" s="1"/>
      <c r="C1" s="1"/>
      <c r="D1" s="1"/>
      <c r="E1" s="1"/>
      <c r="F1" s="1"/>
    </row>
    <row r="2" spans="1:7" ht="15.75" customHeight="1">
      <c r="A2" s="1" t="s">
        <v>1</v>
      </c>
      <c r="B2" s="1"/>
      <c r="C2" s="1"/>
      <c r="D2" s="1"/>
      <c r="E2" s="1"/>
      <c r="F2" s="1"/>
    </row>
    <row r="3" spans="1:7" ht="15.75" customHeight="1">
      <c r="A3" s="1" t="s">
        <v>16</v>
      </c>
      <c r="B3" s="1"/>
      <c r="C3" s="1"/>
      <c r="D3" s="1"/>
      <c r="E3" s="1"/>
      <c r="F3" s="1"/>
    </row>
    <row r="4" spans="1:7" ht="15.75" customHeight="1"/>
    <row r="5" spans="1:7" ht="15.75" customHeight="1"/>
    <row r="6" spans="1:7" ht="15.75" customHeight="1">
      <c r="A6" s="1"/>
      <c r="B6" s="3" t="s">
        <v>2</v>
      </c>
      <c r="C6" s="3"/>
      <c r="D6" s="4" t="s">
        <v>2</v>
      </c>
      <c r="E6" s="3" t="s">
        <v>2</v>
      </c>
      <c r="F6" s="4" t="s">
        <v>3</v>
      </c>
    </row>
    <row r="7" spans="1:7" ht="15.75" customHeight="1">
      <c r="A7" s="1"/>
      <c r="B7" s="5">
        <v>44075</v>
      </c>
      <c r="C7" s="5"/>
      <c r="D7" s="6">
        <v>44166</v>
      </c>
      <c r="E7" s="5">
        <v>44317</v>
      </c>
      <c r="F7" s="7" t="s">
        <v>17</v>
      </c>
      <c r="G7" s="8" t="s">
        <v>4</v>
      </c>
    </row>
    <row r="8" spans="1:7" ht="15.75" customHeight="1">
      <c r="A8" s="2" t="s">
        <v>5</v>
      </c>
      <c r="B8" s="9">
        <v>689592676</v>
      </c>
      <c r="C8" s="9"/>
      <c r="D8" s="9">
        <v>956002737</v>
      </c>
      <c r="E8" s="9">
        <v>402086834</v>
      </c>
      <c r="F8" s="9">
        <f>D8-B8+E8</f>
        <v>668496895</v>
      </c>
    </row>
    <row r="9" spans="1:7" ht="15.75" customHeight="1">
      <c r="A9" s="2" t="s">
        <v>6</v>
      </c>
      <c r="B9" s="10">
        <v>1654993574</v>
      </c>
      <c r="C9" s="10"/>
      <c r="D9" s="10">
        <v>2287818833</v>
      </c>
      <c r="E9" s="10">
        <v>967012609</v>
      </c>
      <c r="F9" s="10">
        <f>D9-B9+E9</f>
        <v>1599837868</v>
      </c>
    </row>
    <row r="10" spans="1:7" ht="15.75" customHeight="1">
      <c r="A10" s="2" t="s">
        <v>7</v>
      </c>
      <c r="B10" s="9">
        <f>+B8+B9</f>
        <v>2344586250</v>
      </c>
      <c r="C10" s="9"/>
      <c r="D10" s="9">
        <f>+D8+D9</f>
        <v>3243821570</v>
      </c>
      <c r="E10" s="9">
        <f>+E8+E9</f>
        <v>1369099443</v>
      </c>
      <c r="F10" s="9">
        <f>+F8+F9</f>
        <v>2268334763</v>
      </c>
    </row>
    <row r="11" spans="1:7" ht="15.75" customHeight="1">
      <c r="A11" s="2" t="s">
        <v>8</v>
      </c>
      <c r="B11" s="10">
        <v>1169737763</v>
      </c>
      <c r="C11" s="10"/>
      <c r="D11" s="10">
        <v>1610916137</v>
      </c>
      <c r="E11" s="10">
        <v>693171161</v>
      </c>
      <c r="F11" s="10">
        <f>D11-B11+E11</f>
        <v>1134349535</v>
      </c>
    </row>
    <row r="12" spans="1:7" s="1" customFormat="1" ht="15.75" customHeight="1">
      <c r="A12" s="1" t="s">
        <v>9</v>
      </c>
      <c r="B12" s="20">
        <f>+B10+B11</f>
        <v>3514324013</v>
      </c>
      <c r="C12" s="20"/>
      <c r="D12" s="20">
        <f>+D10+D11</f>
        <v>4854737707</v>
      </c>
      <c r="E12" s="20">
        <f>+E10+E11</f>
        <v>2062270604</v>
      </c>
      <c r="F12" s="20">
        <f>+F10+F11</f>
        <v>3402684298</v>
      </c>
    </row>
    <row r="13" spans="1:7" ht="15.75" customHeight="1">
      <c r="B13" s="11"/>
      <c r="C13" s="11"/>
      <c r="D13" s="11"/>
      <c r="E13" s="11"/>
      <c r="F13" s="11"/>
    </row>
    <row r="14" spans="1:7" ht="15.75" customHeight="1">
      <c r="A14" s="2" t="s">
        <v>10</v>
      </c>
      <c r="B14" s="9">
        <v>86304</v>
      </c>
      <c r="C14" s="9"/>
      <c r="D14" s="9">
        <v>116872</v>
      </c>
      <c r="E14" s="9">
        <v>47653</v>
      </c>
      <c r="F14" s="9">
        <f>D14-B14+E14</f>
        <v>78221</v>
      </c>
    </row>
    <row r="15" spans="1:7" ht="15.75" customHeight="1">
      <c r="B15" s="11"/>
      <c r="C15" s="11"/>
      <c r="D15" s="11"/>
      <c r="E15" s="11"/>
      <c r="F15" s="11"/>
    </row>
    <row r="16" spans="1:7" ht="15.75" customHeight="1">
      <c r="A16" s="2" t="s">
        <v>11</v>
      </c>
      <c r="B16" s="9">
        <f>+B12/B14</f>
        <v>40720.29121477568</v>
      </c>
      <c r="C16" s="9"/>
      <c r="D16" s="9">
        <f>+D12/D14</f>
        <v>41538.928973577931</v>
      </c>
      <c r="E16" s="9">
        <f>+E12/E14</f>
        <v>43276.826306843221</v>
      </c>
      <c r="F16" s="9">
        <f>+F12/F14</f>
        <v>43500.905102210403</v>
      </c>
      <c r="G16" s="12">
        <f>(F16-B16)/B16</f>
        <v>6.8285707309130333E-2</v>
      </c>
    </row>
    <row r="17" spans="1:7" ht="15.75" customHeight="1">
      <c r="B17" s="11"/>
      <c r="C17" s="11"/>
      <c r="D17" s="11"/>
      <c r="E17" s="11"/>
      <c r="F17" s="11"/>
    </row>
    <row r="18" spans="1:7" ht="15.75" customHeight="1">
      <c r="A18" s="2" t="s">
        <v>12</v>
      </c>
      <c r="B18" s="13">
        <f>+B12/B10</f>
        <v>1.4989101010892647</v>
      </c>
      <c r="C18" s="13"/>
      <c r="D18" s="13">
        <f>+D12/D10</f>
        <v>1.4966105879245386</v>
      </c>
      <c r="E18" s="13">
        <f>+E12/E10</f>
        <v>1.5062971609141178</v>
      </c>
      <c r="F18" s="13">
        <f>+F12/F10</f>
        <v>1.5000803027414522</v>
      </c>
    </row>
    <row r="19" spans="1:7" ht="15.75" customHeight="1">
      <c r="B19" s="11"/>
      <c r="C19" s="11"/>
      <c r="D19" s="11"/>
      <c r="E19" s="11"/>
      <c r="F19" s="11"/>
    </row>
    <row r="20" spans="1:7" s="14" customFormat="1" ht="15.75" customHeight="1">
      <c r="A20" s="14" t="s">
        <v>13</v>
      </c>
      <c r="B20" s="15">
        <v>57578</v>
      </c>
      <c r="C20" s="15"/>
      <c r="D20" s="15">
        <v>78092</v>
      </c>
      <c r="E20" s="15">
        <v>31636</v>
      </c>
      <c r="F20" s="9">
        <f>D20-B20+E20</f>
        <v>52150</v>
      </c>
      <c r="G20" s="16"/>
    </row>
    <row r="21" spans="1:7" s="14" customFormat="1" ht="15.75" customHeight="1">
      <c r="B21" s="17"/>
      <c r="C21" s="17"/>
      <c r="D21" s="17"/>
      <c r="E21" s="17"/>
      <c r="F21" s="17"/>
      <c r="G21" s="16"/>
    </row>
    <row r="22" spans="1:7" s="14" customFormat="1" ht="15.75" customHeight="1">
      <c r="A22" s="14" t="s">
        <v>14</v>
      </c>
      <c r="B22" s="15">
        <f>+B8/B20</f>
        <v>11976.669491819792</v>
      </c>
      <c r="C22" s="15"/>
      <c r="D22" s="15">
        <f>+D8/D20</f>
        <v>12242.006056958458</v>
      </c>
      <c r="E22" s="15">
        <f>+E8/E20</f>
        <v>12709.787394107978</v>
      </c>
      <c r="F22" s="15">
        <f>+F8/F20</f>
        <v>12818.732406519655</v>
      </c>
      <c r="G22" s="18">
        <f>+(F22-B22)/B22</f>
        <v>7.0308604180402787E-2</v>
      </c>
    </row>
    <row r="23" spans="1:7" s="14" customFormat="1" ht="15.75" customHeight="1">
      <c r="B23" s="12"/>
      <c r="C23" s="12"/>
      <c r="D23" s="12"/>
      <c r="E23" s="12"/>
      <c r="F23" s="12"/>
      <c r="G23" s="16"/>
    </row>
    <row r="24" spans="1:7" s="14" customFormat="1">
      <c r="A24" s="14" t="s">
        <v>15</v>
      </c>
      <c r="B24" s="19">
        <f>+B9/B20</f>
        <v>28743.50574872347</v>
      </c>
      <c r="C24" s="19"/>
      <c r="D24" s="19">
        <f>+D9/D20</f>
        <v>29296.45588536598</v>
      </c>
      <c r="E24" s="19">
        <f>+E9/E20</f>
        <v>30566.841857377673</v>
      </c>
      <c r="F24" s="19">
        <f>+F9/F20</f>
        <v>30677.61971236817</v>
      </c>
      <c r="G24" s="18">
        <f>+(F24-B24)/B24</f>
        <v>6.7288728819399374E-2</v>
      </c>
    </row>
  </sheetData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Increase Summary 2021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eri9854</dc:creator>
  <cp:lastModifiedBy>eri9854</cp:lastModifiedBy>
  <cp:lastPrinted>2021-06-29T00:28:44Z</cp:lastPrinted>
  <dcterms:created xsi:type="dcterms:W3CDTF">2016-06-27T17:06:08Z</dcterms:created>
  <dcterms:modified xsi:type="dcterms:W3CDTF">2021-06-29T01:14:01Z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