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OSHPD files\2021\Final files\"/>
    </mc:Choice>
  </mc:AlternateContent>
  <xr:revisionPtr revIDLastSave="0" documentId="13_ncr:1_{81568CC3-4246-451F-9E2A-6B0037DDBC97}" xr6:coauthVersionLast="46" xr6:coauthVersionMax="46" xr10:uidLastSave="{00000000-0000-0000-0000-000000000000}"/>
  <bookViews>
    <workbookView xWindow="28680" yWindow="-120" windowWidth="29040" windowHeight="15840" xr2:uid="{7096DD12-63AD-4618-8220-A357E827ADD3}"/>
  </bookViews>
  <sheets>
    <sheet name="Summ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6" i="1" l="1"/>
  <c r="J37" i="1" s="1"/>
  <c r="I35" i="1"/>
  <c r="J35" i="1" s="1"/>
  <c r="I34" i="1"/>
  <c r="J34" i="1" s="1"/>
  <c r="I33" i="1"/>
  <c r="J33" i="1" s="1"/>
  <c r="I32" i="1"/>
  <c r="J32" i="1" s="1"/>
  <c r="I31" i="1"/>
  <c r="J31" i="1" s="1"/>
  <c r="I30" i="1"/>
  <c r="J30" i="1" s="1"/>
  <c r="I29" i="1"/>
  <c r="J29" i="1" s="1"/>
  <c r="I28" i="1"/>
  <c r="J28" i="1" s="1"/>
  <c r="I27" i="1"/>
  <c r="J27" i="1" s="1"/>
  <c r="I26" i="1"/>
  <c r="J26" i="1" s="1"/>
  <c r="I25" i="1"/>
  <c r="J25" i="1" s="1"/>
  <c r="I24" i="1"/>
  <c r="J24" i="1" s="1"/>
  <c r="I23" i="1"/>
  <c r="J23" i="1" s="1"/>
  <c r="I22" i="1"/>
  <c r="J22" i="1" s="1"/>
  <c r="I21" i="1"/>
  <c r="J21" i="1" s="1"/>
  <c r="I20" i="1"/>
  <c r="J20" i="1" s="1"/>
  <c r="I19" i="1"/>
  <c r="J19" i="1" s="1"/>
  <c r="I18" i="1"/>
  <c r="J18" i="1" s="1"/>
  <c r="I17" i="1"/>
  <c r="J17" i="1" s="1"/>
  <c r="I16" i="1"/>
  <c r="J16" i="1" s="1"/>
  <c r="I15" i="1"/>
  <c r="J15" i="1" s="1"/>
  <c r="I14" i="1"/>
  <c r="J14" i="1" s="1"/>
  <c r="I13" i="1"/>
  <c r="J13" i="1" s="1"/>
  <c r="I12" i="1"/>
  <c r="J12" i="1" s="1"/>
  <c r="I11" i="1"/>
  <c r="J11" i="1" s="1"/>
  <c r="I10" i="1"/>
  <c r="J10" i="1" s="1"/>
</calcChain>
</file>

<file path=xl/sharedStrings.xml><?xml version="1.0" encoding="utf-8"?>
<sst xmlns="http://schemas.openxmlformats.org/spreadsheetml/2006/main" count="45" uniqueCount="41">
  <si>
    <t>FY2021 Charges</t>
  </si>
  <si>
    <t>FY2020 Charges</t>
  </si>
  <si>
    <t>Calculation of Percentage Change in Gross Revenue</t>
  </si>
  <si>
    <t>Department</t>
  </si>
  <si>
    <t>Data criteria:</t>
  </si>
  <si>
    <t>Pharmaceutical and Supply are held constant.</t>
  </si>
  <si>
    <t>Inpatient</t>
  </si>
  <si>
    <t>Outpatient</t>
  </si>
  <si>
    <t>Combined IP &amp; OP</t>
  </si>
  <si>
    <t>Variance Percentage</t>
  </si>
  <si>
    <t>FY2021 total charges are from July 2020 to May 2021.</t>
  </si>
  <si>
    <t>Variance</t>
  </si>
  <si>
    <t>Variance %</t>
  </si>
  <si>
    <t xml:space="preserve"> Adult Critical Care </t>
  </si>
  <si>
    <t xml:space="preserve"> Beckman </t>
  </si>
  <si>
    <t xml:space="preserve"> Cancer Center </t>
  </si>
  <si>
    <t xml:space="preserve"> CDDC </t>
  </si>
  <si>
    <t xml:space="preserve"> Clinical Labs </t>
  </si>
  <si>
    <t xml:space="preserve"> Diagnostic Svcs Ctr </t>
  </si>
  <si>
    <t xml:space="preserve"> Emergency Department </t>
  </si>
  <si>
    <t xml:space="preserve"> FHC-Anaheim </t>
  </si>
  <si>
    <t xml:space="preserve"> FHC-Santa Ana </t>
  </si>
  <si>
    <t xml:space="preserve"> Med/Surg Other </t>
  </si>
  <si>
    <t xml:space="preserve"> Medical/Surgical </t>
  </si>
  <si>
    <t xml:space="preserve"> Neuropsychiatry </t>
  </si>
  <si>
    <t xml:space="preserve"> Ortho Clinic </t>
  </si>
  <si>
    <t xml:space="preserve"> Pavilion I </t>
  </si>
  <si>
    <t xml:space="preserve"> Pavilion II </t>
  </si>
  <si>
    <t xml:space="preserve"> Pavilion III </t>
  </si>
  <si>
    <t xml:space="preserve"> Pavilion IV </t>
  </si>
  <si>
    <t xml:space="preserve"> Perioperative Svcs </t>
  </si>
  <si>
    <t xml:space="preserve"> Pharmacy </t>
  </si>
  <si>
    <t xml:space="preserve"> Plastic Surgery </t>
  </si>
  <si>
    <t xml:space="preserve"> Plaza </t>
  </si>
  <si>
    <t xml:space="preserve"> Radiology </t>
  </si>
  <si>
    <t xml:space="preserve"> Rehab Therapy </t>
  </si>
  <si>
    <t xml:space="preserve"> Respiratory Therapy </t>
  </si>
  <si>
    <t xml:space="preserve"> Transplant </t>
  </si>
  <si>
    <t xml:space="preserve"> Women and Children </t>
  </si>
  <si>
    <t xml:space="preserve"> Grand Total </t>
  </si>
  <si>
    <t>UCI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</si>
</sst>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i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5">
    <xf numFmtId="0" fontId="0" fillId="0" borderId="0" xfId="0"/>
    <xf numFmtId="164" fontId="2" fillId="0" borderId="0" xfId="1" applyNumberFormat="1" applyFont="1"/>
    <xf numFmtId="0" fontId="2" fillId="0" borderId="0" xfId="0" applyFont="1"/>
    <xf numFmtId="0" fontId="3" fillId="0" borderId="0" xfId="0" applyFont="1"/>
    <xf numFmtId="164" fontId="4" fillId="0" borderId="0" xfId="1" applyNumberFormat="1" applyFont="1"/>
    <xf numFmtId="6" fontId="4" fillId="0" borderId="0" xfId="0" applyNumberFormat="1" applyFont="1"/>
    <xf numFmtId="6" fontId="5" fillId="0" borderId="0" xfId="2" applyNumberFormat="1" applyFont="1"/>
    <xf numFmtId="10" fontId="4" fillId="0" borderId="0" xfId="2" applyNumberFormat="1" applyFont="1"/>
    <xf numFmtId="0" fontId="4" fillId="0" borderId="0" xfId="0" applyFont="1"/>
    <xf numFmtId="6" fontId="4" fillId="0" borderId="0" xfId="2" applyNumberFormat="1" applyFont="1"/>
    <xf numFmtId="0" fontId="3" fillId="2" borderId="1" xfId="0" applyFont="1" applyFill="1" applyBorder="1"/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6" fontId="3" fillId="2" borderId="1" xfId="0" applyNumberFormat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right"/>
    </xf>
    <xf numFmtId="6" fontId="3" fillId="2" borderId="1" xfId="0" applyNumberFormat="1" applyFont="1" applyFill="1" applyBorder="1" applyAlignment="1">
      <alignment horizontal="right"/>
    </xf>
    <xf numFmtId="6" fontId="3" fillId="2" borderId="9" xfId="0" applyNumberFormat="1" applyFont="1" applyFill="1" applyBorder="1" applyAlignment="1">
      <alignment horizontal="right"/>
    </xf>
    <xf numFmtId="6" fontId="3" fillId="0" borderId="12" xfId="0" applyNumberFormat="1" applyFont="1" applyFill="1" applyBorder="1" applyAlignment="1">
      <alignment horizontal="right"/>
    </xf>
    <xf numFmtId="6" fontId="3" fillId="2" borderId="1" xfId="2" applyNumberFormat="1" applyFont="1" applyFill="1" applyBorder="1" applyAlignment="1">
      <alignment horizontal="right"/>
    </xf>
    <xf numFmtId="10" fontId="3" fillId="2" borderId="1" xfId="2" applyNumberFormat="1" applyFont="1" applyFill="1" applyBorder="1" applyAlignment="1">
      <alignment horizontal="right"/>
    </xf>
    <xf numFmtId="0" fontId="4" fillId="0" borderId="2" xfId="0" applyFont="1" applyBorder="1"/>
    <xf numFmtId="6" fontId="4" fillId="0" borderId="3" xfId="1" applyNumberFormat="1" applyFont="1" applyBorder="1"/>
    <xf numFmtId="6" fontId="4" fillId="0" borderId="3" xfId="0" applyNumberFormat="1" applyFont="1" applyBorder="1"/>
    <xf numFmtId="6" fontId="4" fillId="0" borderId="13" xfId="0" applyNumberFormat="1" applyFont="1" applyFill="1" applyBorder="1"/>
    <xf numFmtId="6" fontId="4" fillId="0" borderId="12" xfId="0" applyNumberFormat="1" applyFont="1" applyFill="1" applyBorder="1"/>
    <xf numFmtId="6" fontId="4" fillId="0" borderId="16" xfId="0" applyNumberFormat="1" applyFont="1" applyBorder="1"/>
    <xf numFmtId="6" fontId="4" fillId="0" borderId="17" xfId="0" applyNumberFormat="1" applyFont="1" applyBorder="1"/>
    <xf numFmtId="6" fontId="4" fillId="0" borderId="21" xfId="2" applyNumberFormat="1" applyFont="1" applyBorder="1"/>
    <xf numFmtId="10" fontId="4" fillId="0" borderId="18" xfId="2" applyNumberFormat="1" applyFont="1" applyBorder="1"/>
    <xf numFmtId="0" fontId="4" fillId="0" borderId="4" xfId="0" applyFont="1" applyBorder="1"/>
    <xf numFmtId="6" fontId="4" fillId="0" borderId="5" xfId="1" applyNumberFormat="1" applyFont="1" applyBorder="1"/>
    <xf numFmtId="6" fontId="4" fillId="0" borderId="5" xfId="0" applyNumberFormat="1" applyFont="1" applyBorder="1"/>
    <xf numFmtId="6" fontId="4" fillId="0" borderId="14" xfId="0" applyNumberFormat="1" applyFont="1" applyFill="1" applyBorder="1"/>
    <xf numFmtId="6" fontId="4" fillId="0" borderId="4" xfId="0" applyNumberFormat="1" applyFont="1" applyBorder="1"/>
    <xf numFmtId="6" fontId="4" fillId="0" borderId="6" xfId="0" applyNumberFormat="1" applyFont="1" applyBorder="1"/>
    <xf numFmtId="6" fontId="4" fillId="0" borderId="19" xfId="2" applyNumberFormat="1" applyFont="1" applyBorder="1"/>
    <xf numFmtId="10" fontId="4" fillId="0" borderId="19" xfId="2" applyNumberFormat="1" applyFont="1" applyBorder="1"/>
    <xf numFmtId="6" fontId="4" fillId="0" borderId="20" xfId="2" applyNumberFormat="1" applyFont="1" applyBorder="1"/>
    <xf numFmtId="10" fontId="4" fillId="0" borderId="20" xfId="2" applyNumberFormat="1" applyFont="1" applyBorder="1"/>
    <xf numFmtId="6" fontId="3" fillId="2" borderId="7" xfId="1" applyNumberFormat="1" applyFont="1" applyFill="1" applyBorder="1"/>
    <xf numFmtId="6" fontId="3" fillId="2" borderId="8" xfId="0" applyNumberFormat="1" applyFont="1" applyFill="1" applyBorder="1"/>
    <xf numFmtId="6" fontId="3" fillId="2" borderId="7" xfId="0" applyNumberFormat="1" applyFont="1" applyFill="1" applyBorder="1"/>
    <xf numFmtId="6" fontId="3" fillId="2" borderId="15" xfId="0" applyNumberFormat="1" applyFont="1" applyFill="1" applyBorder="1"/>
    <xf numFmtId="6" fontId="3" fillId="0" borderId="12" xfId="0" applyNumberFormat="1" applyFont="1" applyFill="1" applyBorder="1"/>
    <xf numFmtId="6" fontId="3" fillId="2" borderId="1" xfId="2" applyNumberFormat="1" applyFont="1" applyFill="1" applyBorder="1"/>
    <xf numFmtId="10" fontId="4" fillId="2" borderId="1" xfId="2" applyNumberFormat="1" applyFont="1" applyFill="1" applyBorder="1"/>
    <xf numFmtId="164" fontId="3" fillId="2" borderId="9" xfId="1" applyNumberFormat="1" applyFont="1" applyFill="1" applyBorder="1"/>
    <xf numFmtId="10" fontId="3" fillId="2" borderId="10" xfId="2" applyNumberFormat="1" applyFont="1" applyFill="1" applyBorder="1"/>
    <xf numFmtId="6" fontId="3" fillId="2" borderId="9" xfId="0" applyNumberFormat="1" applyFont="1" applyFill="1" applyBorder="1"/>
    <xf numFmtId="10" fontId="3" fillId="2" borderId="11" xfId="2" applyNumberFormat="1" applyFont="1" applyFill="1" applyBorder="1"/>
    <xf numFmtId="10" fontId="3" fillId="0" borderId="12" xfId="2" applyNumberFormat="1" applyFont="1" applyFill="1" applyBorder="1"/>
    <xf numFmtId="6" fontId="3" fillId="2" borderId="9" xfId="0" applyNumberFormat="1" applyFont="1" applyFill="1" applyBorder="1" applyAlignment="1">
      <alignment horizontal="center"/>
    </xf>
    <xf numFmtId="6" fontId="3" fillId="2" borderId="11" xfId="0" applyNumberFormat="1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A357C-B38B-44ED-824B-8FC5A2721F78}">
  <sheetPr>
    <pageSetUpPr fitToPage="1"/>
  </sheetPr>
  <dimension ref="A1:L37"/>
  <sheetViews>
    <sheetView showGridLines="0" tabSelected="1" workbookViewId="0">
      <selection activeCell="O8" sqref="O8"/>
    </sheetView>
  </sheetViews>
  <sheetFormatPr defaultRowHeight="12.75" x14ac:dyDescent="0.2"/>
  <cols>
    <col min="1" max="1" width="22.42578125" style="8" customWidth="1"/>
    <col min="2" max="2" width="14.42578125" style="4" customWidth="1"/>
    <col min="3" max="5" width="14.42578125" style="5" customWidth="1"/>
    <col min="6" max="6" width="2.28515625" style="5" customWidth="1"/>
    <col min="7" max="8" width="15.140625" style="5" customWidth="1"/>
    <col min="9" max="9" width="12.28515625" style="9" customWidth="1"/>
    <col min="10" max="10" width="11.140625" style="7" customWidth="1"/>
    <col min="11" max="11" width="9.140625" style="8"/>
    <col min="12" max="12" width="14.28515625" style="8" customWidth="1"/>
    <col min="13" max="16384" width="9.140625" style="8"/>
  </cols>
  <sheetData>
    <row r="1" spans="1:12" ht="13.5" x14ac:dyDescent="0.25">
      <c r="A1" s="3" t="s">
        <v>2</v>
      </c>
      <c r="I1" s="6"/>
    </row>
    <row r="2" spans="1:12" x14ac:dyDescent="0.2">
      <c r="A2" s="8" t="s">
        <v>40</v>
      </c>
      <c r="B2" s="1"/>
    </row>
    <row r="3" spans="1:12" x14ac:dyDescent="0.2">
      <c r="A3" s="2" t="s">
        <v>4</v>
      </c>
      <c r="B3" s="1" t="s">
        <v>5</v>
      </c>
    </row>
    <row r="4" spans="1:12" x14ac:dyDescent="0.2">
      <c r="A4" s="2"/>
      <c r="B4" s="1" t="s">
        <v>10</v>
      </c>
    </row>
    <row r="5" spans="1:12" x14ac:dyDescent="0.2">
      <c r="A5" s="2"/>
      <c r="B5" s="1"/>
    </row>
    <row r="6" spans="1:12" x14ac:dyDescent="0.2">
      <c r="A6" s="2"/>
      <c r="B6" s="1"/>
    </row>
    <row r="8" spans="1:12" x14ac:dyDescent="0.2">
      <c r="A8" s="10"/>
      <c r="B8" s="11" t="s">
        <v>6</v>
      </c>
      <c r="C8" s="12"/>
      <c r="D8" s="11" t="s">
        <v>7</v>
      </c>
      <c r="E8" s="13"/>
      <c r="F8" s="14"/>
      <c r="G8" s="15" t="s">
        <v>8</v>
      </c>
      <c r="H8" s="15"/>
      <c r="I8" s="15"/>
      <c r="J8" s="15"/>
    </row>
    <row r="9" spans="1:12" x14ac:dyDescent="0.2">
      <c r="A9" s="10" t="s">
        <v>3</v>
      </c>
      <c r="B9" s="16" t="s">
        <v>0</v>
      </c>
      <c r="C9" s="17" t="s">
        <v>1</v>
      </c>
      <c r="D9" s="17" t="s">
        <v>0</v>
      </c>
      <c r="E9" s="18" t="s">
        <v>1</v>
      </c>
      <c r="F9" s="19"/>
      <c r="G9" s="17" t="s">
        <v>0</v>
      </c>
      <c r="H9" s="17" t="s">
        <v>1</v>
      </c>
      <c r="I9" s="20" t="s">
        <v>11</v>
      </c>
      <c r="J9" s="21" t="s">
        <v>12</v>
      </c>
    </row>
    <row r="10" spans="1:12" x14ac:dyDescent="0.2">
      <c r="A10" s="22" t="s">
        <v>13</v>
      </c>
      <c r="B10" s="23">
        <v>426206088</v>
      </c>
      <c r="C10" s="24">
        <v>426206088</v>
      </c>
      <c r="D10" s="24">
        <v>863600</v>
      </c>
      <c r="E10" s="25">
        <v>863600</v>
      </c>
      <c r="F10" s="26"/>
      <c r="G10" s="27">
        <v>427069688</v>
      </c>
      <c r="H10" s="28">
        <v>427069688</v>
      </c>
      <c r="I10" s="29">
        <f>G10-H10</f>
        <v>0</v>
      </c>
      <c r="J10" s="30">
        <f>I10/H10</f>
        <v>0</v>
      </c>
      <c r="L10" s="5"/>
    </row>
    <row r="11" spans="1:12" x14ac:dyDescent="0.2">
      <c r="A11" s="31" t="s">
        <v>14</v>
      </c>
      <c r="B11" s="32"/>
      <c r="C11" s="33"/>
      <c r="D11" s="33">
        <v>3189374</v>
      </c>
      <c r="E11" s="34">
        <v>3032021</v>
      </c>
      <c r="F11" s="26"/>
      <c r="G11" s="35">
        <v>3189374</v>
      </c>
      <c r="H11" s="36">
        <v>3032021</v>
      </c>
      <c r="I11" s="37">
        <f t="shared" ref="I11:I36" si="0">G11-H11</f>
        <v>157353</v>
      </c>
      <c r="J11" s="38">
        <f t="shared" ref="J11:J35" si="1">I11/H11</f>
        <v>5.1897067995241457E-2</v>
      </c>
      <c r="L11" s="5"/>
    </row>
    <row r="12" spans="1:12" x14ac:dyDescent="0.2">
      <c r="A12" s="31" t="s">
        <v>15</v>
      </c>
      <c r="B12" s="32">
        <v>3540355</v>
      </c>
      <c r="C12" s="33">
        <v>3539002</v>
      </c>
      <c r="D12" s="33">
        <v>80629909</v>
      </c>
      <c r="E12" s="34">
        <v>80482910</v>
      </c>
      <c r="F12" s="26"/>
      <c r="G12" s="35">
        <v>84170264</v>
      </c>
      <c r="H12" s="36">
        <v>84021912</v>
      </c>
      <c r="I12" s="37">
        <f t="shared" si="0"/>
        <v>148352</v>
      </c>
      <c r="J12" s="38">
        <f t="shared" si="1"/>
        <v>1.7656346596825838E-3</v>
      </c>
      <c r="L12" s="5"/>
    </row>
    <row r="13" spans="1:12" x14ac:dyDescent="0.2">
      <c r="A13" s="31" t="s">
        <v>16</v>
      </c>
      <c r="B13" s="32">
        <v>10259919</v>
      </c>
      <c r="C13" s="33">
        <v>10252774</v>
      </c>
      <c r="D13" s="33">
        <v>47837991</v>
      </c>
      <c r="E13" s="34">
        <v>47760960</v>
      </c>
      <c r="F13" s="26"/>
      <c r="G13" s="35">
        <v>58097910</v>
      </c>
      <c r="H13" s="36">
        <v>58013734</v>
      </c>
      <c r="I13" s="37">
        <f t="shared" si="0"/>
        <v>84176</v>
      </c>
      <c r="J13" s="38">
        <f t="shared" si="1"/>
        <v>1.4509667659040875E-3</v>
      </c>
      <c r="L13" s="5"/>
    </row>
    <row r="14" spans="1:12" x14ac:dyDescent="0.2">
      <c r="A14" s="31" t="s">
        <v>17</v>
      </c>
      <c r="B14" s="32">
        <v>288445730</v>
      </c>
      <c r="C14" s="33">
        <v>288437560</v>
      </c>
      <c r="D14" s="33">
        <v>104412128</v>
      </c>
      <c r="E14" s="34">
        <v>104307594</v>
      </c>
      <c r="F14" s="26"/>
      <c r="G14" s="35">
        <v>392857858</v>
      </c>
      <c r="H14" s="36">
        <v>392745154</v>
      </c>
      <c r="I14" s="37">
        <f t="shared" si="0"/>
        <v>112704</v>
      </c>
      <c r="J14" s="38">
        <f t="shared" si="1"/>
        <v>2.8696471198216237E-4</v>
      </c>
      <c r="L14" s="5"/>
    </row>
    <row r="15" spans="1:12" x14ac:dyDescent="0.2">
      <c r="A15" s="31" t="s">
        <v>18</v>
      </c>
      <c r="B15" s="32">
        <v>64765516</v>
      </c>
      <c r="C15" s="33">
        <v>63265879</v>
      </c>
      <c r="D15" s="33">
        <v>45840542</v>
      </c>
      <c r="E15" s="34">
        <v>45642670</v>
      </c>
      <c r="F15" s="26"/>
      <c r="G15" s="35">
        <v>110606058</v>
      </c>
      <c r="H15" s="36">
        <v>108908549</v>
      </c>
      <c r="I15" s="37">
        <f t="shared" si="0"/>
        <v>1697509</v>
      </c>
      <c r="J15" s="38">
        <f t="shared" si="1"/>
        <v>1.5586554183179871E-2</v>
      </c>
      <c r="L15" s="5"/>
    </row>
    <row r="16" spans="1:12" x14ac:dyDescent="0.2">
      <c r="A16" s="31" t="s">
        <v>19</v>
      </c>
      <c r="B16" s="32">
        <v>127769549</v>
      </c>
      <c r="C16" s="33">
        <v>127659119</v>
      </c>
      <c r="D16" s="33">
        <v>116026374</v>
      </c>
      <c r="E16" s="34">
        <v>115888125</v>
      </c>
      <c r="F16" s="26"/>
      <c r="G16" s="35">
        <v>243795923</v>
      </c>
      <c r="H16" s="36">
        <v>243547244</v>
      </c>
      <c r="I16" s="37">
        <f t="shared" si="0"/>
        <v>248679</v>
      </c>
      <c r="J16" s="38">
        <f t="shared" si="1"/>
        <v>1.0210708851215741E-3</v>
      </c>
      <c r="L16" s="5"/>
    </row>
    <row r="17" spans="1:12" x14ac:dyDescent="0.2">
      <c r="A17" s="31" t="s">
        <v>20</v>
      </c>
      <c r="B17" s="32">
        <v>31306</v>
      </c>
      <c r="C17" s="33">
        <v>31306</v>
      </c>
      <c r="D17" s="33">
        <v>11559526</v>
      </c>
      <c r="E17" s="34">
        <v>11486953</v>
      </c>
      <c r="F17" s="26"/>
      <c r="G17" s="35">
        <v>11590832</v>
      </c>
      <c r="H17" s="36">
        <v>11518259</v>
      </c>
      <c r="I17" s="37">
        <f t="shared" si="0"/>
        <v>72573</v>
      </c>
      <c r="J17" s="38">
        <f t="shared" si="1"/>
        <v>6.3006917972585957E-3</v>
      </c>
      <c r="L17" s="5"/>
    </row>
    <row r="18" spans="1:12" x14ac:dyDescent="0.2">
      <c r="A18" s="31" t="s">
        <v>21</v>
      </c>
      <c r="B18" s="32">
        <v>180</v>
      </c>
      <c r="C18" s="33">
        <v>180</v>
      </c>
      <c r="D18" s="33">
        <v>10391130</v>
      </c>
      <c r="E18" s="34">
        <v>10294282</v>
      </c>
      <c r="F18" s="26"/>
      <c r="G18" s="35">
        <v>10391310</v>
      </c>
      <c r="H18" s="36">
        <v>10294462</v>
      </c>
      <c r="I18" s="37">
        <f t="shared" si="0"/>
        <v>96848</v>
      </c>
      <c r="J18" s="38">
        <f t="shared" si="1"/>
        <v>9.4077767250002955E-3</v>
      </c>
      <c r="L18" s="5"/>
    </row>
    <row r="19" spans="1:12" x14ac:dyDescent="0.2">
      <c r="A19" s="31" t="s">
        <v>22</v>
      </c>
      <c r="B19" s="32">
        <v>28083706</v>
      </c>
      <c r="C19" s="33">
        <v>27549238</v>
      </c>
      <c r="D19" s="33">
        <v>9956971</v>
      </c>
      <c r="E19" s="34">
        <v>9903103</v>
      </c>
      <c r="F19" s="26"/>
      <c r="G19" s="35">
        <v>38040677</v>
      </c>
      <c r="H19" s="36">
        <v>37452341</v>
      </c>
      <c r="I19" s="37">
        <f t="shared" si="0"/>
        <v>588336</v>
      </c>
      <c r="J19" s="38">
        <f t="shared" si="1"/>
        <v>1.5708924576971036E-2</v>
      </c>
      <c r="L19" s="5"/>
    </row>
    <row r="20" spans="1:12" x14ac:dyDescent="0.2">
      <c r="A20" s="31" t="s">
        <v>23</v>
      </c>
      <c r="B20" s="32">
        <v>335403429</v>
      </c>
      <c r="C20" s="33">
        <v>335403429</v>
      </c>
      <c r="D20" s="33">
        <v>10929981</v>
      </c>
      <c r="E20" s="34">
        <v>10929981</v>
      </c>
      <c r="F20" s="26"/>
      <c r="G20" s="35">
        <v>346333410</v>
      </c>
      <c r="H20" s="36">
        <v>346333410</v>
      </c>
      <c r="I20" s="37">
        <f t="shared" si="0"/>
        <v>0</v>
      </c>
      <c r="J20" s="38">
        <f t="shared" si="1"/>
        <v>0</v>
      </c>
      <c r="L20" s="5"/>
    </row>
    <row r="21" spans="1:12" x14ac:dyDescent="0.2">
      <c r="A21" s="31" t="s">
        <v>24</v>
      </c>
      <c r="B21" s="32">
        <v>69519722</v>
      </c>
      <c r="C21" s="33">
        <v>69519722</v>
      </c>
      <c r="D21" s="33">
        <v>673760</v>
      </c>
      <c r="E21" s="34">
        <v>499300</v>
      </c>
      <c r="F21" s="26"/>
      <c r="G21" s="35">
        <v>70193482</v>
      </c>
      <c r="H21" s="36">
        <v>70019022</v>
      </c>
      <c r="I21" s="37">
        <f t="shared" si="0"/>
        <v>174460</v>
      </c>
      <c r="J21" s="38">
        <f t="shared" si="1"/>
        <v>2.4916086374356956E-3</v>
      </c>
      <c r="L21" s="5"/>
    </row>
    <row r="22" spans="1:12" x14ac:dyDescent="0.2">
      <c r="A22" s="31" t="s">
        <v>25</v>
      </c>
      <c r="B22" s="32">
        <v>8780</v>
      </c>
      <c r="C22" s="33">
        <v>8780</v>
      </c>
      <c r="D22" s="33">
        <v>4511732</v>
      </c>
      <c r="E22" s="34">
        <v>4475488</v>
      </c>
      <c r="F22" s="26"/>
      <c r="G22" s="35">
        <v>4520512</v>
      </c>
      <c r="H22" s="36">
        <v>4484268</v>
      </c>
      <c r="I22" s="37">
        <f t="shared" si="0"/>
        <v>36244</v>
      </c>
      <c r="J22" s="38">
        <f t="shared" si="1"/>
        <v>8.0824785672934801E-3</v>
      </c>
      <c r="L22" s="5"/>
    </row>
    <row r="23" spans="1:12" x14ac:dyDescent="0.2">
      <c r="A23" s="31" t="s">
        <v>26</v>
      </c>
      <c r="B23" s="32">
        <v>11075</v>
      </c>
      <c r="C23" s="33">
        <v>11075</v>
      </c>
      <c r="D23" s="33">
        <v>5985742</v>
      </c>
      <c r="E23" s="34">
        <v>5951252</v>
      </c>
      <c r="F23" s="26"/>
      <c r="G23" s="35">
        <v>5996817</v>
      </c>
      <c r="H23" s="36">
        <v>5962327</v>
      </c>
      <c r="I23" s="37">
        <f t="shared" si="0"/>
        <v>34490</v>
      </c>
      <c r="J23" s="38">
        <f t="shared" si="1"/>
        <v>5.7846542130279002E-3</v>
      </c>
      <c r="L23" s="5"/>
    </row>
    <row r="24" spans="1:12" x14ac:dyDescent="0.2">
      <c r="A24" s="31" t="s">
        <v>27</v>
      </c>
      <c r="B24" s="32">
        <v>8388</v>
      </c>
      <c r="C24" s="33">
        <v>8388</v>
      </c>
      <c r="D24" s="33">
        <v>6495695</v>
      </c>
      <c r="E24" s="34">
        <v>6444885</v>
      </c>
      <c r="F24" s="26"/>
      <c r="G24" s="35">
        <v>6504083</v>
      </c>
      <c r="H24" s="36">
        <v>6453273</v>
      </c>
      <c r="I24" s="37">
        <f t="shared" si="0"/>
        <v>50810</v>
      </c>
      <c r="J24" s="38">
        <f t="shared" si="1"/>
        <v>7.8735240241657213E-3</v>
      </c>
      <c r="L24" s="5"/>
    </row>
    <row r="25" spans="1:12" x14ac:dyDescent="0.2">
      <c r="A25" s="31" t="s">
        <v>28</v>
      </c>
      <c r="B25" s="32">
        <v>41736032</v>
      </c>
      <c r="C25" s="33">
        <v>41735784</v>
      </c>
      <c r="D25" s="33">
        <v>13200257</v>
      </c>
      <c r="E25" s="34">
        <v>12903601</v>
      </c>
      <c r="F25" s="26"/>
      <c r="G25" s="35">
        <v>54936289</v>
      </c>
      <c r="H25" s="36">
        <v>54639385</v>
      </c>
      <c r="I25" s="37">
        <f t="shared" si="0"/>
        <v>296904</v>
      </c>
      <c r="J25" s="38">
        <f t="shared" si="1"/>
        <v>5.4338825372942977E-3</v>
      </c>
      <c r="L25" s="5"/>
    </row>
    <row r="26" spans="1:12" x14ac:dyDescent="0.2">
      <c r="A26" s="31" t="s">
        <v>29</v>
      </c>
      <c r="B26" s="32">
        <v>2420</v>
      </c>
      <c r="C26" s="33">
        <v>2420</v>
      </c>
      <c r="D26" s="33">
        <v>1219959</v>
      </c>
      <c r="E26" s="34">
        <v>1219889</v>
      </c>
      <c r="F26" s="26"/>
      <c r="G26" s="35">
        <v>1222379</v>
      </c>
      <c r="H26" s="36">
        <v>1222309</v>
      </c>
      <c r="I26" s="37">
        <f t="shared" si="0"/>
        <v>70</v>
      </c>
      <c r="J26" s="38">
        <f t="shared" si="1"/>
        <v>5.726866119778223E-5</v>
      </c>
      <c r="L26" s="5"/>
    </row>
    <row r="27" spans="1:12" x14ac:dyDescent="0.2">
      <c r="A27" s="31" t="s">
        <v>30</v>
      </c>
      <c r="B27" s="32">
        <v>492380669</v>
      </c>
      <c r="C27" s="33">
        <v>492379832</v>
      </c>
      <c r="D27" s="33">
        <v>374730634</v>
      </c>
      <c r="E27" s="34">
        <v>374644120</v>
      </c>
      <c r="F27" s="26"/>
      <c r="G27" s="35">
        <v>867111303</v>
      </c>
      <c r="H27" s="36">
        <v>867023952</v>
      </c>
      <c r="I27" s="37">
        <f t="shared" si="0"/>
        <v>87351</v>
      </c>
      <c r="J27" s="38">
        <f t="shared" si="1"/>
        <v>1.0074808175541614E-4</v>
      </c>
      <c r="L27" s="5"/>
    </row>
    <row r="28" spans="1:12" x14ac:dyDescent="0.2">
      <c r="A28" s="31" t="s">
        <v>31</v>
      </c>
      <c r="B28" s="32">
        <v>231218987</v>
      </c>
      <c r="C28" s="33">
        <v>231218987</v>
      </c>
      <c r="D28" s="33">
        <v>646555682</v>
      </c>
      <c r="E28" s="34">
        <v>646555682</v>
      </c>
      <c r="F28" s="26"/>
      <c r="G28" s="35">
        <v>877774669</v>
      </c>
      <c r="H28" s="36">
        <v>877774669</v>
      </c>
      <c r="I28" s="37">
        <f t="shared" si="0"/>
        <v>0</v>
      </c>
      <c r="J28" s="38">
        <f t="shared" si="1"/>
        <v>0</v>
      </c>
      <c r="L28" s="5"/>
    </row>
    <row r="29" spans="1:12" x14ac:dyDescent="0.2">
      <c r="A29" s="31" t="s">
        <v>32</v>
      </c>
      <c r="B29" s="32">
        <v>700</v>
      </c>
      <c r="C29" s="33">
        <v>700</v>
      </c>
      <c r="D29" s="33">
        <v>2299199</v>
      </c>
      <c r="E29" s="34">
        <v>2290957</v>
      </c>
      <c r="F29" s="26"/>
      <c r="G29" s="35">
        <v>2299899</v>
      </c>
      <c r="H29" s="36">
        <v>2291657</v>
      </c>
      <c r="I29" s="37">
        <f t="shared" si="0"/>
        <v>8242</v>
      </c>
      <c r="J29" s="38">
        <f t="shared" si="1"/>
        <v>3.5965242617023402E-3</v>
      </c>
      <c r="L29" s="5"/>
    </row>
    <row r="30" spans="1:12" x14ac:dyDescent="0.2">
      <c r="A30" s="31" t="s">
        <v>33</v>
      </c>
      <c r="B30" s="32">
        <v>34219</v>
      </c>
      <c r="C30" s="33">
        <v>34142</v>
      </c>
      <c r="D30" s="33">
        <v>36453438</v>
      </c>
      <c r="E30" s="34">
        <v>36088823</v>
      </c>
      <c r="F30" s="26"/>
      <c r="G30" s="35">
        <v>36487657</v>
      </c>
      <c r="H30" s="36">
        <v>36122965</v>
      </c>
      <c r="I30" s="37">
        <f t="shared" si="0"/>
        <v>364692</v>
      </c>
      <c r="J30" s="38">
        <f t="shared" si="1"/>
        <v>1.0095848997998919E-2</v>
      </c>
      <c r="L30" s="5"/>
    </row>
    <row r="31" spans="1:12" x14ac:dyDescent="0.2">
      <c r="A31" s="31" t="s">
        <v>34</v>
      </c>
      <c r="B31" s="32">
        <v>244646025</v>
      </c>
      <c r="C31" s="33">
        <v>244555257</v>
      </c>
      <c r="D31" s="33">
        <v>233585045</v>
      </c>
      <c r="E31" s="34">
        <v>233400229</v>
      </c>
      <c r="F31" s="26"/>
      <c r="G31" s="35">
        <v>478231070</v>
      </c>
      <c r="H31" s="36">
        <v>477955486</v>
      </c>
      <c r="I31" s="37">
        <f t="shared" si="0"/>
        <v>275584</v>
      </c>
      <c r="J31" s="38">
        <f t="shared" si="1"/>
        <v>5.765892600299602E-4</v>
      </c>
      <c r="L31" s="5"/>
    </row>
    <row r="32" spans="1:12" x14ac:dyDescent="0.2">
      <c r="A32" s="31" t="s">
        <v>35</v>
      </c>
      <c r="B32" s="32">
        <v>18580628</v>
      </c>
      <c r="C32" s="33">
        <v>18580628</v>
      </c>
      <c r="D32" s="33">
        <v>8137966</v>
      </c>
      <c r="E32" s="34">
        <v>8137204</v>
      </c>
      <c r="F32" s="26"/>
      <c r="G32" s="35">
        <v>26718594</v>
      </c>
      <c r="H32" s="36">
        <v>26717832</v>
      </c>
      <c r="I32" s="37">
        <f t="shared" si="0"/>
        <v>762</v>
      </c>
      <c r="J32" s="38">
        <f t="shared" si="1"/>
        <v>2.8520278142328313E-5</v>
      </c>
      <c r="L32" s="5"/>
    </row>
    <row r="33" spans="1:12" x14ac:dyDescent="0.2">
      <c r="A33" s="31" t="s">
        <v>36</v>
      </c>
      <c r="B33" s="32">
        <v>97334070</v>
      </c>
      <c r="C33" s="33">
        <v>97328787</v>
      </c>
      <c r="D33" s="33">
        <v>3191418</v>
      </c>
      <c r="E33" s="34">
        <v>3187949</v>
      </c>
      <c r="F33" s="26"/>
      <c r="G33" s="35">
        <v>100525488</v>
      </c>
      <c r="H33" s="36">
        <v>100516736</v>
      </c>
      <c r="I33" s="37">
        <f t="shared" si="0"/>
        <v>8752</v>
      </c>
      <c r="J33" s="38">
        <f t="shared" si="1"/>
        <v>8.7070077563998889E-5</v>
      </c>
      <c r="L33" s="5"/>
    </row>
    <row r="34" spans="1:12" x14ac:dyDescent="0.2">
      <c r="A34" s="31" t="s">
        <v>37</v>
      </c>
      <c r="B34" s="32">
        <v>7309202</v>
      </c>
      <c r="C34" s="33">
        <v>7309202</v>
      </c>
      <c r="D34" s="33"/>
      <c r="E34" s="34"/>
      <c r="F34" s="26"/>
      <c r="G34" s="35">
        <v>7309202</v>
      </c>
      <c r="H34" s="36">
        <v>7309202</v>
      </c>
      <c r="I34" s="37">
        <f t="shared" si="0"/>
        <v>0</v>
      </c>
      <c r="J34" s="38">
        <f t="shared" si="1"/>
        <v>0</v>
      </c>
      <c r="L34" s="5"/>
    </row>
    <row r="35" spans="1:12" x14ac:dyDescent="0.2">
      <c r="A35" s="31" t="s">
        <v>38</v>
      </c>
      <c r="B35" s="32">
        <v>121407796</v>
      </c>
      <c r="C35" s="33">
        <v>121405456</v>
      </c>
      <c r="D35" s="33">
        <v>4220171</v>
      </c>
      <c r="E35" s="34">
        <v>4214987</v>
      </c>
      <c r="F35" s="26"/>
      <c r="G35" s="35">
        <v>125627967</v>
      </c>
      <c r="H35" s="36">
        <v>125620443</v>
      </c>
      <c r="I35" s="39">
        <f t="shared" si="0"/>
        <v>7524</v>
      </c>
      <c r="J35" s="40">
        <f t="shared" si="1"/>
        <v>5.9894709971688285E-5</v>
      </c>
      <c r="L35" s="5"/>
    </row>
    <row r="36" spans="1:12" x14ac:dyDescent="0.2">
      <c r="A36" s="10" t="s">
        <v>39</v>
      </c>
      <c r="B36" s="41">
        <v>2608704490</v>
      </c>
      <c r="C36" s="42">
        <v>2606443734</v>
      </c>
      <c r="D36" s="43">
        <v>1782898224</v>
      </c>
      <c r="E36" s="44">
        <v>1780606565</v>
      </c>
      <c r="F36" s="45"/>
      <c r="G36" s="43">
        <v>4391602715</v>
      </c>
      <c r="H36" s="42">
        <v>4387050299</v>
      </c>
      <c r="I36" s="46">
        <f t="shared" si="0"/>
        <v>4552416</v>
      </c>
      <c r="J36" s="47"/>
    </row>
    <row r="37" spans="1:12" x14ac:dyDescent="0.2">
      <c r="A37" s="10"/>
      <c r="B37" s="48"/>
      <c r="C37" s="49"/>
      <c r="D37" s="50"/>
      <c r="E37" s="51"/>
      <c r="F37" s="52"/>
      <c r="G37" s="53" t="s">
        <v>9</v>
      </c>
      <c r="H37" s="54"/>
      <c r="I37" s="54"/>
      <c r="J37" s="49">
        <f>I36/H36</f>
        <v>1.0376940517499182E-3</v>
      </c>
    </row>
  </sheetData>
  <mergeCells count="4">
    <mergeCell ref="D8:E8"/>
    <mergeCell ref="B8:C8"/>
    <mergeCell ref="G8:J8"/>
    <mergeCell ref="G37:I37"/>
  </mergeCells>
  <pageMargins left="0.7" right="0.7" top="0.75" bottom="0.75" header="0.3" footer="0.3"/>
  <pageSetup scale="6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Dang, Vivienne</dc:creator>
  <cp:lastModifiedBy>Labadie, Angie</cp:lastModifiedBy>
  <cp:lastPrinted>2021-06-30T23:10:36Z</cp:lastPrinted>
  <dcterms:created xsi:type="dcterms:W3CDTF">2021-06-18T19:58:05Z</dcterms:created>
  <dcterms:modified xsi:type="dcterms:W3CDTF">2021-06-30T23:10:40Z</dcterms:modified>
</cp:coreProperties>
</file>