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监管报送指标\"/>
    </mc:Choice>
  </mc:AlternateContent>
  <xr:revisionPtr revIDLastSave="0" documentId="13_ncr:1_{65CD01E1-0D06-4B40-8DBF-BAD7E40F58D2}" xr6:coauthVersionLast="47" xr6:coauthVersionMax="47" xr10:uidLastSave="{00000000-0000-0000-0000-000000000000}"/>
  <bookViews>
    <workbookView xWindow="-110" yWindow="-110" windowWidth="21820" windowHeight="13900" firstSheet="1" activeTab="6" xr2:uid="{F93EB5B8-CC20-404D-BA05-6C4850FB4534}"/>
  </bookViews>
  <sheets>
    <sheet name="介绍" sheetId="8" r:id="rId1"/>
    <sheet name="维度" sheetId="1" r:id="rId2"/>
    <sheet name="度量" sheetId="2" r:id="rId3"/>
    <sheet name="颗粒度" sheetId="3" r:id="rId4"/>
    <sheet name="筛选后数据（加工过程）" sheetId="7" r:id="rId5"/>
    <sheet name="指标名称（最终输出）" sheetId="4" r:id="rId6"/>
    <sheet name="用到的excel函数" sheetId="9" r:id="rId7"/>
  </sheets>
  <definedNames>
    <definedName name="_xlnm._FilterDatabase" localSheetId="2" hidden="1">度量!$A$1:$B$26</definedName>
    <definedName name="_xlnm._FilterDatabase" localSheetId="3" hidden="1">颗粒度!$A$1:$A$4</definedName>
    <definedName name="_xlnm._FilterDatabase" localSheetId="1" hidden="1">维度!$A$1:$B$21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9" l="1"/>
  <c r="B7" i="9"/>
  <c r="B6" i="9"/>
  <c r="B5" i="9" a="1"/>
  <c r="B5" i="9" s="1"/>
  <c r="B4" i="9"/>
  <c r="B3" i="9"/>
  <c r="B2" i="9"/>
  <c r="B1" i="9"/>
  <c r="B2" i="7" a="1"/>
  <c r="B2" i="7" s="1"/>
  <c r="C353" i="7" a="1"/>
  <c r="C353" i="7" s="1"/>
  <c r="A3" i="7"/>
  <c r="B3" i="7" s="1" a="1"/>
  <c r="B3" i="7" s="1"/>
  <c r="A4" i="7"/>
  <c r="A5" i="7"/>
  <c r="A6" i="7"/>
  <c r="D6" i="7" s="1" a="1"/>
  <c r="D6" i="7" s="1"/>
  <c r="A7" i="7"/>
  <c r="A8" i="7"/>
  <c r="A9" i="7"/>
  <c r="D9" i="7" s="1" a="1"/>
  <c r="D9" i="7" s="1"/>
  <c r="A10" i="7"/>
  <c r="A11" i="7"/>
  <c r="A12" i="7"/>
  <c r="C12" i="7" s="1" a="1"/>
  <c r="C12" i="7" s="1"/>
  <c r="A13" i="7"/>
  <c r="A14" i="7"/>
  <c r="D14" i="7" s="1" a="1"/>
  <c r="D14" i="7" s="1"/>
  <c r="A15" i="7"/>
  <c r="A16" i="7"/>
  <c r="A17" i="7"/>
  <c r="D17" i="7" s="1" a="1"/>
  <c r="D17" i="7" s="1"/>
  <c r="A18" i="7"/>
  <c r="A19" i="7"/>
  <c r="B19" i="7" s="1" a="1"/>
  <c r="B19" i="7" s="1"/>
  <c r="A20" i="7"/>
  <c r="C20" i="7" s="1" a="1"/>
  <c r="C20" i="7" s="1"/>
  <c r="A21" i="7"/>
  <c r="A22" i="7"/>
  <c r="D22" i="7" s="1" a="1"/>
  <c r="D22" i="7" s="1"/>
  <c r="A23" i="7"/>
  <c r="A24" i="7"/>
  <c r="A25" i="7"/>
  <c r="D25" i="7" s="1" a="1"/>
  <c r="D25" i="7" s="1"/>
  <c r="A26" i="7"/>
  <c r="B26" i="7" s="1" a="1"/>
  <c r="B26" i="7" s="1"/>
  <c r="A27" i="7"/>
  <c r="B27" i="7" s="1" a="1"/>
  <c r="B27" i="7" s="1"/>
  <c r="A28" i="7"/>
  <c r="C28" i="7" s="1" a="1"/>
  <c r="C28" i="7" s="1"/>
  <c r="A29" i="7"/>
  <c r="A30" i="7"/>
  <c r="D30" i="7" s="1" a="1"/>
  <c r="D30" i="7" s="1"/>
  <c r="A31" i="7"/>
  <c r="A32" i="7"/>
  <c r="B32" i="7" s="1" a="1"/>
  <c r="B32" i="7" s="1"/>
  <c r="A33" i="7"/>
  <c r="D33" i="7" s="1" a="1"/>
  <c r="D33" i="7" s="1"/>
  <c r="A34" i="7"/>
  <c r="B34" i="7" s="1" a="1"/>
  <c r="B34" i="7" s="1"/>
  <c r="A35" i="7"/>
  <c r="B35" i="7" s="1" a="1"/>
  <c r="B35" i="7" s="1"/>
  <c r="A36" i="7"/>
  <c r="C36" i="7" s="1" a="1"/>
  <c r="C36" i="7" s="1"/>
  <c r="A37" i="7"/>
  <c r="A38" i="7"/>
  <c r="D38" i="7" s="1" a="1"/>
  <c r="D38" i="7" s="1"/>
  <c r="A39" i="7"/>
  <c r="A40" i="7"/>
  <c r="A41" i="7"/>
  <c r="D41" i="7" s="1" a="1"/>
  <c r="D41" i="7" s="1"/>
  <c r="A42" i="7"/>
  <c r="A43" i="7"/>
  <c r="B43" i="7" s="1" a="1"/>
  <c r="B43" i="7" s="1"/>
  <c r="A44" i="7"/>
  <c r="C44" i="7" s="1" a="1"/>
  <c r="C44" i="7" s="1"/>
  <c r="A45" i="7"/>
  <c r="B45" i="7" s="1" a="1"/>
  <c r="B45" i="7" s="1"/>
  <c r="A46" i="7"/>
  <c r="D46" i="7" s="1" a="1"/>
  <c r="D46" i="7" s="1"/>
  <c r="A47" i="7"/>
  <c r="A48" i="7"/>
  <c r="A49" i="7"/>
  <c r="D49" i="7" s="1" a="1"/>
  <c r="D49" i="7" s="1"/>
  <c r="A50" i="7"/>
  <c r="A51" i="7"/>
  <c r="B51" i="7" s="1" a="1"/>
  <c r="B51" i="7" s="1"/>
  <c r="A52" i="7"/>
  <c r="C52" i="7" s="1" a="1"/>
  <c r="C52" i="7" s="1"/>
  <c r="A53" i="7"/>
  <c r="B53" i="7" s="1" a="1"/>
  <c r="B53" i="7" s="1"/>
  <c r="A54" i="7"/>
  <c r="D54" i="7" s="1" a="1"/>
  <c r="D54" i="7" s="1"/>
  <c r="A55" i="7"/>
  <c r="A56" i="7"/>
  <c r="A57" i="7"/>
  <c r="D57" i="7" s="1" a="1"/>
  <c r="D57" i="7" s="1"/>
  <c r="A58" i="7"/>
  <c r="A59" i="7"/>
  <c r="A60" i="7"/>
  <c r="C60" i="7" s="1" a="1"/>
  <c r="C60" i="7" s="1"/>
  <c r="A61" i="7"/>
  <c r="B61" i="7" s="1" a="1"/>
  <c r="B61" i="7" s="1"/>
  <c r="A62" i="7"/>
  <c r="D62" i="7" s="1" a="1"/>
  <c r="D62" i="7" s="1"/>
  <c r="A63" i="7"/>
  <c r="A64" i="7"/>
  <c r="B64" i="7" s="1" a="1"/>
  <c r="B64" i="7" s="1"/>
  <c r="A65" i="7"/>
  <c r="D65" i="7" s="1" a="1"/>
  <c r="D65" i="7" s="1"/>
  <c r="A66" i="7"/>
  <c r="A67" i="7"/>
  <c r="B67" i="7" s="1" a="1"/>
  <c r="B67" i="7" s="1"/>
  <c r="A68" i="7"/>
  <c r="C68" i="7" s="1" a="1"/>
  <c r="C68" i="7" s="1"/>
  <c r="A69" i="7"/>
  <c r="A70" i="7"/>
  <c r="D70" i="7" s="1" a="1"/>
  <c r="D70" i="7" s="1"/>
  <c r="A71" i="7"/>
  <c r="A72" i="7"/>
  <c r="A73" i="7"/>
  <c r="D73" i="7" s="1" a="1"/>
  <c r="D73" i="7" s="1"/>
  <c r="A74" i="7"/>
  <c r="A75" i="7"/>
  <c r="B75" i="7" s="1" a="1"/>
  <c r="B75" i="7" s="1"/>
  <c r="A76" i="7"/>
  <c r="C76" i="7" s="1" a="1"/>
  <c r="C76" i="7" s="1"/>
  <c r="A77" i="7"/>
  <c r="B77" i="7" s="1" a="1"/>
  <c r="B77" i="7" s="1"/>
  <c r="A78" i="7"/>
  <c r="D78" i="7" s="1" a="1"/>
  <c r="D78" i="7" s="1"/>
  <c r="A79" i="7"/>
  <c r="A80" i="7"/>
  <c r="A81" i="7"/>
  <c r="D81" i="7" s="1" a="1"/>
  <c r="D81" i="7" s="1"/>
  <c r="A82" i="7"/>
  <c r="A83" i="7"/>
  <c r="B83" i="7" s="1" a="1"/>
  <c r="B83" i="7" s="1"/>
  <c r="A84" i="7"/>
  <c r="C84" i="7" s="1" a="1"/>
  <c r="C84" i="7" s="1"/>
  <c r="A85" i="7"/>
  <c r="A86" i="7"/>
  <c r="D86" i="7" s="1" a="1"/>
  <c r="D86" i="7" s="1"/>
  <c r="A87" i="7"/>
  <c r="A88" i="7"/>
  <c r="A89" i="7"/>
  <c r="D89" i="7" s="1" a="1"/>
  <c r="D89" i="7" s="1"/>
  <c r="A90" i="7"/>
  <c r="B90" i="7" s="1" a="1"/>
  <c r="B90" i="7" s="1"/>
  <c r="A91" i="7"/>
  <c r="B91" i="7" s="1" a="1"/>
  <c r="B91" i="7" s="1"/>
  <c r="A92" i="7"/>
  <c r="C92" i="7" s="1" a="1"/>
  <c r="C92" i="7" s="1"/>
  <c r="A93" i="7"/>
  <c r="A94" i="7"/>
  <c r="D94" i="7" s="1" a="1"/>
  <c r="D94" i="7" s="1"/>
  <c r="A95" i="7"/>
  <c r="A96" i="7"/>
  <c r="B96" i="7" s="1" a="1"/>
  <c r="B96" i="7" s="1"/>
  <c r="A97" i="7"/>
  <c r="D97" i="7" s="1" a="1"/>
  <c r="D97" i="7" s="1"/>
  <c r="A98" i="7"/>
  <c r="B98" i="7" s="1" a="1"/>
  <c r="B98" i="7" s="1"/>
  <c r="A99" i="7"/>
  <c r="B99" i="7" s="1" a="1"/>
  <c r="B99" i="7" s="1"/>
  <c r="A100" i="7"/>
  <c r="C100" i="7" s="1" a="1"/>
  <c r="C100" i="7" s="1"/>
  <c r="A101" i="7"/>
  <c r="A102" i="7"/>
  <c r="D102" i="7" s="1" a="1"/>
  <c r="D102" i="7" s="1"/>
  <c r="A103" i="7"/>
  <c r="A104" i="7"/>
  <c r="A105" i="7"/>
  <c r="D105" i="7" s="1" a="1"/>
  <c r="D105" i="7" s="1"/>
  <c r="A106" i="7"/>
  <c r="A107" i="7"/>
  <c r="A108" i="7"/>
  <c r="C108" i="7" s="1" a="1"/>
  <c r="C108" i="7" s="1"/>
  <c r="A109" i="7"/>
  <c r="A110" i="7"/>
  <c r="D110" i="7" s="1" a="1"/>
  <c r="D110" i="7" s="1"/>
  <c r="A111" i="7"/>
  <c r="A112" i="7"/>
  <c r="B112" i="7" s="1" a="1"/>
  <c r="B112" i="7" s="1"/>
  <c r="A113" i="7"/>
  <c r="D113" i="7" s="1" a="1"/>
  <c r="D113" i="7" s="1"/>
  <c r="A114" i="7"/>
  <c r="A115" i="7"/>
  <c r="B115" i="7" s="1" a="1"/>
  <c r="B115" i="7" s="1"/>
  <c r="A116" i="7"/>
  <c r="C116" i="7" s="1" a="1"/>
  <c r="C116" i="7" s="1"/>
  <c r="A117" i="7"/>
  <c r="A118" i="7"/>
  <c r="D118" i="7" s="1" a="1"/>
  <c r="D118" i="7" s="1"/>
  <c r="A119" i="7"/>
  <c r="A120" i="7"/>
  <c r="A121" i="7"/>
  <c r="D121" i="7" s="1" a="1"/>
  <c r="D121" i="7" s="1"/>
  <c r="A122" i="7"/>
  <c r="A123" i="7"/>
  <c r="B123" i="7" s="1" a="1"/>
  <c r="B123" i="7" s="1"/>
  <c r="A124" i="7"/>
  <c r="C124" i="7" s="1" a="1"/>
  <c r="C124" i="7" s="1"/>
  <c r="A125" i="7"/>
  <c r="B125" i="7" s="1" a="1"/>
  <c r="B125" i="7" s="1"/>
  <c r="A126" i="7"/>
  <c r="D126" i="7" s="1" a="1"/>
  <c r="D126" i="7" s="1"/>
  <c r="A127" i="7"/>
  <c r="A128" i="7"/>
  <c r="B128" i="7" s="1" a="1"/>
  <c r="B128" i="7" s="1"/>
  <c r="A129" i="7"/>
  <c r="D129" i="7" s="1" a="1"/>
  <c r="D129" i="7" s="1"/>
  <c r="A130" i="7"/>
  <c r="A131" i="7"/>
  <c r="B131" i="7" s="1" a="1"/>
  <c r="B131" i="7" s="1"/>
  <c r="A132" i="7"/>
  <c r="C132" i="7" s="1" a="1"/>
  <c r="C132" i="7" s="1"/>
  <c r="A133" i="7"/>
  <c r="A134" i="7"/>
  <c r="D134" i="7" s="1" a="1"/>
  <c r="D134" i="7" s="1"/>
  <c r="A135" i="7"/>
  <c r="A136" i="7"/>
  <c r="A137" i="7"/>
  <c r="D137" i="7" s="1" a="1"/>
  <c r="D137" i="7" s="1"/>
  <c r="A138" i="7"/>
  <c r="A139" i="7"/>
  <c r="B139" i="7" s="1" a="1"/>
  <c r="B139" i="7" s="1"/>
  <c r="A140" i="7"/>
  <c r="C140" i="7" s="1" a="1"/>
  <c r="C140" i="7" s="1"/>
  <c r="A141" i="7"/>
  <c r="B141" i="7" s="1" a="1"/>
  <c r="B141" i="7" s="1"/>
  <c r="A142" i="7"/>
  <c r="D142" i="7" s="1" a="1"/>
  <c r="D142" i="7" s="1"/>
  <c r="A143" i="7"/>
  <c r="A144" i="7"/>
  <c r="B144" i="7" s="1" a="1"/>
  <c r="B144" i="7" s="1"/>
  <c r="A145" i="7"/>
  <c r="D145" i="7" s="1" a="1"/>
  <c r="D145" i="7" s="1"/>
  <c r="A146" i="7"/>
  <c r="A147" i="7"/>
  <c r="A148" i="7"/>
  <c r="C148" i="7" s="1" a="1"/>
  <c r="C148" i="7" s="1"/>
  <c r="A149" i="7"/>
  <c r="A150" i="7"/>
  <c r="D150" i="7" s="1" a="1"/>
  <c r="D150" i="7" s="1"/>
  <c r="A151" i="7"/>
  <c r="A152" i="7"/>
  <c r="A153" i="7"/>
  <c r="D153" i="7" s="1" a="1"/>
  <c r="D153" i="7" s="1"/>
  <c r="A154" i="7"/>
  <c r="B154" i="7" s="1" a="1"/>
  <c r="B154" i="7" s="1"/>
  <c r="A155" i="7"/>
  <c r="B155" i="7" s="1" a="1"/>
  <c r="B155" i="7" s="1"/>
  <c r="A156" i="7"/>
  <c r="C156" i="7" s="1" a="1"/>
  <c r="C156" i="7" s="1"/>
  <c r="A157" i="7"/>
  <c r="B157" i="7" s="1" a="1"/>
  <c r="B157" i="7" s="1"/>
  <c r="A158" i="7"/>
  <c r="D158" i="7" s="1" a="1"/>
  <c r="D158" i="7" s="1"/>
  <c r="A159" i="7"/>
  <c r="A160" i="7"/>
  <c r="A161" i="7"/>
  <c r="D161" i="7" s="1" a="1"/>
  <c r="D161" i="7" s="1"/>
  <c r="A162" i="7"/>
  <c r="A163" i="7"/>
  <c r="B163" i="7" s="1" a="1"/>
  <c r="B163" i="7" s="1"/>
  <c r="A164" i="7"/>
  <c r="C164" i="7" s="1" a="1"/>
  <c r="C164" i="7" s="1"/>
  <c r="A165" i="7"/>
  <c r="A166" i="7"/>
  <c r="D166" i="7" s="1" a="1"/>
  <c r="D166" i="7" s="1"/>
  <c r="A167" i="7"/>
  <c r="A168" i="7"/>
  <c r="A169" i="7"/>
  <c r="D169" i="7" s="1" a="1"/>
  <c r="D169" i="7" s="1"/>
  <c r="A170" i="7"/>
  <c r="A171" i="7"/>
  <c r="A172" i="7"/>
  <c r="C172" i="7" s="1" a="1"/>
  <c r="C172" i="7" s="1"/>
  <c r="A173" i="7"/>
  <c r="A174" i="7"/>
  <c r="D174" i="7" s="1" a="1"/>
  <c r="D174" i="7" s="1"/>
  <c r="A175" i="7"/>
  <c r="A176" i="7"/>
  <c r="A177" i="7"/>
  <c r="D177" i="7" s="1" a="1"/>
  <c r="D177" i="7" s="1"/>
  <c r="A178" i="7"/>
  <c r="A179" i="7"/>
  <c r="B179" i="7" s="1" a="1"/>
  <c r="B179" i="7" s="1"/>
  <c r="A180" i="7"/>
  <c r="C180" i="7" s="1" a="1"/>
  <c r="C180" i="7" s="1"/>
  <c r="A181" i="7"/>
  <c r="A182" i="7"/>
  <c r="D182" i="7" s="1" a="1"/>
  <c r="D182" i="7" s="1"/>
  <c r="A183" i="7"/>
  <c r="A184" i="7"/>
  <c r="A185" i="7"/>
  <c r="D185" i="7" s="1" a="1"/>
  <c r="D185" i="7" s="1"/>
  <c r="A186" i="7"/>
  <c r="A187" i="7"/>
  <c r="A188" i="7"/>
  <c r="C188" i="7" s="1" a="1"/>
  <c r="C188" i="7" s="1"/>
  <c r="A189" i="7"/>
  <c r="A190" i="7"/>
  <c r="D190" i="7" s="1" a="1"/>
  <c r="D190" i="7" s="1"/>
  <c r="A191" i="7"/>
  <c r="A192" i="7"/>
  <c r="A193" i="7"/>
  <c r="D193" i="7" s="1" a="1"/>
  <c r="D193" i="7" s="1"/>
  <c r="A194" i="7"/>
  <c r="A195" i="7"/>
  <c r="B195" i="7" s="1" a="1"/>
  <c r="B195" i="7" s="1"/>
  <c r="A196" i="7"/>
  <c r="C196" i="7" s="1" a="1"/>
  <c r="C196" i="7" s="1"/>
  <c r="A197" i="7"/>
  <c r="A198" i="7"/>
  <c r="D198" i="7" s="1" a="1"/>
  <c r="D198" i="7" s="1"/>
  <c r="A199" i="7"/>
  <c r="A200" i="7"/>
  <c r="B200" i="7" s="1" a="1"/>
  <c r="B200" i="7" s="1"/>
  <c r="A201" i="7"/>
  <c r="D201" i="7" s="1" a="1"/>
  <c r="D201" i="7" s="1"/>
  <c r="A202" i="7"/>
  <c r="A203" i="7"/>
  <c r="B203" i="7" s="1" a="1"/>
  <c r="B203" i="7" s="1"/>
  <c r="A204" i="7"/>
  <c r="C204" i="7" s="1" a="1"/>
  <c r="C204" i="7" s="1"/>
  <c r="A205" i="7"/>
  <c r="A206" i="7"/>
  <c r="D206" i="7" s="1" a="1"/>
  <c r="D206" i="7" s="1"/>
  <c r="A207" i="7"/>
  <c r="A208" i="7"/>
  <c r="A209" i="7"/>
  <c r="D209" i="7" s="1" a="1"/>
  <c r="D209" i="7" s="1"/>
  <c r="A210" i="7"/>
  <c r="A211" i="7"/>
  <c r="A212" i="7"/>
  <c r="C212" i="7" s="1" a="1"/>
  <c r="C212" i="7" s="1"/>
  <c r="A213" i="7"/>
  <c r="B213" i="7" s="1" a="1"/>
  <c r="B213" i="7" s="1"/>
  <c r="A214" i="7"/>
  <c r="D214" i="7" s="1" a="1"/>
  <c r="D214" i="7" s="1"/>
  <c r="A215" i="7"/>
  <c r="A216" i="7"/>
  <c r="A217" i="7"/>
  <c r="D217" i="7" s="1" a="1"/>
  <c r="D217" i="7" s="1"/>
  <c r="A218" i="7"/>
  <c r="B218" i="7" s="1" a="1"/>
  <c r="B218" i="7" s="1"/>
  <c r="A219" i="7"/>
  <c r="B219" i="7" s="1" a="1"/>
  <c r="B219" i="7" s="1"/>
  <c r="A220" i="7"/>
  <c r="C220" i="7" s="1" a="1"/>
  <c r="C220" i="7" s="1"/>
  <c r="A221" i="7"/>
  <c r="A222" i="7"/>
  <c r="D222" i="7" s="1" a="1"/>
  <c r="D222" i="7" s="1"/>
  <c r="A223" i="7"/>
  <c r="A224" i="7"/>
  <c r="A225" i="7"/>
  <c r="D225" i="7" s="1" a="1"/>
  <c r="D225" i="7" s="1"/>
  <c r="A226" i="7"/>
  <c r="B226" i="7" s="1" a="1"/>
  <c r="B226" i="7" s="1"/>
  <c r="A227" i="7"/>
  <c r="B227" i="7" s="1" a="1"/>
  <c r="B227" i="7" s="1"/>
  <c r="A228" i="7"/>
  <c r="C228" i="7" s="1" a="1"/>
  <c r="C228" i="7" s="1"/>
  <c r="A229" i="7"/>
  <c r="A230" i="7"/>
  <c r="D230" i="7" s="1" a="1"/>
  <c r="D230" i="7" s="1"/>
  <c r="A231" i="7"/>
  <c r="A232" i="7"/>
  <c r="A233" i="7"/>
  <c r="D233" i="7" s="1" a="1"/>
  <c r="D233" i="7" s="1"/>
  <c r="A234" i="7"/>
  <c r="A235" i="7"/>
  <c r="A236" i="7"/>
  <c r="C236" i="7" s="1" a="1"/>
  <c r="C236" i="7" s="1"/>
  <c r="A237" i="7"/>
  <c r="A238" i="7"/>
  <c r="D238" i="7" s="1" a="1"/>
  <c r="D238" i="7" s="1"/>
  <c r="A239" i="7"/>
  <c r="A240" i="7"/>
  <c r="A241" i="7"/>
  <c r="D241" i="7" s="1" a="1"/>
  <c r="D241" i="7" s="1"/>
  <c r="A242" i="7"/>
  <c r="A243" i="7"/>
  <c r="B243" i="7" s="1" a="1"/>
  <c r="B243" i="7" s="1"/>
  <c r="A244" i="7"/>
  <c r="C244" i="7" s="1" a="1"/>
  <c r="C244" i="7" s="1"/>
  <c r="A245" i="7"/>
  <c r="B245" i="7" s="1" a="1"/>
  <c r="B245" i="7" s="1"/>
  <c r="A246" i="7"/>
  <c r="D246" i="7" s="1" a="1"/>
  <c r="D246" i="7" s="1"/>
  <c r="A247" i="7"/>
  <c r="A248" i="7"/>
  <c r="A249" i="7"/>
  <c r="D249" i="7" s="1" a="1"/>
  <c r="D249" i="7" s="1"/>
  <c r="A250" i="7"/>
  <c r="A251" i="7"/>
  <c r="A252" i="7"/>
  <c r="C252" i="7" s="1" a="1"/>
  <c r="C252" i="7" s="1"/>
  <c r="A253" i="7"/>
  <c r="A254" i="7"/>
  <c r="D254" i="7" s="1" a="1"/>
  <c r="D254" i="7" s="1"/>
  <c r="A255" i="7"/>
  <c r="A256" i="7"/>
  <c r="A257" i="7"/>
  <c r="D257" i="7" s="1" a="1"/>
  <c r="D257" i="7" s="1"/>
  <c r="A258" i="7"/>
  <c r="A259" i="7"/>
  <c r="B259" i="7" s="1" a="1"/>
  <c r="B259" i="7" s="1"/>
  <c r="A260" i="7"/>
  <c r="C260" i="7" s="1" a="1"/>
  <c r="C260" i="7" s="1"/>
  <c r="A261" i="7"/>
  <c r="A262" i="7"/>
  <c r="D262" i="7" s="1" a="1"/>
  <c r="D262" i="7" s="1"/>
  <c r="A263" i="7"/>
  <c r="A264" i="7"/>
  <c r="A265" i="7"/>
  <c r="D265" i="7" s="1" a="1"/>
  <c r="D265" i="7" s="1"/>
  <c r="A266" i="7"/>
  <c r="A267" i="7"/>
  <c r="A268" i="7"/>
  <c r="C268" i="7" s="1" a="1"/>
  <c r="C268" i="7" s="1"/>
  <c r="A269" i="7"/>
  <c r="A270" i="7"/>
  <c r="D270" i="7" s="1" a="1"/>
  <c r="D270" i="7" s="1"/>
  <c r="A271" i="7"/>
  <c r="A272" i="7"/>
  <c r="A273" i="7"/>
  <c r="D273" i="7" s="1" a="1"/>
  <c r="D273" i="7" s="1"/>
  <c r="A274" i="7"/>
  <c r="D274" i="7" s="1" a="1"/>
  <c r="D274" i="7" s="1"/>
  <c r="A275" i="7"/>
  <c r="D275" i="7" s="1" a="1"/>
  <c r="D275" i="7" s="1"/>
  <c r="A276" i="7"/>
  <c r="C276" i="7" s="1" a="1"/>
  <c r="C276" i="7" s="1"/>
  <c r="A277" i="7"/>
  <c r="B277" i="7" s="1" a="1"/>
  <c r="B277" i="7" s="1"/>
  <c r="A278" i="7"/>
  <c r="D278" i="7" s="1" a="1"/>
  <c r="D278" i="7" s="1"/>
  <c r="A279" i="7"/>
  <c r="D279" i="7" s="1" a="1"/>
  <c r="D279" i="7" s="1"/>
  <c r="A280" i="7"/>
  <c r="A281" i="7"/>
  <c r="C281" i="7" s="1" a="1"/>
  <c r="C281" i="7" s="1"/>
  <c r="A282" i="7"/>
  <c r="D282" i="7" s="1" a="1"/>
  <c r="D282" i="7" s="1"/>
  <c r="A283" i="7"/>
  <c r="D283" i="7" s="1" a="1"/>
  <c r="D283" i="7" s="1"/>
  <c r="A284" i="7"/>
  <c r="C284" i="7" s="1" a="1"/>
  <c r="C284" i="7" s="1"/>
  <c r="A285" i="7"/>
  <c r="D285" i="7" s="1" a="1"/>
  <c r="D285" i="7" s="1"/>
  <c r="A286" i="7"/>
  <c r="D286" i="7" s="1" a="1"/>
  <c r="D286" i="7" s="1"/>
  <c r="A287" i="7"/>
  <c r="D287" i="7" s="1" a="1"/>
  <c r="D287" i="7" s="1"/>
  <c r="A288" i="7"/>
  <c r="B288" i="7" s="1" a="1"/>
  <c r="B288" i="7" s="1"/>
  <c r="A289" i="7"/>
  <c r="D289" i="7" s="1" a="1"/>
  <c r="D289" i="7" s="1"/>
  <c r="A290" i="7"/>
  <c r="D290" i="7" s="1" a="1"/>
  <c r="D290" i="7" s="1"/>
  <c r="A291" i="7"/>
  <c r="D291" i="7" s="1" a="1"/>
  <c r="D291" i="7" s="1"/>
  <c r="A292" i="7"/>
  <c r="C292" i="7" s="1" a="1"/>
  <c r="C292" i="7" s="1"/>
  <c r="A293" i="7"/>
  <c r="D293" i="7" s="1" a="1"/>
  <c r="D293" i="7" s="1"/>
  <c r="A294" i="7"/>
  <c r="D294" i="7" s="1" a="1"/>
  <c r="D294" i="7" s="1"/>
  <c r="A295" i="7"/>
  <c r="D295" i="7" s="1" a="1"/>
  <c r="D295" i="7" s="1"/>
  <c r="A296" i="7"/>
  <c r="D296" i="7" s="1" a="1"/>
  <c r="D296" i="7" s="1"/>
  <c r="A297" i="7"/>
  <c r="D297" i="7" s="1" a="1"/>
  <c r="D297" i="7" s="1"/>
  <c r="A298" i="7"/>
  <c r="A299" i="7"/>
  <c r="D299" i="7" s="1" a="1"/>
  <c r="D299" i="7" s="1"/>
  <c r="A300" i="7"/>
  <c r="D300" i="7" s="1" a="1"/>
  <c r="D300" i="7" s="1"/>
  <c r="A301" i="7"/>
  <c r="D301" i="7" s="1" a="1"/>
  <c r="D301" i="7" s="1"/>
  <c r="A302" i="7"/>
  <c r="D302" i="7" s="1" a="1"/>
  <c r="D302" i="7" s="1"/>
  <c r="A303" i="7"/>
  <c r="D303" i="7" s="1" a="1"/>
  <c r="D303" i="7" s="1"/>
  <c r="A304" i="7"/>
  <c r="D304" i="7" s="1" a="1"/>
  <c r="D304" i="7" s="1"/>
  <c r="A305" i="7"/>
  <c r="D305" i="7" s="1" a="1"/>
  <c r="D305" i="7" s="1"/>
  <c r="A306" i="7"/>
  <c r="A307" i="7"/>
  <c r="D307" i="7" s="1" a="1"/>
  <c r="D307" i="7" s="1"/>
  <c r="A308" i="7"/>
  <c r="C308" i="7" s="1" a="1"/>
  <c r="C308" i="7" s="1"/>
  <c r="A309" i="7"/>
  <c r="D309" i="7" s="1" a="1"/>
  <c r="D309" i="7" s="1"/>
  <c r="A310" i="7"/>
  <c r="D310" i="7" s="1" a="1"/>
  <c r="D310" i="7" s="1"/>
  <c r="A311" i="7"/>
  <c r="D311" i="7" s="1" a="1"/>
  <c r="D311" i="7" s="1"/>
  <c r="A312" i="7"/>
  <c r="D312" i="7" s="1" a="1"/>
  <c r="D312" i="7" s="1"/>
  <c r="A313" i="7"/>
  <c r="D313" i="7" s="1" a="1"/>
  <c r="D313" i="7" s="1"/>
  <c r="A314" i="7"/>
  <c r="A315" i="7"/>
  <c r="D315" i="7" s="1" a="1"/>
  <c r="D315" i="7" s="1"/>
  <c r="A316" i="7"/>
  <c r="C316" i="7" s="1" a="1"/>
  <c r="C316" i="7" s="1"/>
  <c r="A317" i="7"/>
  <c r="D317" i="7" s="1" a="1"/>
  <c r="D317" i="7" s="1"/>
  <c r="A318" i="7"/>
  <c r="D318" i="7" s="1" a="1"/>
  <c r="D318" i="7" s="1"/>
  <c r="A319" i="7"/>
  <c r="D319" i="7" s="1" a="1"/>
  <c r="D319" i="7" s="1"/>
  <c r="A320" i="7"/>
  <c r="D320" i="7" s="1" a="1"/>
  <c r="D320" i="7" s="1"/>
  <c r="A321" i="7"/>
  <c r="D321" i="7" s="1" a="1"/>
  <c r="D321" i="7" s="1"/>
  <c r="A322" i="7"/>
  <c r="A323" i="7"/>
  <c r="D323" i="7" s="1" a="1"/>
  <c r="D323" i="7" s="1"/>
  <c r="A324" i="7"/>
  <c r="C324" i="7" s="1" a="1"/>
  <c r="C324" i="7" s="1"/>
  <c r="A325" i="7"/>
  <c r="D325" i="7" s="1" a="1"/>
  <c r="D325" i="7" s="1"/>
  <c r="A326" i="7"/>
  <c r="D326" i="7" s="1" a="1"/>
  <c r="D326" i="7" s="1"/>
  <c r="A327" i="7"/>
  <c r="D327" i="7" s="1" a="1"/>
  <c r="D327" i="7" s="1"/>
  <c r="A328" i="7"/>
  <c r="D328" i="7" s="1" a="1"/>
  <c r="D328" i="7" s="1"/>
  <c r="A329" i="7"/>
  <c r="D329" i="7" s="1" a="1"/>
  <c r="D329" i="7" s="1"/>
  <c r="A330" i="7"/>
  <c r="D330" i="7" s="1" a="1"/>
  <c r="D330" i="7" s="1"/>
  <c r="A331" i="7"/>
  <c r="D331" i="7" s="1" a="1"/>
  <c r="D331" i="7" s="1"/>
  <c r="A332" i="7"/>
  <c r="D332" i="7" s="1" a="1"/>
  <c r="D332" i="7" s="1"/>
  <c r="A333" i="7"/>
  <c r="D333" i="7" s="1" a="1"/>
  <c r="D333" i="7" s="1"/>
  <c r="A334" i="7"/>
  <c r="D334" i="7" s="1" a="1"/>
  <c r="D334" i="7" s="1"/>
  <c r="A335" i="7"/>
  <c r="D335" i="7" s="1" a="1"/>
  <c r="D335" i="7" s="1"/>
  <c r="A336" i="7"/>
  <c r="D336" i="7" s="1" a="1"/>
  <c r="D336" i="7" s="1"/>
  <c r="A337" i="7"/>
  <c r="D337" i="7" s="1" a="1"/>
  <c r="D337" i="7" s="1"/>
  <c r="A338" i="7"/>
  <c r="D338" i="7" s="1" a="1"/>
  <c r="D338" i="7" s="1"/>
  <c r="A339" i="7"/>
  <c r="D339" i="7" s="1" a="1"/>
  <c r="D339" i="7" s="1"/>
  <c r="A340" i="7"/>
  <c r="C340" i="7" s="1" a="1"/>
  <c r="C340" i="7" s="1"/>
  <c r="A341" i="7"/>
  <c r="D341" i="7" s="1" a="1"/>
  <c r="D341" i="7" s="1"/>
  <c r="A342" i="7"/>
  <c r="D342" i="7" s="1" a="1"/>
  <c r="D342" i="7" s="1"/>
  <c r="A343" i="7"/>
  <c r="D343" i="7" s="1" a="1"/>
  <c r="D343" i="7" s="1"/>
  <c r="A344" i="7"/>
  <c r="D344" i="7" s="1" a="1"/>
  <c r="D344" i="7" s="1"/>
  <c r="A345" i="7"/>
  <c r="D345" i="7" s="1" a="1"/>
  <c r="D345" i="7" s="1"/>
  <c r="A346" i="7"/>
  <c r="D346" i="7" s="1" a="1"/>
  <c r="D346" i="7" s="1"/>
  <c r="A347" i="7"/>
  <c r="D347" i="7" s="1" a="1"/>
  <c r="D347" i="7" s="1"/>
  <c r="A348" i="7"/>
  <c r="C348" i="7" s="1" a="1"/>
  <c r="C348" i="7" s="1"/>
  <c r="A349" i="7"/>
  <c r="D349" i="7" s="1" a="1"/>
  <c r="D349" i="7" s="1"/>
  <c r="A350" i="7"/>
  <c r="D350" i="7" s="1" a="1"/>
  <c r="D350" i="7" s="1"/>
  <c r="A351" i="7"/>
  <c r="D351" i="7" s="1" a="1"/>
  <c r="D351" i="7" s="1"/>
  <c r="A352" i="7"/>
  <c r="D352" i="7" s="1" a="1"/>
  <c r="D352" i="7" s="1"/>
  <c r="A353" i="7"/>
  <c r="D353" i="7" s="1" a="1"/>
  <c r="D353" i="7" s="1"/>
  <c r="A354" i="7"/>
  <c r="A355" i="7"/>
  <c r="D355" i="7" s="1" a="1"/>
  <c r="D355" i="7" s="1"/>
  <c r="A356" i="7"/>
  <c r="C356" i="7" s="1" a="1"/>
  <c r="C356" i="7" s="1"/>
  <c r="A357" i="7"/>
  <c r="D357" i="7" s="1" a="1"/>
  <c r="D357" i="7" s="1"/>
  <c r="A358" i="7"/>
  <c r="D358" i="7" s="1" a="1"/>
  <c r="D358" i="7" s="1"/>
  <c r="A359" i="7"/>
  <c r="D359" i="7" s="1" a="1"/>
  <c r="D359" i="7" s="1"/>
  <c r="A360" i="7"/>
  <c r="D360" i="7" s="1" a="1"/>
  <c r="D360" i="7" s="1"/>
  <c r="A361" i="7"/>
  <c r="D361" i="7" s="1" a="1"/>
  <c r="D361" i="7" s="1"/>
  <c r="A362" i="7"/>
  <c r="A363" i="7"/>
  <c r="D363" i="7" s="1" a="1"/>
  <c r="D363" i="7" s="1"/>
  <c r="A364" i="7"/>
  <c r="D364" i="7" s="1" a="1"/>
  <c r="D364" i="7" s="1"/>
  <c r="A365" i="7"/>
  <c r="D365" i="7" s="1" a="1"/>
  <c r="D365" i="7" s="1"/>
  <c r="A366" i="7"/>
  <c r="D366" i="7" s="1" a="1"/>
  <c r="D366" i="7" s="1"/>
  <c r="A367" i="7"/>
  <c r="D367" i="7" s="1" a="1"/>
  <c r="D367" i="7" s="1"/>
  <c r="A368" i="7"/>
  <c r="D368" i="7" s="1" a="1"/>
  <c r="D368" i="7" s="1"/>
  <c r="A369" i="7"/>
  <c r="D369" i="7" s="1" a="1"/>
  <c r="D369" i="7" s="1"/>
  <c r="A370" i="7"/>
  <c r="D370" i="7" s="1" a="1"/>
  <c r="D370" i="7" s="1"/>
  <c r="A371" i="7"/>
  <c r="D371" i="7" s="1" a="1"/>
  <c r="D371" i="7" s="1"/>
  <c r="A372" i="7"/>
  <c r="C372" i="7" s="1" a="1"/>
  <c r="C372" i="7" s="1"/>
  <c r="A373" i="7"/>
  <c r="D373" i="7" s="1" a="1"/>
  <c r="D373" i="7" s="1"/>
  <c r="A374" i="7"/>
  <c r="D374" i="7" s="1" a="1"/>
  <c r="D374" i="7" s="1"/>
  <c r="A375" i="7"/>
  <c r="D375" i="7" s="1" a="1"/>
  <c r="D375" i="7" s="1"/>
  <c r="A376" i="7"/>
  <c r="D376" i="7" s="1" a="1"/>
  <c r="D376" i="7" s="1"/>
  <c r="A377" i="7"/>
  <c r="D377" i="7" s="1" a="1"/>
  <c r="D377" i="7" s="1"/>
  <c r="A378" i="7"/>
  <c r="D378" i="7" s="1" a="1"/>
  <c r="D378" i="7" s="1"/>
  <c r="A379" i="7"/>
  <c r="D379" i="7" s="1" a="1"/>
  <c r="D379" i="7" s="1"/>
  <c r="A380" i="7"/>
  <c r="C380" i="7" s="1" a="1"/>
  <c r="C380" i="7" s="1"/>
  <c r="A381" i="7"/>
  <c r="D381" i="7" s="1" a="1"/>
  <c r="D381" i="7" s="1"/>
  <c r="A382" i="7"/>
  <c r="D382" i="7" s="1" a="1"/>
  <c r="D382" i="7" s="1"/>
  <c r="A383" i="7"/>
  <c r="D383" i="7" s="1" a="1"/>
  <c r="D383" i="7" s="1"/>
  <c r="A384" i="7"/>
  <c r="D384" i="7" s="1" a="1"/>
  <c r="D384" i="7" s="1"/>
  <c r="A385" i="7"/>
  <c r="D385" i="7" s="1" a="1"/>
  <c r="D385" i="7" s="1"/>
  <c r="A386" i="7"/>
  <c r="A387" i="7"/>
  <c r="D387" i="7" s="1" a="1"/>
  <c r="D387" i="7" s="1"/>
  <c r="A388" i="7"/>
  <c r="C388" i="7" s="1" a="1"/>
  <c r="C388" i="7" s="1"/>
  <c r="A389" i="7"/>
  <c r="D389" i="7" s="1" a="1"/>
  <c r="D389" i="7" s="1"/>
  <c r="B4" i="7" a="1"/>
  <c r="B4" i="7" s="1"/>
  <c r="B7" i="7" a="1"/>
  <c r="B7" i="7" s="1"/>
  <c r="B8" i="7" a="1"/>
  <c r="B8" i="7" s="1"/>
  <c r="B9" i="7" a="1"/>
  <c r="B9" i="7" s="1"/>
  <c r="B11" i="7" a="1"/>
  <c r="B11" i="7" s="1"/>
  <c r="B12" i="7" a="1"/>
  <c r="B12" i="7" s="1"/>
  <c r="B14" i="7" a="1"/>
  <c r="B14" i="7" s="1"/>
  <c r="B15" i="7" a="1"/>
  <c r="B15" i="7" s="1"/>
  <c r="B16" i="7" a="1"/>
  <c r="B16" i="7" s="1"/>
  <c r="B17" i="7" a="1"/>
  <c r="B17" i="7" s="1"/>
  <c r="B20" i="7" a="1"/>
  <c r="B20" i="7" s="1"/>
  <c r="B23" i="7" a="1"/>
  <c r="B23" i="7" s="1"/>
  <c r="B24" i="7" a="1"/>
  <c r="B24" i="7" s="1"/>
  <c r="B25" i="7" a="1"/>
  <c r="B25" i="7" s="1"/>
  <c r="B31" i="7" a="1"/>
  <c r="B31" i="7" s="1"/>
  <c r="B33" i="7" a="1"/>
  <c r="B33" i="7" s="1"/>
  <c r="B36" i="7" a="1"/>
  <c r="B36" i="7" s="1"/>
  <c r="B39" i="7" a="1"/>
  <c r="B39" i="7" s="1"/>
  <c r="B40" i="7" a="1"/>
  <c r="B40" i="7" s="1"/>
  <c r="B41" i="7" a="1"/>
  <c r="B41" i="7" s="1"/>
  <c r="B44" i="7" a="1"/>
  <c r="B44" i="7" s="1"/>
  <c r="B47" i="7" a="1"/>
  <c r="B47" i="7" s="1"/>
  <c r="B48" i="7" a="1"/>
  <c r="B48" i="7" s="1"/>
  <c r="B49" i="7" a="1"/>
  <c r="B49" i="7" s="1"/>
  <c r="B52" i="7" a="1"/>
  <c r="B52" i="7" s="1"/>
  <c r="B55" i="7" a="1"/>
  <c r="B55" i="7" s="1"/>
  <c r="B56" i="7" a="1"/>
  <c r="B56" i="7" s="1"/>
  <c r="B57" i="7" a="1"/>
  <c r="B57" i="7" s="1"/>
  <c r="B59" i="7" a="1"/>
  <c r="B59" i="7" s="1"/>
  <c r="B60" i="7" a="1"/>
  <c r="B60" i="7" s="1"/>
  <c r="B63" i="7" a="1"/>
  <c r="B63" i="7" s="1"/>
  <c r="B65" i="7" a="1"/>
  <c r="B65" i="7" s="1"/>
  <c r="B71" i="7" a="1"/>
  <c r="B71" i="7" s="1"/>
  <c r="B72" i="7" a="1"/>
  <c r="B72" i="7" s="1"/>
  <c r="B73" i="7" a="1"/>
  <c r="B73" i="7" s="1"/>
  <c r="B76" i="7" a="1"/>
  <c r="B76" i="7" s="1"/>
  <c r="B79" i="7" a="1"/>
  <c r="B79" i="7" s="1"/>
  <c r="B80" i="7" a="1"/>
  <c r="B80" i="7" s="1"/>
  <c r="B81" i="7" a="1"/>
  <c r="B81" i="7" s="1"/>
  <c r="B84" i="7" a="1"/>
  <c r="B84" i="7" s="1"/>
  <c r="B87" i="7" a="1"/>
  <c r="B87" i="7" s="1"/>
  <c r="B88" i="7" a="1"/>
  <c r="B88" i="7" s="1"/>
  <c r="B89" i="7" a="1"/>
  <c r="B89" i="7" s="1"/>
  <c r="B92" i="7" a="1"/>
  <c r="B92" i="7" s="1"/>
  <c r="B94" i="7" a="1"/>
  <c r="B94" i="7" s="1"/>
  <c r="B95" i="7" a="1"/>
  <c r="B95" i="7" s="1"/>
  <c r="B97" i="7" a="1"/>
  <c r="B97" i="7" s="1"/>
  <c r="B100" i="7" a="1"/>
  <c r="B100" i="7" s="1"/>
  <c r="B103" i="7" a="1"/>
  <c r="B103" i="7" s="1"/>
  <c r="B104" i="7" a="1"/>
  <c r="B104" i="7" s="1"/>
  <c r="B105" i="7" a="1"/>
  <c r="B105" i="7" s="1"/>
  <c r="B107" i="7" a="1"/>
  <c r="B107" i="7" s="1"/>
  <c r="B111" i="7" a="1"/>
  <c r="B111" i="7" s="1"/>
  <c r="B113" i="7" a="1"/>
  <c r="B113" i="7" s="1"/>
  <c r="B116" i="7" a="1"/>
  <c r="B116" i="7" s="1"/>
  <c r="B119" i="7" a="1"/>
  <c r="B119" i="7" s="1"/>
  <c r="B120" i="7" a="1"/>
  <c r="B120" i="7" s="1"/>
  <c r="B121" i="7" a="1"/>
  <c r="B121" i="7" s="1"/>
  <c r="B124" i="7" a="1"/>
  <c r="B124" i="7" s="1"/>
  <c r="B127" i="7" a="1"/>
  <c r="B127" i="7" s="1"/>
  <c r="B129" i="7" a="1"/>
  <c r="B129" i="7" s="1"/>
  <c r="B132" i="7" a="1"/>
  <c r="B132" i="7" s="1"/>
  <c r="B134" i="7" a="1"/>
  <c r="B134" i="7" s="1"/>
  <c r="B135" i="7" a="1"/>
  <c r="B135" i="7" s="1"/>
  <c r="B136" i="7" a="1"/>
  <c r="B136" i="7" s="1"/>
  <c r="B137" i="7" a="1"/>
  <c r="B137" i="7" s="1"/>
  <c r="B143" i="7" a="1"/>
  <c r="B143" i="7" s="1"/>
  <c r="B145" i="7" a="1"/>
  <c r="B145" i="7" s="1"/>
  <c r="B147" i="7" a="1"/>
  <c r="B147" i="7" s="1"/>
  <c r="B148" i="7" a="1"/>
  <c r="B148" i="7" s="1"/>
  <c r="B151" i="7" a="1"/>
  <c r="B151" i="7" s="1"/>
  <c r="B152" i="7" a="1"/>
  <c r="B152" i="7" s="1"/>
  <c r="B153" i="7" a="1"/>
  <c r="B153" i="7" s="1"/>
  <c r="B156" i="7" a="1"/>
  <c r="B156" i="7" s="1"/>
  <c r="B159" i="7" a="1"/>
  <c r="B159" i="7" s="1"/>
  <c r="B160" i="7" a="1"/>
  <c r="B160" i="7" s="1"/>
  <c r="B161" i="7" a="1"/>
  <c r="B161" i="7" s="1"/>
  <c r="B162" i="7" a="1"/>
  <c r="B162" i="7" s="1"/>
  <c r="B167" i="7" a="1"/>
  <c r="B167" i="7" s="1"/>
  <c r="B168" i="7" a="1"/>
  <c r="B168" i="7" s="1"/>
  <c r="B169" i="7" a="1"/>
  <c r="B169" i="7" s="1"/>
  <c r="B171" i="7" a="1"/>
  <c r="B171" i="7" s="1"/>
  <c r="B175" i="7" a="1"/>
  <c r="B175" i="7" s="1"/>
  <c r="B176" i="7" a="1"/>
  <c r="B176" i="7" s="1"/>
  <c r="B177" i="7" a="1"/>
  <c r="B177" i="7" s="1"/>
  <c r="B183" i="7" a="1"/>
  <c r="B183" i="7" s="1"/>
  <c r="B184" i="7" a="1"/>
  <c r="B184" i="7" s="1"/>
  <c r="B185" i="7" a="1"/>
  <c r="B185" i="7" s="1"/>
  <c r="B187" i="7" a="1"/>
  <c r="B187" i="7" s="1"/>
  <c r="B188" i="7" a="1"/>
  <c r="B188" i="7" s="1"/>
  <c r="B191" i="7" a="1"/>
  <c r="B191" i="7" s="1"/>
  <c r="B192" i="7" a="1"/>
  <c r="B192" i="7" s="1"/>
  <c r="B193" i="7" a="1"/>
  <c r="B193" i="7" s="1"/>
  <c r="B196" i="7" a="1"/>
  <c r="B196" i="7" s="1"/>
  <c r="B197" i="7" a="1"/>
  <c r="B197" i="7" s="1"/>
  <c r="B199" i="7" a="1"/>
  <c r="B199" i="7" s="1"/>
  <c r="B204" i="7" a="1"/>
  <c r="B204" i="7" s="1"/>
  <c r="B205" i="7" a="1"/>
  <c r="B205" i="7" s="1"/>
  <c r="B206" i="7" a="1"/>
  <c r="B206" i="7" s="1"/>
  <c r="B207" i="7" a="1"/>
  <c r="B207" i="7" s="1"/>
  <c r="B208" i="7" a="1"/>
  <c r="B208" i="7" s="1"/>
  <c r="B209" i="7" a="1"/>
  <c r="B209" i="7" s="1"/>
  <c r="B211" i="7" a="1"/>
  <c r="B211" i="7" s="1"/>
  <c r="B215" i="7" a="1"/>
  <c r="B215" i="7" s="1"/>
  <c r="B216" i="7" a="1"/>
  <c r="B216" i="7" s="1"/>
  <c r="B217" i="7" a="1"/>
  <c r="B217" i="7" s="1"/>
  <c r="B223" i="7" a="1"/>
  <c r="B223" i="7" s="1"/>
  <c r="B224" i="7" a="1"/>
  <c r="B224" i="7" s="1"/>
  <c r="B225" i="7" a="1"/>
  <c r="B225" i="7" s="1"/>
  <c r="B228" i="7" a="1"/>
  <c r="B228" i="7" s="1"/>
  <c r="B231" i="7" a="1"/>
  <c r="B231" i="7" s="1"/>
  <c r="B232" i="7" a="1"/>
  <c r="B232" i="7" s="1"/>
  <c r="B233" i="7" a="1"/>
  <c r="B233" i="7" s="1"/>
  <c r="B235" i="7" a="1"/>
  <c r="B235" i="7" s="1"/>
  <c r="B239" i="7" a="1"/>
  <c r="B239" i="7" s="1"/>
  <c r="B240" i="7" a="1"/>
  <c r="B240" i="7" s="1"/>
  <c r="B241" i="7" a="1"/>
  <c r="B241" i="7" s="1"/>
  <c r="B247" i="7" a="1"/>
  <c r="B247" i="7" s="1"/>
  <c r="B248" i="7" a="1"/>
  <c r="B248" i="7" s="1"/>
  <c r="B249" i="7" a="1"/>
  <c r="B249" i="7" s="1"/>
  <c r="B251" i="7" a="1"/>
  <c r="B251" i="7" s="1"/>
  <c r="B255" i="7" a="1"/>
  <c r="B255" i="7" s="1"/>
  <c r="B256" i="7" a="1"/>
  <c r="B256" i="7" s="1"/>
  <c r="B257" i="7" a="1"/>
  <c r="B257" i="7" s="1"/>
  <c r="B263" i="7" a="1"/>
  <c r="B263" i="7" s="1"/>
  <c r="B264" i="7" a="1"/>
  <c r="B264" i="7" s="1"/>
  <c r="B265" i="7" a="1"/>
  <c r="B265" i="7" s="1"/>
  <c r="B267" i="7" a="1"/>
  <c r="B267" i="7" s="1"/>
  <c r="B268" i="7" a="1"/>
  <c r="B268" i="7" s="1"/>
  <c r="B271" i="7" a="1"/>
  <c r="B271" i="7" s="1"/>
  <c r="B272" i="7" a="1"/>
  <c r="B272" i="7" s="1"/>
  <c r="B273" i="7" a="1"/>
  <c r="B273" i="7" s="1"/>
  <c r="B279" i="7" a="1"/>
  <c r="B279" i="7" s="1"/>
  <c r="B280" i="7" a="1"/>
  <c r="B280" i="7" s="1"/>
  <c r="B281" i="7" a="1"/>
  <c r="B281" i="7" s="1"/>
  <c r="B287" i="7" a="1"/>
  <c r="B287" i="7" s="1"/>
  <c r="B289" i="7" a="1"/>
  <c r="B289" i="7" s="1"/>
  <c r="B295" i="7" a="1"/>
  <c r="B295" i="7" s="1"/>
  <c r="B296" i="7" a="1"/>
  <c r="B296" i="7" s="1"/>
  <c r="B297" i="7" a="1"/>
  <c r="B297" i="7" s="1"/>
  <c r="B303" i="7" a="1"/>
  <c r="B303" i="7" s="1"/>
  <c r="B304" i="7" a="1"/>
  <c r="B304" i="7" s="1"/>
  <c r="B305" i="7" a="1"/>
  <c r="B305" i="7" s="1"/>
  <c r="B307" i="7" a="1"/>
  <c r="B307" i="7" s="1"/>
  <c r="B308" i="7" a="1"/>
  <c r="B308" i="7" s="1"/>
  <c r="B311" i="7" a="1"/>
  <c r="B311" i="7" s="1"/>
  <c r="B312" i="7" a="1"/>
  <c r="B312" i="7" s="1"/>
  <c r="B313" i="7" a="1"/>
  <c r="B313" i="7" s="1"/>
  <c r="B316" i="7" a="1"/>
  <c r="B316" i="7" s="1"/>
  <c r="B319" i="7" a="1"/>
  <c r="B319" i="7" s="1"/>
  <c r="B320" i="7" a="1"/>
  <c r="B320" i="7" s="1"/>
  <c r="B323" i="7" a="1"/>
  <c r="B323" i="7" s="1"/>
  <c r="B324" i="7" a="1"/>
  <c r="B324" i="7" s="1"/>
  <c r="B327" i="7" a="1"/>
  <c r="B327" i="7" s="1"/>
  <c r="B328" i="7" a="1"/>
  <c r="B328" i="7" s="1"/>
  <c r="B329" i="7" a="1"/>
  <c r="B329" i="7" s="1"/>
  <c r="B335" i="7" a="1"/>
  <c r="B335" i="7" s="1"/>
  <c r="B336" i="7" a="1"/>
  <c r="B336" i="7" s="1"/>
  <c r="B337" i="7" a="1"/>
  <c r="B337" i="7" s="1"/>
  <c r="B343" i="7" a="1"/>
  <c r="B343" i="7" s="1"/>
  <c r="B344" i="7" a="1"/>
  <c r="B344" i="7" s="1"/>
  <c r="B348" i="7" a="1"/>
  <c r="B348" i="7" s="1"/>
  <c r="B351" i="7" a="1"/>
  <c r="B351" i="7" s="1"/>
  <c r="B352" i="7" a="1"/>
  <c r="B352" i="7" s="1"/>
  <c r="B359" i="7" a="1"/>
  <c r="B359" i="7" s="1"/>
  <c r="B360" i="7" a="1"/>
  <c r="B360" i="7" s="1"/>
  <c r="B363" i="7" a="1"/>
  <c r="B363" i="7" s="1"/>
  <c r="B364" i="7" a="1"/>
  <c r="B364" i="7" s="1"/>
  <c r="B367" i="7" a="1"/>
  <c r="B367" i="7" s="1"/>
  <c r="B368" i="7" a="1"/>
  <c r="B368" i="7" s="1"/>
  <c r="B372" i="7" a="1"/>
  <c r="B372" i="7" s="1"/>
  <c r="B373" i="7" a="1"/>
  <c r="B373" i="7" s="1"/>
  <c r="B375" i="7" a="1"/>
  <c r="B375" i="7" s="1"/>
  <c r="B377" i="7" a="1"/>
  <c r="B377" i="7" s="1"/>
  <c r="B381" i="7" a="1"/>
  <c r="B381" i="7" s="1"/>
  <c r="B383" i="7" a="1"/>
  <c r="B383" i="7" s="1"/>
  <c r="B384" i="7" a="1"/>
  <c r="B384" i="7" s="1"/>
  <c r="B385" i="7" a="1"/>
  <c r="B385" i="7" s="1"/>
  <c r="B388" i="7" a="1"/>
  <c r="B388" i="7" s="1"/>
  <c r="A2" i="7"/>
  <c r="D2" i="7" s="1" a="1"/>
  <c r="D2" i="7" s="1"/>
  <c r="B378" i="7" l="1" a="1"/>
  <c r="B378" i="7" s="1"/>
  <c r="B376" i="7" a="1"/>
  <c r="B376" i="7" s="1"/>
  <c r="B361" i="7" a="1"/>
  <c r="B361" i="7" s="1"/>
  <c r="B340" i="7" a="1"/>
  <c r="B340" i="7" s="1"/>
  <c r="B282" i="7" a="1"/>
  <c r="B282" i="7" s="1"/>
  <c r="D164" i="7" a="1"/>
  <c r="D164" i="7" s="1"/>
  <c r="C345" i="7" a="1"/>
  <c r="C345" i="7" s="1"/>
  <c r="B331" i="7" a="1"/>
  <c r="B331" i="7" s="1"/>
  <c r="B290" i="7" a="1"/>
  <c r="B290" i="7" s="1"/>
  <c r="B371" i="7" a="1"/>
  <c r="B371" i="7" s="1"/>
  <c r="B315" i="7" a="1"/>
  <c r="B315" i="7" s="1"/>
  <c r="B275" i="7" a="1"/>
  <c r="B275" i="7" s="1"/>
  <c r="C289" i="7" a="1"/>
  <c r="C289" i="7" s="1"/>
  <c r="B346" i="7" a="1"/>
  <c r="B346" i="7" s="1"/>
  <c r="B380" i="7" a="1"/>
  <c r="B380" i="7" s="1"/>
  <c r="B379" i="7" a="1"/>
  <c r="B379" i="7" s="1"/>
  <c r="B369" i="7" a="1"/>
  <c r="B369" i="7" s="1"/>
  <c r="B356" i="7" a="1"/>
  <c r="B356" i="7" s="1"/>
  <c r="B300" i="7" a="1"/>
  <c r="B300" i="7" s="1"/>
  <c r="C279" i="7" a="1"/>
  <c r="C279" i="7" s="1"/>
  <c r="B355" i="7" a="1"/>
  <c r="B355" i="7" s="1"/>
  <c r="B299" i="7" a="1"/>
  <c r="B299" i="7" s="1"/>
  <c r="C65" i="7" a="1"/>
  <c r="C65" i="7" s="1"/>
  <c r="B347" i="7" a="1"/>
  <c r="B347" i="7" s="1"/>
  <c r="B291" i="7" a="1"/>
  <c r="B291" i="7" s="1"/>
  <c r="B387" i="7" a="1"/>
  <c r="B387" i="7" s="1"/>
  <c r="B339" i="7" a="1"/>
  <c r="B339" i="7" s="1"/>
  <c r="B283" i="7" a="1"/>
  <c r="B283" i="7" s="1"/>
  <c r="C33" i="7" a="1"/>
  <c r="C33" i="7" s="1"/>
  <c r="D196" i="7" a="1"/>
  <c r="D196" i="7" s="1"/>
  <c r="B310" i="7" a="1"/>
  <c r="B310" i="7" s="1"/>
  <c r="B158" i="7" a="1"/>
  <c r="B158" i="7" s="1"/>
  <c r="B342" i="7" a="1"/>
  <c r="B342" i="7" s="1"/>
  <c r="B262" i="7" a="1"/>
  <c r="B262" i="7" s="1"/>
  <c r="B238" i="7" a="1"/>
  <c r="B238" i="7" s="1"/>
  <c r="B166" i="7" a="1"/>
  <c r="B166" i="7" s="1"/>
  <c r="B126" i="7" a="1"/>
  <c r="B126" i="7" s="1"/>
  <c r="B6" i="7" a="1"/>
  <c r="B6" i="7" s="1"/>
  <c r="C369" i="7" a="1"/>
  <c r="C369" i="7" s="1"/>
  <c r="C305" i="7" a="1"/>
  <c r="C305" i="7" s="1"/>
  <c r="C129" i="7" a="1"/>
  <c r="C129" i="7" s="1"/>
  <c r="D260" i="7" a="1"/>
  <c r="D260" i="7" s="1"/>
  <c r="B326" i="7" a="1"/>
  <c r="B326" i="7" s="1"/>
  <c r="B118" i="7" a="1"/>
  <c r="B118" i="7" s="1"/>
  <c r="B350" i="7" a="1"/>
  <c r="B350" i="7" s="1"/>
  <c r="B318" i="7" a="1"/>
  <c r="B318" i="7" s="1"/>
  <c r="B260" i="7" a="1"/>
  <c r="B260" i="7" s="1"/>
  <c r="B236" i="7" a="1"/>
  <c r="B236" i="7" s="1"/>
  <c r="B198" i="7" a="1"/>
  <c r="B198" i="7" s="1"/>
  <c r="B164" i="7" a="1"/>
  <c r="B164" i="7" s="1"/>
  <c r="B86" i="7" a="1"/>
  <c r="B86" i="7" s="1"/>
  <c r="B54" i="7" a="1"/>
  <c r="B54" i="7" s="1"/>
  <c r="C361" i="7" a="1"/>
  <c r="C361" i="7" s="1"/>
  <c r="C297" i="7" a="1"/>
  <c r="C297" i="7" s="1"/>
  <c r="C97" i="7" a="1"/>
  <c r="C97" i="7" s="1"/>
  <c r="D228" i="7" a="1"/>
  <c r="D228" i="7" s="1"/>
  <c r="B174" i="7" a="1"/>
  <c r="B174" i="7" s="1"/>
  <c r="B286" i="7" a="1"/>
  <c r="B286" i="7" s="1"/>
  <c r="B278" i="7" a="1"/>
  <c r="B278" i="7" s="1"/>
  <c r="B214" i="7" a="1"/>
  <c r="B214" i="7" s="1"/>
  <c r="B142" i="7" a="1"/>
  <c r="B142" i="7" s="1"/>
  <c r="B22" i="7" a="1"/>
  <c r="B22" i="7" s="1"/>
  <c r="C337" i="7" a="1"/>
  <c r="C337" i="7" s="1"/>
  <c r="C257" i="7" a="1"/>
  <c r="C257" i="7" s="1"/>
  <c r="D388" i="7" a="1"/>
  <c r="D388" i="7" s="1"/>
  <c r="D132" i="7" a="1"/>
  <c r="D132" i="7" s="1"/>
  <c r="B246" i="7" a="1"/>
  <c r="B246" i="7" s="1"/>
  <c r="B62" i="7" a="1"/>
  <c r="B62" i="7" s="1"/>
  <c r="B294" i="7" a="1"/>
  <c r="B294" i="7" s="1"/>
  <c r="B366" i="7" a="1"/>
  <c r="B366" i="7" s="1"/>
  <c r="B302" i="7" a="1"/>
  <c r="B302" i="7" s="1"/>
  <c r="B293" i="7" a="1"/>
  <c r="B293" i="7" s="1"/>
  <c r="B285" i="7" a="1"/>
  <c r="B285" i="7" s="1"/>
  <c r="B222" i="7" a="1"/>
  <c r="B222" i="7" s="1"/>
  <c r="B212" i="7" a="1"/>
  <c r="B212" i="7" s="1"/>
  <c r="B182" i="7" a="1"/>
  <c r="B182" i="7" s="1"/>
  <c r="B140" i="7" a="1"/>
  <c r="B140" i="7" s="1"/>
  <c r="B110" i="7" a="1"/>
  <c r="B110" i="7" s="1"/>
  <c r="B70" i="7" a="1"/>
  <c r="B70" i="7" s="1"/>
  <c r="B30" i="7" a="1"/>
  <c r="B30" i="7" s="1"/>
  <c r="C329" i="7" a="1"/>
  <c r="C329" i="7" s="1"/>
  <c r="C225" i="7" a="1"/>
  <c r="C225" i="7" s="1"/>
  <c r="D356" i="7" a="1"/>
  <c r="D356" i="7" s="1"/>
  <c r="D100" i="7" a="1"/>
  <c r="D100" i="7" s="1"/>
  <c r="B345" i="7" a="1"/>
  <c r="B345" i="7" s="1"/>
  <c r="B382" i="7" a="1"/>
  <c r="B382" i="7" s="1"/>
  <c r="B374" i="7" a="1"/>
  <c r="B374" i="7" s="1"/>
  <c r="B365" i="7" a="1"/>
  <c r="B365" i="7" s="1"/>
  <c r="B353" i="7" a="1"/>
  <c r="B353" i="7" s="1"/>
  <c r="B334" i="7" a="1"/>
  <c r="B334" i="7" s="1"/>
  <c r="B321" i="7" a="1"/>
  <c r="B321" i="7" s="1"/>
  <c r="B301" i="7" a="1"/>
  <c r="B301" i="7" s="1"/>
  <c r="B292" i="7" a="1"/>
  <c r="B292" i="7" s="1"/>
  <c r="B284" i="7" a="1"/>
  <c r="B284" i="7" s="1"/>
  <c r="B276" i="7" a="1"/>
  <c r="B276" i="7" s="1"/>
  <c r="B254" i="7" a="1"/>
  <c r="B254" i="7" s="1"/>
  <c r="B230" i="7" a="1"/>
  <c r="B230" i="7" s="1"/>
  <c r="B220" i="7" a="1"/>
  <c r="B220" i="7" s="1"/>
  <c r="B201" i="7" a="1"/>
  <c r="B201" i="7" s="1"/>
  <c r="B180" i="7" a="1"/>
  <c r="B180" i="7" s="1"/>
  <c r="B150" i="7" a="1"/>
  <c r="B150" i="7" s="1"/>
  <c r="B108" i="7" a="1"/>
  <c r="B108" i="7" s="1"/>
  <c r="B68" i="7" a="1"/>
  <c r="B68" i="7" s="1"/>
  <c r="B38" i="7" a="1"/>
  <c r="B38" i="7" s="1"/>
  <c r="B28" i="7" a="1"/>
  <c r="B28" i="7" s="1"/>
  <c r="C385" i="7" a="1"/>
  <c r="C385" i="7" s="1"/>
  <c r="C321" i="7" a="1"/>
  <c r="C321" i="7" s="1"/>
  <c r="C193" i="7" a="1"/>
  <c r="C193" i="7" s="1"/>
  <c r="D324" i="7" a="1"/>
  <c r="D324" i="7" s="1"/>
  <c r="D68" i="7" a="1"/>
  <c r="D68" i="7" s="1"/>
  <c r="B102" i="7" a="1"/>
  <c r="B102" i="7" s="1"/>
  <c r="B78" i="7" a="1"/>
  <c r="B78" i="7" s="1"/>
  <c r="B46" i="7" a="1"/>
  <c r="B46" i="7" s="1"/>
  <c r="C377" i="7" a="1"/>
  <c r="C377" i="7" s="1"/>
  <c r="C313" i="7" a="1"/>
  <c r="C313" i="7" s="1"/>
  <c r="C161" i="7" a="1"/>
  <c r="C161" i="7" s="1"/>
  <c r="D292" i="7" a="1"/>
  <c r="D292" i="7" s="1"/>
  <c r="D36" i="7" a="1"/>
  <c r="D36" i="7" s="1"/>
  <c r="D4" i="7" a="1"/>
  <c r="D4" i="7" s="1"/>
  <c r="C4" i="7" a="1"/>
  <c r="C4" i="7" s="1"/>
  <c r="C384" i="7" a="1"/>
  <c r="C384" i="7" s="1"/>
  <c r="C376" i="7" a="1"/>
  <c r="C376" i="7" s="1"/>
  <c r="C368" i="7" a="1"/>
  <c r="C368" i="7" s="1"/>
  <c r="C360" i="7" a="1"/>
  <c r="C360" i="7" s="1"/>
  <c r="C352" i="7" a="1"/>
  <c r="C352" i="7" s="1"/>
  <c r="C344" i="7" a="1"/>
  <c r="C344" i="7" s="1"/>
  <c r="C336" i="7" a="1"/>
  <c r="C336" i="7" s="1"/>
  <c r="C328" i="7" a="1"/>
  <c r="C328" i="7" s="1"/>
  <c r="C320" i="7" a="1"/>
  <c r="C320" i="7" s="1"/>
  <c r="C312" i="7" a="1"/>
  <c r="C312" i="7" s="1"/>
  <c r="C304" i="7" a="1"/>
  <c r="C304" i="7" s="1"/>
  <c r="C296" i="7" a="1"/>
  <c r="C296" i="7" s="1"/>
  <c r="C287" i="7" a="1"/>
  <c r="C287" i="7" s="1"/>
  <c r="C278" i="7" a="1"/>
  <c r="C278" i="7" s="1"/>
  <c r="C254" i="7" a="1"/>
  <c r="C254" i="7" s="1"/>
  <c r="C222" i="7" a="1"/>
  <c r="C222" i="7" s="1"/>
  <c r="C190" i="7" a="1"/>
  <c r="C190" i="7" s="1"/>
  <c r="C158" i="7" a="1"/>
  <c r="C158" i="7" s="1"/>
  <c r="C126" i="7" a="1"/>
  <c r="C126" i="7" s="1"/>
  <c r="C94" i="7" a="1"/>
  <c r="C94" i="7" s="1"/>
  <c r="C62" i="7" a="1"/>
  <c r="C62" i="7" s="1"/>
  <c r="C30" i="7" a="1"/>
  <c r="C30" i="7" s="1"/>
  <c r="D277" i="7" a="1"/>
  <c r="D277" i="7" s="1"/>
  <c r="C277" i="7" a="1"/>
  <c r="C277" i="7" s="1"/>
  <c r="D253" i="7" a="1"/>
  <c r="D253" i="7" s="1"/>
  <c r="C253" i="7" a="1"/>
  <c r="C253" i="7" s="1"/>
  <c r="D237" i="7" a="1"/>
  <c r="D237" i="7" s="1"/>
  <c r="C237" i="7" a="1"/>
  <c r="C237" i="7" s="1"/>
  <c r="D221" i="7" a="1"/>
  <c r="D221" i="7" s="1"/>
  <c r="C221" i="7" a="1"/>
  <c r="C221" i="7" s="1"/>
  <c r="D205" i="7" a="1"/>
  <c r="D205" i="7" s="1"/>
  <c r="C205" i="7" a="1"/>
  <c r="C205" i="7" s="1"/>
  <c r="D189" i="7" a="1"/>
  <c r="D189" i="7" s="1"/>
  <c r="C189" i="7" a="1"/>
  <c r="C189" i="7" s="1"/>
  <c r="D165" i="7" a="1"/>
  <c r="D165" i="7" s="1"/>
  <c r="C165" i="7" a="1"/>
  <c r="C165" i="7" s="1"/>
  <c r="D149" i="7" a="1"/>
  <c r="D149" i="7" s="1"/>
  <c r="C149" i="7" a="1"/>
  <c r="C149" i="7" s="1"/>
  <c r="D133" i="7" a="1"/>
  <c r="D133" i="7" s="1"/>
  <c r="C133" i="7" a="1"/>
  <c r="C133" i="7" s="1"/>
  <c r="D117" i="7" a="1"/>
  <c r="D117" i="7" s="1"/>
  <c r="C117" i="7" a="1"/>
  <c r="C117" i="7" s="1"/>
  <c r="D101" i="7" a="1"/>
  <c r="D101" i="7" s="1"/>
  <c r="C101" i="7" a="1"/>
  <c r="C101" i="7" s="1"/>
  <c r="D85" i="7" a="1"/>
  <c r="D85" i="7" s="1"/>
  <c r="C85" i="7" a="1"/>
  <c r="C85" i="7" s="1"/>
  <c r="D69" i="7" a="1"/>
  <c r="D69" i="7" s="1"/>
  <c r="C69" i="7" a="1"/>
  <c r="C69" i="7" s="1"/>
  <c r="D53" i="7" a="1"/>
  <c r="D53" i="7" s="1"/>
  <c r="C53" i="7" a="1"/>
  <c r="C53" i="7" s="1"/>
  <c r="D37" i="7" a="1"/>
  <c r="D37" i="7" s="1"/>
  <c r="C37" i="7" a="1"/>
  <c r="C37" i="7" s="1"/>
  <c r="D21" i="7" a="1"/>
  <c r="D21" i="7" s="1"/>
  <c r="C21" i="7" a="1"/>
  <c r="C21" i="7" s="1"/>
  <c r="D5" i="7" a="1"/>
  <c r="D5" i="7" s="1"/>
  <c r="C5" i="7" a="1"/>
  <c r="C5" i="7" s="1"/>
  <c r="B221" i="7" a="1"/>
  <c r="B221" i="7" s="1"/>
  <c r="B237" i="7" a="1"/>
  <c r="B237" i="7" s="1"/>
  <c r="D267" i="7" a="1"/>
  <c r="D267" i="7" s="1"/>
  <c r="C267" i="7" a="1"/>
  <c r="C267" i="7" s="1"/>
  <c r="D259" i="7" a="1"/>
  <c r="D259" i="7" s="1"/>
  <c r="C259" i="7" a="1"/>
  <c r="C259" i="7" s="1"/>
  <c r="D251" i="7" a="1"/>
  <c r="D251" i="7" s="1"/>
  <c r="C251" i="7" a="1"/>
  <c r="C251" i="7" s="1"/>
  <c r="D243" i="7" a="1"/>
  <c r="D243" i="7" s="1"/>
  <c r="C243" i="7" a="1"/>
  <c r="C243" i="7" s="1"/>
  <c r="D235" i="7" a="1"/>
  <c r="D235" i="7" s="1"/>
  <c r="C235" i="7" a="1"/>
  <c r="C235" i="7" s="1"/>
  <c r="D227" i="7" a="1"/>
  <c r="D227" i="7" s="1"/>
  <c r="C227" i="7" a="1"/>
  <c r="C227" i="7" s="1"/>
  <c r="D219" i="7" a="1"/>
  <c r="D219" i="7" s="1"/>
  <c r="C219" i="7" a="1"/>
  <c r="C219" i="7" s="1"/>
  <c r="D211" i="7" a="1"/>
  <c r="D211" i="7" s="1"/>
  <c r="C211" i="7" a="1"/>
  <c r="C211" i="7" s="1"/>
  <c r="D203" i="7" a="1"/>
  <c r="D203" i="7" s="1"/>
  <c r="C203" i="7" a="1"/>
  <c r="C203" i="7" s="1"/>
  <c r="D195" i="7" a="1"/>
  <c r="D195" i="7" s="1"/>
  <c r="C195" i="7" a="1"/>
  <c r="C195" i="7" s="1"/>
  <c r="D187" i="7" a="1"/>
  <c r="D187" i="7" s="1"/>
  <c r="C187" i="7" a="1"/>
  <c r="C187" i="7" s="1"/>
  <c r="D179" i="7" a="1"/>
  <c r="D179" i="7" s="1"/>
  <c r="C179" i="7" a="1"/>
  <c r="C179" i="7" s="1"/>
  <c r="D171" i="7" a="1"/>
  <c r="D171" i="7" s="1"/>
  <c r="C171" i="7" a="1"/>
  <c r="C171" i="7" s="1"/>
  <c r="D163" i="7" a="1"/>
  <c r="D163" i="7" s="1"/>
  <c r="C163" i="7" a="1"/>
  <c r="C163" i="7" s="1"/>
  <c r="D155" i="7" a="1"/>
  <c r="D155" i="7" s="1"/>
  <c r="C155" i="7" a="1"/>
  <c r="C155" i="7" s="1"/>
  <c r="D147" i="7" a="1"/>
  <c r="D147" i="7" s="1"/>
  <c r="C147" i="7" a="1"/>
  <c r="C147" i="7" s="1"/>
  <c r="D139" i="7" a="1"/>
  <c r="D139" i="7" s="1"/>
  <c r="C139" i="7" a="1"/>
  <c r="C139" i="7" s="1"/>
  <c r="D131" i="7" a="1"/>
  <c r="D131" i="7" s="1"/>
  <c r="C131" i="7" a="1"/>
  <c r="C131" i="7" s="1"/>
  <c r="D123" i="7" a="1"/>
  <c r="D123" i="7" s="1"/>
  <c r="C123" i="7" a="1"/>
  <c r="C123" i="7" s="1"/>
  <c r="D115" i="7" a="1"/>
  <c r="D115" i="7" s="1"/>
  <c r="C115" i="7" a="1"/>
  <c r="C115" i="7" s="1"/>
  <c r="D107" i="7" a="1"/>
  <c r="D107" i="7" s="1"/>
  <c r="C107" i="7" a="1"/>
  <c r="C107" i="7" s="1"/>
  <c r="D99" i="7" a="1"/>
  <c r="D99" i="7" s="1"/>
  <c r="C99" i="7" a="1"/>
  <c r="C99" i="7" s="1"/>
  <c r="D91" i="7" a="1"/>
  <c r="D91" i="7" s="1"/>
  <c r="C91" i="7" a="1"/>
  <c r="C91" i="7" s="1"/>
  <c r="D83" i="7" a="1"/>
  <c r="D83" i="7" s="1"/>
  <c r="C83" i="7" a="1"/>
  <c r="C83" i="7" s="1"/>
  <c r="D75" i="7" a="1"/>
  <c r="D75" i="7" s="1"/>
  <c r="C75" i="7" a="1"/>
  <c r="C75" i="7" s="1"/>
  <c r="D67" i="7" a="1"/>
  <c r="D67" i="7" s="1"/>
  <c r="C67" i="7" a="1"/>
  <c r="C67" i="7" s="1"/>
  <c r="D59" i="7" a="1"/>
  <c r="D59" i="7" s="1"/>
  <c r="C59" i="7" a="1"/>
  <c r="C59" i="7" s="1"/>
  <c r="D51" i="7" a="1"/>
  <c r="D51" i="7" s="1"/>
  <c r="C51" i="7" a="1"/>
  <c r="C51" i="7" s="1"/>
  <c r="D43" i="7" a="1"/>
  <c r="D43" i="7" s="1"/>
  <c r="C43" i="7" a="1"/>
  <c r="C43" i="7" s="1"/>
  <c r="D35" i="7" a="1"/>
  <c r="D35" i="7" s="1"/>
  <c r="C35" i="7" a="1"/>
  <c r="C35" i="7" s="1"/>
  <c r="D27" i="7" a="1"/>
  <c r="D27" i="7" s="1"/>
  <c r="C27" i="7" a="1"/>
  <c r="C27" i="7" s="1"/>
  <c r="D19" i="7" a="1"/>
  <c r="D19" i="7" s="1"/>
  <c r="C19" i="7" a="1"/>
  <c r="C19" i="7" s="1"/>
  <c r="D11" i="7" a="1"/>
  <c r="D11" i="7" s="1"/>
  <c r="C11" i="7" a="1"/>
  <c r="C11" i="7" s="1"/>
  <c r="D3" i="7" a="1"/>
  <c r="D3" i="7" s="1"/>
  <c r="C3" i="7" a="1"/>
  <c r="C3" i="7" s="1"/>
  <c r="C383" i="7" a="1"/>
  <c r="C383" i="7" s="1"/>
  <c r="C375" i="7" a="1"/>
  <c r="C375" i="7" s="1"/>
  <c r="C367" i="7" a="1"/>
  <c r="C367" i="7" s="1"/>
  <c r="C359" i="7" a="1"/>
  <c r="C359" i="7" s="1"/>
  <c r="C351" i="7" a="1"/>
  <c r="C351" i="7" s="1"/>
  <c r="C343" i="7" a="1"/>
  <c r="C343" i="7" s="1"/>
  <c r="C335" i="7" a="1"/>
  <c r="C335" i="7" s="1"/>
  <c r="C327" i="7" a="1"/>
  <c r="C327" i="7" s="1"/>
  <c r="C319" i="7" a="1"/>
  <c r="C319" i="7" s="1"/>
  <c r="C311" i="7" a="1"/>
  <c r="C311" i="7" s="1"/>
  <c r="C303" i="7" a="1"/>
  <c r="C303" i="7" s="1"/>
  <c r="C295" i="7" a="1"/>
  <c r="C295" i="7" s="1"/>
  <c r="C286" i="7" a="1"/>
  <c r="C286" i="7" s="1"/>
  <c r="C275" i="7" a="1"/>
  <c r="C275" i="7" s="1"/>
  <c r="C249" i="7" a="1"/>
  <c r="C249" i="7" s="1"/>
  <c r="C217" i="7" a="1"/>
  <c r="C217" i="7" s="1"/>
  <c r="C185" i="7" a="1"/>
  <c r="C185" i="7" s="1"/>
  <c r="C153" i="7" a="1"/>
  <c r="C153" i="7" s="1"/>
  <c r="C121" i="7" a="1"/>
  <c r="C121" i="7" s="1"/>
  <c r="C89" i="7" a="1"/>
  <c r="C89" i="7" s="1"/>
  <c r="C57" i="7" a="1"/>
  <c r="C57" i="7" s="1"/>
  <c r="C25" i="7" a="1"/>
  <c r="C25" i="7" s="1"/>
  <c r="D380" i="7" a="1"/>
  <c r="D380" i="7" s="1"/>
  <c r="D348" i="7" a="1"/>
  <c r="D348" i="7" s="1"/>
  <c r="D316" i="7" a="1"/>
  <c r="D316" i="7" s="1"/>
  <c r="D284" i="7" a="1"/>
  <c r="D284" i="7" s="1"/>
  <c r="D252" i="7" a="1"/>
  <c r="D252" i="7" s="1"/>
  <c r="D220" i="7" a="1"/>
  <c r="D220" i="7" s="1"/>
  <c r="D188" i="7" a="1"/>
  <c r="D188" i="7" s="1"/>
  <c r="D156" i="7" a="1"/>
  <c r="D156" i="7" s="1"/>
  <c r="D124" i="7" a="1"/>
  <c r="D124" i="7" s="1"/>
  <c r="D92" i="7" a="1"/>
  <c r="D92" i="7" s="1"/>
  <c r="D60" i="7" a="1"/>
  <c r="D60" i="7" s="1"/>
  <c r="D28" i="7" a="1"/>
  <c r="D28" i="7" s="1"/>
  <c r="B317" i="7" a="1"/>
  <c r="B317" i="7" s="1"/>
  <c r="B325" i="7" a="1"/>
  <c r="B325" i="7" s="1"/>
  <c r="B165" i="7" a="1"/>
  <c r="B165" i="7" s="1"/>
  <c r="B149" i="7" a="1"/>
  <c r="B149" i="7" s="1"/>
  <c r="B69" i="7" a="1"/>
  <c r="B69" i="7" s="1"/>
  <c r="B386" i="7" a="1"/>
  <c r="B386" i="7" s="1"/>
  <c r="D386" i="7" a="1"/>
  <c r="D386" i="7" s="1"/>
  <c r="B362" i="7" a="1"/>
  <c r="B362" i="7" s="1"/>
  <c r="D362" i="7" a="1"/>
  <c r="D362" i="7" s="1"/>
  <c r="B354" i="7" a="1"/>
  <c r="B354" i="7" s="1"/>
  <c r="D354" i="7" a="1"/>
  <c r="D354" i="7" s="1"/>
  <c r="B322" i="7" a="1"/>
  <c r="B322" i="7" s="1"/>
  <c r="D322" i="7" a="1"/>
  <c r="D322" i="7" s="1"/>
  <c r="B314" i="7" a="1"/>
  <c r="B314" i="7" s="1"/>
  <c r="D314" i="7" a="1"/>
  <c r="D314" i="7" s="1"/>
  <c r="B306" i="7" a="1"/>
  <c r="B306" i="7" s="1"/>
  <c r="D306" i="7" a="1"/>
  <c r="D306" i="7" s="1"/>
  <c r="B298" i="7" a="1"/>
  <c r="B298" i="7" s="1"/>
  <c r="D298" i="7" a="1"/>
  <c r="D298" i="7" s="1"/>
  <c r="D266" i="7" a="1"/>
  <c r="D266" i="7" s="1"/>
  <c r="C266" i="7" a="1"/>
  <c r="C266" i="7" s="1"/>
  <c r="B258" i="7" a="1"/>
  <c r="B258" i="7" s="1"/>
  <c r="D258" i="7" a="1"/>
  <c r="D258" i="7" s="1"/>
  <c r="C258" i="7" a="1"/>
  <c r="C258" i="7" s="1"/>
  <c r="B250" i="7" a="1"/>
  <c r="B250" i="7" s="1"/>
  <c r="D250" i="7" a="1"/>
  <c r="D250" i="7" s="1"/>
  <c r="C250" i="7" a="1"/>
  <c r="C250" i="7" s="1"/>
  <c r="B242" i="7" a="1"/>
  <c r="B242" i="7" s="1"/>
  <c r="D242" i="7" a="1"/>
  <c r="D242" i="7" s="1"/>
  <c r="C242" i="7" a="1"/>
  <c r="C242" i="7" s="1"/>
  <c r="B234" i="7" a="1"/>
  <c r="B234" i="7" s="1"/>
  <c r="D234" i="7" a="1"/>
  <c r="D234" i="7" s="1"/>
  <c r="C234" i="7" a="1"/>
  <c r="C234" i="7" s="1"/>
  <c r="D226" i="7" a="1"/>
  <c r="D226" i="7" s="1"/>
  <c r="C226" i="7" a="1"/>
  <c r="C226" i="7" s="1"/>
  <c r="D218" i="7" a="1"/>
  <c r="D218" i="7" s="1"/>
  <c r="C218" i="7" a="1"/>
  <c r="C218" i="7" s="1"/>
  <c r="D210" i="7" a="1"/>
  <c r="D210" i="7" s="1"/>
  <c r="C210" i="7" a="1"/>
  <c r="C210" i="7" s="1"/>
  <c r="D202" i="7" a="1"/>
  <c r="D202" i="7" s="1"/>
  <c r="C202" i="7" a="1"/>
  <c r="C202" i="7" s="1"/>
  <c r="B194" i="7" a="1"/>
  <c r="B194" i="7" s="1"/>
  <c r="D194" i="7" a="1"/>
  <c r="D194" i="7" s="1"/>
  <c r="C194" i="7" a="1"/>
  <c r="C194" i="7" s="1"/>
  <c r="B186" i="7" a="1"/>
  <c r="B186" i="7" s="1"/>
  <c r="D186" i="7" a="1"/>
  <c r="D186" i="7" s="1"/>
  <c r="C186" i="7" a="1"/>
  <c r="C186" i="7" s="1"/>
  <c r="B178" i="7" a="1"/>
  <c r="B178" i="7" s="1"/>
  <c r="D178" i="7" a="1"/>
  <c r="D178" i="7" s="1"/>
  <c r="C178" i="7" a="1"/>
  <c r="C178" i="7" s="1"/>
  <c r="B170" i="7" a="1"/>
  <c r="B170" i="7" s="1"/>
  <c r="D170" i="7" a="1"/>
  <c r="D170" i="7" s="1"/>
  <c r="C170" i="7" a="1"/>
  <c r="C170" i="7" s="1"/>
  <c r="D162" i="7" a="1"/>
  <c r="D162" i="7" s="1"/>
  <c r="C162" i="7" a="1"/>
  <c r="C162" i="7" s="1"/>
  <c r="D154" i="7" a="1"/>
  <c r="D154" i="7" s="1"/>
  <c r="C154" i="7" a="1"/>
  <c r="C154" i="7" s="1"/>
  <c r="D146" i="7" a="1"/>
  <c r="D146" i="7" s="1"/>
  <c r="C146" i="7" a="1"/>
  <c r="C146" i="7" s="1"/>
  <c r="D138" i="7" a="1"/>
  <c r="D138" i="7" s="1"/>
  <c r="C138" i="7" a="1"/>
  <c r="C138" i="7" s="1"/>
  <c r="B130" i="7" a="1"/>
  <c r="B130" i="7" s="1"/>
  <c r="D130" i="7" a="1"/>
  <c r="D130" i="7" s="1"/>
  <c r="C130" i="7" a="1"/>
  <c r="C130" i="7" s="1"/>
  <c r="B122" i="7" a="1"/>
  <c r="B122" i="7" s="1"/>
  <c r="D122" i="7" a="1"/>
  <c r="D122" i="7" s="1"/>
  <c r="C122" i="7" a="1"/>
  <c r="C122" i="7" s="1"/>
  <c r="B114" i="7" a="1"/>
  <c r="B114" i="7" s="1"/>
  <c r="D114" i="7" a="1"/>
  <c r="D114" i="7" s="1"/>
  <c r="C114" i="7" a="1"/>
  <c r="C114" i="7" s="1"/>
  <c r="B106" i="7" a="1"/>
  <c r="B106" i="7" s="1"/>
  <c r="D106" i="7" a="1"/>
  <c r="D106" i="7" s="1"/>
  <c r="C106" i="7" a="1"/>
  <c r="C106" i="7" s="1"/>
  <c r="D98" i="7" a="1"/>
  <c r="D98" i="7" s="1"/>
  <c r="C98" i="7" a="1"/>
  <c r="C98" i="7" s="1"/>
  <c r="D90" i="7" a="1"/>
  <c r="D90" i="7" s="1"/>
  <c r="C90" i="7" a="1"/>
  <c r="C90" i="7" s="1"/>
  <c r="D82" i="7" a="1"/>
  <c r="D82" i="7" s="1"/>
  <c r="C82" i="7" a="1"/>
  <c r="C82" i="7" s="1"/>
  <c r="D74" i="7" a="1"/>
  <c r="D74" i="7" s="1"/>
  <c r="C74" i="7" a="1"/>
  <c r="C74" i="7" s="1"/>
  <c r="B66" i="7" a="1"/>
  <c r="B66" i="7" s="1"/>
  <c r="D66" i="7" a="1"/>
  <c r="D66" i="7" s="1"/>
  <c r="C66" i="7" a="1"/>
  <c r="C66" i="7" s="1"/>
  <c r="B58" i="7" a="1"/>
  <c r="B58" i="7" s="1"/>
  <c r="D58" i="7" a="1"/>
  <c r="D58" i="7" s="1"/>
  <c r="C58" i="7" a="1"/>
  <c r="C58" i="7" s="1"/>
  <c r="B50" i="7" a="1"/>
  <c r="B50" i="7" s="1"/>
  <c r="D50" i="7" a="1"/>
  <c r="D50" i="7" s="1"/>
  <c r="C50" i="7" a="1"/>
  <c r="C50" i="7" s="1"/>
  <c r="B42" i="7" a="1"/>
  <c r="B42" i="7" s="1"/>
  <c r="D42" i="7" a="1"/>
  <c r="D42" i="7" s="1"/>
  <c r="C42" i="7" a="1"/>
  <c r="C42" i="7" s="1"/>
  <c r="D34" i="7" a="1"/>
  <c r="D34" i="7" s="1"/>
  <c r="C34" i="7" a="1"/>
  <c r="C34" i="7" s="1"/>
  <c r="D26" i="7" a="1"/>
  <c r="D26" i="7" s="1"/>
  <c r="C26" i="7" a="1"/>
  <c r="C26" i="7" s="1"/>
  <c r="D18" i="7" a="1"/>
  <c r="D18" i="7" s="1"/>
  <c r="C18" i="7" a="1"/>
  <c r="C18" i="7" s="1"/>
  <c r="D10" i="7" a="1"/>
  <c r="D10" i="7" s="1"/>
  <c r="C10" i="7" a="1"/>
  <c r="C10" i="7" s="1"/>
  <c r="C2" i="7" a="1"/>
  <c r="C2" i="7" s="1"/>
  <c r="C382" i="7" a="1"/>
  <c r="C382" i="7" s="1"/>
  <c r="C374" i="7" a="1"/>
  <c r="C374" i="7" s="1"/>
  <c r="C366" i="7" a="1"/>
  <c r="C366" i="7" s="1"/>
  <c r="C358" i="7" a="1"/>
  <c r="C358" i="7" s="1"/>
  <c r="C350" i="7" a="1"/>
  <c r="C350" i="7" s="1"/>
  <c r="C342" i="7" a="1"/>
  <c r="C342" i="7" s="1"/>
  <c r="C334" i="7" a="1"/>
  <c r="C334" i="7" s="1"/>
  <c r="C326" i="7" a="1"/>
  <c r="C326" i="7" s="1"/>
  <c r="C318" i="7" a="1"/>
  <c r="C318" i="7" s="1"/>
  <c r="C310" i="7" a="1"/>
  <c r="C310" i="7" s="1"/>
  <c r="C302" i="7" a="1"/>
  <c r="C302" i="7" s="1"/>
  <c r="C294" i="7" a="1"/>
  <c r="C294" i="7" s="1"/>
  <c r="C285" i="7" a="1"/>
  <c r="C285" i="7" s="1"/>
  <c r="C274" i="7" a="1"/>
  <c r="C274" i="7" s="1"/>
  <c r="C246" i="7" a="1"/>
  <c r="C246" i="7" s="1"/>
  <c r="C214" i="7" a="1"/>
  <c r="C214" i="7" s="1"/>
  <c r="C182" i="7" a="1"/>
  <c r="C182" i="7" s="1"/>
  <c r="C150" i="7" a="1"/>
  <c r="C150" i="7" s="1"/>
  <c r="C118" i="7" a="1"/>
  <c r="C118" i="7" s="1"/>
  <c r="C86" i="7" a="1"/>
  <c r="C86" i="7" s="1"/>
  <c r="C54" i="7" a="1"/>
  <c r="C54" i="7" s="1"/>
  <c r="C22" i="7" a="1"/>
  <c r="C22" i="7" s="1"/>
  <c r="D281" i="7" a="1"/>
  <c r="D281" i="7" s="1"/>
  <c r="D269" i="7" a="1"/>
  <c r="D269" i="7" s="1"/>
  <c r="C269" i="7" a="1"/>
  <c r="C269" i="7" s="1"/>
  <c r="D173" i="7" a="1"/>
  <c r="D173" i="7" s="1"/>
  <c r="C173" i="7" a="1"/>
  <c r="C173" i="7" s="1"/>
  <c r="B389" i="7" a="1"/>
  <c r="B389" i="7" s="1"/>
  <c r="B333" i="7" a="1"/>
  <c r="B333" i="7" s="1"/>
  <c r="B253" i="7" a="1"/>
  <c r="B253" i="7" s="1"/>
  <c r="B244" i="7" a="1"/>
  <c r="B244" i="7" s="1"/>
  <c r="B173" i="7" a="1"/>
  <c r="B173" i="7" s="1"/>
  <c r="C389" i="7" a="1"/>
  <c r="C389" i="7" s="1"/>
  <c r="C381" i="7" a="1"/>
  <c r="C381" i="7" s="1"/>
  <c r="C373" i="7" a="1"/>
  <c r="C373" i="7" s="1"/>
  <c r="C365" i="7" a="1"/>
  <c r="C365" i="7" s="1"/>
  <c r="C357" i="7" a="1"/>
  <c r="C357" i="7" s="1"/>
  <c r="C349" i="7" a="1"/>
  <c r="C349" i="7" s="1"/>
  <c r="C341" i="7" a="1"/>
  <c r="C341" i="7" s="1"/>
  <c r="C333" i="7" a="1"/>
  <c r="C333" i="7" s="1"/>
  <c r="C325" i="7" a="1"/>
  <c r="C325" i="7" s="1"/>
  <c r="C317" i="7" a="1"/>
  <c r="C317" i="7" s="1"/>
  <c r="C309" i="7" a="1"/>
  <c r="C309" i="7" s="1"/>
  <c r="C301" i="7" a="1"/>
  <c r="C301" i="7" s="1"/>
  <c r="C293" i="7" a="1"/>
  <c r="C293" i="7" s="1"/>
  <c r="C273" i="7" a="1"/>
  <c r="C273" i="7" s="1"/>
  <c r="C241" i="7" a="1"/>
  <c r="C241" i="7" s="1"/>
  <c r="C209" i="7" a="1"/>
  <c r="C209" i="7" s="1"/>
  <c r="C177" i="7" a="1"/>
  <c r="C177" i="7" s="1"/>
  <c r="C145" i="7" a="1"/>
  <c r="C145" i="7" s="1"/>
  <c r="C113" i="7" a="1"/>
  <c r="C113" i="7" s="1"/>
  <c r="C81" i="7" a="1"/>
  <c r="C81" i="7" s="1"/>
  <c r="C49" i="7" a="1"/>
  <c r="C49" i="7" s="1"/>
  <c r="C17" i="7" a="1"/>
  <c r="C17" i="7" s="1"/>
  <c r="D372" i="7" a="1"/>
  <c r="D372" i="7" s="1"/>
  <c r="D340" i="7" a="1"/>
  <c r="D340" i="7" s="1"/>
  <c r="D308" i="7" a="1"/>
  <c r="D308" i="7" s="1"/>
  <c r="D276" i="7" a="1"/>
  <c r="D276" i="7" s="1"/>
  <c r="D244" i="7" a="1"/>
  <c r="D244" i="7" s="1"/>
  <c r="D212" i="7" a="1"/>
  <c r="D212" i="7" s="1"/>
  <c r="D180" i="7" a="1"/>
  <c r="D180" i="7" s="1"/>
  <c r="D148" i="7" a="1"/>
  <c r="D148" i="7" s="1"/>
  <c r="D116" i="7" a="1"/>
  <c r="D116" i="7" s="1"/>
  <c r="D84" i="7" a="1"/>
  <c r="D84" i="7" s="1"/>
  <c r="D52" i="7" a="1"/>
  <c r="D52" i="7" s="1"/>
  <c r="D20" i="7" a="1"/>
  <c r="D20" i="7" s="1"/>
  <c r="D261" i="7" a="1"/>
  <c r="D261" i="7" s="1"/>
  <c r="C261" i="7" a="1"/>
  <c r="C261" i="7" s="1"/>
  <c r="D245" i="7" a="1"/>
  <c r="D245" i="7" s="1"/>
  <c r="C245" i="7" a="1"/>
  <c r="C245" i="7" s="1"/>
  <c r="D229" i="7" a="1"/>
  <c r="D229" i="7" s="1"/>
  <c r="C229" i="7" a="1"/>
  <c r="C229" i="7" s="1"/>
  <c r="D213" i="7" a="1"/>
  <c r="D213" i="7" s="1"/>
  <c r="C213" i="7" a="1"/>
  <c r="C213" i="7" s="1"/>
  <c r="D197" i="7" a="1"/>
  <c r="D197" i="7" s="1"/>
  <c r="C197" i="7" a="1"/>
  <c r="C197" i="7" s="1"/>
  <c r="D181" i="7" a="1"/>
  <c r="D181" i="7" s="1"/>
  <c r="C181" i="7" a="1"/>
  <c r="C181" i="7" s="1"/>
  <c r="D157" i="7" a="1"/>
  <c r="D157" i="7" s="1"/>
  <c r="C157" i="7" a="1"/>
  <c r="C157" i="7" s="1"/>
  <c r="D141" i="7" a="1"/>
  <c r="D141" i="7" s="1"/>
  <c r="C141" i="7" a="1"/>
  <c r="C141" i="7" s="1"/>
  <c r="D125" i="7" a="1"/>
  <c r="D125" i="7" s="1"/>
  <c r="C125" i="7" a="1"/>
  <c r="C125" i="7" s="1"/>
  <c r="D109" i="7" a="1"/>
  <c r="D109" i="7" s="1"/>
  <c r="C109" i="7" a="1"/>
  <c r="C109" i="7" s="1"/>
  <c r="D93" i="7" a="1"/>
  <c r="D93" i="7" s="1"/>
  <c r="C93" i="7" a="1"/>
  <c r="C93" i="7" s="1"/>
  <c r="D77" i="7" a="1"/>
  <c r="D77" i="7" s="1"/>
  <c r="C77" i="7" a="1"/>
  <c r="C77" i="7" s="1"/>
  <c r="D61" i="7" a="1"/>
  <c r="D61" i="7" s="1"/>
  <c r="C61" i="7" a="1"/>
  <c r="C61" i="7" s="1"/>
  <c r="D45" i="7" a="1"/>
  <c r="D45" i="7" s="1"/>
  <c r="C45" i="7" a="1"/>
  <c r="C45" i="7" s="1"/>
  <c r="D29" i="7" a="1"/>
  <c r="D29" i="7" s="1"/>
  <c r="C29" i="7" a="1"/>
  <c r="C29" i="7" s="1"/>
  <c r="D13" i="7" a="1"/>
  <c r="D13" i="7" s="1"/>
  <c r="C13" i="7" a="1"/>
  <c r="C13" i="7" s="1"/>
  <c r="B309" i="7" a="1"/>
  <c r="B309" i="7" s="1"/>
  <c r="B229" i="7" a="1"/>
  <c r="B229" i="7" s="1"/>
  <c r="B133" i="7" a="1"/>
  <c r="B133" i="7" s="1"/>
  <c r="B358" i="7" a="1"/>
  <c r="B358" i="7" s="1"/>
  <c r="B349" i="7" a="1"/>
  <c r="B349" i="7" s="1"/>
  <c r="B341" i="7" a="1"/>
  <c r="B341" i="7" s="1"/>
  <c r="B332" i="7" a="1"/>
  <c r="B332" i="7" s="1"/>
  <c r="B270" i="7" a="1"/>
  <c r="B270" i="7" s="1"/>
  <c r="B261" i="7" a="1"/>
  <c r="B261" i="7" s="1"/>
  <c r="B252" i="7" a="1"/>
  <c r="B252" i="7" s="1"/>
  <c r="B190" i="7" a="1"/>
  <c r="B190" i="7" s="1"/>
  <c r="B181" i="7" a="1"/>
  <c r="B181" i="7" s="1"/>
  <c r="B172" i="7" a="1"/>
  <c r="B172" i="7" s="1"/>
  <c r="B101" i="7" a="1"/>
  <c r="B101" i="7" s="1"/>
  <c r="B93" i="7" a="1"/>
  <c r="B93" i="7" s="1"/>
  <c r="B85" i="7" a="1"/>
  <c r="B85" i="7" s="1"/>
  <c r="B5" i="7" a="1"/>
  <c r="B5" i="7" s="1"/>
  <c r="C288" i="7" a="1"/>
  <c r="C288" i="7" s="1"/>
  <c r="D288" i="7" a="1"/>
  <c r="D288" i="7" s="1"/>
  <c r="C280" i="7" a="1"/>
  <c r="C280" i="7" s="1"/>
  <c r="D280" i="7" a="1"/>
  <c r="D280" i="7" s="1"/>
  <c r="C272" i="7" a="1"/>
  <c r="C272" i="7" s="1"/>
  <c r="D272" i="7" a="1"/>
  <c r="D272" i="7" s="1"/>
  <c r="C264" i="7" a="1"/>
  <c r="C264" i="7" s="1"/>
  <c r="D264" i="7" a="1"/>
  <c r="D264" i="7" s="1"/>
  <c r="C256" i="7" a="1"/>
  <c r="C256" i="7" s="1"/>
  <c r="D256" i="7" a="1"/>
  <c r="D256" i="7" s="1"/>
  <c r="C248" i="7" a="1"/>
  <c r="C248" i="7" s="1"/>
  <c r="D248" i="7" a="1"/>
  <c r="D248" i="7" s="1"/>
  <c r="C240" i="7" a="1"/>
  <c r="C240" i="7" s="1"/>
  <c r="D240" i="7" a="1"/>
  <c r="D240" i="7" s="1"/>
  <c r="C232" i="7" a="1"/>
  <c r="C232" i="7" s="1"/>
  <c r="D232" i="7" a="1"/>
  <c r="D232" i="7" s="1"/>
  <c r="C224" i="7" a="1"/>
  <c r="C224" i="7" s="1"/>
  <c r="D224" i="7" a="1"/>
  <c r="D224" i="7" s="1"/>
  <c r="C216" i="7" a="1"/>
  <c r="C216" i="7" s="1"/>
  <c r="D216" i="7" a="1"/>
  <c r="D216" i="7" s="1"/>
  <c r="C208" i="7" a="1"/>
  <c r="C208" i="7" s="1"/>
  <c r="D208" i="7" a="1"/>
  <c r="D208" i="7" s="1"/>
  <c r="C200" i="7" a="1"/>
  <c r="C200" i="7" s="1"/>
  <c r="D200" i="7" a="1"/>
  <c r="D200" i="7" s="1"/>
  <c r="C192" i="7" a="1"/>
  <c r="C192" i="7" s="1"/>
  <c r="D192" i="7" a="1"/>
  <c r="D192" i="7" s="1"/>
  <c r="C184" i="7" a="1"/>
  <c r="C184" i="7" s="1"/>
  <c r="D184" i="7" a="1"/>
  <c r="D184" i="7" s="1"/>
  <c r="C176" i="7" a="1"/>
  <c r="C176" i="7" s="1"/>
  <c r="D176" i="7" a="1"/>
  <c r="D176" i="7" s="1"/>
  <c r="C168" i="7" a="1"/>
  <c r="C168" i="7" s="1"/>
  <c r="D168" i="7" a="1"/>
  <c r="D168" i="7" s="1"/>
  <c r="C160" i="7" a="1"/>
  <c r="C160" i="7" s="1"/>
  <c r="D160" i="7" a="1"/>
  <c r="D160" i="7" s="1"/>
  <c r="C152" i="7" a="1"/>
  <c r="C152" i="7" s="1"/>
  <c r="D152" i="7" a="1"/>
  <c r="D152" i="7" s="1"/>
  <c r="C144" i="7" a="1"/>
  <c r="C144" i="7" s="1"/>
  <c r="D144" i="7" a="1"/>
  <c r="D144" i="7" s="1"/>
  <c r="C136" i="7" a="1"/>
  <c r="C136" i="7" s="1"/>
  <c r="D136" i="7" a="1"/>
  <c r="D136" i="7" s="1"/>
  <c r="C128" i="7" a="1"/>
  <c r="C128" i="7" s="1"/>
  <c r="D128" i="7" a="1"/>
  <c r="D128" i="7" s="1"/>
  <c r="C120" i="7" a="1"/>
  <c r="C120" i="7" s="1"/>
  <c r="D120" i="7" a="1"/>
  <c r="D120" i="7" s="1"/>
  <c r="C112" i="7" a="1"/>
  <c r="C112" i="7" s="1"/>
  <c r="D112" i="7" a="1"/>
  <c r="D112" i="7" s="1"/>
  <c r="C104" i="7" a="1"/>
  <c r="C104" i="7" s="1"/>
  <c r="D104" i="7" a="1"/>
  <c r="D104" i="7" s="1"/>
  <c r="C96" i="7" a="1"/>
  <c r="C96" i="7" s="1"/>
  <c r="D96" i="7" a="1"/>
  <c r="D96" i="7" s="1"/>
  <c r="C88" i="7" a="1"/>
  <c r="C88" i="7" s="1"/>
  <c r="D88" i="7" a="1"/>
  <c r="D88" i="7" s="1"/>
  <c r="C80" i="7" a="1"/>
  <c r="C80" i="7" s="1"/>
  <c r="D80" i="7" a="1"/>
  <c r="D80" i="7" s="1"/>
  <c r="C72" i="7" a="1"/>
  <c r="C72" i="7" s="1"/>
  <c r="D72" i="7" a="1"/>
  <c r="D72" i="7" s="1"/>
  <c r="C64" i="7" a="1"/>
  <c r="C64" i="7" s="1"/>
  <c r="D64" i="7" a="1"/>
  <c r="D64" i="7" s="1"/>
  <c r="C56" i="7" a="1"/>
  <c r="C56" i="7" s="1"/>
  <c r="D56" i="7" a="1"/>
  <c r="D56" i="7" s="1"/>
  <c r="C48" i="7" a="1"/>
  <c r="C48" i="7" s="1"/>
  <c r="D48" i="7" a="1"/>
  <c r="D48" i="7" s="1"/>
  <c r="C40" i="7" a="1"/>
  <c r="C40" i="7" s="1"/>
  <c r="D40" i="7" a="1"/>
  <c r="D40" i="7" s="1"/>
  <c r="C32" i="7" a="1"/>
  <c r="C32" i="7" s="1"/>
  <c r="D32" i="7" a="1"/>
  <c r="D32" i="7" s="1"/>
  <c r="C24" i="7" a="1"/>
  <c r="C24" i="7" s="1"/>
  <c r="D24" i="7" a="1"/>
  <c r="D24" i="7" s="1"/>
  <c r="C16" i="7" a="1"/>
  <c r="C16" i="7" s="1"/>
  <c r="D16" i="7" a="1"/>
  <c r="D16" i="7" s="1"/>
  <c r="C8" i="7" a="1"/>
  <c r="C8" i="7" s="1"/>
  <c r="D8" i="7" a="1"/>
  <c r="D8" i="7" s="1"/>
  <c r="C364" i="7" a="1"/>
  <c r="C364" i="7" s="1"/>
  <c r="C332" i="7" a="1"/>
  <c r="C332" i="7" s="1"/>
  <c r="C300" i="7" a="1"/>
  <c r="C300" i="7" s="1"/>
  <c r="C283" i="7" a="1"/>
  <c r="C283" i="7" s="1"/>
  <c r="C270" i="7" a="1"/>
  <c r="C270" i="7" s="1"/>
  <c r="C238" i="7" a="1"/>
  <c r="C238" i="7" s="1"/>
  <c r="C206" i="7" a="1"/>
  <c r="C206" i="7" s="1"/>
  <c r="C174" i="7" a="1"/>
  <c r="C174" i="7" s="1"/>
  <c r="C142" i="7" a="1"/>
  <c r="C142" i="7" s="1"/>
  <c r="C110" i="7" a="1"/>
  <c r="C110" i="7" s="1"/>
  <c r="C78" i="7" a="1"/>
  <c r="C78" i="7" s="1"/>
  <c r="C46" i="7" a="1"/>
  <c r="C46" i="7" s="1"/>
  <c r="C14" i="7" a="1"/>
  <c r="C14" i="7" s="1"/>
  <c r="B357" i="7" a="1"/>
  <c r="B357" i="7" s="1"/>
  <c r="B269" i="7" a="1"/>
  <c r="B269" i="7" s="1"/>
  <c r="B189" i="7" a="1"/>
  <c r="B189" i="7" s="1"/>
  <c r="B109" i="7" a="1"/>
  <c r="B109" i="7" s="1"/>
  <c r="B13" i="7" a="1"/>
  <c r="B13" i="7" s="1"/>
  <c r="C271" i="7" a="1"/>
  <c r="C271" i="7" s="1"/>
  <c r="D271" i="7" a="1"/>
  <c r="D271" i="7" s="1"/>
  <c r="C263" i="7" a="1"/>
  <c r="C263" i="7" s="1"/>
  <c r="D263" i="7" a="1"/>
  <c r="D263" i="7" s="1"/>
  <c r="C255" i="7" a="1"/>
  <c r="C255" i="7" s="1"/>
  <c r="D255" i="7" a="1"/>
  <c r="D255" i="7" s="1"/>
  <c r="C247" i="7" a="1"/>
  <c r="C247" i="7" s="1"/>
  <c r="D247" i="7" a="1"/>
  <c r="D247" i="7" s="1"/>
  <c r="C239" i="7" a="1"/>
  <c r="C239" i="7" s="1"/>
  <c r="D239" i="7" a="1"/>
  <c r="D239" i="7" s="1"/>
  <c r="C231" i="7" a="1"/>
  <c r="C231" i="7" s="1"/>
  <c r="D231" i="7" a="1"/>
  <c r="D231" i="7" s="1"/>
  <c r="C223" i="7" a="1"/>
  <c r="C223" i="7" s="1"/>
  <c r="D223" i="7" a="1"/>
  <c r="D223" i="7" s="1"/>
  <c r="C215" i="7" a="1"/>
  <c r="C215" i="7" s="1"/>
  <c r="D215" i="7" a="1"/>
  <c r="D215" i="7" s="1"/>
  <c r="C207" i="7" a="1"/>
  <c r="C207" i="7" s="1"/>
  <c r="D207" i="7" a="1"/>
  <c r="D207" i="7" s="1"/>
  <c r="C199" i="7" a="1"/>
  <c r="C199" i="7" s="1"/>
  <c r="D199" i="7" a="1"/>
  <c r="D199" i="7" s="1"/>
  <c r="C191" i="7" a="1"/>
  <c r="C191" i="7" s="1"/>
  <c r="D191" i="7" a="1"/>
  <c r="D191" i="7" s="1"/>
  <c r="C183" i="7" a="1"/>
  <c r="C183" i="7" s="1"/>
  <c r="D183" i="7" a="1"/>
  <c r="D183" i="7" s="1"/>
  <c r="C175" i="7" a="1"/>
  <c r="C175" i="7" s="1"/>
  <c r="D175" i="7" a="1"/>
  <c r="D175" i="7" s="1"/>
  <c r="C167" i="7" a="1"/>
  <c r="C167" i="7" s="1"/>
  <c r="D167" i="7" a="1"/>
  <c r="D167" i="7" s="1"/>
  <c r="C159" i="7" a="1"/>
  <c r="C159" i="7" s="1"/>
  <c r="D159" i="7" a="1"/>
  <c r="D159" i="7" s="1"/>
  <c r="C151" i="7" a="1"/>
  <c r="C151" i="7" s="1"/>
  <c r="D151" i="7" a="1"/>
  <c r="D151" i="7" s="1"/>
  <c r="C143" i="7" a="1"/>
  <c r="C143" i="7" s="1"/>
  <c r="D143" i="7" a="1"/>
  <c r="D143" i="7" s="1"/>
  <c r="C135" i="7" a="1"/>
  <c r="C135" i="7" s="1"/>
  <c r="D135" i="7" a="1"/>
  <c r="D135" i="7" s="1"/>
  <c r="C127" i="7" a="1"/>
  <c r="C127" i="7" s="1"/>
  <c r="D127" i="7" a="1"/>
  <c r="D127" i="7" s="1"/>
  <c r="C119" i="7" a="1"/>
  <c r="C119" i="7" s="1"/>
  <c r="D119" i="7" a="1"/>
  <c r="D119" i="7" s="1"/>
  <c r="C111" i="7" a="1"/>
  <c r="C111" i="7" s="1"/>
  <c r="D111" i="7" a="1"/>
  <c r="D111" i="7" s="1"/>
  <c r="C103" i="7" a="1"/>
  <c r="C103" i="7" s="1"/>
  <c r="D103" i="7" a="1"/>
  <c r="D103" i="7" s="1"/>
  <c r="C95" i="7" a="1"/>
  <c r="C95" i="7" s="1"/>
  <c r="D95" i="7" a="1"/>
  <c r="D95" i="7" s="1"/>
  <c r="C87" i="7" a="1"/>
  <c r="C87" i="7" s="1"/>
  <c r="D87" i="7" a="1"/>
  <c r="D87" i="7" s="1"/>
  <c r="C79" i="7" a="1"/>
  <c r="C79" i="7" s="1"/>
  <c r="D79" i="7" a="1"/>
  <c r="D79" i="7" s="1"/>
  <c r="C71" i="7" a="1"/>
  <c r="C71" i="7" s="1"/>
  <c r="D71" i="7" a="1"/>
  <c r="D71" i="7" s="1"/>
  <c r="C63" i="7" a="1"/>
  <c r="C63" i="7" s="1"/>
  <c r="D63" i="7" a="1"/>
  <c r="D63" i="7" s="1"/>
  <c r="C55" i="7" a="1"/>
  <c r="C55" i="7" s="1"/>
  <c r="D55" i="7" a="1"/>
  <c r="D55" i="7" s="1"/>
  <c r="C47" i="7" a="1"/>
  <c r="C47" i="7" s="1"/>
  <c r="D47" i="7" a="1"/>
  <c r="D47" i="7" s="1"/>
  <c r="C39" i="7" a="1"/>
  <c r="C39" i="7" s="1"/>
  <c r="D39" i="7" a="1"/>
  <c r="D39" i="7" s="1"/>
  <c r="C31" i="7" a="1"/>
  <c r="C31" i="7" s="1"/>
  <c r="D31" i="7" a="1"/>
  <c r="D31" i="7" s="1"/>
  <c r="C23" i="7" a="1"/>
  <c r="C23" i="7" s="1"/>
  <c r="D23" i="7" a="1"/>
  <c r="D23" i="7" s="1"/>
  <c r="C15" i="7" a="1"/>
  <c r="C15" i="7" s="1"/>
  <c r="D15" i="7" a="1"/>
  <c r="D15" i="7" s="1"/>
  <c r="C7" i="7" a="1"/>
  <c r="C7" i="7" s="1"/>
  <c r="D7" i="7" a="1"/>
  <c r="D7" i="7" s="1"/>
  <c r="C387" i="7" a="1"/>
  <c r="C387" i="7" s="1"/>
  <c r="C379" i="7" a="1"/>
  <c r="C379" i="7" s="1"/>
  <c r="C371" i="7" a="1"/>
  <c r="C371" i="7" s="1"/>
  <c r="C363" i="7" a="1"/>
  <c r="C363" i="7" s="1"/>
  <c r="C355" i="7" a="1"/>
  <c r="C355" i="7" s="1"/>
  <c r="C347" i="7" a="1"/>
  <c r="C347" i="7" s="1"/>
  <c r="C339" i="7" a="1"/>
  <c r="C339" i="7" s="1"/>
  <c r="C331" i="7" a="1"/>
  <c r="C331" i="7" s="1"/>
  <c r="C323" i="7" a="1"/>
  <c r="C323" i="7" s="1"/>
  <c r="C315" i="7" a="1"/>
  <c r="C315" i="7" s="1"/>
  <c r="C307" i="7" a="1"/>
  <c r="C307" i="7" s="1"/>
  <c r="C299" i="7" a="1"/>
  <c r="C299" i="7" s="1"/>
  <c r="C291" i="7" a="1"/>
  <c r="C291" i="7" s="1"/>
  <c r="C282" i="7" a="1"/>
  <c r="C282" i="7" s="1"/>
  <c r="C265" i="7" a="1"/>
  <c r="C265" i="7" s="1"/>
  <c r="C233" i="7" a="1"/>
  <c r="C233" i="7" s="1"/>
  <c r="C201" i="7" a="1"/>
  <c r="C201" i="7" s="1"/>
  <c r="C169" i="7" a="1"/>
  <c r="C169" i="7" s="1"/>
  <c r="C137" i="7" a="1"/>
  <c r="C137" i="7" s="1"/>
  <c r="C105" i="7" a="1"/>
  <c r="C105" i="7" s="1"/>
  <c r="C73" i="7" a="1"/>
  <c r="C73" i="7" s="1"/>
  <c r="C41" i="7" a="1"/>
  <c r="C41" i="7" s="1"/>
  <c r="C9" i="7" a="1"/>
  <c r="C9" i="7" s="1"/>
  <c r="D268" i="7" a="1"/>
  <c r="D268" i="7" s="1"/>
  <c r="D236" i="7" a="1"/>
  <c r="D236" i="7" s="1"/>
  <c r="D204" i="7" a="1"/>
  <c r="D204" i="7" s="1"/>
  <c r="D172" i="7" a="1"/>
  <c r="D172" i="7" s="1"/>
  <c r="D140" i="7" a="1"/>
  <c r="D140" i="7" s="1"/>
  <c r="D108" i="7" a="1"/>
  <c r="D108" i="7" s="1"/>
  <c r="D76" i="7" a="1"/>
  <c r="D76" i="7" s="1"/>
  <c r="D44" i="7" a="1"/>
  <c r="D44" i="7" s="1"/>
  <c r="D12" i="7" a="1"/>
  <c r="D12" i="7" s="1"/>
  <c r="B117" i="7" a="1"/>
  <c r="B117" i="7" s="1"/>
  <c r="B37" i="7" a="1"/>
  <c r="B37" i="7" s="1"/>
  <c r="B29" i="7" a="1"/>
  <c r="B29" i="7" s="1"/>
  <c r="B21" i="7" a="1"/>
  <c r="B21" i="7" s="1"/>
  <c r="C386" i="7" a="1"/>
  <c r="C386" i="7" s="1"/>
  <c r="C378" i="7" a="1"/>
  <c r="C378" i="7" s="1"/>
  <c r="C370" i="7" a="1"/>
  <c r="C370" i="7" s="1"/>
  <c r="C362" i="7" a="1"/>
  <c r="C362" i="7" s="1"/>
  <c r="C354" i="7" a="1"/>
  <c r="C354" i="7" s="1"/>
  <c r="C346" i="7" a="1"/>
  <c r="C346" i="7" s="1"/>
  <c r="C338" i="7" a="1"/>
  <c r="C338" i="7" s="1"/>
  <c r="C330" i="7" a="1"/>
  <c r="C330" i="7" s="1"/>
  <c r="C322" i="7" a="1"/>
  <c r="C322" i="7" s="1"/>
  <c r="C314" i="7" a="1"/>
  <c r="C314" i="7" s="1"/>
  <c r="C306" i="7" a="1"/>
  <c r="C306" i="7" s="1"/>
  <c r="C298" i="7" a="1"/>
  <c r="C298" i="7" s="1"/>
  <c r="C290" i="7" a="1"/>
  <c r="C290" i="7" s="1"/>
  <c r="C262" i="7" a="1"/>
  <c r="C262" i="7" s="1"/>
  <c r="C230" i="7" a="1"/>
  <c r="C230" i="7" s="1"/>
  <c r="C198" i="7" a="1"/>
  <c r="C198" i="7" s="1"/>
  <c r="C166" i="7" a="1"/>
  <c r="C166" i="7" s="1"/>
  <c r="C134" i="7" a="1"/>
  <c r="C134" i="7" s="1"/>
  <c r="C102" i="7" a="1"/>
  <c r="C102" i="7" s="1"/>
  <c r="C70" i="7" a="1"/>
  <c r="C70" i="7" s="1"/>
  <c r="C38" i="7" a="1"/>
  <c r="C38" i="7" s="1"/>
  <c r="C6" i="7" a="1"/>
  <c r="C6" i="7" s="1"/>
  <c r="B370" i="7" a="1"/>
  <c r="B370" i="7" s="1"/>
  <c r="B338" i="7" a="1"/>
  <c r="B338" i="7" s="1"/>
  <c r="B330" i="7" a="1"/>
  <c r="B330" i="7" s="1"/>
  <c r="B274" i="7" a="1"/>
  <c r="B274" i="7" s="1"/>
  <c r="B266" i="7" a="1"/>
  <c r="B266" i="7" s="1"/>
  <c r="B210" i="7" a="1"/>
  <c r="B210" i="7" s="1"/>
  <c r="B202" i="7" a="1"/>
  <c r="B202" i="7" s="1"/>
  <c r="B146" i="7" a="1"/>
  <c r="B146" i="7" s="1"/>
  <c r="B138" i="7" a="1"/>
  <c r="B138" i="7" s="1"/>
  <c r="B82" i="7" a="1"/>
  <c r="B82" i="7" s="1"/>
  <c r="B74" i="7" a="1"/>
  <c r="B74" i="7" s="1"/>
  <c r="B18" i="7" a="1"/>
  <c r="B18" i="7" s="1"/>
  <c r="B10" i="7" a="1"/>
  <c r="B10" i="7" s="1"/>
  <c r="F2" i="7" l="1" a="1"/>
  <c r="F2" i="7" s="1"/>
  <c r="E7" i="7" a="1"/>
  <c r="E7" i="7" s="1"/>
  <c r="E5" i="7" a="1"/>
  <c r="E5" i="7" s="1"/>
  <c r="E3" i="7" a="1"/>
  <c r="E3" i="7" s="1"/>
  <c r="E9" i="7" l="1"/>
  <c r="J2" i="7" a="1"/>
  <c r="J2" i="7" s="1"/>
  <c r="J4" i="7" a="1"/>
  <c r="J4" i="7" s="1"/>
  <c r="J8" i="7" a="1"/>
  <c r="J8" i="7" s="1"/>
  <c r="J12" i="7" a="1"/>
  <c r="J12" i="7" s="1"/>
  <c r="J16" i="7" a="1"/>
  <c r="J16" i="7" s="1"/>
  <c r="J20" i="7" a="1"/>
  <c r="J20" i="7" s="1"/>
  <c r="J24" i="7" a="1"/>
  <c r="J24" i="7" s="1"/>
  <c r="J28" i="7" a="1"/>
  <c r="J28" i="7" s="1"/>
  <c r="J32" i="7" a="1"/>
  <c r="J32" i="7" s="1"/>
  <c r="J36" i="7" a="1"/>
  <c r="J36" i="7" s="1"/>
  <c r="J40" i="7" a="1"/>
  <c r="J40" i="7" s="1"/>
  <c r="J44" i="7" a="1"/>
  <c r="J44" i="7" s="1"/>
  <c r="J48" i="7" a="1"/>
  <c r="J48" i="7" s="1"/>
  <c r="J52" i="7" a="1"/>
  <c r="J52" i="7" s="1"/>
  <c r="J56" i="7" a="1"/>
  <c r="J56" i="7" s="1"/>
  <c r="J60" i="7" a="1"/>
  <c r="J60" i="7" s="1"/>
  <c r="J64" i="7" a="1"/>
  <c r="J64" i="7" s="1"/>
  <c r="J68" i="7" a="1"/>
  <c r="J68" i="7" s="1"/>
  <c r="J72" i="7" a="1"/>
  <c r="J72" i="7" s="1"/>
  <c r="J76" i="7" a="1"/>
  <c r="J76" i="7" s="1"/>
  <c r="J80" i="7" a="1"/>
  <c r="J80" i="7" s="1"/>
  <c r="J84" i="7" a="1"/>
  <c r="J84" i="7" s="1"/>
  <c r="J88" i="7" a="1"/>
  <c r="J88" i="7" s="1"/>
  <c r="J92" i="7" a="1"/>
  <c r="J92" i="7" s="1"/>
  <c r="J96" i="7" a="1"/>
  <c r="J96" i="7" s="1"/>
  <c r="J100" i="7" a="1"/>
  <c r="J100" i="7" s="1"/>
  <c r="J104" i="7" a="1"/>
  <c r="J104" i="7" s="1"/>
  <c r="J108" i="7" a="1"/>
  <c r="J108" i="7" s="1"/>
  <c r="J112" i="7" a="1"/>
  <c r="J112" i="7" s="1"/>
  <c r="J116" i="7" a="1"/>
  <c r="J116" i="7" s="1"/>
  <c r="J120" i="7" a="1"/>
  <c r="J120" i="7" s="1"/>
  <c r="J124" i="7" a="1"/>
  <c r="J124" i="7" s="1"/>
  <c r="J128" i="7" a="1"/>
  <c r="J128" i="7" s="1"/>
  <c r="J132" i="7" a="1"/>
  <c r="J132" i="7" s="1"/>
  <c r="J136" i="7" a="1"/>
  <c r="J136" i="7" s="1"/>
  <c r="J140" i="7" a="1"/>
  <c r="J140" i="7" s="1"/>
  <c r="J5" i="7" a="1"/>
  <c r="J5" i="7" s="1"/>
  <c r="J9" i="7" a="1"/>
  <c r="J9" i="7" s="1"/>
  <c r="J13" i="7" a="1"/>
  <c r="J13" i="7" s="1"/>
  <c r="J17" i="7" a="1"/>
  <c r="J17" i="7" s="1"/>
  <c r="J21" i="7" a="1"/>
  <c r="J21" i="7" s="1"/>
  <c r="J25" i="7" a="1"/>
  <c r="J25" i="7" s="1"/>
  <c r="J29" i="7" a="1"/>
  <c r="J29" i="7" s="1"/>
  <c r="J33" i="7" a="1"/>
  <c r="J33" i="7" s="1"/>
  <c r="J37" i="7" a="1"/>
  <c r="J37" i="7" s="1"/>
  <c r="J41" i="7" a="1"/>
  <c r="J41" i="7" s="1"/>
  <c r="J45" i="7" a="1"/>
  <c r="J45" i="7" s="1"/>
  <c r="J49" i="7" a="1"/>
  <c r="J49" i="7" s="1"/>
  <c r="J53" i="7" a="1"/>
  <c r="J53" i="7" s="1"/>
  <c r="J57" i="7" a="1"/>
  <c r="J57" i="7" s="1"/>
  <c r="J61" i="7" a="1"/>
  <c r="J61" i="7" s="1"/>
  <c r="J65" i="7" a="1"/>
  <c r="J65" i="7" s="1"/>
  <c r="J69" i="7" a="1"/>
  <c r="J69" i="7" s="1"/>
  <c r="J73" i="7" a="1"/>
  <c r="J73" i="7" s="1"/>
  <c r="J77" i="7" a="1"/>
  <c r="J77" i="7" s="1"/>
  <c r="J81" i="7" a="1"/>
  <c r="J81" i="7" s="1"/>
  <c r="J85" i="7" a="1"/>
  <c r="J85" i="7" s="1"/>
  <c r="J6" i="7" a="1"/>
  <c r="J6" i="7" s="1"/>
  <c r="J10" i="7" a="1"/>
  <c r="J10" i="7" s="1"/>
  <c r="J14" i="7" a="1"/>
  <c r="J14" i="7" s="1"/>
  <c r="J18" i="7" a="1"/>
  <c r="J18" i="7" s="1"/>
  <c r="J22" i="7" a="1"/>
  <c r="J22" i="7" s="1"/>
  <c r="J26" i="7" a="1"/>
  <c r="J26" i="7" s="1"/>
  <c r="J30" i="7" a="1"/>
  <c r="J30" i="7" s="1"/>
  <c r="J34" i="7" a="1"/>
  <c r="J34" i="7" s="1"/>
  <c r="J38" i="7" a="1"/>
  <c r="J38" i="7" s="1"/>
  <c r="J42" i="7" a="1"/>
  <c r="J42" i="7" s="1"/>
  <c r="J46" i="7" a="1"/>
  <c r="J46" i="7" s="1"/>
  <c r="J50" i="7" a="1"/>
  <c r="J50" i="7" s="1"/>
  <c r="J54" i="7" a="1"/>
  <c r="J54" i="7" s="1"/>
  <c r="J58" i="7" a="1"/>
  <c r="J58" i="7" s="1"/>
  <c r="J62" i="7" a="1"/>
  <c r="J62" i="7" s="1"/>
  <c r="J66" i="7" a="1"/>
  <c r="J66" i="7" s="1"/>
  <c r="J70" i="7" a="1"/>
  <c r="J70" i="7" s="1"/>
  <c r="J3" i="7" a="1"/>
  <c r="J3" i="7" s="1"/>
  <c r="J35" i="7" a="1"/>
  <c r="J35" i="7" s="1"/>
  <c r="J67" i="7" a="1"/>
  <c r="J67" i="7" s="1"/>
  <c r="J91" i="7" a="1"/>
  <c r="J91" i="7" s="1"/>
  <c r="J98" i="7" a="1"/>
  <c r="J98" i="7" s="1"/>
  <c r="J105" i="7" a="1"/>
  <c r="J105" i="7" s="1"/>
  <c r="J123" i="7" a="1"/>
  <c r="J123" i="7" s="1"/>
  <c r="J130" i="7" a="1"/>
  <c r="J130" i="7" s="1"/>
  <c r="J137" i="7" a="1"/>
  <c r="J137" i="7" s="1"/>
  <c r="J148" i="7" a="1"/>
  <c r="J148" i="7" s="1"/>
  <c r="J164" i="7" a="1"/>
  <c r="J164" i="7" s="1"/>
  <c r="J180" i="7" a="1"/>
  <c r="J180" i="7" s="1"/>
  <c r="J196" i="7" a="1"/>
  <c r="J196" i="7" s="1"/>
  <c r="J212" i="7" a="1"/>
  <c r="J212" i="7" s="1"/>
  <c r="J228" i="7" a="1"/>
  <c r="J228" i="7" s="1"/>
  <c r="J244" i="7" a="1"/>
  <c r="J244" i="7" s="1"/>
  <c r="J260" i="7" a="1"/>
  <c r="J260" i="7" s="1"/>
  <c r="J276" i="7" a="1"/>
  <c r="J276" i="7" s="1"/>
  <c r="J292" i="7" a="1"/>
  <c r="J292" i="7" s="1"/>
  <c r="J308" i="7" a="1"/>
  <c r="J308" i="7" s="1"/>
  <c r="J324" i="7" a="1"/>
  <c r="J324" i="7" s="1"/>
  <c r="J340" i="7" a="1"/>
  <c r="J340" i="7" s="1"/>
  <c r="J15" i="7" a="1"/>
  <c r="J15" i="7" s="1"/>
  <c r="J47" i="7" a="1"/>
  <c r="J47" i="7" s="1"/>
  <c r="J78" i="7" a="1"/>
  <c r="J78" i="7" s="1"/>
  <c r="J86" i="7" a="1"/>
  <c r="J86" i="7" s="1"/>
  <c r="J93" i="7" a="1"/>
  <c r="J93" i="7" s="1"/>
  <c r="J111" i="7" a="1"/>
  <c r="J111" i="7" s="1"/>
  <c r="J118" i="7" a="1"/>
  <c r="J118" i="7" s="1"/>
  <c r="J125" i="7" a="1"/>
  <c r="J125" i="7" s="1"/>
  <c r="J143" i="7" a="1"/>
  <c r="J143" i="7" s="1"/>
  <c r="J149" i="7" a="1"/>
  <c r="J149" i="7" s="1"/>
  <c r="J154" i="7" a="1"/>
  <c r="J154" i="7" s="1"/>
  <c r="J159" i="7" a="1"/>
  <c r="J159" i="7" s="1"/>
  <c r="J165" i="7" a="1"/>
  <c r="J165" i="7" s="1"/>
  <c r="J170" i="7" a="1"/>
  <c r="J170" i="7" s="1"/>
  <c r="J175" i="7" a="1"/>
  <c r="J175" i="7" s="1"/>
  <c r="J181" i="7" a="1"/>
  <c r="J181" i="7" s="1"/>
  <c r="J186" i="7" a="1"/>
  <c r="J186" i="7" s="1"/>
  <c r="J191" i="7" a="1"/>
  <c r="J191" i="7" s="1"/>
  <c r="J197" i="7" a="1"/>
  <c r="J197" i="7" s="1"/>
  <c r="J202" i="7" a="1"/>
  <c r="J202" i="7" s="1"/>
  <c r="J207" i="7" a="1"/>
  <c r="J207" i="7" s="1"/>
  <c r="J213" i="7" a="1"/>
  <c r="J213" i="7" s="1"/>
  <c r="J218" i="7" a="1"/>
  <c r="J218" i="7" s="1"/>
  <c r="J223" i="7" a="1"/>
  <c r="J223" i="7" s="1"/>
  <c r="J229" i="7" a="1"/>
  <c r="J229" i="7" s="1"/>
  <c r="J234" i="7" a="1"/>
  <c r="J234" i="7" s="1"/>
  <c r="J239" i="7" a="1"/>
  <c r="J239" i="7" s="1"/>
  <c r="J245" i="7" a="1"/>
  <c r="J245" i="7" s="1"/>
  <c r="J250" i="7" a="1"/>
  <c r="J250" i="7" s="1"/>
  <c r="J255" i="7" a="1"/>
  <c r="J255" i="7" s="1"/>
  <c r="J261" i="7" a="1"/>
  <c r="J261" i="7" s="1"/>
  <c r="J266" i="7" a="1"/>
  <c r="J266" i="7" s="1"/>
  <c r="J271" i="7" a="1"/>
  <c r="J271" i="7" s="1"/>
  <c r="J277" i="7" a="1"/>
  <c r="J277" i="7" s="1"/>
  <c r="J282" i="7" a="1"/>
  <c r="J282" i="7" s="1"/>
  <c r="J287" i="7" a="1"/>
  <c r="J287" i="7" s="1"/>
  <c r="J293" i="7" a="1"/>
  <c r="J293" i="7" s="1"/>
  <c r="J298" i="7" a="1"/>
  <c r="J298" i="7" s="1"/>
  <c r="J303" i="7" a="1"/>
  <c r="J303" i="7" s="1"/>
  <c r="J309" i="7" a="1"/>
  <c r="J309" i="7" s="1"/>
  <c r="J314" i="7" a="1"/>
  <c r="J314" i="7" s="1"/>
  <c r="J319" i="7" a="1"/>
  <c r="J319" i="7" s="1"/>
  <c r="J325" i="7" a="1"/>
  <c r="J325" i="7" s="1"/>
  <c r="J330" i="7" a="1"/>
  <c r="J330" i="7" s="1"/>
  <c r="J335" i="7" a="1"/>
  <c r="J335" i="7" s="1"/>
  <c r="J341" i="7" a="1"/>
  <c r="J341" i="7" s="1"/>
  <c r="J345" i="7" a="1"/>
  <c r="J345" i="7" s="1"/>
  <c r="J349" i="7" a="1"/>
  <c r="J349" i="7" s="1"/>
  <c r="J353" i="7" a="1"/>
  <c r="J353" i="7" s="1"/>
  <c r="J357" i="7" a="1"/>
  <c r="J357" i="7" s="1"/>
  <c r="J361" i="7" a="1"/>
  <c r="J361" i="7" s="1"/>
  <c r="J365" i="7" a="1"/>
  <c r="J365" i="7" s="1"/>
  <c r="J369" i="7" a="1"/>
  <c r="J369" i="7" s="1"/>
  <c r="J373" i="7" a="1"/>
  <c r="J373" i="7" s="1"/>
  <c r="J377" i="7" a="1"/>
  <c r="J377" i="7" s="1"/>
  <c r="J381" i="7" a="1"/>
  <c r="J381" i="7" s="1"/>
  <c r="J385" i="7" a="1"/>
  <c r="J385" i="7" s="1"/>
  <c r="J389" i="7" a="1"/>
  <c r="J389" i="7" s="1"/>
  <c r="J138" i="7" a="1"/>
  <c r="J138" i="7" s="1"/>
  <c r="J144" i="7" a="1"/>
  <c r="J144" i="7" s="1"/>
  <c r="J160" i="7" a="1"/>
  <c r="J160" i="7" s="1"/>
  <c r="J176" i="7" a="1"/>
  <c r="J176" i="7" s="1"/>
  <c r="J192" i="7" a="1"/>
  <c r="J192" i="7" s="1"/>
  <c r="J208" i="7" a="1"/>
  <c r="J208" i="7" s="1"/>
  <c r="J224" i="7" a="1"/>
  <c r="J224" i="7" s="1"/>
  <c r="J240" i="7" a="1"/>
  <c r="J240" i="7" s="1"/>
  <c r="J256" i="7" a="1"/>
  <c r="J256" i="7" s="1"/>
  <c r="J272" i="7" a="1"/>
  <c r="J272" i="7" s="1"/>
  <c r="J288" i="7" a="1"/>
  <c r="J288" i="7" s="1"/>
  <c r="J304" i="7" a="1"/>
  <c r="J304" i="7" s="1"/>
  <c r="J320" i="7" a="1"/>
  <c r="J320" i="7" s="1"/>
  <c r="J336" i="7" a="1"/>
  <c r="J336" i="7" s="1"/>
  <c r="J27" i="7" a="1"/>
  <c r="J27" i="7" s="1"/>
  <c r="J59" i="7" a="1"/>
  <c r="J59" i="7" s="1"/>
  <c r="J99" i="7" a="1"/>
  <c r="J99" i="7" s="1"/>
  <c r="J106" i="7" a="1"/>
  <c r="J106" i="7" s="1"/>
  <c r="J113" i="7" a="1"/>
  <c r="J113" i="7" s="1"/>
  <c r="J131" i="7" a="1"/>
  <c r="J131" i="7" s="1"/>
  <c r="J7" i="7" a="1"/>
  <c r="J7" i="7" s="1"/>
  <c r="J39" i="7" a="1"/>
  <c r="J39" i="7" s="1"/>
  <c r="J71" i="7" a="1"/>
  <c r="J71" i="7" s="1"/>
  <c r="J79" i="7" a="1"/>
  <c r="J79" i="7" s="1"/>
  <c r="J87" i="7" a="1"/>
  <c r="J87" i="7" s="1"/>
  <c r="J94" i="7" a="1"/>
  <c r="J94" i="7" s="1"/>
  <c r="J101" i="7" a="1"/>
  <c r="J101" i="7" s="1"/>
  <c r="J119" i="7" a="1"/>
  <c r="J119" i="7" s="1"/>
  <c r="J126" i="7" a="1"/>
  <c r="J126" i="7" s="1"/>
  <c r="J133" i="7" a="1"/>
  <c r="J133" i="7" s="1"/>
  <c r="J145" i="7" a="1"/>
  <c r="J145" i="7" s="1"/>
  <c r="J150" i="7" a="1"/>
  <c r="J150" i="7" s="1"/>
  <c r="J155" i="7" a="1"/>
  <c r="J155" i="7" s="1"/>
  <c r="J161" i="7" a="1"/>
  <c r="J161" i="7" s="1"/>
  <c r="J166" i="7" a="1"/>
  <c r="J166" i="7" s="1"/>
  <c r="J171" i="7" a="1"/>
  <c r="J171" i="7" s="1"/>
  <c r="J177" i="7" a="1"/>
  <c r="J177" i="7" s="1"/>
  <c r="J182" i="7" a="1"/>
  <c r="J182" i="7" s="1"/>
  <c r="J187" i="7" a="1"/>
  <c r="J187" i="7" s="1"/>
  <c r="J193" i="7" a="1"/>
  <c r="J193" i="7" s="1"/>
  <c r="J198" i="7" a="1"/>
  <c r="J198" i="7" s="1"/>
  <c r="J203" i="7" a="1"/>
  <c r="J203" i="7" s="1"/>
  <c r="J209" i="7" a="1"/>
  <c r="J209" i="7" s="1"/>
  <c r="J214" i="7" a="1"/>
  <c r="J214" i="7" s="1"/>
  <c r="J219" i="7" a="1"/>
  <c r="J219" i="7" s="1"/>
  <c r="J225" i="7" a="1"/>
  <c r="J225" i="7" s="1"/>
  <c r="J230" i="7" a="1"/>
  <c r="J230" i="7" s="1"/>
  <c r="J235" i="7" a="1"/>
  <c r="J235" i="7" s="1"/>
  <c r="J241" i="7" a="1"/>
  <c r="J241" i="7" s="1"/>
  <c r="J246" i="7" a="1"/>
  <c r="J246" i="7" s="1"/>
  <c r="J251" i="7" a="1"/>
  <c r="J251" i="7" s="1"/>
  <c r="J257" i="7" a="1"/>
  <c r="J257" i="7" s="1"/>
  <c r="J262" i="7" a="1"/>
  <c r="J262" i="7" s="1"/>
  <c r="J267" i="7" a="1"/>
  <c r="J267" i="7" s="1"/>
  <c r="J273" i="7" a="1"/>
  <c r="J273" i="7" s="1"/>
  <c r="J278" i="7" a="1"/>
  <c r="J278" i="7" s="1"/>
  <c r="J283" i="7" a="1"/>
  <c r="J283" i="7" s="1"/>
  <c r="J289" i="7" a="1"/>
  <c r="J289" i="7" s="1"/>
  <c r="J294" i="7" a="1"/>
  <c r="J294" i="7" s="1"/>
  <c r="J299" i="7" a="1"/>
  <c r="J299" i="7" s="1"/>
  <c r="J305" i="7" a="1"/>
  <c r="J305" i="7" s="1"/>
  <c r="J310" i="7" a="1"/>
  <c r="J310" i="7" s="1"/>
  <c r="J315" i="7" a="1"/>
  <c r="J315" i="7" s="1"/>
  <c r="J321" i="7" a="1"/>
  <c r="J321" i="7" s="1"/>
  <c r="J326" i="7" a="1"/>
  <c r="J326" i="7" s="1"/>
  <c r="J331" i="7" a="1"/>
  <c r="J331" i="7" s="1"/>
  <c r="J337" i="7" a="1"/>
  <c r="J337" i="7" s="1"/>
  <c r="J342" i="7" a="1"/>
  <c r="J342" i="7" s="1"/>
  <c r="J346" i="7" a="1"/>
  <c r="J346" i="7" s="1"/>
  <c r="J350" i="7" a="1"/>
  <c r="J350" i="7" s="1"/>
  <c r="J354" i="7" a="1"/>
  <c r="J354" i="7" s="1"/>
  <c r="J358" i="7" a="1"/>
  <c r="J358" i="7" s="1"/>
  <c r="J362" i="7" a="1"/>
  <c r="J362" i="7" s="1"/>
  <c r="J366" i="7" a="1"/>
  <c r="J366" i="7" s="1"/>
  <c r="J370" i="7" a="1"/>
  <c r="J370" i="7" s="1"/>
  <c r="J374" i="7" a="1"/>
  <c r="J374" i="7" s="1"/>
  <c r="J378" i="7" a="1"/>
  <c r="J378" i="7" s="1"/>
  <c r="J382" i="7" a="1"/>
  <c r="J382" i="7" s="1"/>
  <c r="J386" i="7" a="1"/>
  <c r="J386" i="7" s="1"/>
  <c r="J19" i="7" a="1"/>
  <c r="J19" i="7" s="1"/>
  <c r="J51" i="7" a="1"/>
  <c r="J51" i="7" s="1"/>
  <c r="J89" i="7" a="1"/>
  <c r="J89" i="7" s="1"/>
  <c r="J107" i="7" a="1"/>
  <c r="J107" i="7" s="1"/>
  <c r="J114" i="7" a="1"/>
  <c r="J114" i="7" s="1"/>
  <c r="J121" i="7" a="1"/>
  <c r="J121" i="7" s="1"/>
  <c r="J139" i="7" a="1"/>
  <c r="J139" i="7" s="1"/>
  <c r="J156" i="7" a="1"/>
  <c r="J156" i="7" s="1"/>
  <c r="J172" i="7" a="1"/>
  <c r="J172" i="7" s="1"/>
  <c r="J188" i="7" a="1"/>
  <c r="J188" i="7" s="1"/>
  <c r="J204" i="7" a="1"/>
  <c r="J204" i="7" s="1"/>
  <c r="J220" i="7" a="1"/>
  <c r="J220" i="7" s="1"/>
  <c r="J236" i="7" a="1"/>
  <c r="J236" i="7" s="1"/>
  <c r="J252" i="7" a="1"/>
  <c r="J252" i="7" s="1"/>
  <c r="J268" i="7" a="1"/>
  <c r="J268" i="7" s="1"/>
  <c r="J284" i="7" a="1"/>
  <c r="J284" i="7" s="1"/>
  <c r="J300" i="7" a="1"/>
  <c r="J300" i="7" s="1"/>
  <c r="J316" i="7" a="1"/>
  <c r="J316" i="7" s="1"/>
  <c r="J332" i="7" a="1"/>
  <c r="J332" i="7" s="1"/>
  <c r="J31" i="7" a="1"/>
  <c r="J31" i="7" s="1"/>
  <c r="J63" i="7" a="1"/>
  <c r="J63" i="7" s="1"/>
  <c r="J74" i="7" a="1"/>
  <c r="J74" i="7" s="1"/>
  <c r="J82" i="7" a="1"/>
  <c r="J82" i="7" s="1"/>
  <c r="J95" i="7" a="1"/>
  <c r="J95" i="7" s="1"/>
  <c r="J102" i="7" a="1"/>
  <c r="J102" i="7" s="1"/>
  <c r="J109" i="7" a="1"/>
  <c r="J109" i="7" s="1"/>
  <c r="J127" i="7" a="1"/>
  <c r="J127" i="7" s="1"/>
  <c r="J134" i="7" a="1"/>
  <c r="J134" i="7" s="1"/>
  <c r="J141" i="7" a="1"/>
  <c r="J141" i="7" s="1"/>
  <c r="J146" i="7" a="1"/>
  <c r="J146" i="7" s="1"/>
  <c r="J151" i="7" a="1"/>
  <c r="J151" i="7" s="1"/>
  <c r="J157" i="7" a="1"/>
  <c r="J157" i="7" s="1"/>
  <c r="J162" i="7" a="1"/>
  <c r="J162" i="7" s="1"/>
  <c r="J167" i="7" a="1"/>
  <c r="J167" i="7" s="1"/>
  <c r="J173" i="7" a="1"/>
  <c r="J173" i="7" s="1"/>
  <c r="J178" i="7" a="1"/>
  <c r="J178" i="7" s="1"/>
  <c r="J183" i="7" a="1"/>
  <c r="J183" i="7" s="1"/>
  <c r="J189" i="7" a="1"/>
  <c r="J189" i="7" s="1"/>
  <c r="J194" i="7" a="1"/>
  <c r="J194" i="7" s="1"/>
  <c r="J199" i="7" a="1"/>
  <c r="J199" i="7" s="1"/>
  <c r="J205" i="7" a="1"/>
  <c r="J205" i="7" s="1"/>
  <c r="J210" i="7" a="1"/>
  <c r="J210" i="7" s="1"/>
  <c r="J215" i="7" a="1"/>
  <c r="J215" i="7" s="1"/>
  <c r="J221" i="7" a="1"/>
  <c r="J221" i="7" s="1"/>
  <c r="J226" i="7" a="1"/>
  <c r="J226" i="7" s="1"/>
  <c r="J231" i="7" a="1"/>
  <c r="J231" i="7" s="1"/>
  <c r="J237" i="7" a="1"/>
  <c r="J237" i="7" s="1"/>
  <c r="J242" i="7" a="1"/>
  <c r="J242" i="7" s="1"/>
  <c r="J247" i="7" a="1"/>
  <c r="J247" i="7" s="1"/>
  <c r="J253" i="7" a="1"/>
  <c r="J253" i="7" s="1"/>
  <c r="J258" i="7" a="1"/>
  <c r="J258" i="7" s="1"/>
  <c r="J263" i="7" a="1"/>
  <c r="J263" i="7" s="1"/>
  <c r="J269" i="7" a="1"/>
  <c r="J269" i="7" s="1"/>
  <c r="J274" i="7" a="1"/>
  <c r="J274" i="7" s="1"/>
  <c r="J279" i="7" a="1"/>
  <c r="J279" i="7" s="1"/>
  <c r="J285" i="7" a="1"/>
  <c r="J285" i="7" s="1"/>
  <c r="J290" i="7" a="1"/>
  <c r="J290" i="7" s="1"/>
  <c r="J295" i="7" a="1"/>
  <c r="J295" i="7" s="1"/>
  <c r="J301" i="7" a="1"/>
  <c r="J301" i="7" s="1"/>
  <c r="J306" i="7" a="1"/>
  <c r="J306" i="7" s="1"/>
  <c r="J311" i="7" a="1"/>
  <c r="J311" i="7" s="1"/>
  <c r="J317" i="7" a="1"/>
  <c r="J317" i="7" s="1"/>
  <c r="J322" i="7" a="1"/>
  <c r="J322" i="7" s="1"/>
  <c r="J327" i="7" a="1"/>
  <c r="J327" i="7" s="1"/>
  <c r="J333" i="7" a="1"/>
  <c r="J333" i="7" s="1"/>
  <c r="J338" i="7" a="1"/>
  <c r="J338" i="7" s="1"/>
  <c r="J343" i="7" a="1"/>
  <c r="J343" i="7" s="1"/>
  <c r="J347" i="7" a="1"/>
  <c r="J347" i="7" s="1"/>
  <c r="J351" i="7" a="1"/>
  <c r="J351" i="7" s="1"/>
  <c r="J355" i="7" a="1"/>
  <c r="J355" i="7" s="1"/>
  <c r="J359" i="7" a="1"/>
  <c r="J359" i="7" s="1"/>
  <c r="J363" i="7" a="1"/>
  <c r="J363" i="7" s="1"/>
  <c r="J367" i="7" a="1"/>
  <c r="J367" i="7" s="1"/>
  <c r="J371" i="7" a="1"/>
  <c r="J371" i="7" s="1"/>
  <c r="J375" i="7" a="1"/>
  <c r="J375" i="7" s="1"/>
  <c r="J379" i="7" a="1"/>
  <c r="J379" i="7" s="1"/>
  <c r="J383" i="7" a="1"/>
  <c r="J383" i="7" s="1"/>
  <c r="J387" i="7" a="1"/>
  <c r="J387" i="7" s="1"/>
  <c r="J11" i="7" a="1"/>
  <c r="J11" i="7" s="1"/>
  <c r="J43" i="7" a="1"/>
  <c r="J43" i="7" s="1"/>
  <c r="J90" i="7" a="1"/>
  <c r="J90" i="7" s="1"/>
  <c r="J97" i="7" a="1"/>
  <c r="J97" i="7" s="1"/>
  <c r="J115" i="7" a="1"/>
  <c r="J115" i="7" s="1"/>
  <c r="J122" i="7" a="1"/>
  <c r="J122" i="7" s="1"/>
  <c r="J129" i="7" a="1"/>
  <c r="J129" i="7" s="1"/>
  <c r="J152" i="7" a="1"/>
  <c r="J152" i="7" s="1"/>
  <c r="J168" i="7" a="1"/>
  <c r="J168" i="7" s="1"/>
  <c r="J184" i="7" a="1"/>
  <c r="J184" i="7" s="1"/>
  <c r="J200" i="7" a="1"/>
  <c r="J200" i="7" s="1"/>
  <c r="J216" i="7" a="1"/>
  <c r="J216" i="7" s="1"/>
  <c r="J232" i="7" a="1"/>
  <c r="J232" i="7" s="1"/>
  <c r="J248" i="7" a="1"/>
  <c r="J248" i="7" s="1"/>
  <c r="J264" i="7" a="1"/>
  <c r="J264" i="7" s="1"/>
  <c r="J280" i="7" a="1"/>
  <c r="J280" i="7" s="1"/>
  <c r="J296" i="7" a="1"/>
  <c r="J296" i="7" s="1"/>
  <c r="J312" i="7" a="1"/>
  <c r="J312" i="7" s="1"/>
  <c r="J328" i="7" a="1"/>
  <c r="J328" i="7" s="1"/>
  <c r="J23" i="7" a="1"/>
  <c r="J23" i="7" s="1"/>
  <c r="J55" i="7" a="1"/>
  <c r="J55" i="7" s="1"/>
  <c r="J75" i="7" a="1"/>
  <c r="J75" i="7" s="1"/>
  <c r="J83" i="7" a="1"/>
  <c r="J83" i="7" s="1"/>
  <c r="J103" i="7" a="1"/>
  <c r="J103" i="7" s="1"/>
  <c r="J110" i="7" a="1"/>
  <c r="J110" i="7" s="1"/>
  <c r="J117" i="7" a="1"/>
  <c r="J117" i="7" s="1"/>
  <c r="J135" i="7" a="1"/>
  <c r="J135" i="7" s="1"/>
  <c r="J142" i="7" a="1"/>
  <c r="J142" i="7" s="1"/>
  <c r="J147" i="7" a="1"/>
  <c r="J147" i="7" s="1"/>
  <c r="J153" i="7" a="1"/>
  <c r="J153" i="7" s="1"/>
  <c r="J158" i="7" a="1"/>
  <c r="J158" i="7" s="1"/>
  <c r="J163" i="7" a="1"/>
  <c r="J163" i="7" s="1"/>
  <c r="J169" i="7" a="1"/>
  <c r="J169" i="7" s="1"/>
  <c r="J174" i="7" a="1"/>
  <c r="J174" i="7" s="1"/>
  <c r="J179" i="7" a="1"/>
  <c r="J179" i="7" s="1"/>
  <c r="J185" i="7" a="1"/>
  <c r="J185" i="7" s="1"/>
  <c r="J190" i="7" a="1"/>
  <c r="J190" i="7" s="1"/>
  <c r="J195" i="7" a="1"/>
  <c r="J195" i="7" s="1"/>
  <c r="J201" i="7" a="1"/>
  <c r="J201" i="7" s="1"/>
  <c r="J206" i="7" a="1"/>
  <c r="J206" i="7" s="1"/>
  <c r="J211" i="7" a="1"/>
  <c r="J211" i="7" s="1"/>
  <c r="J217" i="7" a="1"/>
  <c r="J217" i="7" s="1"/>
  <c r="J222" i="7" a="1"/>
  <c r="J222" i="7" s="1"/>
  <c r="J227" i="7" a="1"/>
  <c r="J227" i="7" s="1"/>
  <c r="J233" i="7" a="1"/>
  <c r="J233" i="7" s="1"/>
  <c r="J238" i="7" a="1"/>
  <c r="J238" i="7" s="1"/>
  <c r="J243" i="7" a="1"/>
  <c r="J243" i="7" s="1"/>
  <c r="J249" i="7" a="1"/>
  <c r="J249" i="7" s="1"/>
  <c r="J254" i="7" a="1"/>
  <c r="J254" i="7" s="1"/>
  <c r="J259" i="7" a="1"/>
  <c r="J259" i="7" s="1"/>
  <c r="J265" i="7" a="1"/>
  <c r="J265" i="7" s="1"/>
  <c r="J270" i="7" a="1"/>
  <c r="J270" i="7" s="1"/>
  <c r="J275" i="7" a="1"/>
  <c r="J275" i="7" s="1"/>
  <c r="J281" i="7" a="1"/>
  <c r="J281" i="7" s="1"/>
  <c r="J286" i="7" a="1"/>
  <c r="J286" i="7" s="1"/>
  <c r="J291" i="7" a="1"/>
  <c r="J291" i="7" s="1"/>
  <c r="J297" i="7" a="1"/>
  <c r="J297" i="7" s="1"/>
  <c r="J302" i="7" a="1"/>
  <c r="J302" i="7" s="1"/>
  <c r="J307" i="7" a="1"/>
  <c r="J307" i="7" s="1"/>
  <c r="J313" i="7" a="1"/>
  <c r="J313" i="7" s="1"/>
  <c r="J318" i="7" a="1"/>
  <c r="J318" i="7" s="1"/>
  <c r="J323" i="7" a="1"/>
  <c r="J323" i="7" s="1"/>
  <c r="J329" i="7" a="1"/>
  <c r="J329" i="7" s="1"/>
  <c r="J334" i="7" a="1"/>
  <c r="J334" i="7" s="1"/>
  <c r="J339" i="7" a="1"/>
  <c r="J339" i="7" s="1"/>
  <c r="J344" i="7" a="1"/>
  <c r="J344" i="7" s="1"/>
  <c r="J348" i="7" a="1"/>
  <c r="J348" i="7" s="1"/>
  <c r="J352" i="7" a="1"/>
  <c r="J352" i="7" s="1"/>
  <c r="J356" i="7" a="1"/>
  <c r="J356" i="7" s="1"/>
  <c r="J360" i="7" a="1"/>
  <c r="J360" i="7" s="1"/>
  <c r="J364" i="7" a="1"/>
  <c r="J364" i="7" s="1"/>
  <c r="J368" i="7" a="1"/>
  <c r="J368" i="7" s="1"/>
  <c r="J372" i="7" a="1"/>
  <c r="J372" i="7" s="1"/>
  <c r="J376" i="7" a="1"/>
  <c r="J376" i="7" s="1"/>
  <c r="J380" i="7" a="1"/>
  <c r="J380" i="7" s="1"/>
  <c r="J384" i="7" a="1"/>
  <c r="J384" i="7" s="1"/>
  <c r="J388" i="7" a="1"/>
  <c r="J388" i="7" s="1"/>
  <c r="I3" i="7" a="1"/>
  <c r="I3" i="7" s="1"/>
  <c r="I7" i="7" a="1"/>
  <c r="I7" i="7" s="1"/>
  <c r="I11" i="7" a="1"/>
  <c r="I11" i="7" s="1"/>
  <c r="I15" i="7" a="1"/>
  <c r="I15" i="7" s="1"/>
  <c r="I19" i="7" a="1"/>
  <c r="I19" i="7" s="1"/>
  <c r="I23" i="7" a="1"/>
  <c r="I23" i="7" s="1"/>
  <c r="I27" i="7" a="1"/>
  <c r="I27" i="7" s="1"/>
  <c r="I31" i="7" a="1"/>
  <c r="I31" i="7" s="1"/>
  <c r="I35" i="7" a="1"/>
  <c r="I35" i="7" s="1"/>
  <c r="I39" i="7" a="1"/>
  <c r="I39" i="7" s="1"/>
  <c r="I43" i="7" a="1"/>
  <c r="I43" i="7" s="1"/>
  <c r="I47" i="7" a="1"/>
  <c r="I47" i="7" s="1"/>
  <c r="I51" i="7" a="1"/>
  <c r="I51" i="7" s="1"/>
  <c r="I55" i="7" a="1"/>
  <c r="I55" i="7" s="1"/>
  <c r="I59" i="7" a="1"/>
  <c r="I59" i="7" s="1"/>
  <c r="I63" i="7" a="1"/>
  <c r="I63" i="7" s="1"/>
  <c r="I67" i="7" a="1"/>
  <c r="I67" i="7" s="1"/>
  <c r="K67" i="7" s="1"/>
  <c r="I71" i="7" a="1"/>
  <c r="I71" i="7" s="1"/>
  <c r="I75" i="7" a="1"/>
  <c r="I75" i="7" s="1"/>
  <c r="I79" i="7" a="1"/>
  <c r="I79" i="7" s="1"/>
  <c r="I83" i="7" a="1"/>
  <c r="I83" i="7" s="1"/>
  <c r="I87" i="7" a="1"/>
  <c r="I87" i="7" s="1"/>
  <c r="I91" i="7" a="1"/>
  <c r="I91" i="7" s="1"/>
  <c r="I95" i="7" a="1"/>
  <c r="I95" i="7" s="1"/>
  <c r="I99" i="7" a="1"/>
  <c r="I99" i="7" s="1"/>
  <c r="I103" i="7" a="1"/>
  <c r="I103" i="7" s="1"/>
  <c r="I107" i="7" a="1"/>
  <c r="I107" i="7" s="1"/>
  <c r="I111" i="7" a="1"/>
  <c r="I111" i="7" s="1"/>
  <c r="I115" i="7" a="1"/>
  <c r="I115" i="7" s="1"/>
  <c r="I119" i="7" a="1"/>
  <c r="I119" i="7" s="1"/>
  <c r="I4" i="7" a="1"/>
  <c r="I4" i="7" s="1"/>
  <c r="I8" i="7" a="1"/>
  <c r="I8" i="7" s="1"/>
  <c r="I12" i="7" a="1"/>
  <c r="I12" i="7" s="1"/>
  <c r="I16" i="7" a="1"/>
  <c r="I16" i="7" s="1"/>
  <c r="I20" i="7" a="1"/>
  <c r="I20" i="7" s="1"/>
  <c r="I24" i="7" a="1"/>
  <c r="I24" i="7" s="1"/>
  <c r="I28" i="7" a="1"/>
  <c r="I28" i="7" s="1"/>
  <c r="I32" i="7" a="1"/>
  <c r="I32" i="7" s="1"/>
  <c r="I36" i="7" a="1"/>
  <c r="I36" i="7" s="1"/>
  <c r="I40" i="7" a="1"/>
  <c r="I40" i="7" s="1"/>
  <c r="I44" i="7" a="1"/>
  <c r="I44" i="7" s="1"/>
  <c r="I48" i="7" a="1"/>
  <c r="I48" i="7" s="1"/>
  <c r="I52" i="7" a="1"/>
  <c r="I52" i="7" s="1"/>
  <c r="I56" i="7" a="1"/>
  <c r="I56" i="7" s="1"/>
  <c r="I60" i="7" a="1"/>
  <c r="I60" i="7" s="1"/>
  <c r="I64" i="7" a="1"/>
  <c r="I64" i="7" s="1"/>
  <c r="I68" i="7" a="1"/>
  <c r="I68" i="7" s="1"/>
  <c r="I72" i="7" a="1"/>
  <c r="I72" i="7" s="1"/>
  <c r="I76" i="7" a="1"/>
  <c r="I76" i="7" s="1"/>
  <c r="I80" i="7" a="1"/>
  <c r="I80" i="7" s="1"/>
  <c r="I84" i="7" a="1"/>
  <c r="I84" i="7" s="1"/>
  <c r="I88" i="7" a="1"/>
  <c r="I88" i="7" s="1"/>
  <c r="I5" i="7" a="1"/>
  <c r="I5" i="7" s="1"/>
  <c r="I9" i="7" a="1"/>
  <c r="I9" i="7" s="1"/>
  <c r="I13" i="7" a="1"/>
  <c r="I13" i="7" s="1"/>
  <c r="I17" i="7" a="1"/>
  <c r="I17" i="7" s="1"/>
  <c r="I21" i="7" a="1"/>
  <c r="I21" i="7" s="1"/>
  <c r="I25" i="7" a="1"/>
  <c r="I25" i="7" s="1"/>
  <c r="I29" i="7" a="1"/>
  <c r="I29" i="7" s="1"/>
  <c r="I33" i="7" a="1"/>
  <c r="I33" i="7" s="1"/>
  <c r="I37" i="7" a="1"/>
  <c r="I37" i="7" s="1"/>
  <c r="I41" i="7" a="1"/>
  <c r="I41" i="7" s="1"/>
  <c r="I45" i="7" a="1"/>
  <c r="I45" i="7" s="1"/>
  <c r="I49" i="7" a="1"/>
  <c r="I49" i="7" s="1"/>
  <c r="I53" i="7" a="1"/>
  <c r="I53" i="7" s="1"/>
  <c r="I57" i="7" a="1"/>
  <c r="I57" i="7" s="1"/>
  <c r="I61" i="7" a="1"/>
  <c r="I61" i="7" s="1"/>
  <c r="I65" i="7" a="1"/>
  <c r="I65" i="7" s="1"/>
  <c r="I69" i="7" a="1"/>
  <c r="I69" i="7" s="1"/>
  <c r="I73" i="7" a="1"/>
  <c r="I73" i="7" s="1"/>
  <c r="I77" i="7" a="1"/>
  <c r="I77" i="7" s="1"/>
  <c r="I81" i="7" a="1"/>
  <c r="I81" i="7" s="1"/>
  <c r="I85" i="7" a="1"/>
  <c r="I85" i="7" s="1"/>
  <c r="I89" i="7" a="1"/>
  <c r="I89" i="7" s="1"/>
  <c r="I93" i="7" a="1"/>
  <c r="I93" i="7" s="1"/>
  <c r="I97" i="7" a="1"/>
  <c r="I97" i="7" s="1"/>
  <c r="I101" i="7" a="1"/>
  <c r="I101" i="7" s="1"/>
  <c r="I105" i="7" a="1"/>
  <c r="I105" i="7" s="1"/>
  <c r="I109" i="7" a="1"/>
  <c r="I109" i="7" s="1"/>
  <c r="K109" i="7" s="1"/>
  <c r="I113" i="7" a="1"/>
  <c r="I113" i="7" s="1"/>
  <c r="I117" i="7" a="1"/>
  <c r="I117" i="7" s="1"/>
  <c r="I6" i="7" a="1"/>
  <c r="I6" i="7" s="1"/>
  <c r="I10" i="7" a="1"/>
  <c r="I10" i="7" s="1"/>
  <c r="I14" i="7" a="1"/>
  <c r="I14" i="7" s="1"/>
  <c r="I18" i="7" a="1"/>
  <c r="I18" i="7" s="1"/>
  <c r="I22" i="7" a="1"/>
  <c r="I22" i="7" s="1"/>
  <c r="I26" i="7" a="1"/>
  <c r="I26" i="7" s="1"/>
  <c r="I30" i="7" a="1"/>
  <c r="I30" i="7" s="1"/>
  <c r="I34" i="7" a="1"/>
  <c r="I34" i="7" s="1"/>
  <c r="I38" i="7" a="1"/>
  <c r="I38" i="7" s="1"/>
  <c r="I42" i="7" a="1"/>
  <c r="I42" i="7" s="1"/>
  <c r="I46" i="7" a="1"/>
  <c r="I46" i="7" s="1"/>
  <c r="I50" i="7" a="1"/>
  <c r="I50" i="7" s="1"/>
  <c r="I54" i="7" a="1"/>
  <c r="I54" i="7" s="1"/>
  <c r="I58" i="7" a="1"/>
  <c r="I58" i="7" s="1"/>
  <c r="I62" i="7" a="1"/>
  <c r="I62" i="7" s="1"/>
  <c r="I66" i="7" a="1"/>
  <c r="I66" i="7" s="1"/>
  <c r="I70" i="7" a="1"/>
  <c r="I70" i="7" s="1"/>
  <c r="I86" i="7" a="1"/>
  <c r="I86" i="7" s="1"/>
  <c r="I98" i="7" a="1"/>
  <c r="I98" i="7" s="1"/>
  <c r="I108" i="7" a="1"/>
  <c r="I108" i="7" s="1"/>
  <c r="K108" i="7" s="1"/>
  <c r="I126" i="7" a="1"/>
  <c r="I126" i="7" s="1"/>
  <c r="I132" i="7" a="1"/>
  <c r="I132" i="7" s="1"/>
  <c r="I145" i="7" a="1"/>
  <c r="I145" i="7" s="1"/>
  <c r="I151" i="7" a="1"/>
  <c r="I151" i="7" s="1"/>
  <c r="I158" i="7" a="1"/>
  <c r="I158" i="7" s="1"/>
  <c r="K158" i="7" s="1"/>
  <c r="I164" i="7" a="1"/>
  <c r="I164" i="7" s="1"/>
  <c r="I177" i="7" a="1"/>
  <c r="I177" i="7" s="1"/>
  <c r="I183" i="7" a="1"/>
  <c r="I183" i="7" s="1"/>
  <c r="I190" i="7" a="1"/>
  <c r="I190" i="7" s="1"/>
  <c r="I195" i="7" a="1"/>
  <c r="I195" i="7" s="1"/>
  <c r="I206" i="7" a="1"/>
  <c r="I206" i="7" s="1"/>
  <c r="I211" i="7" a="1"/>
  <c r="I211" i="7" s="1"/>
  <c r="I222" i="7" a="1"/>
  <c r="I222" i="7" s="1"/>
  <c r="I227" i="7" a="1"/>
  <c r="I227" i="7" s="1"/>
  <c r="I238" i="7" a="1"/>
  <c r="I238" i="7" s="1"/>
  <c r="I243" i="7" a="1"/>
  <c r="I243" i="7" s="1"/>
  <c r="I254" i="7" a="1"/>
  <c r="I254" i="7" s="1"/>
  <c r="I259" i="7" a="1"/>
  <c r="I259" i="7" s="1"/>
  <c r="I270" i="7" a="1"/>
  <c r="I270" i="7" s="1"/>
  <c r="I275" i="7" a="1"/>
  <c r="I275" i="7" s="1"/>
  <c r="I286" i="7" a="1"/>
  <c r="I286" i="7" s="1"/>
  <c r="K286" i="7" s="1"/>
  <c r="I291" i="7" a="1"/>
  <c r="I291" i="7" s="1"/>
  <c r="K291" i="7" s="1"/>
  <c r="I302" i="7" a="1"/>
  <c r="I302" i="7" s="1"/>
  <c r="I307" i="7" a="1"/>
  <c r="I307" i="7" s="1"/>
  <c r="I318" i="7" a="1"/>
  <c r="I318" i="7" s="1"/>
  <c r="I323" i="7" a="1"/>
  <c r="I323" i="7" s="1"/>
  <c r="I334" i="7" a="1"/>
  <c r="I334" i="7" s="1"/>
  <c r="I343" i="7" a="1"/>
  <c r="I343" i="7" s="1"/>
  <c r="I347" i="7" a="1"/>
  <c r="I347" i="7" s="1"/>
  <c r="I351" i="7" a="1"/>
  <c r="I351" i="7" s="1"/>
  <c r="I355" i="7" a="1"/>
  <c r="I355" i="7" s="1"/>
  <c r="I359" i="7" a="1"/>
  <c r="I359" i="7" s="1"/>
  <c r="I363" i="7" a="1"/>
  <c r="I363" i="7" s="1"/>
  <c r="I367" i="7" a="1"/>
  <c r="I367" i="7" s="1"/>
  <c r="I371" i="7" a="1"/>
  <c r="I371" i="7" s="1"/>
  <c r="I375" i="7" a="1"/>
  <c r="I375" i="7" s="1"/>
  <c r="I379" i="7" a="1"/>
  <c r="I379" i="7" s="1"/>
  <c r="I383" i="7" a="1"/>
  <c r="I383" i="7" s="1"/>
  <c r="I387" i="7" a="1"/>
  <c r="I387" i="7" s="1"/>
  <c r="I110" i="7" a="1"/>
  <c r="I110" i="7" s="1"/>
  <c r="I120" i="7" a="1"/>
  <c r="I120" i="7" s="1"/>
  <c r="I133" i="7" a="1"/>
  <c r="I133" i="7" s="1"/>
  <c r="I139" i="7" a="1"/>
  <c r="I139" i="7" s="1"/>
  <c r="I146" i="7" a="1"/>
  <c r="I146" i="7" s="1"/>
  <c r="I152" i="7" a="1"/>
  <c r="I152" i="7" s="1"/>
  <c r="I165" i="7" a="1"/>
  <c r="I165" i="7" s="1"/>
  <c r="I171" i="7" a="1"/>
  <c r="I171" i="7" s="1"/>
  <c r="I178" i="7" a="1"/>
  <c r="I178" i="7" s="1"/>
  <c r="I184" i="7" a="1"/>
  <c r="I184" i="7" s="1"/>
  <c r="I196" i="7" a="1"/>
  <c r="I196" i="7" s="1"/>
  <c r="I201" i="7" a="1"/>
  <c r="I201" i="7" s="1"/>
  <c r="I212" i="7" a="1"/>
  <c r="I212" i="7" s="1"/>
  <c r="I217" i="7" a="1"/>
  <c r="I217" i="7" s="1"/>
  <c r="I228" i="7" a="1"/>
  <c r="I228" i="7" s="1"/>
  <c r="I233" i="7" a="1"/>
  <c r="I233" i="7" s="1"/>
  <c r="I244" i="7" a="1"/>
  <c r="I244" i="7" s="1"/>
  <c r="I249" i="7" a="1"/>
  <c r="I249" i="7" s="1"/>
  <c r="I260" i="7" a="1"/>
  <c r="I260" i="7" s="1"/>
  <c r="K260" i="7" s="1"/>
  <c r="I265" i="7" a="1"/>
  <c r="I265" i="7" s="1"/>
  <c r="I276" i="7" a="1"/>
  <c r="I276" i="7" s="1"/>
  <c r="I281" i="7" a="1"/>
  <c r="I281" i="7" s="1"/>
  <c r="I292" i="7" a="1"/>
  <c r="I292" i="7" s="1"/>
  <c r="I297" i="7" a="1"/>
  <c r="I297" i="7" s="1"/>
  <c r="K297" i="7" s="1"/>
  <c r="I308" i="7" a="1"/>
  <c r="I308" i="7" s="1"/>
  <c r="I313" i="7" a="1"/>
  <c r="I313" i="7" s="1"/>
  <c r="I324" i="7" a="1"/>
  <c r="I324" i="7" s="1"/>
  <c r="I329" i="7" a="1"/>
  <c r="I329" i="7" s="1"/>
  <c r="I339" i="7" a="1"/>
  <c r="I339" i="7" s="1"/>
  <c r="I74" i="7" a="1"/>
  <c r="I74" i="7" s="1"/>
  <c r="I90" i="7" a="1"/>
  <c r="I90" i="7" s="1"/>
  <c r="I100" i="7" a="1"/>
  <c r="I100" i="7" s="1"/>
  <c r="I121" i="7" a="1"/>
  <c r="I121" i="7" s="1"/>
  <c r="I127" i="7" a="1"/>
  <c r="I127" i="7" s="1"/>
  <c r="I134" i="7" a="1"/>
  <c r="I134" i="7" s="1"/>
  <c r="I140" i="7" a="1"/>
  <c r="I140" i="7" s="1"/>
  <c r="K140" i="7" s="1"/>
  <c r="I153" i="7" a="1"/>
  <c r="I153" i="7" s="1"/>
  <c r="K153" i="7" s="1"/>
  <c r="I159" i="7" a="1"/>
  <c r="I159" i="7" s="1"/>
  <c r="I166" i="7" a="1"/>
  <c r="I166" i="7" s="1"/>
  <c r="I172" i="7" a="1"/>
  <c r="I172" i="7" s="1"/>
  <c r="I185" i="7" a="1"/>
  <c r="I185" i="7" s="1"/>
  <c r="I191" i="7" a="1"/>
  <c r="I191" i="7" s="1"/>
  <c r="K191" i="7" s="1"/>
  <c r="I202" i="7" a="1"/>
  <c r="I202" i="7" s="1"/>
  <c r="I207" i="7" a="1"/>
  <c r="I207" i="7" s="1"/>
  <c r="I218" i="7" a="1"/>
  <c r="I218" i="7" s="1"/>
  <c r="I223" i="7" a="1"/>
  <c r="I223" i="7" s="1"/>
  <c r="I234" i="7" a="1"/>
  <c r="I234" i="7" s="1"/>
  <c r="I239" i="7" a="1"/>
  <c r="I239" i="7" s="1"/>
  <c r="I250" i="7" a="1"/>
  <c r="I250" i="7" s="1"/>
  <c r="I255" i="7" a="1"/>
  <c r="I255" i="7" s="1"/>
  <c r="I266" i="7" a="1"/>
  <c r="I266" i="7" s="1"/>
  <c r="I271" i="7" a="1"/>
  <c r="I271" i="7" s="1"/>
  <c r="I282" i="7" a="1"/>
  <c r="I282" i="7" s="1"/>
  <c r="I287" i="7" a="1"/>
  <c r="I287" i="7" s="1"/>
  <c r="I298" i="7" a="1"/>
  <c r="I298" i="7" s="1"/>
  <c r="I303" i="7" a="1"/>
  <c r="I303" i="7" s="1"/>
  <c r="I314" i="7" a="1"/>
  <c r="I314" i="7" s="1"/>
  <c r="K314" i="7" s="1"/>
  <c r="I319" i="7" a="1"/>
  <c r="I319" i="7" s="1"/>
  <c r="K319" i="7" s="1"/>
  <c r="I330" i="7" a="1"/>
  <c r="I330" i="7" s="1"/>
  <c r="I335" i="7" a="1"/>
  <c r="I335" i="7" s="1"/>
  <c r="I340" i="7" a="1"/>
  <c r="I340" i="7" s="1"/>
  <c r="I344" i="7" a="1"/>
  <c r="I344" i="7" s="1"/>
  <c r="I348" i="7" a="1"/>
  <c r="I348" i="7" s="1"/>
  <c r="I352" i="7" a="1"/>
  <c r="I352" i="7" s="1"/>
  <c r="I356" i="7" a="1"/>
  <c r="I356" i="7" s="1"/>
  <c r="I360" i="7" a="1"/>
  <c r="I360" i="7" s="1"/>
  <c r="I364" i="7" a="1"/>
  <c r="I364" i="7" s="1"/>
  <c r="I368" i="7" a="1"/>
  <c r="I368" i="7" s="1"/>
  <c r="I372" i="7" a="1"/>
  <c r="I372" i="7" s="1"/>
  <c r="I376" i="7" a="1"/>
  <c r="I376" i="7" s="1"/>
  <c r="I380" i="7" a="1"/>
  <c r="I380" i="7" s="1"/>
  <c r="I384" i="7" a="1"/>
  <c r="I384" i="7" s="1"/>
  <c r="I388" i="7" a="1"/>
  <c r="I388" i="7" s="1"/>
  <c r="I102" i="7" a="1"/>
  <c r="I102" i="7" s="1"/>
  <c r="K102" i="7" s="1"/>
  <c r="I112" i="7" a="1"/>
  <c r="I112" i="7" s="1"/>
  <c r="I122" i="7" a="1"/>
  <c r="I122" i="7" s="1"/>
  <c r="I128" i="7" a="1"/>
  <c r="I128" i="7" s="1"/>
  <c r="I141" i="7" a="1"/>
  <c r="I141" i="7" s="1"/>
  <c r="K141" i="7" s="1"/>
  <c r="I147" i="7" a="1"/>
  <c r="I147" i="7" s="1"/>
  <c r="I154" i="7" a="1"/>
  <c r="I154" i="7" s="1"/>
  <c r="I160" i="7" a="1"/>
  <c r="I160" i="7" s="1"/>
  <c r="I173" i="7" a="1"/>
  <c r="I173" i="7" s="1"/>
  <c r="I179" i="7" a="1"/>
  <c r="I179" i="7" s="1"/>
  <c r="I186" i="7" a="1"/>
  <c r="I186" i="7" s="1"/>
  <c r="K186" i="7" s="1"/>
  <c r="I192" i="7" a="1"/>
  <c r="I192" i="7" s="1"/>
  <c r="I197" i="7" a="1"/>
  <c r="I197" i="7" s="1"/>
  <c r="I208" i="7" a="1"/>
  <c r="I208" i="7" s="1"/>
  <c r="I213" i="7" a="1"/>
  <c r="I213" i="7" s="1"/>
  <c r="I224" i="7" a="1"/>
  <c r="I224" i="7" s="1"/>
  <c r="K224" i="7" s="1"/>
  <c r="I229" i="7" a="1"/>
  <c r="I229" i="7" s="1"/>
  <c r="I240" i="7" a="1"/>
  <c r="I240" i="7" s="1"/>
  <c r="I245" i="7" a="1"/>
  <c r="I245" i="7" s="1"/>
  <c r="K245" i="7" s="1"/>
  <c r="I256" i="7" a="1"/>
  <c r="I256" i="7" s="1"/>
  <c r="I261" i="7" a="1"/>
  <c r="I261" i="7" s="1"/>
  <c r="I272" i="7" a="1"/>
  <c r="I272" i="7" s="1"/>
  <c r="I277" i="7" a="1"/>
  <c r="I277" i="7" s="1"/>
  <c r="I288" i="7" a="1"/>
  <c r="I288" i="7" s="1"/>
  <c r="I293" i="7" a="1"/>
  <c r="I293" i="7" s="1"/>
  <c r="I304" i="7" a="1"/>
  <c r="I304" i="7" s="1"/>
  <c r="I309" i="7" a="1"/>
  <c r="I309" i="7" s="1"/>
  <c r="I320" i="7" a="1"/>
  <c r="I320" i="7" s="1"/>
  <c r="I325" i="7" a="1"/>
  <c r="I325" i="7" s="1"/>
  <c r="I336" i="7" a="1"/>
  <c r="I336" i="7" s="1"/>
  <c r="I78" i="7" a="1"/>
  <c r="I78" i="7" s="1"/>
  <c r="I92" i="7" a="1"/>
  <c r="I92" i="7" s="1"/>
  <c r="I114" i="7" a="1"/>
  <c r="I114" i="7" s="1"/>
  <c r="I129" i="7" a="1"/>
  <c r="I129" i="7" s="1"/>
  <c r="I135" i="7" a="1"/>
  <c r="I135" i="7" s="1"/>
  <c r="I142" i="7" a="1"/>
  <c r="I142" i="7" s="1"/>
  <c r="I148" i="7" a="1"/>
  <c r="I148" i="7" s="1"/>
  <c r="I161" i="7" a="1"/>
  <c r="I161" i="7" s="1"/>
  <c r="I167" i="7" a="1"/>
  <c r="I167" i="7" s="1"/>
  <c r="I174" i="7" a="1"/>
  <c r="I174" i="7" s="1"/>
  <c r="K174" i="7" s="1"/>
  <c r="I180" i="7" a="1"/>
  <c r="I180" i="7" s="1"/>
  <c r="I198" i="7" a="1"/>
  <c r="I198" i="7" s="1"/>
  <c r="K198" i="7" s="1"/>
  <c r="I203" i="7" a="1"/>
  <c r="I203" i="7" s="1"/>
  <c r="K203" i="7" s="1"/>
  <c r="I214" i="7" a="1"/>
  <c r="I214" i="7" s="1"/>
  <c r="I219" i="7" a="1"/>
  <c r="I219" i="7" s="1"/>
  <c r="I230" i="7" a="1"/>
  <c r="I230" i="7" s="1"/>
  <c r="I235" i="7" a="1"/>
  <c r="I235" i="7" s="1"/>
  <c r="I246" i="7" a="1"/>
  <c r="I246" i="7" s="1"/>
  <c r="K246" i="7" s="1"/>
  <c r="I251" i="7" a="1"/>
  <c r="I251" i="7" s="1"/>
  <c r="I262" i="7" a="1"/>
  <c r="I262" i="7" s="1"/>
  <c r="I267" i="7" a="1"/>
  <c r="I267" i="7" s="1"/>
  <c r="I278" i="7" a="1"/>
  <c r="I278" i="7" s="1"/>
  <c r="I283" i="7" a="1"/>
  <c r="I283" i="7" s="1"/>
  <c r="I294" i="7" a="1"/>
  <c r="I294" i="7" s="1"/>
  <c r="I299" i="7" a="1"/>
  <c r="I299" i="7" s="1"/>
  <c r="I310" i="7" a="1"/>
  <c r="I310" i="7" s="1"/>
  <c r="I315" i="7" a="1"/>
  <c r="I315" i="7" s="1"/>
  <c r="I326" i="7" a="1"/>
  <c r="I326" i="7" s="1"/>
  <c r="K326" i="7" s="1"/>
  <c r="I331" i="7" a="1"/>
  <c r="I331" i="7" s="1"/>
  <c r="K331" i="7" s="1"/>
  <c r="I341" i="7" a="1"/>
  <c r="I341" i="7" s="1"/>
  <c r="I345" i="7" a="1"/>
  <c r="I345" i="7" s="1"/>
  <c r="I349" i="7" a="1"/>
  <c r="I349" i="7" s="1"/>
  <c r="I353" i="7" a="1"/>
  <c r="I353" i="7" s="1"/>
  <c r="I357" i="7" a="1"/>
  <c r="I357" i="7" s="1"/>
  <c r="I361" i="7" a="1"/>
  <c r="I361" i="7" s="1"/>
  <c r="I365" i="7" a="1"/>
  <c r="I365" i="7" s="1"/>
  <c r="I369" i="7" a="1"/>
  <c r="I369" i="7" s="1"/>
  <c r="I373" i="7" a="1"/>
  <c r="I373" i="7" s="1"/>
  <c r="I377" i="7" a="1"/>
  <c r="I377" i="7" s="1"/>
  <c r="I381" i="7" a="1"/>
  <c r="I381" i="7" s="1"/>
  <c r="I385" i="7" a="1"/>
  <c r="I385" i="7" s="1"/>
  <c r="I389" i="7" a="1"/>
  <c r="I389" i="7" s="1"/>
  <c r="I94" i="7" a="1"/>
  <c r="I94" i="7" s="1"/>
  <c r="I104" i="7" a="1"/>
  <c r="I104" i="7" s="1"/>
  <c r="K104" i="7" s="1"/>
  <c r="I123" i="7" a="1"/>
  <c r="I123" i="7" s="1"/>
  <c r="K123" i="7" s="1"/>
  <c r="I130" i="7" a="1"/>
  <c r="I130" i="7" s="1"/>
  <c r="I136" i="7" a="1"/>
  <c r="I136" i="7" s="1"/>
  <c r="I149" i="7" a="1"/>
  <c r="I149" i="7" s="1"/>
  <c r="I155" i="7" a="1"/>
  <c r="I155" i="7" s="1"/>
  <c r="I162" i="7" a="1"/>
  <c r="I162" i="7" s="1"/>
  <c r="I168" i="7" a="1"/>
  <c r="I168" i="7" s="1"/>
  <c r="I181" i="7" a="1"/>
  <c r="I181" i="7" s="1"/>
  <c r="I187" i="7" a="1"/>
  <c r="I187" i="7" s="1"/>
  <c r="K187" i="7" s="1"/>
  <c r="I193" i="7" a="1"/>
  <c r="I193" i="7" s="1"/>
  <c r="I204" i="7" a="1"/>
  <c r="I204" i="7" s="1"/>
  <c r="I209" i="7" a="1"/>
  <c r="I209" i="7" s="1"/>
  <c r="I220" i="7" a="1"/>
  <c r="I220" i="7" s="1"/>
  <c r="I225" i="7" a="1"/>
  <c r="I225" i="7" s="1"/>
  <c r="I236" i="7" a="1"/>
  <c r="I236" i="7" s="1"/>
  <c r="I241" i="7" a="1"/>
  <c r="I241" i="7" s="1"/>
  <c r="K241" i="7" s="1"/>
  <c r="I252" i="7" a="1"/>
  <c r="I252" i="7" s="1"/>
  <c r="I257" i="7" a="1"/>
  <c r="I257" i="7" s="1"/>
  <c r="I268" i="7" a="1"/>
  <c r="I268" i="7" s="1"/>
  <c r="I273" i="7" a="1"/>
  <c r="I273" i="7" s="1"/>
  <c r="I284" i="7" a="1"/>
  <c r="I284" i="7" s="1"/>
  <c r="I289" i="7" a="1"/>
  <c r="I289" i="7" s="1"/>
  <c r="K289" i="7" s="1"/>
  <c r="I300" i="7" a="1"/>
  <c r="I300" i="7" s="1"/>
  <c r="K300" i="7" s="1"/>
  <c r="I305" i="7" a="1"/>
  <c r="I305" i="7" s="1"/>
  <c r="I316" i="7" a="1"/>
  <c r="I316" i="7" s="1"/>
  <c r="I321" i="7" a="1"/>
  <c r="I321" i="7" s="1"/>
  <c r="I332" i="7" a="1"/>
  <c r="I332" i="7" s="1"/>
  <c r="I337" i="7" a="1"/>
  <c r="I337" i="7" s="1"/>
  <c r="I82" i="7" a="1"/>
  <c r="I82" i="7" s="1"/>
  <c r="K82" i="7" s="1"/>
  <c r="I106" i="7" a="1"/>
  <c r="I106" i="7" s="1"/>
  <c r="K106" i="7" s="1"/>
  <c r="I116" i="7" a="1"/>
  <c r="I116" i="7" s="1"/>
  <c r="I124" i="7" a="1"/>
  <c r="I124" i="7" s="1"/>
  <c r="I137" i="7" a="1"/>
  <c r="I137" i="7" s="1"/>
  <c r="I143" i="7" a="1"/>
  <c r="I143" i="7" s="1"/>
  <c r="I150" i="7" a="1"/>
  <c r="I150" i="7" s="1"/>
  <c r="I156" i="7" a="1"/>
  <c r="I156" i="7" s="1"/>
  <c r="I169" i="7" a="1"/>
  <c r="I169" i="7" s="1"/>
  <c r="K169" i="7" s="1"/>
  <c r="I175" i="7" a="1"/>
  <c r="I175" i="7" s="1"/>
  <c r="I182" i="7" a="1"/>
  <c r="I182" i="7" s="1"/>
  <c r="I188" i="7" a="1"/>
  <c r="I188" i="7" s="1"/>
  <c r="K188" i="7" s="1"/>
  <c r="I194" i="7" a="1"/>
  <c r="I194" i="7" s="1"/>
  <c r="I199" i="7" a="1"/>
  <c r="I199" i="7" s="1"/>
  <c r="I210" i="7" a="1"/>
  <c r="I210" i="7" s="1"/>
  <c r="I215" i="7" a="1"/>
  <c r="I215" i="7" s="1"/>
  <c r="I226" i="7" a="1"/>
  <c r="I226" i="7" s="1"/>
  <c r="I231" i="7" a="1"/>
  <c r="I231" i="7" s="1"/>
  <c r="I242" i="7" a="1"/>
  <c r="I242" i="7" s="1"/>
  <c r="I247" i="7" a="1"/>
  <c r="I247" i="7" s="1"/>
  <c r="I258" i="7" a="1"/>
  <c r="I258" i="7" s="1"/>
  <c r="K258" i="7" s="1"/>
  <c r="I263" i="7" a="1"/>
  <c r="I263" i="7" s="1"/>
  <c r="K263" i="7" s="1"/>
  <c r="I274" i="7" a="1"/>
  <c r="I274" i="7" s="1"/>
  <c r="I279" i="7" a="1"/>
  <c r="I279" i="7" s="1"/>
  <c r="I290" i="7" a="1"/>
  <c r="I290" i="7" s="1"/>
  <c r="I295" i="7" a="1"/>
  <c r="I295" i="7" s="1"/>
  <c r="I306" i="7" a="1"/>
  <c r="I306" i="7" s="1"/>
  <c r="I311" i="7" a="1"/>
  <c r="I311" i="7" s="1"/>
  <c r="I322" i="7" a="1"/>
  <c r="I322" i="7" s="1"/>
  <c r="I327" i="7" a="1"/>
  <c r="I327" i="7" s="1"/>
  <c r="I342" i="7" a="1"/>
  <c r="I342" i="7" s="1"/>
  <c r="K342" i="7" s="1"/>
  <c r="I346" i="7" a="1"/>
  <c r="I346" i="7" s="1"/>
  <c r="K346" i="7" s="1"/>
  <c r="I350" i="7" a="1"/>
  <c r="I350" i="7" s="1"/>
  <c r="K350" i="7" s="1"/>
  <c r="I354" i="7" a="1"/>
  <c r="I354" i="7" s="1"/>
  <c r="K354" i="7" s="1"/>
  <c r="I358" i="7" a="1"/>
  <c r="I358" i="7" s="1"/>
  <c r="K358" i="7" s="1"/>
  <c r="I362" i="7" a="1"/>
  <c r="I362" i="7" s="1"/>
  <c r="K362" i="7" s="1"/>
  <c r="I366" i="7" a="1"/>
  <c r="I366" i="7" s="1"/>
  <c r="K366" i="7" s="1"/>
  <c r="I370" i="7" a="1"/>
  <c r="I370" i="7" s="1"/>
  <c r="K370" i="7" s="1"/>
  <c r="I374" i="7" a="1"/>
  <c r="I374" i="7" s="1"/>
  <c r="K374" i="7" s="1"/>
  <c r="I378" i="7" a="1"/>
  <c r="I378" i="7" s="1"/>
  <c r="K378" i="7" s="1"/>
  <c r="I382" i="7" a="1"/>
  <c r="I382" i="7" s="1"/>
  <c r="K382" i="7" s="1"/>
  <c r="I386" i="7" a="1"/>
  <c r="I386" i="7" s="1"/>
  <c r="K386" i="7" s="1"/>
  <c r="I96" i="7" a="1"/>
  <c r="I96" i="7" s="1"/>
  <c r="I118" i="7" a="1"/>
  <c r="I118" i="7" s="1"/>
  <c r="I125" i="7" a="1"/>
  <c r="I125" i="7" s="1"/>
  <c r="I131" i="7" a="1"/>
  <c r="I131" i="7" s="1"/>
  <c r="I138" i="7" a="1"/>
  <c r="I138" i="7" s="1"/>
  <c r="I144" i="7" a="1"/>
  <c r="I144" i="7" s="1"/>
  <c r="I157" i="7" a="1"/>
  <c r="I157" i="7" s="1"/>
  <c r="I163" i="7" a="1"/>
  <c r="I163" i="7" s="1"/>
  <c r="I170" i="7" a="1"/>
  <c r="I170" i="7" s="1"/>
  <c r="I176" i="7" a="1"/>
  <c r="I176" i="7" s="1"/>
  <c r="I189" i="7" a="1"/>
  <c r="I189" i="7" s="1"/>
  <c r="I200" i="7" a="1"/>
  <c r="I200" i="7" s="1"/>
  <c r="I205" i="7" a="1"/>
  <c r="I205" i="7" s="1"/>
  <c r="I216" i="7" a="1"/>
  <c r="I216" i="7" s="1"/>
  <c r="I221" i="7" a="1"/>
  <c r="I221" i="7" s="1"/>
  <c r="I232" i="7" a="1"/>
  <c r="I232" i="7" s="1"/>
  <c r="K232" i="7" s="1"/>
  <c r="I237" i="7" a="1"/>
  <c r="I237" i="7" s="1"/>
  <c r="I248" i="7" a="1"/>
  <c r="I248" i="7" s="1"/>
  <c r="I253" i="7" a="1"/>
  <c r="I253" i="7" s="1"/>
  <c r="I296" i="7" a="1"/>
  <c r="I296" i="7" s="1"/>
  <c r="I338" i="7" a="1"/>
  <c r="I338" i="7" s="1"/>
  <c r="I301" i="7" a="1"/>
  <c r="I301" i="7" s="1"/>
  <c r="I264" i="7" a="1"/>
  <c r="I264" i="7" s="1"/>
  <c r="I269" i="7" a="1"/>
  <c r="I269" i="7" s="1"/>
  <c r="I312" i="7" a="1"/>
  <c r="I312" i="7" s="1"/>
  <c r="I317" i="7" a="1"/>
  <c r="I317" i="7" s="1"/>
  <c r="I280" i="7" a="1"/>
  <c r="I280" i="7" s="1"/>
  <c r="I285" i="7" a="1"/>
  <c r="I285" i="7" s="1"/>
  <c r="I328" i="7" a="1"/>
  <c r="I328" i="7" s="1"/>
  <c r="I333" i="7" a="1"/>
  <c r="I333" i="7" s="1"/>
  <c r="I2" i="7" a="1"/>
  <c r="I2" i="7" s="1"/>
  <c r="H2" i="7" a="1"/>
  <c r="H2" i="7" s="1"/>
  <c r="K143" i="7" l="1"/>
  <c r="K128" i="7"/>
  <c r="K96" i="7"/>
  <c r="K94" i="7"/>
  <c r="K229" i="7"/>
  <c r="K2" i="7"/>
  <c r="K285" i="7"/>
  <c r="K199" i="7"/>
  <c r="K130" i="7"/>
  <c r="K327" i="7"/>
  <c r="K66" i="7"/>
  <c r="K34" i="7"/>
  <c r="K85" i="7"/>
  <c r="K53" i="7"/>
  <c r="K21" i="7"/>
  <c r="K64" i="7"/>
  <c r="K32" i="7"/>
  <c r="K312" i="7"/>
  <c r="K242" i="7"/>
  <c r="K315" i="7"/>
  <c r="K118" i="7"/>
  <c r="K173" i="7"/>
  <c r="K332" i="7"/>
  <c r="K204" i="7"/>
  <c r="K148" i="7"/>
  <c r="K287" i="7"/>
  <c r="K159" i="7"/>
  <c r="K157" i="7"/>
  <c r="K284" i="7"/>
  <c r="K385" i="7"/>
  <c r="K353" i="7"/>
  <c r="K317" i="7"/>
  <c r="K305" i="7"/>
  <c r="K301" i="7"/>
  <c r="K144" i="7"/>
  <c r="K215" i="7"/>
  <c r="K161" i="7"/>
  <c r="K272" i="7"/>
  <c r="K276" i="7"/>
  <c r="K375" i="7"/>
  <c r="K343" i="7"/>
  <c r="K76" i="7"/>
  <c r="K44" i="7"/>
  <c r="K12" i="7"/>
  <c r="K35" i="7"/>
  <c r="K365" i="7"/>
  <c r="K330" i="7"/>
  <c r="K202" i="7"/>
  <c r="K376" i="7"/>
  <c r="K344" i="7"/>
  <c r="K46" i="7"/>
  <c r="K14" i="7"/>
  <c r="K65" i="7"/>
  <c r="K33" i="7"/>
  <c r="K136" i="7"/>
  <c r="K138" i="7"/>
  <c r="K137" i="7"/>
  <c r="K361" i="7"/>
  <c r="K78" i="7"/>
  <c r="K42" i="7"/>
  <c r="K10" i="7"/>
  <c r="K61" i="7"/>
  <c r="K29" i="7"/>
  <c r="K205" i="7"/>
  <c r="K150" i="7"/>
  <c r="K325" i="7"/>
  <c r="K197" i="7"/>
  <c r="K256" i="7"/>
  <c r="K282" i="7"/>
  <c r="K328" i="7"/>
  <c r="K72" i="7"/>
  <c r="K40" i="7"/>
  <c r="K8" i="7"/>
  <c r="K155" i="7"/>
  <c r="K167" i="7"/>
  <c r="K154" i="7"/>
  <c r="K384" i="7"/>
  <c r="K352" i="7"/>
  <c r="K239" i="7"/>
  <c r="K149" i="7"/>
  <c r="K321" i="7"/>
  <c r="K193" i="7"/>
  <c r="K389" i="7"/>
  <c r="K357" i="7"/>
  <c r="K277" i="7"/>
  <c r="K100" i="7"/>
  <c r="K127" i="7"/>
  <c r="K125" i="7"/>
  <c r="K124" i="7"/>
  <c r="K181" i="7"/>
  <c r="K266" i="7"/>
  <c r="K92" i="7"/>
  <c r="K216" i="7"/>
  <c r="K381" i="7"/>
  <c r="K349" i="7"/>
  <c r="K338" i="7"/>
  <c r="K210" i="7"/>
  <c r="K268" i="7"/>
  <c r="K283" i="7"/>
  <c r="K223" i="7"/>
  <c r="K142" i="7"/>
  <c r="K372" i="7"/>
  <c r="K340" i="7"/>
  <c r="K339" i="7"/>
  <c r="K212" i="7"/>
  <c r="K151" i="7"/>
  <c r="K99" i="7"/>
  <c r="K3" i="7"/>
  <c r="K296" i="7"/>
  <c r="K253" i="7"/>
  <c r="K316" i="7"/>
  <c r="K309" i="7"/>
  <c r="K371" i="7"/>
  <c r="K237" i="7"/>
  <c r="K182" i="7"/>
  <c r="K168" i="7"/>
  <c r="K313" i="7"/>
  <c r="K87" i="7"/>
  <c r="K295" i="7"/>
  <c r="K225" i="7"/>
  <c r="K310" i="7"/>
  <c r="K185" i="7"/>
  <c r="K60" i="7"/>
  <c r="K28" i="7"/>
  <c r="K279" i="7"/>
  <c r="K336" i="7"/>
  <c r="K208" i="7"/>
  <c r="K322" i="7"/>
  <c r="K194" i="7"/>
  <c r="K267" i="7"/>
  <c r="K271" i="7"/>
  <c r="K62" i="7"/>
  <c r="K30" i="7"/>
  <c r="K81" i="7"/>
  <c r="K49" i="7"/>
  <c r="K17" i="7"/>
  <c r="K105" i="7"/>
  <c r="K139" i="7"/>
  <c r="K244" i="7"/>
  <c r="K290" i="7"/>
  <c r="K235" i="7"/>
  <c r="K217" i="7"/>
  <c r="K233" i="7"/>
  <c r="K117" i="7"/>
  <c r="K184" i="7"/>
  <c r="K363" i="7"/>
  <c r="K274" i="7"/>
  <c r="K377" i="7"/>
  <c r="K345" i="7"/>
  <c r="K219" i="7"/>
  <c r="K261" i="7"/>
  <c r="K74" i="7"/>
  <c r="K152" i="7"/>
  <c r="K320" i="7"/>
  <c r="K192" i="7"/>
  <c r="K218" i="7"/>
  <c r="K146" i="7"/>
  <c r="K280" i="7"/>
  <c r="K189" i="7"/>
  <c r="K252" i="7"/>
  <c r="K368" i="7"/>
  <c r="K334" i="7"/>
  <c r="K270" i="7"/>
  <c r="K196" i="7"/>
  <c r="K58" i="7"/>
  <c r="K26" i="7"/>
  <c r="K77" i="7"/>
  <c r="K45" i="7"/>
  <c r="K13" i="7"/>
  <c r="K262" i="7"/>
  <c r="K249" i="7"/>
  <c r="K120" i="7"/>
  <c r="K126" i="7"/>
  <c r="K163" i="7"/>
  <c r="K231" i="7"/>
  <c r="K175" i="7"/>
  <c r="K121" i="7"/>
  <c r="K324" i="7"/>
  <c r="K303" i="7"/>
  <c r="K387" i="7"/>
  <c r="K355" i="7"/>
  <c r="K177" i="7"/>
  <c r="K98" i="7"/>
  <c r="K88" i="7"/>
  <c r="K56" i="7"/>
  <c r="K24" i="7"/>
  <c r="K156" i="7"/>
  <c r="K273" i="7"/>
  <c r="K230" i="7"/>
  <c r="K228" i="7"/>
  <c r="K145" i="7"/>
  <c r="K95" i="7"/>
  <c r="K302" i="7"/>
  <c r="K47" i="7"/>
  <c r="K15" i="7"/>
  <c r="K7" i="7"/>
  <c r="K206" i="7"/>
  <c r="K333" i="7"/>
  <c r="K200" i="7"/>
  <c r="K278" i="7"/>
  <c r="K275" i="7"/>
  <c r="K211" i="7"/>
  <c r="K265" i="7"/>
  <c r="K135" i="7"/>
  <c r="K247" i="7"/>
  <c r="K240" i="7"/>
  <c r="K162" i="7"/>
  <c r="K172" i="7"/>
  <c r="K79" i="7"/>
  <c r="K234" i="7"/>
  <c r="K227" i="7"/>
  <c r="K97" i="7"/>
  <c r="N2" i="7" a="1"/>
  <c r="N2" i="7" s="1"/>
  <c r="N3" i="7" a="1"/>
  <c r="N3" i="7" s="1"/>
  <c r="N7" i="7" a="1"/>
  <c r="N7" i="7" s="1"/>
  <c r="N11" i="7" a="1"/>
  <c r="N11" i="7" s="1"/>
  <c r="N15" i="7" a="1"/>
  <c r="N15" i="7" s="1"/>
  <c r="N19" i="7" a="1"/>
  <c r="N19" i="7" s="1"/>
  <c r="N23" i="7" a="1"/>
  <c r="N23" i="7" s="1"/>
  <c r="N27" i="7" a="1"/>
  <c r="N27" i="7" s="1"/>
  <c r="N31" i="7" a="1"/>
  <c r="N31" i="7" s="1"/>
  <c r="N35" i="7" a="1"/>
  <c r="N35" i="7" s="1"/>
  <c r="N39" i="7" a="1"/>
  <c r="N39" i="7" s="1"/>
  <c r="N43" i="7" a="1"/>
  <c r="N43" i="7" s="1"/>
  <c r="N47" i="7" a="1"/>
  <c r="N47" i="7" s="1"/>
  <c r="N51" i="7" a="1"/>
  <c r="N51" i="7" s="1"/>
  <c r="N55" i="7" a="1"/>
  <c r="N55" i="7" s="1"/>
  <c r="N59" i="7" a="1"/>
  <c r="N59" i="7" s="1"/>
  <c r="N63" i="7" a="1"/>
  <c r="N63" i="7" s="1"/>
  <c r="N67" i="7" a="1"/>
  <c r="N67" i="7" s="1"/>
  <c r="N71" i="7" a="1"/>
  <c r="N71" i="7" s="1"/>
  <c r="N75" i="7" a="1"/>
  <c r="N75" i="7" s="1"/>
  <c r="N79" i="7" a="1"/>
  <c r="N79" i="7" s="1"/>
  <c r="N83" i="7" a="1"/>
  <c r="N83" i="7" s="1"/>
  <c r="N87" i="7" a="1"/>
  <c r="N87" i="7" s="1"/>
  <c r="N91" i="7" a="1"/>
  <c r="N91" i="7" s="1"/>
  <c r="N95" i="7" a="1"/>
  <c r="N95" i="7" s="1"/>
  <c r="N99" i="7" a="1"/>
  <c r="N99" i="7" s="1"/>
  <c r="N103" i="7" a="1"/>
  <c r="N103" i="7" s="1"/>
  <c r="N107" i="7" a="1"/>
  <c r="N107" i="7" s="1"/>
  <c r="N111" i="7" a="1"/>
  <c r="N111" i="7" s="1"/>
  <c r="N115" i="7" a="1"/>
  <c r="N115" i="7" s="1"/>
  <c r="N119" i="7" a="1"/>
  <c r="N119" i="7" s="1"/>
  <c r="N123" i="7" a="1"/>
  <c r="N123" i="7" s="1"/>
  <c r="N127" i="7" a="1"/>
  <c r="N127" i="7" s="1"/>
  <c r="N131" i="7" a="1"/>
  <c r="N131" i="7" s="1"/>
  <c r="N135" i="7" a="1"/>
  <c r="N135" i="7" s="1"/>
  <c r="N139" i="7" a="1"/>
  <c r="N139" i="7" s="1"/>
  <c r="N143" i="7" a="1"/>
  <c r="N143" i="7" s="1"/>
  <c r="N147" i="7" a="1"/>
  <c r="N147" i="7" s="1"/>
  <c r="N151" i="7" a="1"/>
  <c r="N151" i="7" s="1"/>
  <c r="N155" i="7" a="1"/>
  <c r="N155" i="7" s="1"/>
  <c r="N159" i="7" a="1"/>
  <c r="N159" i="7" s="1"/>
  <c r="N163" i="7" a="1"/>
  <c r="N163" i="7" s="1"/>
  <c r="N167" i="7" a="1"/>
  <c r="N167" i="7" s="1"/>
  <c r="N171" i="7" a="1"/>
  <c r="N171" i="7" s="1"/>
  <c r="N175" i="7" a="1"/>
  <c r="N175" i="7" s="1"/>
  <c r="N179" i="7" a="1"/>
  <c r="N179" i="7" s="1"/>
  <c r="N183" i="7" a="1"/>
  <c r="N183" i="7" s="1"/>
  <c r="N187" i="7" a="1"/>
  <c r="N187" i="7" s="1"/>
  <c r="N191" i="7" a="1"/>
  <c r="N191" i="7" s="1"/>
  <c r="N195" i="7" a="1"/>
  <c r="N195" i="7" s="1"/>
  <c r="N199" i="7" a="1"/>
  <c r="N199" i="7" s="1"/>
  <c r="N203" i="7" a="1"/>
  <c r="N203" i="7" s="1"/>
  <c r="N207" i="7" a="1"/>
  <c r="N207" i="7" s="1"/>
  <c r="N211" i="7" a="1"/>
  <c r="N211" i="7" s="1"/>
  <c r="N215" i="7" a="1"/>
  <c r="N215" i="7" s="1"/>
  <c r="N4" i="7" a="1"/>
  <c r="N4" i="7" s="1"/>
  <c r="N8" i="7" a="1"/>
  <c r="N8" i="7" s="1"/>
  <c r="N12" i="7" a="1"/>
  <c r="N12" i="7" s="1"/>
  <c r="N16" i="7" a="1"/>
  <c r="N16" i="7" s="1"/>
  <c r="N20" i="7" a="1"/>
  <c r="N20" i="7" s="1"/>
  <c r="N24" i="7" a="1"/>
  <c r="N24" i="7" s="1"/>
  <c r="N28" i="7" a="1"/>
  <c r="N28" i="7" s="1"/>
  <c r="N32" i="7" a="1"/>
  <c r="N32" i="7" s="1"/>
  <c r="N36" i="7" a="1"/>
  <c r="N36" i="7" s="1"/>
  <c r="N40" i="7" a="1"/>
  <c r="N40" i="7" s="1"/>
  <c r="N44" i="7" a="1"/>
  <c r="N44" i="7" s="1"/>
  <c r="N48" i="7" a="1"/>
  <c r="N48" i="7" s="1"/>
  <c r="N52" i="7" a="1"/>
  <c r="N52" i="7" s="1"/>
  <c r="N56" i="7" a="1"/>
  <c r="N56" i="7" s="1"/>
  <c r="N60" i="7" a="1"/>
  <c r="N60" i="7" s="1"/>
  <c r="N64" i="7" a="1"/>
  <c r="N64" i="7" s="1"/>
  <c r="N68" i="7" a="1"/>
  <c r="N68" i="7" s="1"/>
  <c r="N72" i="7" a="1"/>
  <c r="N72" i="7" s="1"/>
  <c r="N76" i="7" a="1"/>
  <c r="N76" i="7" s="1"/>
  <c r="N80" i="7" a="1"/>
  <c r="N80" i="7" s="1"/>
  <c r="N84" i="7" a="1"/>
  <c r="N84" i="7" s="1"/>
  <c r="N88" i="7" a="1"/>
  <c r="N88" i="7" s="1"/>
  <c r="N92" i="7" a="1"/>
  <c r="N92" i="7" s="1"/>
  <c r="N96" i="7" a="1"/>
  <c r="N96" i="7" s="1"/>
  <c r="N100" i="7" a="1"/>
  <c r="N100" i="7" s="1"/>
  <c r="N104" i="7" a="1"/>
  <c r="N104" i="7" s="1"/>
  <c r="N108" i="7" a="1"/>
  <c r="N108" i="7" s="1"/>
  <c r="N112" i="7" a="1"/>
  <c r="N112" i="7" s="1"/>
  <c r="N116" i="7" a="1"/>
  <c r="N116" i="7" s="1"/>
  <c r="N120" i="7" a="1"/>
  <c r="N120" i="7" s="1"/>
  <c r="N124" i="7" a="1"/>
  <c r="N124" i="7" s="1"/>
  <c r="N128" i="7" a="1"/>
  <c r="N128" i="7" s="1"/>
  <c r="N132" i="7" a="1"/>
  <c r="N132" i="7" s="1"/>
  <c r="N136" i="7" a="1"/>
  <c r="N136" i="7" s="1"/>
  <c r="N140" i="7" a="1"/>
  <c r="N140" i="7" s="1"/>
  <c r="N144" i="7" a="1"/>
  <c r="N144" i="7" s="1"/>
  <c r="N148" i="7" a="1"/>
  <c r="N148" i="7" s="1"/>
  <c r="N152" i="7" a="1"/>
  <c r="N152" i="7" s="1"/>
  <c r="N156" i="7" a="1"/>
  <c r="N156" i="7" s="1"/>
  <c r="N160" i="7" a="1"/>
  <c r="N160" i="7" s="1"/>
  <c r="N164" i="7" a="1"/>
  <c r="N164" i="7" s="1"/>
  <c r="N168" i="7" a="1"/>
  <c r="N168" i="7" s="1"/>
  <c r="N172" i="7" a="1"/>
  <c r="N172" i="7" s="1"/>
  <c r="N176" i="7" a="1"/>
  <c r="N176" i="7" s="1"/>
  <c r="N180" i="7" a="1"/>
  <c r="N180" i="7" s="1"/>
  <c r="N184" i="7" a="1"/>
  <c r="N184" i="7" s="1"/>
  <c r="N188" i="7" a="1"/>
  <c r="N188" i="7" s="1"/>
  <c r="N192" i="7" a="1"/>
  <c r="N192" i="7" s="1"/>
  <c r="N196" i="7" a="1"/>
  <c r="N196" i="7" s="1"/>
  <c r="N200" i="7" a="1"/>
  <c r="N200" i="7" s="1"/>
  <c r="N204" i="7" a="1"/>
  <c r="N204" i="7" s="1"/>
  <c r="N208" i="7" a="1"/>
  <c r="N208" i="7" s="1"/>
  <c r="N212" i="7" a="1"/>
  <c r="N212" i="7" s="1"/>
  <c r="N216" i="7" a="1"/>
  <c r="N216" i="7" s="1"/>
  <c r="N220" i="7" a="1"/>
  <c r="N220" i="7" s="1"/>
  <c r="N224" i="7" a="1"/>
  <c r="N224" i="7" s="1"/>
  <c r="N228" i="7" a="1"/>
  <c r="N228" i="7" s="1"/>
  <c r="N232" i="7" a="1"/>
  <c r="N232" i="7" s="1"/>
  <c r="N6" i="7" a="1"/>
  <c r="N6" i="7" s="1"/>
  <c r="N10" i="7" a="1"/>
  <c r="N10" i="7" s="1"/>
  <c r="N14" i="7" a="1"/>
  <c r="N14" i="7" s="1"/>
  <c r="N18" i="7" a="1"/>
  <c r="N18" i="7" s="1"/>
  <c r="N22" i="7" a="1"/>
  <c r="N22" i="7" s="1"/>
  <c r="N26" i="7" a="1"/>
  <c r="N26" i="7" s="1"/>
  <c r="N30" i="7" a="1"/>
  <c r="N30" i="7" s="1"/>
  <c r="N34" i="7" a="1"/>
  <c r="N34" i="7" s="1"/>
  <c r="N38" i="7" a="1"/>
  <c r="N38" i="7" s="1"/>
  <c r="N42" i="7" a="1"/>
  <c r="N42" i="7" s="1"/>
  <c r="N46" i="7" a="1"/>
  <c r="N46" i="7" s="1"/>
  <c r="N50" i="7" a="1"/>
  <c r="N50" i="7" s="1"/>
  <c r="N54" i="7" a="1"/>
  <c r="N54" i="7" s="1"/>
  <c r="N58" i="7" a="1"/>
  <c r="N58" i="7" s="1"/>
  <c r="N62" i="7" a="1"/>
  <c r="N62" i="7" s="1"/>
  <c r="N66" i="7" a="1"/>
  <c r="N66" i="7" s="1"/>
  <c r="N70" i="7" a="1"/>
  <c r="N70" i="7" s="1"/>
  <c r="N74" i="7" a="1"/>
  <c r="N74" i="7" s="1"/>
  <c r="N78" i="7" a="1"/>
  <c r="N78" i="7" s="1"/>
  <c r="N82" i="7" a="1"/>
  <c r="N82" i="7" s="1"/>
  <c r="N86" i="7" a="1"/>
  <c r="N86" i="7" s="1"/>
  <c r="N90" i="7" a="1"/>
  <c r="N90" i="7" s="1"/>
  <c r="N94" i="7" a="1"/>
  <c r="N94" i="7" s="1"/>
  <c r="N98" i="7" a="1"/>
  <c r="N98" i="7" s="1"/>
  <c r="N102" i="7" a="1"/>
  <c r="N102" i="7" s="1"/>
  <c r="N106" i="7" a="1"/>
  <c r="N106" i="7" s="1"/>
  <c r="N110" i="7" a="1"/>
  <c r="N110" i="7" s="1"/>
  <c r="N114" i="7" a="1"/>
  <c r="N114" i="7" s="1"/>
  <c r="N118" i="7" a="1"/>
  <c r="N118" i="7" s="1"/>
  <c r="N122" i="7" a="1"/>
  <c r="N122" i="7" s="1"/>
  <c r="N126" i="7" a="1"/>
  <c r="N126" i="7" s="1"/>
  <c r="N130" i="7" a="1"/>
  <c r="N130" i="7" s="1"/>
  <c r="N134" i="7" a="1"/>
  <c r="N134" i="7" s="1"/>
  <c r="N138" i="7" a="1"/>
  <c r="N138" i="7" s="1"/>
  <c r="N142" i="7" a="1"/>
  <c r="N142" i="7" s="1"/>
  <c r="N146" i="7" a="1"/>
  <c r="N146" i="7" s="1"/>
  <c r="N150" i="7" a="1"/>
  <c r="N150" i="7" s="1"/>
  <c r="N154" i="7" a="1"/>
  <c r="N154" i="7" s="1"/>
  <c r="N158" i="7" a="1"/>
  <c r="N158" i="7" s="1"/>
  <c r="N162" i="7" a="1"/>
  <c r="N162" i="7" s="1"/>
  <c r="N166" i="7" a="1"/>
  <c r="N166" i="7" s="1"/>
  <c r="N170" i="7" a="1"/>
  <c r="N170" i="7" s="1"/>
  <c r="N174" i="7" a="1"/>
  <c r="N174" i="7" s="1"/>
  <c r="N178" i="7" a="1"/>
  <c r="N178" i="7" s="1"/>
  <c r="N182" i="7" a="1"/>
  <c r="N182" i="7" s="1"/>
  <c r="N5" i="7" a="1"/>
  <c r="N5" i="7" s="1"/>
  <c r="N21" i="7" a="1"/>
  <c r="N21" i="7" s="1"/>
  <c r="N37" i="7" a="1"/>
  <c r="N37" i="7" s="1"/>
  <c r="N53" i="7" a="1"/>
  <c r="N53" i="7" s="1"/>
  <c r="N69" i="7" a="1"/>
  <c r="N69" i="7" s="1"/>
  <c r="N85" i="7" a="1"/>
  <c r="N85" i="7" s="1"/>
  <c r="N101" i="7" a="1"/>
  <c r="N101" i="7" s="1"/>
  <c r="N117" i="7" a="1"/>
  <c r="N117" i="7" s="1"/>
  <c r="N133" i="7" a="1"/>
  <c r="N133" i="7" s="1"/>
  <c r="N149" i="7" a="1"/>
  <c r="N149" i="7" s="1"/>
  <c r="N165" i="7" a="1"/>
  <c r="N165" i="7" s="1"/>
  <c r="N181" i="7" a="1"/>
  <c r="N181" i="7" s="1"/>
  <c r="N193" i="7" a="1"/>
  <c r="N193" i="7" s="1"/>
  <c r="N202" i="7" a="1"/>
  <c r="N202" i="7" s="1"/>
  <c r="N222" i="7" a="1"/>
  <c r="N222" i="7" s="1"/>
  <c r="N230" i="7" a="1"/>
  <c r="N230" i="7" s="1"/>
  <c r="N244" i="7" a="1"/>
  <c r="N244" i="7" s="1"/>
  <c r="N250" i="7" a="1"/>
  <c r="N250" i="7" s="1"/>
  <c r="N257" i="7" a="1"/>
  <c r="N257" i="7" s="1"/>
  <c r="N263" i="7" a="1"/>
  <c r="N263" i="7" s="1"/>
  <c r="N276" i="7" a="1"/>
  <c r="N276" i="7" s="1"/>
  <c r="N282" i="7" a="1"/>
  <c r="N282" i="7" s="1"/>
  <c r="N289" i="7" a="1"/>
  <c r="N289" i="7" s="1"/>
  <c r="N295" i="7" a="1"/>
  <c r="N295" i="7" s="1"/>
  <c r="N308" i="7" a="1"/>
  <c r="N308" i="7" s="1"/>
  <c r="N314" i="7" a="1"/>
  <c r="N314" i="7" s="1"/>
  <c r="N321" i="7" a="1"/>
  <c r="N321" i="7" s="1"/>
  <c r="N327" i="7" a="1"/>
  <c r="N327" i="7" s="1"/>
  <c r="N340" i="7" a="1"/>
  <c r="N340" i="7" s="1"/>
  <c r="N345" i="7" a="1"/>
  <c r="N345" i="7" s="1"/>
  <c r="N349" i="7" a="1"/>
  <c r="N349" i="7" s="1"/>
  <c r="N353" i="7" a="1"/>
  <c r="N353" i="7" s="1"/>
  <c r="N357" i="7" a="1"/>
  <c r="N357" i="7" s="1"/>
  <c r="N361" i="7" a="1"/>
  <c r="N361" i="7" s="1"/>
  <c r="N365" i="7" a="1"/>
  <c r="N365" i="7" s="1"/>
  <c r="N369" i="7" a="1"/>
  <c r="N369" i="7" s="1"/>
  <c r="N373" i="7" a="1"/>
  <c r="N373" i="7" s="1"/>
  <c r="N377" i="7" a="1"/>
  <c r="N377" i="7" s="1"/>
  <c r="N381" i="7" a="1"/>
  <c r="N381" i="7" s="1"/>
  <c r="N385" i="7" a="1"/>
  <c r="N385" i="7" s="1"/>
  <c r="N389" i="7" a="1"/>
  <c r="N389" i="7" s="1"/>
  <c r="N205" i="7" a="1"/>
  <c r="N205" i="7" s="1"/>
  <c r="N214" i="7" a="1"/>
  <c r="N214" i="7" s="1"/>
  <c r="N223" i="7" a="1"/>
  <c r="N223" i="7" s="1"/>
  <c r="N231" i="7" a="1"/>
  <c r="N231" i="7" s="1"/>
  <c r="N238" i="7" a="1"/>
  <c r="N238" i="7" s="1"/>
  <c r="N245" i="7" a="1"/>
  <c r="N245" i="7" s="1"/>
  <c r="N251" i="7" a="1"/>
  <c r="N251" i="7" s="1"/>
  <c r="N264" i="7" a="1"/>
  <c r="N264" i="7" s="1"/>
  <c r="N270" i="7" a="1"/>
  <c r="N270" i="7" s="1"/>
  <c r="N277" i="7" a="1"/>
  <c r="N277" i="7" s="1"/>
  <c r="N283" i="7" a="1"/>
  <c r="N283" i="7" s="1"/>
  <c r="N296" i="7" a="1"/>
  <c r="N296" i="7" s="1"/>
  <c r="N302" i="7" a="1"/>
  <c r="N302" i="7" s="1"/>
  <c r="N309" i="7" a="1"/>
  <c r="N309" i="7" s="1"/>
  <c r="N315" i="7" a="1"/>
  <c r="N315" i="7" s="1"/>
  <c r="N328" i="7" a="1"/>
  <c r="N328" i="7" s="1"/>
  <c r="N334" i="7" a="1"/>
  <c r="N334" i="7" s="1"/>
  <c r="N341" i="7" a="1"/>
  <c r="N341" i="7" s="1"/>
  <c r="N9" i="7" a="1"/>
  <c r="N9" i="7" s="1"/>
  <c r="N25" i="7" a="1"/>
  <c r="N25" i="7" s="1"/>
  <c r="N41" i="7" a="1"/>
  <c r="N41" i="7" s="1"/>
  <c r="N57" i="7" a="1"/>
  <c r="N57" i="7" s="1"/>
  <c r="N73" i="7" a="1"/>
  <c r="N73" i="7" s="1"/>
  <c r="N89" i="7" a="1"/>
  <c r="N89" i="7" s="1"/>
  <c r="N105" i="7" a="1"/>
  <c r="N105" i="7" s="1"/>
  <c r="N121" i="7" a="1"/>
  <c r="N121" i="7" s="1"/>
  <c r="N137" i="7" a="1"/>
  <c r="N137" i="7" s="1"/>
  <c r="N153" i="7" a="1"/>
  <c r="N153" i="7" s="1"/>
  <c r="N169" i="7" a="1"/>
  <c r="N169" i="7" s="1"/>
  <c r="N185" i="7" a="1"/>
  <c r="N185" i="7" s="1"/>
  <c r="N194" i="7" a="1"/>
  <c r="N194" i="7" s="1"/>
  <c r="N217" i="7" a="1"/>
  <c r="N217" i="7" s="1"/>
  <c r="N225" i="7" a="1"/>
  <c r="N225" i="7" s="1"/>
  <c r="N233" i="7" a="1"/>
  <c r="N233" i="7" s="1"/>
  <c r="N239" i="7" a="1"/>
  <c r="N239" i="7" s="1"/>
  <c r="N252" i="7" a="1"/>
  <c r="N252" i="7" s="1"/>
  <c r="N258" i="7" a="1"/>
  <c r="N258" i="7" s="1"/>
  <c r="N265" i="7" a="1"/>
  <c r="N265" i="7" s="1"/>
  <c r="N271" i="7" a="1"/>
  <c r="N271" i="7" s="1"/>
  <c r="N284" i="7" a="1"/>
  <c r="N284" i="7" s="1"/>
  <c r="N290" i="7" a="1"/>
  <c r="N290" i="7" s="1"/>
  <c r="N297" i="7" a="1"/>
  <c r="N297" i="7" s="1"/>
  <c r="N303" i="7" a="1"/>
  <c r="N303" i="7" s="1"/>
  <c r="N316" i="7" a="1"/>
  <c r="N316" i="7" s="1"/>
  <c r="N322" i="7" a="1"/>
  <c r="N322" i="7" s="1"/>
  <c r="N329" i="7" a="1"/>
  <c r="N329" i="7" s="1"/>
  <c r="N335" i="7" a="1"/>
  <c r="N335" i="7" s="1"/>
  <c r="N346" i="7" a="1"/>
  <c r="N346" i="7" s="1"/>
  <c r="N350" i="7" a="1"/>
  <c r="N350" i="7" s="1"/>
  <c r="N354" i="7" a="1"/>
  <c r="N354" i="7" s="1"/>
  <c r="N358" i="7" a="1"/>
  <c r="N358" i="7" s="1"/>
  <c r="N362" i="7" a="1"/>
  <c r="N362" i="7" s="1"/>
  <c r="N366" i="7" a="1"/>
  <c r="N366" i="7" s="1"/>
  <c r="N370" i="7" a="1"/>
  <c r="N370" i="7" s="1"/>
  <c r="N374" i="7" a="1"/>
  <c r="N374" i="7" s="1"/>
  <c r="N378" i="7" a="1"/>
  <c r="N378" i="7" s="1"/>
  <c r="N382" i="7" a="1"/>
  <c r="N382" i="7" s="1"/>
  <c r="N386" i="7" a="1"/>
  <c r="N386" i="7" s="1"/>
  <c r="N197" i="7" a="1"/>
  <c r="N197" i="7" s="1"/>
  <c r="N206" i="7" a="1"/>
  <c r="N206" i="7" s="1"/>
  <c r="N240" i="7" a="1"/>
  <c r="N240" i="7" s="1"/>
  <c r="N246" i="7" a="1"/>
  <c r="N246" i="7" s="1"/>
  <c r="N253" i="7" a="1"/>
  <c r="N253" i="7" s="1"/>
  <c r="N259" i="7" a="1"/>
  <c r="N259" i="7" s="1"/>
  <c r="N272" i="7" a="1"/>
  <c r="N272" i="7" s="1"/>
  <c r="N278" i="7" a="1"/>
  <c r="N278" i="7" s="1"/>
  <c r="N285" i="7" a="1"/>
  <c r="N285" i="7" s="1"/>
  <c r="N291" i="7" a="1"/>
  <c r="N291" i="7" s="1"/>
  <c r="N304" i="7" a="1"/>
  <c r="N304" i="7" s="1"/>
  <c r="N310" i="7" a="1"/>
  <c r="N310" i="7" s="1"/>
  <c r="N317" i="7" a="1"/>
  <c r="N317" i="7" s="1"/>
  <c r="N323" i="7" a="1"/>
  <c r="N323" i="7" s="1"/>
  <c r="N336" i="7" a="1"/>
  <c r="N336" i="7" s="1"/>
  <c r="N342" i="7" a="1"/>
  <c r="N342" i="7" s="1"/>
  <c r="N13" i="7" a="1"/>
  <c r="N13" i="7" s="1"/>
  <c r="N29" i="7" a="1"/>
  <c r="N29" i="7" s="1"/>
  <c r="N45" i="7" a="1"/>
  <c r="N45" i="7" s="1"/>
  <c r="N61" i="7" a="1"/>
  <c r="N61" i="7" s="1"/>
  <c r="N77" i="7" a="1"/>
  <c r="N77" i="7" s="1"/>
  <c r="N93" i="7" a="1"/>
  <c r="N93" i="7" s="1"/>
  <c r="N109" i="7" a="1"/>
  <c r="N109" i="7" s="1"/>
  <c r="N125" i="7" a="1"/>
  <c r="N125" i="7" s="1"/>
  <c r="N141" i="7" a="1"/>
  <c r="N141" i="7" s="1"/>
  <c r="N157" i="7" a="1"/>
  <c r="N157" i="7" s="1"/>
  <c r="N173" i="7" a="1"/>
  <c r="N173" i="7" s="1"/>
  <c r="N186" i="7" a="1"/>
  <c r="N186" i="7" s="1"/>
  <c r="N209" i="7" a="1"/>
  <c r="N209" i="7" s="1"/>
  <c r="N218" i="7" a="1"/>
  <c r="N218" i="7" s="1"/>
  <c r="N226" i="7" a="1"/>
  <c r="N226" i="7" s="1"/>
  <c r="N234" i="7" a="1"/>
  <c r="N234" i="7" s="1"/>
  <c r="N241" i="7" a="1"/>
  <c r="N241" i="7" s="1"/>
  <c r="N247" i="7" a="1"/>
  <c r="N247" i="7" s="1"/>
  <c r="N260" i="7" a="1"/>
  <c r="N260" i="7" s="1"/>
  <c r="N266" i="7" a="1"/>
  <c r="N266" i="7" s="1"/>
  <c r="N273" i="7" a="1"/>
  <c r="N273" i="7" s="1"/>
  <c r="N279" i="7" a="1"/>
  <c r="N279" i="7" s="1"/>
  <c r="N292" i="7" a="1"/>
  <c r="N292" i="7" s="1"/>
  <c r="N298" i="7" a="1"/>
  <c r="N298" i="7" s="1"/>
  <c r="N305" i="7" a="1"/>
  <c r="N305" i="7" s="1"/>
  <c r="N311" i="7" a="1"/>
  <c r="N311" i="7" s="1"/>
  <c r="N324" i="7" a="1"/>
  <c r="N324" i="7" s="1"/>
  <c r="N330" i="7" a="1"/>
  <c r="N330" i="7" s="1"/>
  <c r="N337" i="7" a="1"/>
  <c r="N337" i="7" s="1"/>
  <c r="N343" i="7" a="1"/>
  <c r="N343" i="7" s="1"/>
  <c r="N347" i="7" a="1"/>
  <c r="N347" i="7" s="1"/>
  <c r="N351" i="7" a="1"/>
  <c r="N351" i="7" s="1"/>
  <c r="N355" i="7" a="1"/>
  <c r="N355" i="7" s="1"/>
  <c r="N359" i="7" a="1"/>
  <c r="N359" i="7" s="1"/>
  <c r="N363" i="7" a="1"/>
  <c r="N363" i="7" s="1"/>
  <c r="N367" i="7" a="1"/>
  <c r="N367" i="7" s="1"/>
  <c r="N371" i="7" a="1"/>
  <c r="N371" i="7" s="1"/>
  <c r="N375" i="7" a="1"/>
  <c r="N375" i="7" s="1"/>
  <c r="N379" i="7" a="1"/>
  <c r="N379" i="7" s="1"/>
  <c r="N383" i="7" a="1"/>
  <c r="N383" i="7" s="1"/>
  <c r="N387" i="7" a="1"/>
  <c r="N387" i="7" s="1"/>
  <c r="N189" i="7" a="1"/>
  <c r="N189" i="7" s="1"/>
  <c r="N198" i="7" a="1"/>
  <c r="N198" i="7" s="1"/>
  <c r="N219" i="7" a="1"/>
  <c r="N219" i="7" s="1"/>
  <c r="N227" i="7" a="1"/>
  <c r="N227" i="7" s="1"/>
  <c r="N235" i="7" a="1"/>
  <c r="N235" i="7" s="1"/>
  <c r="N248" i="7" a="1"/>
  <c r="N248" i="7" s="1"/>
  <c r="N254" i="7" a="1"/>
  <c r="N254" i="7" s="1"/>
  <c r="N261" i="7" a="1"/>
  <c r="N261" i="7" s="1"/>
  <c r="N267" i="7" a="1"/>
  <c r="N267" i="7" s="1"/>
  <c r="N280" i="7" a="1"/>
  <c r="N280" i="7" s="1"/>
  <c r="N286" i="7" a="1"/>
  <c r="N286" i="7" s="1"/>
  <c r="N293" i="7" a="1"/>
  <c r="N293" i="7" s="1"/>
  <c r="N299" i="7" a="1"/>
  <c r="N299" i="7" s="1"/>
  <c r="N312" i="7" a="1"/>
  <c r="N312" i="7" s="1"/>
  <c r="N318" i="7" a="1"/>
  <c r="N318" i="7" s="1"/>
  <c r="N325" i="7" a="1"/>
  <c r="N325" i="7" s="1"/>
  <c r="N331" i="7" a="1"/>
  <c r="N331" i="7" s="1"/>
  <c r="N190" i="7" a="1"/>
  <c r="N190" i="7" s="1"/>
  <c r="N213" i="7" a="1"/>
  <c r="N213" i="7" s="1"/>
  <c r="N237" i="7" a="1"/>
  <c r="N237" i="7" s="1"/>
  <c r="N243" i="7" a="1"/>
  <c r="N243" i="7" s="1"/>
  <c r="N256" i="7" a="1"/>
  <c r="N256" i="7" s="1"/>
  <c r="N262" i="7" a="1"/>
  <c r="N262" i="7" s="1"/>
  <c r="N269" i="7" a="1"/>
  <c r="N269" i="7" s="1"/>
  <c r="N275" i="7" a="1"/>
  <c r="N275" i="7" s="1"/>
  <c r="N288" i="7" a="1"/>
  <c r="N288" i="7" s="1"/>
  <c r="N294" i="7" a="1"/>
  <c r="N294" i="7" s="1"/>
  <c r="N301" i="7" a="1"/>
  <c r="N301" i="7" s="1"/>
  <c r="N307" i="7" a="1"/>
  <c r="N307" i="7" s="1"/>
  <c r="N320" i="7" a="1"/>
  <c r="N320" i="7" s="1"/>
  <c r="N326" i="7" a="1"/>
  <c r="N326" i="7" s="1"/>
  <c r="N333" i="7" a="1"/>
  <c r="N333" i="7" s="1"/>
  <c r="N339" i="7" a="1"/>
  <c r="N339" i="7" s="1"/>
  <c r="N17" i="7" a="1"/>
  <c r="N17" i="7" s="1"/>
  <c r="N33" i="7" a="1"/>
  <c r="N33" i="7" s="1"/>
  <c r="N49" i="7" a="1"/>
  <c r="N49" i="7" s="1"/>
  <c r="N65" i="7" a="1"/>
  <c r="N65" i="7" s="1"/>
  <c r="N81" i="7" a="1"/>
  <c r="N81" i="7" s="1"/>
  <c r="N97" i="7" a="1"/>
  <c r="N97" i="7" s="1"/>
  <c r="N113" i="7" a="1"/>
  <c r="N113" i="7" s="1"/>
  <c r="N129" i="7" a="1"/>
  <c r="N129" i="7" s="1"/>
  <c r="N145" i="7" a="1"/>
  <c r="N145" i="7" s="1"/>
  <c r="N161" i="7" a="1"/>
  <c r="N161" i="7" s="1"/>
  <c r="N177" i="7" a="1"/>
  <c r="N177" i="7" s="1"/>
  <c r="N201" i="7" a="1"/>
  <c r="N201" i="7" s="1"/>
  <c r="N210" i="7" a="1"/>
  <c r="N210" i="7" s="1"/>
  <c r="N221" i="7" a="1"/>
  <c r="N221" i="7" s="1"/>
  <c r="N229" i="7" a="1"/>
  <c r="N229" i="7" s="1"/>
  <c r="N236" i="7" a="1"/>
  <c r="N236" i="7" s="1"/>
  <c r="N242" i="7" a="1"/>
  <c r="N242" i="7" s="1"/>
  <c r="N249" i="7" a="1"/>
  <c r="N249" i="7" s="1"/>
  <c r="N255" i="7" a="1"/>
  <c r="N255" i="7" s="1"/>
  <c r="N268" i="7" a="1"/>
  <c r="N268" i="7" s="1"/>
  <c r="N274" i="7" a="1"/>
  <c r="N274" i="7" s="1"/>
  <c r="N281" i="7" a="1"/>
  <c r="N281" i="7" s="1"/>
  <c r="N287" i="7" a="1"/>
  <c r="N287" i="7" s="1"/>
  <c r="N300" i="7" a="1"/>
  <c r="N300" i="7" s="1"/>
  <c r="N306" i="7" a="1"/>
  <c r="N306" i="7" s="1"/>
  <c r="N313" i="7" a="1"/>
  <c r="N313" i="7" s="1"/>
  <c r="N319" i="7" a="1"/>
  <c r="N319" i="7" s="1"/>
  <c r="N332" i="7" a="1"/>
  <c r="N332" i="7" s="1"/>
  <c r="N338" i="7" a="1"/>
  <c r="N338" i="7" s="1"/>
  <c r="N344" i="7" a="1"/>
  <c r="N344" i="7" s="1"/>
  <c r="N348" i="7" a="1"/>
  <c r="N348" i="7" s="1"/>
  <c r="N352" i="7" a="1"/>
  <c r="N352" i="7" s="1"/>
  <c r="N356" i="7" a="1"/>
  <c r="N356" i="7" s="1"/>
  <c r="N360" i="7" a="1"/>
  <c r="N360" i="7" s="1"/>
  <c r="N364" i="7" a="1"/>
  <c r="N364" i="7" s="1"/>
  <c r="N368" i="7" a="1"/>
  <c r="N368" i="7" s="1"/>
  <c r="N372" i="7" a="1"/>
  <c r="N372" i="7" s="1"/>
  <c r="N376" i="7" a="1"/>
  <c r="N376" i="7" s="1"/>
  <c r="N380" i="7" a="1"/>
  <c r="N380" i="7" s="1"/>
  <c r="N384" i="7" a="1"/>
  <c r="N384" i="7" s="1"/>
  <c r="N388" i="7" a="1"/>
  <c r="N388" i="7" s="1"/>
  <c r="M2" i="7" a="1"/>
  <c r="M2" i="7" s="1"/>
  <c r="M5" i="7" a="1"/>
  <c r="M5" i="7" s="1"/>
  <c r="M9" i="7" a="1"/>
  <c r="M9" i="7" s="1"/>
  <c r="M13" i="7" a="1"/>
  <c r="M13" i="7" s="1"/>
  <c r="M17" i="7" a="1"/>
  <c r="M17" i="7" s="1"/>
  <c r="M21" i="7" a="1"/>
  <c r="M21" i="7" s="1"/>
  <c r="M25" i="7" a="1"/>
  <c r="M25" i="7" s="1"/>
  <c r="O25" i="7" s="1"/>
  <c r="M29" i="7" a="1"/>
  <c r="M29" i="7" s="1"/>
  <c r="M33" i="7" a="1"/>
  <c r="M33" i="7" s="1"/>
  <c r="O33" i="7" s="1"/>
  <c r="M6" i="7" a="1"/>
  <c r="M6" i="7" s="1"/>
  <c r="M3" i="7" a="1"/>
  <c r="M3" i="7" s="1"/>
  <c r="M12" i="7" a="1"/>
  <c r="M12" i="7" s="1"/>
  <c r="M20" i="7" a="1"/>
  <c r="M20" i="7" s="1"/>
  <c r="M28" i="7" a="1"/>
  <c r="M28" i="7" s="1"/>
  <c r="M36" i="7" a="1"/>
  <c r="M36" i="7" s="1"/>
  <c r="M49" i="7" a="1"/>
  <c r="M49" i="7" s="1"/>
  <c r="M55" i="7" a="1"/>
  <c r="M55" i="7" s="1"/>
  <c r="M62" i="7" a="1"/>
  <c r="M62" i="7" s="1"/>
  <c r="M68" i="7" a="1"/>
  <c r="M68" i="7" s="1"/>
  <c r="M81" i="7" a="1"/>
  <c r="M81" i="7" s="1"/>
  <c r="O81" i="7" s="1"/>
  <c r="M87" i="7" a="1"/>
  <c r="M87" i="7" s="1"/>
  <c r="M94" i="7" a="1"/>
  <c r="M94" i="7" s="1"/>
  <c r="M100" i="7" a="1"/>
  <c r="M100" i="7" s="1"/>
  <c r="M113" i="7" a="1"/>
  <c r="M113" i="7" s="1"/>
  <c r="M119" i="7" a="1"/>
  <c r="M119" i="7" s="1"/>
  <c r="M126" i="7" a="1"/>
  <c r="M126" i="7" s="1"/>
  <c r="M132" i="7" a="1"/>
  <c r="M132" i="7" s="1"/>
  <c r="M145" i="7" a="1"/>
  <c r="M145" i="7" s="1"/>
  <c r="M151" i="7" a="1"/>
  <c r="M151" i="7" s="1"/>
  <c r="M158" i="7" a="1"/>
  <c r="M158" i="7" s="1"/>
  <c r="M164" i="7" a="1"/>
  <c r="M164" i="7" s="1"/>
  <c r="M177" i="7" a="1"/>
  <c r="M177" i="7" s="1"/>
  <c r="M183" i="7" a="1"/>
  <c r="M183" i="7" s="1"/>
  <c r="M190" i="7" a="1"/>
  <c r="M190" i="7" s="1"/>
  <c r="M196" i="7" a="1"/>
  <c r="M196" i="7" s="1"/>
  <c r="M209" i="7" a="1"/>
  <c r="M209" i="7" s="1"/>
  <c r="M215" i="7" a="1"/>
  <c r="M215" i="7" s="1"/>
  <c r="M222" i="7" a="1"/>
  <c r="M222" i="7" s="1"/>
  <c r="M228" i="7" a="1"/>
  <c r="M228" i="7" s="1"/>
  <c r="M241" i="7" a="1"/>
  <c r="M241" i="7" s="1"/>
  <c r="M247" i="7" a="1"/>
  <c r="M247" i="7" s="1"/>
  <c r="M254" i="7" a="1"/>
  <c r="M254" i="7" s="1"/>
  <c r="M260" i="7" a="1"/>
  <c r="M260" i="7" s="1"/>
  <c r="M273" i="7" a="1"/>
  <c r="M273" i="7" s="1"/>
  <c r="M279" i="7" a="1"/>
  <c r="M279" i="7" s="1"/>
  <c r="M286" i="7" a="1"/>
  <c r="M286" i="7" s="1"/>
  <c r="M292" i="7" a="1"/>
  <c r="M292" i="7" s="1"/>
  <c r="M305" i="7" a="1"/>
  <c r="M305" i="7" s="1"/>
  <c r="M311" i="7" a="1"/>
  <c r="M311" i="7" s="1"/>
  <c r="M318" i="7" a="1"/>
  <c r="M318" i="7" s="1"/>
  <c r="M324" i="7" a="1"/>
  <c r="M324" i="7" s="1"/>
  <c r="M337" i="7" a="1"/>
  <c r="M337" i="7" s="1"/>
  <c r="M343" i="7" a="1"/>
  <c r="M343" i="7" s="1"/>
  <c r="M347" i="7" a="1"/>
  <c r="M347" i="7" s="1"/>
  <c r="M351" i="7" a="1"/>
  <c r="M351" i="7" s="1"/>
  <c r="M355" i="7" a="1"/>
  <c r="M355" i="7" s="1"/>
  <c r="M359" i="7" a="1"/>
  <c r="M359" i="7" s="1"/>
  <c r="M363" i="7" a="1"/>
  <c r="M363" i="7" s="1"/>
  <c r="M367" i="7" a="1"/>
  <c r="M367" i="7" s="1"/>
  <c r="M371" i="7" a="1"/>
  <c r="M371" i="7" s="1"/>
  <c r="M375" i="7" a="1"/>
  <c r="M375" i="7" s="1"/>
  <c r="M379" i="7" a="1"/>
  <c r="M379" i="7" s="1"/>
  <c r="M383" i="7" a="1"/>
  <c r="M383" i="7" s="1"/>
  <c r="M387" i="7" a="1"/>
  <c r="M387" i="7" s="1"/>
  <c r="M4" i="7" a="1"/>
  <c r="M4" i="7" s="1"/>
  <c r="M14" i="7" a="1"/>
  <c r="M14" i="7" s="1"/>
  <c r="M22" i="7" a="1"/>
  <c r="M22" i="7" s="1"/>
  <c r="M30" i="7" a="1"/>
  <c r="M30" i="7" s="1"/>
  <c r="O30" i="7" s="1"/>
  <c r="M37" i="7" a="1"/>
  <c r="M37" i="7" s="1"/>
  <c r="O37" i="7" s="1"/>
  <c r="M43" i="7" a="1"/>
  <c r="M43" i="7" s="1"/>
  <c r="M50" i="7" a="1"/>
  <c r="M50" i="7" s="1"/>
  <c r="M56" i="7" a="1"/>
  <c r="M56" i="7" s="1"/>
  <c r="M69" i="7" a="1"/>
  <c r="M69" i="7" s="1"/>
  <c r="M75" i="7" a="1"/>
  <c r="M75" i="7" s="1"/>
  <c r="M82" i="7" a="1"/>
  <c r="M82" i="7" s="1"/>
  <c r="M88" i="7" a="1"/>
  <c r="M88" i="7" s="1"/>
  <c r="M101" i="7" a="1"/>
  <c r="M101" i="7" s="1"/>
  <c r="M107" i="7" a="1"/>
  <c r="M107" i="7" s="1"/>
  <c r="M114" i="7" a="1"/>
  <c r="M114" i="7" s="1"/>
  <c r="M120" i="7" a="1"/>
  <c r="M120" i="7" s="1"/>
  <c r="M133" i="7" a="1"/>
  <c r="M133" i="7" s="1"/>
  <c r="M139" i="7" a="1"/>
  <c r="M139" i="7" s="1"/>
  <c r="M146" i="7" a="1"/>
  <c r="M146" i="7" s="1"/>
  <c r="M152" i="7" a="1"/>
  <c r="M152" i="7" s="1"/>
  <c r="M165" i="7" a="1"/>
  <c r="M165" i="7" s="1"/>
  <c r="O165" i="7" s="1"/>
  <c r="M171" i="7" a="1"/>
  <c r="M171" i="7" s="1"/>
  <c r="M178" i="7" a="1"/>
  <c r="M178" i="7" s="1"/>
  <c r="M184" i="7" a="1"/>
  <c r="M184" i="7" s="1"/>
  <c r="M197" i="7" a="1"/>
  <c r="M197" i="7" s="1"/>
  <c r="M203" i="7" a="1"/>
  <c r="M203" i="7" s="1"/>
  <c r="M210" i="7" a="1"/>
  <c r="M210" i="7" s="1"/>
  <c r="M216" i="7" a="1"/>
  <c r="M216" i="7" s="1"/>
  <c r="M229" i="7" a="1"/>
  <c r="M229" i="7" s="1"/>
  <c r="M235" i="7" a="1"/>
  <c r="M235" i="7" s="1"/>
  <c r="M242" i="7" a="1"/>
  <c r="M242" i="7" s="1"/>
  <c r="M248" i="7" a="1"/>
  <c r="M248" i="7" s="1"/>
  <c r="M261" i="7" a="1"/>
  <c r="M261" i="7" s="1"/>
  <c r="M267" i="7" a="1"/>
  <c r="M267" i="7" s="1"/>
  <c r="M274" i="7" a="1"/>
  <c r="M274" i="7" s="1"/>
  <c r="M280" i="7" a="1"/>
  <c r="M280" i="7" s="1"/>
  <c r="M293" i="7" a="1"/>
  <c r="M293" i="7" s="1"/>
  <c r="M299" i="7" a="1"/>
  <c r="M299" i="7" s="1"/>
  <c r="M306" i="7" a="1"/>
  <c r="M306" i="7" s="1"/>
  <c r="M312" i="7" a="1"/>
  <c r="M312" i="7" s="1"/>
  <c r="M325" i="7" a="1"/>
  <c r="M325" i="7" s="1"/>
  <c r="M331" i="7" a="1"/>
  <c r="M331" i="7" s="1"/>
  <c r="M338" i="7" a="1"/>
  <c r="M338" i="7" s="1"/>
  <c r="M38" i="7" a="1"/>
  <c r="M38" i="7" s="1"/>
  <c r="M44" i="7" a="1"/>
  <c r="M44" i="7" s="1"/>
  <c r="M57" i="7" a="1"/>
  <c r="M57" i="7" s="1"/>
  <c r="M63" i="7" a="1"/>
  <c r="M63" i="7" s="1"/>
  <c r="M70" i="7" a="1"/>
  <c r="M70" i="7" s="1"/>
  <c r="M76" i="7" a="1"/>
  <c r="M76" i="7" s="1"/>
  <c r="M89" i="7" a="1"/>
  <c r="M89" i="7" s="1"/>
  <c r="M95" i="7" a="1"/>
  <c r="M95" i="7" s="1"/>
  <c r="M102" i="7" a="1"/>
  <c r="M102" i="7" s="1"/>
  <c r="M108" i="7" a="1"/>
  <c r="M108" i="7" s="1"/>
  <c r="M121" i="7" a="1"/>
  <c r="M121" i="7" s="1"/>
  <c r="M127" i="7" a="1"/>
  <c r="M127" i="7" s="1"/>
  <c r="M134" i="7" a="1"/>
  <c r="M134" i="7" s="1"/>
  <c r="M140" i="7" a="1"/>
  <c r="M140" i="7" s="1"/>
  <c r="M153" i="7" a="1"/>
  <c r="M153" i="7" s="1"/>
  <c r="M159" i="7" a="1"/>
  <c r="M159" i="7" s="1"/>
  <c r="M166" i="7" a="1"/>
  <c r="M166" i="7" s="1"/>
  <c r="M172" i="7" a="1"/>
  <c r="M172" i="7" s="1"/>
  <c r="M185" i="7" a="1"/>
  <c r="M185" i="7" s="1"/>
  <c r="M191" i="7" a="1"/>
  <c r="M191" i="7" s="1"/>
  <c r="M198" i="7" a="1"/>
  <c r="M198" i="7" s="1"/>
  <c r="O198" i="7" s="1"/>
  <c r="M204" i="7" a="1"/>
  <c r="M204" i="7" s="1"/>
  <c r="M217" i="7" a="1"/>
  <c r="M217" i="7" s="1"/>
  <c r="M223" i="7" a="1"/>
  <c r="M223" i="7" s="1"/>
  <c r="M230" i="7" a="1"/>
  <c r="M230" i="7" s="1"/>
  <c r="M236" i="7" a="1"/>
  <c r="M236" i="7" s="1"/>
  <c r="M249" i="7" a="1"/>
  <c r="M249" i="7" s="1"/>
  <c r="M255" i="7" a="1"/>
  <c r="M255" i="7" s="1"/>
  <c r="M262" i="7" a="1"/>
  <c r="M262" i="7" s="1"/>
  <c r="M268" i="7" a="1"/>
  <c r="M268" i="7" s="1"/>
  <c r="M281" i="7" a="1"/>
  <c r="M281" i="7" s="1"/>
  <c r="M287" i="7" a="1"/>
  <c r="M287" i="7" s="1"/>
  <c r="M294" i="7" a="1"/>
  <c r="M294" i="7" s="1"/>
  <c r="M300" i="7" a="1"/>
  <c r="M300" i="7" s="1"/>
  <c r="M313" i="7" a="1"/>
  <c r="M313" i="7" s="1"/>
  <c r="M319" i="7" a="1"/>
  <c r="M319" i="7" s="1"/>
  <c r="M326" i="7" a="1"/>
  <c r="M326" i="7" s="1"/>
  <c r="M332" i="7" a="1"/>
  <c r="M332" i="7" s="1"/>
  <c r="M344" i="7" a="1"/>
  <c r="M344" i="7" s="1"/>
  <c r="M348" i="7" a="1"/>
  <c r="M348" i="7" s="1"/>
  <c r="M352" i="7" a="1"/>
  <c r="M352" i="7" s="1"/>
  <c r="M356" i="7" a="1"/>
  <c r="M356" i="7" s="1"/>
  <c r="M360" i="7" a="1"/>
  <c r="M360" i="7" s="1"/>
  <c r="M364" i="7" a="1"/>
  <c r="M364" i="7" s="1"/>
  <c r="M368" i="7" a="1"/>
  <c r="M368" i="7" s="1"/>
  <c r="M372" i="7" a="1"/>
  <c r="M372" i="7" s="1"/>
  <c r="M376" i="7" a="1"/>
  <c r="M376" i="7" s="1"/>
  <c r="M380" i="7" a="1"/>
  <c r="M380" i="7" s="1"/>
  <c r="M384" i="7" a="1"/>
  <c r="M384" i="7" s="1"/>
  <c r="M388" i="7" a="1"/>
  <c r="M388" i="7" s="1"/>
  <c r="M7" i="7" a="1"/>
  <c r="M7" i="7" s="1"/>
  <c r="M15" i="7" a="1"/>
  <c r="M15" i="7" s="1"/>
  <c r="M23" i="7" a="1"/>
  <c r="M23" i="7" s="1"/>
  <c r="M31" i="7" a="1"/>
  <c r="M31" i="7" s="1"/>
  <c r="M45" i="7" a="1"/>
  <c r="M45" i="7" s="1"/>
  <c r="M51" i="7" a="1"/>
  <c r="M51" i="7" s="1"/>
  <c r="M58" i="7" a="1"/>
  <c r="M58" i="7" s="1"/>
  <c r="M64" i="7" a="1"/>
  <c r="M64" i="7" s="1"/>
  <c r="M77" i="7" a="1"/>
  <c r="M77" i="7" s="1"/>
  <c r="M83" i="7" a="1"/>
  <c r="M83" i="7" s="1"/>
  <c r="M90" i="7" a="1"/>
  <c r="M90" i="7" s="1"/>
  <c r="M96" i="7" a="1"/>
  <c r="M96" i="7" s="1"/>
  <c r="M109" i="7" a="1"/>
  <c r="M109" i="7" s="1"/>
  <c r="M115" i="7" a="1"/>
  <c r="M115" i="7" s="1"/>
  <c r="M122" i="7" a="1"/>
  <c r="M122" i="7" s="1"/>
  <c r="M128" i="7" a="1"/>
  <c r="M128" i="7" s="1"/>
  <c r="M141" i="7" a="1"/>
  <c r="M141" i="7" s="1"/>
  <c r="O141" i="7" s="1"/>
  <c r="M147" i="7" a="1"/>
  <c r="M147" i="7" s="1"/>
  <c r="M154" i="7" a="1"/>
  <c r="M154" i="7" s="1"/>
  <c r="M160" i="7" a="1"/>
  <c r="M160" i="7" s="1"/>
  <c r="M173" i="7" a="1"/>
  <c r="M173" i="7" s="1"/>
  <c r="M179" i="7" a="1"/>
  <c r="M179" i="7" s="1"/>
  <c r="M186" i="7" a="1"/>
  <c r="M186" i="7" s="1"/>
  <c r="M192" i="7" a="1"/>
  <c r="M192" i="7" s="1"/>
  <c r="M205" i="7" a="1"/>
  <c r="M205" i="7" s="1"/>
  <c r="M211" i="7" a="1"/>
  <c r="M211" i="7" s="1"/>
  <c r="M218" i="7" a="1"/>
  <c r="M218" i="7" s="1"/>
  <c r="M224" i="7" a="1"/>
  <c r="M224" i="7" s="1"/>
  <c r="M237" i="7" a="1"/>
  <c r="M237" i="7" s="1"/>
  <c r="O237" i="7" s="1"/>
  <c r="M243" i="7" a="1"/>
  <c r="M243" i="7" s="1"/>
  <c r="O243" i="7" s="1"/>
  <c r="M250" i="7" a="1"/>
  <c r="M250" i="7" s="1"/>
  <c r="O250" i="7" s="1"/>
  <c r="M256" i="7" a="1"/>
  <c r="M256" i="7" s="1"/>
  <c r="M269" i="7" a="1"/>
  <c r="M269" i="7" s="1"/>
  <c r="O269" i="7" s="1"/>
  <c r="M275" i="7" a="1"/>
  <c r="M275" i="7" s="1"/>
  <c r="O275" i="7" s="1"/>
  <c r="M282" i="7" a="1"/>
  <c r="M282" i="7" s="1"/>
  <c r="O282" i="7" s="1"/>
  <c r="M288" i="7" a="1"/>
  <c r="M288" i="7" s="1"/>
  <c r="M301" i="7" a="1"/>
  <c r="M301" i="7" s="1"/>
  <c r="O301" i="7" s="1"/>
  <c r="M307" i="7" a="1"/>
  <c r="M307" i="7" s="1"/>
  <c r="O307" i="7" s="1"/>
  <c r="M314" i="7" a="1"/>
  <c r="M314" i="7" s="1"/>
  <c r="O314" i="7" s="1"/>
  <c r="M320" i="7" a="1"/>
  <c r="M320" i="7" s="1"/>
  <c r="M333" i="7" a="1"/>
  <c r="M333" i="7" s="1"/>
  <c r="O333" i="7" s="1"/>
  <c r="M339" i="7" a="1"/>
  <c r="M339" i="7" s="1"/>
  <c r="O339" i="7" s="1"/>
  <c r="M8" i="7" a="1"/>
  <c r="M8" i="7" s="1"/>
  <c r="M16" i="7" a="1"/>
  <c r="M16" i="7" s="1"/>
  <c r="M24" i="7" a="1"/>
  <c r="M24" i="7" s="1"/>
  <c r="M32" i="7" a="1"/>
  <c r="M32" i="7" s="1"/>
  <c r="O32" i="7" s="1"/>
  <c r="M39" i="7" a="1"/>
  <c r="M39" i="7" s="1"/>
  <c r="M46" i="7" a="1"/>
  <c r="M46" i="7" s="1"/>
  <c r="M52" i="7" a="1"/>
  <c r="M52" i="7" s="1"/>
  <c r="M65" i="7" a="1"/>
  <c r="M65" i="7" s="1"/>
  <c r="M71" i="7" a="1"/>
  <c r="M71" i="7" s="1"/>
  <c r="M78" i="7" a="1"/>
  <c r="M78" i="7" s="1"/>
  <c r="M84" i="7" a="1"/>
  <c r="M84" i="7" s="1"/>
  <c r="M97" i="7" a="1"/>
  <c r="M97" i="7" s="1"/>
  <c r="M103" i="7" a="1"/>
  <c r="M103" i="7" s="1"/>
  <c r="M110" i="7" a="1"/>
  <c r="M110" i="7" s="1"/>
  <c r="M116" i="7" a="1"/>
  <c r="M116" i="7" s="1"/>
  <c r="M129" i="7" a="1"/>
  <c r="M129" i="7" s="1"/>
  <c r="O129" i="7" s="1"/>
  <c r="M135" i="7" a="1"/>
  <c r="M135" i="7" s="1"/>
  <c r="M142" i="7" a="1"/>
  <c r="M142" i="7" s="1"/>
  <c r="M148" i="7" a="1"/>
  <c r="M148" i="7" s="1"/>
  <c r="M161" i="7" a="1"/>
  <c r="M161" i="7" s="1"/>
  <c r="M167" i="7" a="1"/>
  <c r="M167" i="7" s="1"/>
  <c r="M174" i="7" a="1"/>
  <c r="M174" i="7" s="1"/>
  <c r="M180" i="7" a="1"/>
  <c r="M180" i="7" s="1"/>
  <c r="M193" i="7" a="1"/>
  <c r="M193" i="7" s="1"/>
  <c r="O193" i="7" s="1"/>
  <c r="M199" i="7" a="1"/>
  <c r="M199" i="7" s="1"/>
  <c r="M206" i="7" a="1"/>
  <c r="M206" i="7" s="1"/>
  <c r="M212" i="7" a="1"/>
  <c r="M212" i="7" s="1"/>
  <c r="M225" i="7" a="1"/>
  <c r="M225" i="7" s="1"/>
  <c r="M231" i="7" a="1"/>
  <c r="M231" i="7" s="1"/>
  <c r="M238" i="7" a="1"/>
  <c r="M238" i="7" s="1"/>
  <c r="M244" i="7" a="1"/>
  <c r="M244" i="7" s="1"/>
  <c r="M257" i="7" a="1"/>
  <c r="M257" i="7" s="1"/>
  <c r="M263" i="7" a="1"/>
  <c r="M263" i="7" s="1"/>
  <c r="M270" i="7" a="1"/>
  <c r="M270" i="7" s="1"/>
  <c r="M276" i="7" a="1"/>
  <c r="M276" i="7" s="1"/>
  <c r="M289" i="7" a="1"/>
  <c r="M289" i="7" s="1"/>
  <c r="M295" i="7" a="1"/>
  <c r="M295" i="7" s="1"/>
  <c r="M302" i="7" a="1"/>
  <c r="M302" i="7" s="1"/>
  <c r="M308" i="7" a="1"/>
  <c r="M308" i="7" s="1"/>
  <c r="M321" i="7" a="1"/>
  <c r="M321" i="7" s="1"/>
  <c r="M327" i="7" a="1"/>
  <c r="M327" i="7" s="1"/>
  <c r="M334" i="7" a="1"/>
  <c r="M334" i="7" s="1"/>
  <c r="M340" i="7" a="1"/>
  <c r="M340" i="7" s="1"/>
  <c r="M345" i="7" a="1"/>
  <c r="M345" i="7" s="1"/>
  <c r="M349" i="7" a="1"/>
  <c r="M349" i="7" s="1"/>
  <c r="M353" i="7" a="1"/>
  <c r="M353" i="7" s="1"/>
  <c r="M357" i="7" a="1"/>
  <c r="M357" i="7" s="1"/>
  <c r="M361" i="7" a="1"/>
  <c r="M361" i="7" s="1"/>
  <c r="M365" i="7" a="1"/>
  <c r="M365" i="7" s="1"/>
  <c r="M369" i="7" a="1"/>
  <c r="M369" i="7" s="1"/>
  <c r="M373" i="7" a="1"/>
  <c r="M373" i="7" s="1"/>
  <c r="M377" i="7" a="1"/>
  <c r="M377" i="7" s="1"/>
  <c r="M381" i="7" a="1"/>
  <c r="M381" i="7" s="1"/>
  <c r="M385" i="7" a="1"/>
  <c r="M385" i="7" s="1"/>
  <c r="M389" i="7" a="1"/>
  <c r="M389" i="7" s="1"/>
  <c r="M10" i="7" a="1"/>
  <c r="M10" i="7" s="1"/>
  <c r="O10" i="7" s="1"/>
  <c r="M18" i="7" a="1"/>
  <c r="M18" i="7" s="1"/>
  <c r="M26" i="7" a="1"/>
  <c r="M26" i="7" s="1"/>
  <c r="M34" i="7" a="1"/>
  <c r="M34" i="7" s="1"/>
  <c r="M40" i="7" a="1"/>
  <c r="M40" i="7" s="1"/>
  <c r="M53" i="7" a="1"/>
  <c r="M53" i="7" s="1"/>
  <c r="M59" i="7" a="1"/>
  <c r="M59" i="7" s="1"/>
  <c r="M66" i="7" a="1"/>
  <c r="M66" i="7" s="1"/>
  <c r="M72" i="7" a="1"/>
  <c r="M72" i="7" s="1"/>
  <c r="M85" i="7" a="1"/>
  <c r="M85" i="7" s="1"/>
  <c r="O85" i="7" s="1"/>
  <c r="M91" i="7" a="1"/>
  <c r="M91" i="7" s="1"/>
  <c r="M98" i="7" a="1"/>
  <c r="M98" i="7" s="1"/>
  <c r="M104" i="7" a="1"/>
  <c r="M104" i="7" s="1"/>
  <c r="M117" i="7" a="1"/>
  <c r="M117" i="7" s="1"/>
  <c r="M123" i="7" a="1"/>
  <c r="M123" i="7" s="1"/>
  <c r="M130" i="7" a="1"/>
  <c r="M130" i="7" s="1"/>
  <c r="M136" i="7" a="1"/>
  <c r="M136" i="7" s="1"/>
  <c r="M149" i="7" a="1"/>
  <c r="M149" i="7" s="1"/>
  <c r="M155" i="7" a="1"/>
  <c r="M155" i="7" s="1"/>
  <c r="M162" i="7" a="1"/>
  <c r="M162" i="7" s="1"/>
  <c r="M168" i="7" a="1"/>
  <c r="M168" i="7" s="1"/>
  <c r="M181" i="7" a="1"/>
  <c r="M181" i="7" s="1"/>
  <c r="M187" i="7" a="1"/>
  <c r="M187" i="7" s="1"/>
  <c r="M194" i="7" a="1"/>
  <c r="M194" i="7" s="1"/>
  <c r="M200" i="7" a="1"/>
  <c r="M200" i="7" s="1"/>
  <c r="M213" i="7" a="1"/>
  <c r="M213" i="7" s="1"/>
  <c r="M219" i="7" a="1"/>
  <c r="M219" i="7" s="1"/>
  <c r="O219" i="7" s="1"/>
  <c r="M226" i="7" a="1"/>
  <c r="M226" i="7" s="1"/>
  <c r="M232" i="7" a="1"/>
  <c r="M232" i="7" s="1"/>
  <c r="M245" i="7" a="1"/>
  <c r="M245" i="7" s="1"/>
  <c r="M251" i="7" a="1"/>
  <c r="M251" i="7" s="1"/>
  <c r="M258" i="7" a="1"/>
  <c r="M258" i="7" s="1"/>
  <c r="M264" i="7" a="1"/>
  <c r="M264" i="7" s="1"/>
  <c r="M277" i="7" a="1"/>
  <c r="M277" i="7" s="1"/>
  <c r="M283" i="7" a="1"/>
  <c r="M283" i="7" s="1"/>
  <c r="M290" i="7" a="1"/>
  <c r="M290" i="7" s="1"/>
  <c r="M296" i="7" a="1"/>
  <c r="M296" i="7" s="1"/>
  <c r="M309" i="7" a="1"/>
  <c r="M309" i="7" s="1"/>
  <c r="M315" i="7" a="1"/>
  <c r="M315" i="7" s="1"/>
  <c r="M322" i="7" a="1"/>
  <c r="M322" i="7" s="1"/>
  <c r="M328" i="7" a="1"/>
  <c r="M328" i="7" s="1"/>
  <c r="M341" i="7" a="1"/>
  <c r="M341" i="7" s="1"/>
  <c r="M41" i="7" a="1"/>
  <c r="M41" i="7" s="1"/>
  <c r="M47" i="7" a="1"/>
  <c r="M47" i="7" s="1"/>
  <c r="M54" i="7" a="1"/>
  <c r="M54" i="7" s="1"/>
  <c r="M60" i="7" a="1"/>
  <c r="M60" i="7" s="1"/>
  <c r="M73" i="7" a="1"/>
  <c r="M73" i="7" s="1"/>
  <c r="M79" i="7" a="1"/>
  <c r="M79" i="7" s="1"/>
  <c r="M86" i="7" a="1"/>
  <c r="M86" i="7" s="1"/>
  <c r="M92" i="7" a="1"/>
  <c r="M92" i="7" s="1"/>
  <c r="M105" i="7" a="1"/>
  <c r="M105" i="7" s="1"/>
  <c r="M111" i="7" a="1"/>
  <c r="M111" i="7" s="1"/>
  <c r="M118" i="7" a="1"/>
  <c r="M118" i="7" s="1"/>
  <c r="M124" i="7" a="1"/>
  <c r="M124" i="7" s="1"/>
  <c r="M137" i="7" a="1"/>
  <c r="M137" i="7" s="1"/>
  <c r="M143" i="7" a="1"/>
  <c r="M143" i="7" s="1"/>
  <c r="M150" i="7" a="1"/>
  <c r="M150" i="7" s="1"/>
  <c r="M156" i="7" a="1"/>
  <c r="M156" i="7" s="1"/>
  <c r="M169" i="7" a="1"/>
  <c r="M169" i="7" s="1"/>
  <c r="M175" i="7" a="1"/>
  <c r="M175" i="7" s="1"/>
  <c r="M182" i="7" a="1"/>
  <c r="M182" i="7" s="1"/>
  <c r="M188" i="7" a="1"/>
  <c r="M188" i="7" s="1"/>
  <c r="M201" i="7" a="1"/>
  <c r="M201" i="7" s="1"/>
  <c r="M207" i="7" a="1"/>
  <c r="M207" i="7" s="1"/>
  <c r="M214" i="7" a="1"/>
  <c r="M214" i="7" s="1"/>
  <c r="M220" i="7" a="1"/>
  <c r="M220" i="7" s="1"/>
  <c r="M233" i="7" a="1"/>
  <c r="M233" i="7" s="1"/>
  <c r="M239" i="7" a="1"/>
  <c r="M239" i="7" s="1"/>
  <c r="M246" i="7" a="1"/>
  <c r="M246" i="7" s="1"/>
  <c r="M252" i="7" a="1"/>
  <c r="M252" i="7" s="1"/>
  <c r="M265" i="7" a="1"/>
  <c r="M265" i="7" s="1"/>
  <c r="M271" i="7" a="1"/>
  <c r="M271" i="7" s="1"/>
  <c r="M278" i="7" a="1"/>
  <c r="M278" i="7" s="1"/>
  <c r="M284" i="7" a="1"/>
  <c r="M284" i="7" s="1"/>
  <c r="M297" i="7" a="1"/>
  <c r="M297" i="7" s="1"/>
  <c r="M303" i="7" a="1"/>
  <c r="M303" i="7" s="1"/>
  <c r="M310" i="7" a="1"/>
  <c r="M310" i="7" s="1"/>
  <c r="M316" i="7" a="1"/>
  <c r="M316" i="7" s="1"/>
  <c r="M329" i="7" a="1"/>
  <c r="M329" i="7" s="1"/>
  <c r="M335" i="7" a="1"/>
  <c r="M335" i="7" s="1"/>
  <c r="M342" i="7" a="1"/>
  <c r="M342" i="7" s="1"/>
  <c r="M346" i="7" a="1"/>
  <c r="M346" i="7" s="1"/>
  <c r="M350" i="7" a="1"/>
  <c r="M350" i="7" s="1"/>
  <c r="M354" i="7" a="1"/>
  <c r="M354" i="7" s="1"/>
  <c r="M358" i="7" a="1"/>
  <c r="M358" i="7" s="1"/>
  <c r="M362" i="7" a="1"/>
  <c r="M362" i="7" s="1"/>
  <c r="M366" i="7" a="1"/>
  <c r="M366" i="7" s="1"/>
  <c r="M370" i="7" a="1"/>
  <c r="M370" i="7" s="1"/>
  <c r="M374" i="7" a="1"/>
  <c r="M374" i="7" s="1"/>
  <c r="M378" i="7" a="1"/>
  <c r="M378" i="7" s="1"/>
  <c r="M382" i="7" a="1"/>
  <c r="M382" i="7" s="1"/>
  <c r="M386" i="7" a="1"/>
  <c r="M386" i="7" s="1"/>
  <c r="M11" i="7" a="1"/>
  <c r="M11" i="7" s="1"/>
  <c r="M19" i="7" a="1"/>
  <c r="M19" i="7" s="1"/>
  <c r="M27" i="7" a="1"/>
  <c r="M27" i="7" s="1"/>
  <c r="M35" i="7" a="1"/>
  <c r="M35" i="7" s="1"/>
  <c r="O35" i="7" s="1"/>
  <c r="M42" i="7" a="1"/>
  <c r="M42" i="7" s="1"/>
  <c r="O42" i="7" s="1"/>
  <c r="M48" i="7" a="1"/>
  <c r="M48" i="7" s="1"/>
  <c r="M61" i="7" a="1"/>
  <c r="M61" i="7" s="1"/>
  <c r="O61" i="7" s="1"/>
  <c r="M67" i="7" a="1"/>
  <c r="M67" i="7" s="1"/>
  <c r="O67" i="7" s="1"/>
  <c r="M74" i="7" a="1"/>
  <c r="M74" i="7" s="1"/>
  <c r="M80" i="7" a="1"/>
  <c r="M80" i="7" s="1"/>
  <c r="M93" i="7" a="1"/>
  <c r="M93" i="7" s="1"/>
  <c r="M99" i="7" a="1"/>
  <c r="M99" i="7" s="1"/>
  <c r="O99" i="7" s="1"/>
  <c r="M106" i="7" a="1"/>
  <c r="M106" i="7" s="1"/>
  <c r="O106" i="7" s="1"/>
  <c r="M112" i="7" a="1"/>
  <c r="M112" i="7" s="1"/>
  <c r="M125" i="7" a="1"/>
  <c r="M125" i="7" s="1"/>
  <c r="M131" i="7" a="1"/>
  <c r="M131" i="7" s="1"/>
  <c r="O131" i="7" s="1"/>
  <c r="M138" i="7" a="1"/>
  <c r="M138" i="7" s="1"/>
  <c r="M144" i="7" a="1"/>
  <c r="M144" i="7" s="1"/>
  <c r="M157" i="7" a="1"/>
  <c r="M157" i="7" s="1"/>
  <c r="M208" i="7" a="1"/>
  <c r="M208" i="7" s="1"/>
  <c r="M259" i="7" a="1"/>
  <c r="M259" i="7" s="1"/>
  <c r="M163" i="7" a="1"/>
  <c r="M163" i="7" s="1"/>
  <c r="M266" i="7" a="1"/>
  <c r="M266" i="7" s="1"/>
  <c r="O266" i="7" s="1"/>
  <c r="M317" i="7" a="1"/>
  <c r="M317" i="7" s="1"/>
  <c r="O317" i="7" s="1"/>
  <c r="M170" i="7" a="1"/>
  <c r="M170" i="7" s="1"/>
  <c r="M221" i="7" a="1"/>
  <c r="M221" i="7" s="1"/>
  <c r="M272" i="7" a="1"/>
  <c r="M272" i="7" s="1"/>
  <c r="M323" i="7" a="1"/>
  <c r="M323" i="7" s="1"/>
  <c r="M176" i="7" a="1"/>
  <c r="M176" i="7" s="1"/>
  <c r="O176" i="7" s="1"/>
  <c r="M227" i="7" a="1"/>
  <c r="M227" i="7" s="1"/>
  <c r="M330" i="7" a="1"/>
  <c r="M330" i="7" s="1"/>
  <c r="O330" i="7" s="1"/>
  <c r="M234" i="7" a="1"/>
  <c r="M234" i="7" s="1"/>
  <c r="M285" i="7" a="1"/>
  <c r="M285" i="7" s="1"/>
  <c r="M336" i="7" a="1"/>
  <c r="M336" i="7" s="1"/>
  <c r="O336" i="7" s="1"/>
  <c r="M189" i="7" a="1"/>
  <c r="M189" i="7" s="1"/>
  <c r="M240" i="7" a="1"/>
  <c r="M240" i="7" s="1"/>
  <c r="M291" i="7" a="1"/>
  <c r="M291" i="7" s="1"/>
  <c r="O291" i="7" s="1"/>
  <c r="M195" i="7" a="1"/>
  <c r="M195" i="7" s="1"/>
  <c r="M298" i="7" a="1"/>
  <c r="M298" i="7" s="1"/>
  <c r="M202" i="7" a="1"/>
  <c r="M202" i="7" s="1"/>
  <c r="M253" i="7" a="1"/>
  <c r="M253" i="7" s="1"/>
  <c r="M304" i="7" a="1"/>
  <c r="M304" i="7" s="1"/>
  <c r="K337" i="7"/>
  <c r="K209" i="7"/>
  <c r="K294" i="7"/>
  <c r="K292" i="7"/>
  <c r="K221" i="7"/>
  <c r="K103" i="7"/>
  <c r="K122" i="7"/>
  <c r="K113" i="7"/>
  <c r="K369" i="7"/>
  <c r="K335" i="7"/>
  <c r="K207" i="7"/>
  <c r="K248" i="7"/>
  <c r="K112" i="7"/>
  <c r="K306" i="7"/>
  <c r="K251" i="7"/>
  <c r="K293" i="7"/>
  <c r="K360" i="7"/>
  <c r="K23" i="7"/>
  <c r="K288" i="7"/>
  <c r="K160" i="7"/>
  <c r="K250" i="7"/>
  <c r="K51" i="7"/>
  <c r="K220" i="7"/>
  <c r="K238" i="7"/>
  <c r="K380" i="7"/>
  <c r="K348" i="7"/>
  <c r="K166" i="7"/>
  <c r="K90" i="7"/>
  <c r="K165" i="7"/>
  <c r="K164" i="7"/>
  <c r="K281" i="7"/>
  <c r="K379" i="7"/>
  <c r="K347" i="7"/>
  <c r="K222" i="7"/>
  <c r="K70" i="7"/>
  <c r="K38" i="7"/>
  <c r="K6" i="7"/>
  <c r="K57" i="7"/>
  <c r="K25" i="7"/>
  <c r="K80" i="7"/>
  <c r="K48" i="7"/>
  <c r="K16" i="7"/>
  <c r="K31" i="7"/>
  <c r="K179" i="7"/>
  <c r="K367" i="7"/>
  <c r="K132" i="7"/>
  <c r="K68" i="7"/>
  <c r="K36" i="7"/>
  <c r="K4" i="7"/>
  <c r="K59" i="7"/>
  <c r="K388" i="7"/>
  <c r="K356" i="7"/>
  <c r="K178" i="7"/>
  <c r="K110" i="7"/>
  <c r="K359" i="7"/>
  <c r="K307" i="7"/>
  <c r="K50" i="7"/>
  <c r="K18" i="7"/>
  <c r="K101" i="7"/>
  <c r="K69" i="7"/>
  <c r="K37" i="7"/>
  <c r="K5" i="7"/>
  <c r="K115" i="7"/>
  <c r="K19" i="7"/>
  <c r="K147" i="7"/>
  <c r="K86" i="7"/>
  <c r="K93" i="7"/>
  <c r="K107" i="7"/>
  <c r="K75" i="7"/>
  <c r="K11" i="7"/>
  <c r="K89" i="7"/>
  <c r="K71" i="7"/>
  <c r="K39" i="7"/>
  <c r="K134" i="7"/>
  <c r="K133" i="7"/>
  <c r="K323" i="7"/>
  <c r="K259" i="7"/>
  <c r="K195" i="7"/>
  <c r="K27" i="7"/>
  <c r="K318" i="7"/>
  <c r="K254" i="7"/>
  <c r="K190" i="7"/>
  <c r="K43" i="7"/>
  <c r="K55" i="7"/>
  <c r="K131" i="7"/>
  <c r="K257" i="7"/>
  <c r="K373" i="7"/>
  <c r="K341" i="7"/>
  <c r="K214" i="7"/>
  <c r="K329" i="7"/>
  <c r="K201" i="7"/>
  <c r="K63" i="7"/>
  <c r="K176" i="7"/>
  <c r="K311" i="7"/>
  <c r="K129" i="7"/>
  <c r="K304" i="7"/>
  <c r="K364" i="7"/>
  <c r="K91" i="7"/>
  <c r="K170" i="7"/>
  <c r="K116" i="7"/>
  <c r="K236" i="7"/>
  <c r="K180" i="7"/>
  <c r="K114" i="7"/>
  <c r="K255" i="7"/>
  <c r="K54" i="7"/>
  <c r="K22" i="7"/>
  <c r="K73" i="7"/>
  <c r="K41" i="7"/>
  <c r="K9" i="7"/>
  <c r="K119" i="7"/>
  <c r="K269" i="7"/>
  <c r="K308" i="7"/>
  <c r="K243" i="7"/>
  <c r="K183" i="7"/>
  <c r="K83" i="7"/>
  <c r="K264" i="7"/>
  <c r="K226" i="7"/>
  <c r="K299" i="7"/>
  <c r="K213" i="7"/>
  <c r="K171" i="7"/>
  <c r="K111" i="7"/>
  <c r="K298" i="7"/>
  <c r="K383" i="7"/>
  <c r="K351" i="7"/>
  <c r="K84" i="7"/>
  <c r="K52" i="7"/>
  <c r="K20" i="7"/>
  <c r="O366" i="7" l="1"/>
  <c r="O302" i="7"/>
  <c r="O238" i="7"/>
  <c r="O174" i="7"/>
  <c r="O110" i="7"/>
  <c r="O46" i="7"/>
  <c r="O20" i="7"/>
  <c r="O11" i="7"/>
  <c r="O169" i="7"/>
  <c r="O41" i="7"/>
  <c r="O142" i="7"/>
  <c r="O78" i="7"/>
  <c r="O27" i="7"/>
  <c r="O187" i="7"/>
  <c r="O123" i="7"/>
  <c r="O59" i="7"/>
  <c r="O304" i="7"/>
  <c r="O202" i="7"/>
  <c r="O303" i="7"/>
  <c r="O239" i="7"/>
  <c r="O212" i="7"/>
  <c r="O148" i="7"/>
  <c r="O84" i="7"/>
  <c r="O272" i="7"/>
  <c r="O93" i="7"/>
  <c r="O112" i="7"/>
  <c r="O48" i="7"/>
  <c r="O137" i="7"/>
  <c r="O172" i="7"/>
  <c r="O108" i="7"/>
  <c r="O44" i="7"/>
  <c r="O181" i="7"/>
  <c r="O53" i="7"/>
  <c r="O285" i="7"/>
  <c r="O358" i="7"/>
  <c r="O283" i="7"/>
  <c r="O369" i="7"/>
  <c r="O204" i="7"/>
  <c r="O140" i="7"/>
  <c r="O76" i="7"/>
  <c r="O6" i="7"/>
  <c r="O195" i="7"/>
  <c r="O163" i="7"/>
  <c r="O240" i="7"/>
  <c r="O322" i="7"/>
  <c r="O258" i="7"/>
  <c r="O180" i="7"/>
  <c r="O116" i="7"/>
  <c r="O52" i="7"/>
  <c r="O171" i="7"/>
  <c r="O107" i="7"/>
  <c r="O43" i="7"/>
  <c r="O377" i="7"/>
  <c r="O345" i="7"/>
  <c r="O203" i="7"/>
  <c r="O139" i="7"/>
  <c r="O75" i="7"/>
  <c r="O14" i="7"/>
  <c r="O306" i="7"/>
  <c r="O242" i="7"/>
  <c r="O208" i="7"/>
  <c r="O7" i="7"/>
  <c r="O144" i="7"/>
  <c r="O80" i="7"/>
  <c r="O362" i="7"/>
  <c r="O316" i="7"/>
  <c r="O252" i="7"/>
  <c r="O167" i="7"/>
  <c r="O103" i="7"/>
  <c r="O39" i="7"/>
  <c r="O170" i="7"/>
  <c r="O138" i="7"/>
  <c r="O74" i="7"/>
  <c r="O16" i="7"/>
  <c r="O206" i="7"/>
  <c r="O69" i="7"/>
  <c r="O288" i="7"/>
  <c r="O388" i="7"/>
  <c r="O356" i="7"/>
  <c r="O280" i="7"/>
  <c r="O173" i="7"/>
  <c r="O45" i="7"/>
  <c r="O361" i="7"/>
  <c r="O292" i="7"/>
  <c r="O228" i="7"/>
  <c r="O164" i="7"/>
  <c r="O100" i="7"/>
  <c r="O36" i="7"/>
  <c r="O205" i="7"/>
  <c r="O379" i="7"/>
  <c r="O347" i="7"/>
  <c r="O158" i="7"/>
  <c r="O94" i="7"/>
  <c r="O21" i="7"/>
  <c r="O296" i="7"/>
  <c r="O225" i="7"/>
  <c r="O338" i="7"/>
  <c r="O274" i="7"/>
  <c r="O210" i="7"/>
  <c r="O196" i="7"/>
  <c r="O132" i="7"/>
  <c r="O68" i="7"/>
  <c r="O290" i="7"/>
  <c r="O226" i="7"/>
  <c r="O373" i="7"/>
  <c r="O340" i="7"/>
  <c r="O276" i="7"/>
  <c r="O109" i="7"/>
  <c r="O363" i="7"/>
  <c r="O190" i="7"/>
  <c r="O126" i="7"/>
  <c r="O62" i="7"/>
  <c r="O382" i="7"/>
  <c r="O350" i="7"/>
  <c r="O105" i="7"/>
  <c r="O155" i="7"/>
  <c r="O91" i="7"/>
  <c r="O334" i="7"/>
  <c r="O270" i="7"/>
  <c r="O372" i="7"/>
  <c r="O4" i="7"/>
  <c r="O149" i="7"/>
  <c r="O227" i="7"/>
  <c r="O220" i="7"/>
  <c r="O156" i="7"/>
  <c r="O92" i="7"/>
  <c r="O374" i="7"/>
  <c r="O150" i="7"/>
  <c r="O86" i="7"/>
  <c r="O211" i="7"/>
  <c r="O147" i="7"/>
  <c r="O83" i="7"/>
  <c r="O364" i="7"/>
  <c r="O319" i="7"/>
  <c r="O255" i="7"/>
  <c r="O335" i="7"/>
  <c r="O271" i="7"/>
  <c r="O194" i="7"/>
  <c r="O77" i="7"/>
  <c r="O28" i="7"/>
  <c r="O73" i="7"/>
  <c r="O315" i="7"/>
  <c r="O251" i="7"/>
  <c r="O385" i="7"/>
  <c r="O353" i="7"/>
  <c r="O17" i="7"/>
  <c r="O19" i="7"/>
  <c r="O188" i="7"/>
  <c r="O124" i="7"/>
  <c r="O60" i="7"/>
  <c r="O117" i="7"/>
  <c r="O295" i="7"/>
  <c r="O253" i="7"/>
  <c r="O182" i="7"/>
  <c r="O118" i="7"/>
  <c r="O54" i="7"/>
  <c r="O179" i="7"/>
  <c r="O115" i="7"/>
  <c r="O51" i="7"/>
  <c r="O217" i="7"/>
  <c r="O89" i="7"/>
  <c r="O5" i="7"/>
  <c r="O26" i="7"/>
  <c r="O224" i="7"/>
  <c r="O160" i="7"/>
  <c r="O96" i="7"/>
  <c r="O197" i="7"/>
  <c r="O133" i="7"/>
  <c r="O183" i="7"/>
  <c r="O119" i="7"/>
  <c r="O55" i="7"/>
  <c r="O378" i="7"/>
  <c r="O346" i="7"/>
  <c r="O284" i="7"/>
  <c r="O23" i="7"/>
  <c r="O259" i="7"/>
  <c r="O328" i="7"/>
  <c r="O264" i="7"/>
  <c r="O65" i="7"/>
  <c r="O323" i="7"/>
  <c r="O389" i="7"/>
  <c r="O357" i="7"/>
  <c r="O308" i="7"/>
  <c r="O244" i="7"/>
  <c r="O299" i="7"/>
  <c r="O235" i="7"/>
  <c r="O221" i="7"/>
  <c r="O145" i="7"/>
  <c r="O232" i="7"/>
  <c r="O168" i="7"/>
  <c r="O104" i="7"/>
  <c r="O40" i="7"/>
  <c r="O97" i="7"/>
  <c r="O380" i="7"/>
  <c r="O348" i="7"/>
  <c r="O287" i="7"/>
  <c r="O223" i="7"/>
  <c r="O159" i="7"/>
  <c r="O95" i="7"/>
  <c r="O22" i="7"/>
  <c r="O324" i="7"/>
  <c r="O260" i="7"/>
  <c r="O3" i="7"/>
  <c r="O9" i="7"/>
  <c r="O234" i="7"/>
  <c r="O386" i="7"/>
  <c r="O354" i="7"/>
  <c r="O162" i="7"/>
  <c r="O98" i="7"/>
  <c r="O34" i="7"/>
  <c r="O376" i="7"/>
  <c r="O344" i="7"/>
  <c r="O281" i="7"/>
  <c r="O318" i="7"/>
  <c r="O254" i="7"/>
  <c r="O298" i="7"/>
  <c r="O125" i="7"/>
  <c r="O297" i="7"/>
  <c r="O233" i="7"/>
  <c r="O31" i="7"/>
  <c r="O2" i="7"/>
  <c r="O341" i="7"/>
  <c r="O277" i="7"/>
  <c r="O365" i="7"/>
  <c r="O8" i="7"/>
  <c r="O342" i="7"/>
  <c r="O278" i="7"/>
  <c r="O214" i="7"/>
  <c r="O200" i="7"/>
  <c r="O136" i="7"/>
  <c r="O72" i="7"/>
  <c r="O321" i="7"/>
  <c r="O257" i="7"/>
  <c r="O191" i="7"/>
  <c r="O127" i="7"/>
  <c r="O63" i="7"/>
  <c r="O383" i="7"/>
  <c r="O351" i="7"/>
  <c r="O130" i="7"/>
  <c r="O66" i="7"/>
  <c r="O121" i="7"/>
  <c r="O327" i="7"/>
  <c r="O263" i="7"/>
  <c r="O326" i="7"/>
  <c r="O262" i="7"/>
  <c r="O134" i="7"/>
  <c r="O70" i="7"/>
  <c r="O231" i="7"/>
  <c r="O122" i="7"/>
  <c r="O58" i="7"/>
  <c r="O230" i="7"/>
  <c r="O166" i="7"/>
  <c r="O102" i="7"/>
  <c r="O38" i="7"/>
  <c r="O371" i="7"/>
  <c r="O337" i="7"/>
  <c r="O273" i="7"/>
  <c r="O209" i="7"/>
  <c r="O12" i="7"/>
  <c r="O13" i="7"/>
  <c r="O332" i="7"/>
  <c r="O268" i="7"/>
  <c r="O325" i="7"/>
  <c r="O261" i="7"/>
  <c r="O359" i="7"/>
  <c r="O311" i="7"/>
  <c r="O247" i="7"/>
  <c r="O213" i="7"/>
  <c r="O18" i="7"/>
  <c r="O199" i="7"/>
  <c r="O135" i="7"/>
  <c r="O71" i="7"/>
  <c r="O218" i="7"/>
  <c r="O154" i="7"/>
  <c r="O90" i="7"/>
  <c r="O368" i="7"/>
  <c r="O312" i="7"/>
  <c r="O248" i="7"/>
  <c r="O184" i="7"/>
  <c r="O120" i="7"/>
  <c r="O56" i="7"/>
  <c r="O387" i="7"/>
  <c r="O355" i="7"/>
  <c r="O305" i="7"/>
  <c r="O241" i="7"/>
  <c r="O177" i="7"/>
  <c r="O113" i="7"/>
  <c r="O49" i="7"/>
  <c r="O29" i="7"/>
  <c r="O15" i="7"/>
  <c r="O178" i="7"/>
  <c r="O114" i="7"/>
  <c r="O50" i="7"/>
  <c r="O370" i="7"/>
  <c r="O207" i="7"/>
  <c r="O143" i="7"/>
  <c r="O79" i="7"/>
  <c r="O360" i="7"/>
  <c r="O313" i="7"/>
  <c r="O249" i="7"/>
  <c r="O185" i="7"/>
  <c r="O57" i="7"/>
  <c r="O286" i="7"/>
  <c r="O222" i="7"/>
  <c r="O189" i="7"/>
  <c r="O157" i="7"/>
  <c r="O329" i="7"/>
  <c r="O265" i="7"/>
  <c r="O201" i="7"/>
  <c r="O320" i="7"/>
  <c r="O256" i="7"/>
  <c r="O192" i="7"/>
  <c r="O128" i="7"/>
  <c r="O64" i="7"/>
  <c r="O300" i="7"/>
  <c r="O236" i="7"/>
  <c r="O293" i="7"/>
  <c r="O229" i="7"/>
  <c r="O101" i="7"/>
  <c r="O375" i="7"/>
  <c r="O343" i="7"/>
  <c r="O279" i="7"/>
  <c r="O215" i="7"/>
  <c r="O151" i="7"/>
  <c r="O87" i="7"/>
  <c r="O309" i="7"/>
  <c r="O245" i="7"/>
  <c r="O381" i="7"/>
  <c r="O349" i="7"/>
  <c r="O186" i="7"/>
  <c r="O384" i="7"/>
  <c r="O352" i="7"/>
  <c r="O294" i="7"/>
  <c r="O216" i="7"/>
  <c r="O152" i="7"/>
  <c r="O88" i="7"/>
  <c r="O310" i="7"/>
  <c r="O246" i="7"/>
  <c r="O289" i="7"/>
  <c r="O161" i="7"/>
  <c r="O146" i="7"/>
  <c r="O82" i="7"/>
  <c r="O367" i="7"/>
  <c r="O175" i="7"/>
  <c r="O111" i="7"/>
  <c r="O47" i="7"/>
  <c r="O24" i="7"/>
  <c r="O153" i="7"/>
  <c r="O331" i="7"/>
  <c r="O267" i="7"/>
  <c r="L2" i="7" a="1"/>
  <c r="L2" i="7" s="1"/>
  <c r="P2" i="7" l="1" a="1"/>
  <c r="P2" i="7" s="1"/>
  <c r="A2" i="4" s="1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<sst xmlns="http://schemas.openxmlformats.org/spreadsheetml/2006/main" count="174" uniqueCount="165">
  <si>
    <t>客户维度</t>
    <phoneticPr fontId="1" type="noConversion"/>
  </si>
  <si>
    <t>客户号</t>
    <phoneticPr fontId="1" type="noConversion"/>
  </si>
  <si>
    <t>客户编号</t>
    <phoneticPr fontId="1" type="noConversion"/>
  </si>
  <si>
    <t>客户类型</t>
    <phoneticPr fontId="1" type="noConversion"/>
  </si>
  <si>
    <t>客户级别</t>
    <phoneticPr fontId="1" type="noConversion"/>
  </si>
  <si>
    <t>有效客户标志</t>
    <phoneticPr fontId="1" type="noConversion"/>
  </si>
  <si>
    <t>客户状态</t>
    <phoneticPr fontId="1" type="noConversion"/>
  </si>
  <si>
    <t>客户层级</t>
    <phoneticPr fontId="1" type="noConversion"/>
  </si>
  <si>
    <t>机构维度</t>
    <phoneticPr fontId="1" type="noConversion"/>
  </si>
  <si>
    <t>机构号</t>
    <phoneticPr fontId="1" type="noConversion"/>
  </si>
  <si>
    <t>机构编号</t>
    <phoneticPr fontId="1" type="noConversion"/>
  </si>
  <si>
    <t>机构类型</t>
    <phoneticPr fontId="1" type="noConversion"/>
  </si>
  <si>
    <t>机构状态</t>
    <phoneticPr fontId="1" type="noConversion"/>
  </si>
  <si>
    <t>机构类别</t>
    <phoneticPr fontId="1" type="noConversion"/>
  </si>
  <si>
    <t>机构条线标识</t>
    <phoneticPr fontId="1" type="noConversion"/>
  </si>
  <si>
    <t>机构属性</t>
    <phoneticPr fontId="1" type="noConversion"/>
  </si>
  <si>
    <t>机构</t>
    <phoneticPr fontId="1" type="noConversion"/>
  </si>
  <si>
    <t>账户维度</t>
    <phoneticPr fontId="1" type="noConversion"/>
  </si>
  <si>
    <t>账号</t>
    <phoneticPr fontId="1" type="noConversion"/>
  </si>
  <si>
    <t>票号</t>
    <phoneticPr fontId="1" type="noConversion"/>
  </si>
  <si>
    <t>卡号</t>
    <phoneticPr fontId="1" type="noConversion"/>
  </si>
  <si>
    <t>借据号</t>
    <phoneticPr fontId="1" type="noConversion"/>
  </si>
  <si>
    <t>协议号</t>
    <phoneticPr fontId="1" type="noConversion"/>
  </si>
  <si>
    <t>维度</t>
    <phoneticPr fontId="1" type="noConversion"/>
  </si>
  <si>
    <t>度量</t>
    <phoneticPr fontId="1" type="noConversion"/>
  </si>
  <si>
    <t>金额</t>
    <phoneticPr fontId="1" type="noConversion"/>
  </si>
  <si>
    <t>余额</t>
    <phoneticPr fontId="1" type="noConversion"/>
  </si>
  <si>
    <t>份额</t>
    <phoneticPr fontId="1" type="noConversion"/>
  </si>
  <si>
    <t>净额</t>
    <phoneticPr fontId="1" type="noConversion"/>
  </si>
  <si>
    <t>总额</t>
    <phoneticPr fontId="1" type="noConversion"/>
  </si>
  <si>
    <t>发生额</t>
    <phoneticPr fontId="1" type="noConversion"/>
  </si>
  <si>
    <t>额度</t>
    <phoneticPr fontId="1" type="noConversion"/>
  </si>
  <si>
    <t>面额</t>
    <phoneticPr fontId="1" type="noConversion"/>
  </si>
  <si>
    <t>额</t>
    <phoneticPr fontId="1" type="noConversion"/>
  </si>
  <si>
    <t>数</t>
    <phoneticPr fontId="1" type="noConversion"/>
  </si>
  <si>
    <t>积数</t>
    <phoneticPr fontId="1" type="noConversion"/>
  </si>
  <si>
    <t>笔数</t>
    <phoneticPr fontId="1" type="noConversion"/>
  </si>
  <si>
    <t>天数</t>
    <phoneticPr fontId="1" type="noConversion"/>
  </si>
  <si>
    <t>户数</t>
    <phoneticPr fontId="1" type="noConversion"/>
  </si>
  <si>
    <t>次数</t>
    <phoneticPr fontId="1" type="noConversion"/>
  </si>
  <si>
    <t>数量</t>
    <phoneticPr fontId="1" type="noConversion"/>
  </si>
  <si>
    <t>总数</t>
    <phoneticPr fontId="1" type="noConversion"/>
  </si>
  <si>
    <t>期数</t>
    <phoneticPr fontId="1" type="noConversion"/>
  </si>
  <si>
    <t>费</t>
    <phoneticPr fontId="1" type="noConversion"/>
  </si>
  <si>
    <t>手续费</t>
    <phoneticPr fontId="1" type="noConversion"/>
  </si>
  <si>
    <t>管理费</t>
    <phoneticPr fontId="1" type="noConversion"/>
  </si>
  <si>
    <t>服务费</t>
    <phoneticPr fontId="1" type="noConversion"/>
  </si>
  <si>
    <t>代理费</t>
    <phoneticPr fontId="1" type="noConversion"/>
  </si>
  <si>
    <t>保费</t>
    <phoneticPr fontId="1" type="noConversion"/>
  </si>
  <si>
    <t>承诺费</t>
    <phoneticPr fontId="1" type="noConversion"/>
  </si>
  <si>
    <t>交易费</t>
    <phoneticPr fontId="1" type="noConversion"/>
  </si>
  <si>
    <t>利</t>
    <phoneticPr fontId="1" type="noConversion"/>
  </si>
  <si>
    <t>利率</t>
    <phoneticPr fontId="1" type="noConversion"/>
  </si>
  <si>
    <t>利息</t>
    <phoneticPr fontId="1" type="noConversion"/>
  </si>
  <si>
    <t>颗粒度</t>
    <phoneticPr fontId="1" type="noConversion"/>
  </si>
  <si>
    <t>月</t>
    <phoneticPr fontId="1" type="noConversion"/>
  </si>
  <si>
    <t>季</t>
    <phoneticPr fontId="1" type="noConversion"/>
  </si>
  <si>
    <t>年均</t>
    <phoneticPr fontId="1" type="noConversion"/>
  </si>
  <si>
    <t>指标名</t>
    <phoneticPr fontId="1" type="noConversion"/>
  </si>
  <si>
    <t>粒度</t>
    <phoneticPr fontId="1" type="noConversion"/>
  </si>
  <si>
    <t>维度筛选后</t>
    <phoneticPr fontId="1" type="noConversion"/>
  </si>
  <si>
    <t>度量筛选后</t>
    <phoneticPr fontId="1" type="noConversion"/>
  </si>
  <si>
    <t>颗粒度筛选后</t>
    <phoneticPr fontId="1" type="noConversion"/>
  </si>
  <si>
    <t>序号</t>
    <phoneticPr fontId="1" type="noConversion"/>
  </si>
  <si>
    <t>指标名</t>
    <phoneticPr fontId="1" type="noConversion"/>
  </si>
  <si>
    <t>功能</t>
    <phoneticPr fontId="1" type="noConversion"/>
  </si>
  <si>
    <t>通过对维度、度量值、颗粒度进行笛卡尔积，可以得到不同的指标名称</t>
    <phoneticPr fontId="1" type="noConversion"/>
  </si>
  <si>
    <t>步骤</t>
    <phoneticPr fontId="1" type="noConversion"/>
  </si>
  <si>
    <t>首先在《维度》、《度量》、《颗粒度》三个sheet页筛选出与指标相关的内容，在《筛选后数据（加工过程）》可以自动计算得到相应的指标，最终将需要的指标名称输出到《指标名称（最终输出）》sheet页</t>
    <phoneticPr fontId="1" type="noConversion"/>
  </si>
  <si>
    <t>粒度中间值</t>
    <phoneticPr fontId="1" type="noConversion"/>
  </si>
  <si>
    <t>中间数据</t>
    <phoneticPr fontId="1" type="noConversion"/>
  </si>
  <si>
    <t>筛选维度数量</t>
    <phoneticPr fontId="1" type="noConversion"/>
  </si>
  <si>
    <t>筛选度量数量</t>
    <phoneticPr fontId="1" type="noConversion"/>
  </si>
  <si>
    <t>筛选颗粒度数量</t>
    <phoneticPr fontId="1" type="noConversion"/>
  </si>
  <si>
    <t>粒度数量</t>
    <phoneticPr fontId="1" type="noConversion"/>
  </si>
  <si>
    <t>月额度</t>
  </si>
  <si>
    <t>月积数</t>
  </si>
  <si>
    <t>月服务费</t>
  </si>
  <si>
    <t>月承诺费</t>
  </si>
  <si>
    <t>季份额</t>
  </si>
  <si>
    <t>季额度</t>
  </si>
  <si>
    <t>季积数</t>
  </si>
  <si>
    <t>季服务费</t>
  </si>
  <si>
    <t>季承诺费</t>
  </si>
  <si>
    <t>月份额</t>
  </si>
  <si>
    <t>客户号的月额度</t>
  </si>
  <si>
    <t>客户号的月积数</t>
  </si>
  <si>
    <t>客户号的月服务费</t>
  </si>
  <si>
    <t>客户号的月承诺费</t>
  </si>
  <si>
    <t>客户号的季份额</t>
  </si>
  <si>
    <t>客户号的季额度</t>
  </si>
  <si>
    <t>客户号的季积数</t>
  </si>
  <si>
    <t>客户号的季服务费</t>
  </si>
  <si>
    <t>客户号的季承诺费</t>
  </si>
  <si>
    <t>客户编号的月份额</t>
  </si>
  <si>
    <t>客户编号的月额度</t>
  </si>
  <si>
    <t>客户编号的月积数</t>
  </si>
  <si>
    <t>客户编号的月服务费</t>
  </si>
  <si>
    <t>客户编号的月承诺费</t>
  </si>
  <si>
    <t>客户编号的季份额</t>
  </si>
  <si>
    <t>客户编号的季额度</t>
  </si>
  <si>
    <t>客户编号的季积数</t>
  </si>
  <si>
    <t>客户编号的季服务费</t>
  </si>
  <si>
    <t>客户编号的季承诺费</t>
  </si>
  <si>
    <t>机构编号的月份额</t>
  </si>
  <si>
    <t>机构编号的月额度</t>
  </si>
  <si>
    <t>机构编号的月积数</t>
  </si>
  <si>
    <t>机构编号的月服务费</t>
  </si>
  <si>
    <t>机构编号的月承诺费</t>
  </si>
  <si>
    <t>机构编号的季份额</t>
  </si>
  <si>
    <t>机构编号的季额度</t>
  </si>
  <si>
    <t>机构编号的季积数</t>
  </si>
  <si>
    <t>机构编号的季服务费</t>
  </si>
  <si>
    <t>机构编号的季承诺费</t>
  </si>
  <si>
    <t>机构状态的月份额</t>
  </si>
  <si>
    <t>机构状态的月额度</t>
  </si>
  <si>
    <t>机构状态的月积数</t>
  </si>
  <si>
    <t>机构状态的月服务费</t>
  </si>
  <si>
    <t>机构状态的月承诺费</t>
  </si>
  <si>
    <t>机构状态的季份额</t>
  </si>
  <si>
    <t>机构状态的季额度</t>
  </si>
  <si>
    <t>机构状态的季积数</t>
  </si>
  <si>
    <t>机构状态的季服务费</t>
  </si>
  <si>
    <t>机构状态的季承诺费</t>
  </si>
  <si>
    <t>机构类别的月份额</t>
  </si>
  <si>
    <t>机构类别的月额度</t>
  </si>
  <si>
    <t>机构类别的月积数</t>
  </si>
  <si>
    <t>机构类别的月服务费</t>
  </si>
  <si>
    <t>机构类别的月承诺费</t>
  </si>
  <si>
    <t>机构类别的季份额</t>
  </si>
  <si>
    <t>机构类别的季额度</t>
  </si>
  <si>
    <t>机构类别的季积数</t>
  </si>
  <si>
    <t>机构类别的季服务费</t>
  </si>
  <si>
    <t>机构类别的季承诺费</t>
  </si>
  <si>
    <t>机构属性的月份额</t>
  </si>
  <si>
    <t>机构属性的月额度</t>
  </si>
  <si>
    <t>机构属性的月积数</t>
  </si>
  <si>
    <t>机构属性的月服务费</t>
  </si>
  <si>
    <t>机构属性的月承诺费</t>
  </si>
  <si>
    <t>机构属性的季份额</t>
  </si>
  <si>
    <t>机构属性的季额度</t>
  </si>
  <si>
    <t>机构属性的季积数</t>
  </si>
  <si>
    <t>机构属性的季服务费</t>
  </si>
  <si>
    <t>机构属性的季承诺费</t>
  </si>
  <si>
    <t>颗粒度扩展</t>
    <phoneticPr fontId="1" type="noConversion"/>
  </si>
  <si>
    <t>度量值扩展</t>
    <phoneticPr fontId="1" type="noConversion"/>
  </si>
  <si>
    <t>度量值与颗粒度拼接</t>
    <phoneticPr fontId="1" type="noConversion"/>
  </si>
  <si>
    <t>度量值与颗粒度（过滤无用值）</t>
    <phoneticPr fontId="1" type="noConversion"/>
  </si>
  <si>
    <t>维度扩展</t>
    <phoneticPr fontId="1" type="noConversion"/>
  </si>
  <si>
    <t>度量值与颗粒度扩展</t>
    <phoneticPr fontId="1" type="noConversion"/>
  </si>
  <si>
    <t>指标拼接</t>
    <phoneticPr fontId="1" type="noConversion"/>
  </si>
  <si>
    <t>最终指标（过滤无用值）</t>
    <phoneticPr fontId="1" type="noConversion"/>
  </si>
  <si>
    <t>ifna</t>
    <phoneticPr fontId="1" type="noConversion"/>
  </si>
  <si>
    <t>index</t>
    <phoneticPr fontId="1" type="noConversion"/>
  </si>
  <si>
    <t>offset</t>
    <phoneticPr fontId="1" type="noConversion"/>
  </si>
  <si>
    <t>counta</t>
    <phoneticPr fontId="1" type="noConversion"/>
  </si>
  <si>
    <t>match</t>
    <phoneticPr fontId="1" type="noConversion"/>
  </si>
  <si>
    <t>subtotal</t>
    <phoneticPr fontId="1" type="noConversion"/>
  </si>
  <si>
    <t>row</t>
    <phoneticPr fontId="1" type="noConversion"/>
  </si>
  <si>
    <t>int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</si>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</sst>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0E2B-419B-42AB-91EA-49949411922D}">
  <dimension ref="A1:B2"/>
  <sheetViews>
    <sheetView workbookViewId="0">
      <selection activeCell="J11" sqref="J11"/>
    </sheetView>
  </sheetViews>
  <sheetFormatPr defaultRowHeight="14" x14ac:dyDescent="0.3"/>
  <sheetData>
    <row r="1" spans="1:2" x14ac:dyDescent="0.3">
      <c r="A1" s="3" t="s">
        <v>65</v>
      </c>
      <c r="B1" t="s">
        <v>66</v>
      </c>
    </row>
    <row r="2" spans="1:2" x14ac:dyDescent="0.3">
      <c r="A2" s="3" t="s">
        <v>67</v>
      </c>
      <c r="B2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2A50-A748-4765-AFE8-5BFD2647A35F}">
  <sheetPr filterMode="1"/>
  <dimension ref="A1:B21"/>
  <sheetViews>
    <sheetView workbookViewId="0">
      <selection activeCell="C27" sqref="C27"/>
    </sheetView>
  </sheetViews>
  <sheetFormatPr defaultRowHeight="14" x14ac:dyDescent="0.3"/>
  <cols>
    <col min="1" max="1" width="13.1640625" customWidth="1"/>
  </cols>
  <sheetData>
    <row r="1" spans="1:2" x14ac:dyDescent="0.3">
      <c r="A1" s="3" t="s">
        <v>23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</row>
    <row r="4" spans="1:2" hidden="1" x14ac:dyDescent="0.3">
      <c r="A4" t="s">
        <v>3</v>
      </c>
    </row>
    <row r="5" spans="1:2" hidden="1" x14ac:dyDescent="0.3">
      <c r="A5" t="s">
        <v>4</v>
      </c>
    </row>
    <row r="6" spans="1:2" hidden="1" x14ac:dyDescent="0.3">
      <c r="A6" t="s">
        <v>5</v>
      </c>
    </row>
    <row r="7" spans="1:2" hidden="1" x14ac:dyDescent="0.3">
      <c r="A7" t="s">
        <v>6</v>
      </c>
    </row>
    <row r="8" spans="1:2" hidden="1" x14ac:dyDescent="0.3">
      <c r="A8" t="s">
        <v>7</v>
      </c>
    </row>
    <row r="9" spans="1:2" hidden="1" x14ac:dyDescent="0.3">
      <c r="A9" t="s">
        <v>9</v>
      </c>
      <c r="B9" t="s">
        <v>8</v>
      </c>
    </row>
    <row r="10" spans="1:2" hidden="1" x14ac:dyDescent="0.3">
      <c r="A10" t="s">
        <v>10</v>
      </c>
    </row>
    <row r="11" spans="1:2" hidden="1" x14ac:dyDescent="0.3">
      <c r="A11" t="s">
        <v>11</v>
      </c>
    </row>
    <row r="12" spans="1:2" x14ac:dyDescent="0.3">
      <c r="A12" t="s">
        <v>12</v>
      </c>
    </row>
    <row r="13" spans="1:2" hidden="1" x14ac:dyDescent="0.3">
      <c r="A13" t="s">
        <v>13</v>
      </c>
    </row>
    <row r="14" spans="1:2" hidden="1" x14ac:dyDescent="0.3">
      <c r="A14" t="s">
        <v>14</v>
      </c>
    </row>
    <row r="15" spans="1:2" x14ac:dyDescent="0.3">
      <c r="A15" t="s">
        <v>15</v>
      </c>
    </row>
    <row r="16" spans="1:2" hidden="1" x14ac:dyDescent="0.3">
      <c r="A16" t="s">
        <v>16</v>
      </c>
    </row>
    <row r="17" spans="1:2" hidden="1" x14ac:dyDescent="0.3">
      <c r="A17" t="s">
        <v>18</v>
      </c>
      <c r="B17" t="s">
        <v>17</v>
      </c>
    </row>
    <row r="18" spans="1:2" hidden="1" x14ac:dyDescent="0.3">
      <c r="A18" t="s">
        <v>19</v>
      </c>
    </row>
    <row r="19" spans="1:2" hidden="1" x14ac:dyDescent="0.3">
      <c r="A19" t="s">
        <v>20</v>
      </c>
    </row>
    <row r="20" spans="1:2" hidden="1" x14ac:dyDescent="0.3">
      <c r="A20" t="s">
        <v>21</v>
      </c>
    </row>
    <row r="21" spans="1:2" hidden="1" x14ac:dyDescent="0.3">
      <c r="A21" t="s">
        <v>22</v>
      </c>
    </row>
  </sheetData>
  <autoFilter ref="A1:B21" xr:uid="{6D482A50-A748-4765-AFE8-5BFD2647A35F}">
    <filterColumn colId="0">
      <filters>
        <filter val="机构属性"/>
        <filter val="机构状态"/>
        <filter val="客户编号"/>
        <filter val="客户号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6131-AE35-48B3-9310-278FFDA4E39C}">
  <sheetPr filterMode="1"/>
  <dimension ref="A1:B26"/>
  <sheetViews>
    <sheetView workbookViewId="0">
      <selection activeCell="D41" sqref="D41"/>
    </sheetView>
  </sheetViews>
  <sheetFormatPr defaultRowHeight="14" x14ac:dyDescent="0.3"/>
  <cols>
    <col min="1" max="1" width="12.9140625" customWidth="1"/>
  </cols>
  <sheetData>
    <row r="1" spans="1:2" x14ac:dyDescent="0.3">
      <c r="A1" s="3" t="s">
        <v>24</v>
      </c>
    </row>
    <row r="2" spans="1:2" hidden="1" x14ac:dyDescent="0.3">
      <c r="A2" t="s">
        <v>25</v>
      </c>
      <c r="B2" t="s">
        <v>33</v>
      </c>
    </row>
    <row r="3" spans="1:2" hidden="1" x14ac:dyDescent="0.3">
      <c r="A3" t="s">
        <v>26</v>
      </c>
    </row>
    <row r="4" spans="1:2" x14ac:dyDescent="0.3">
      <c r="A4" t="s">
        <v>27</v>
      </c>
    </row>
    <row r="5" spans="1:2" hidden="1" x14ac:dyDescent="0.3">
      <c r="A5" t="s">
        <v>28</v>
      </c>
    </row>
    <row r="6" spans="1:2" hidden="1" x14ac:dyDescent="0.3">
      <c r="A6" t="s">
        <v>29</v>
      </c>
    </row>
    <row r="7" spans="1:2" hidden="1" x14ac:dyDescent="0.3">
      <c r="A7" t="s">
        <v>30</v>
      </c>
    </row>
    <row r="8" spans="1:2" hidden="1" x14ac:dyDescent="0.3">
      <c r="A8" t="s">
        <v>31</v>
      </c>
    </row>
    <row r="9" spans="1:2" hidden="1" x14ac:dyDescent="0.3">
      <c r="A9" t="s">
        <v>32</v>
      </c>
    </row>
    <row r="10" spans="1:2" x14ac:dyDescent="0.3">
      <c r="A10" t="s">
        <v>35</v>
      </c>
      <c r="B10" t="s">
        <v>34</v>
      </c>
    </row>
    <row r="11" spans="1:2" hidden="1" x14ac:dyDescent="0.3">
      <c r="A11" t="s">
        <v>36</v>
      </c>
    </row>
    <row r="12" spans="1:2" hidden="1" x14ac:dyDescent="0.3">
      <c r="A12" t="s">
        <v>37</v>
      </c>
    </row>
    <row r="13" spans="1:2" hidden="1" x14ac:dyDescent="0.3">
      <c r="A13" t="s">
        <v>38</v>
      </c>
    </row>
    <row r="14" spans="1:2" hidden="1" x14ac:dyDescent="0.3">
      <c r="A14" t="s">
        <v>39</v>
      </c>
    </row>
    <row r="15" spans="1:2" hidden="1" x14ac:dyDescent="0.3">
      <c r="A15" t="s">
        <v>40</v>
      </c>
    </row>
    <row r="16" spans="1:2" hidden="1" x14ac:dyDescent="0.3">
      <c r="A16" t="s">
        <v>41</v>
      </c>
    </row>
    <row r="17" spans="1:2" hidden="1" x14ac:dyDescent="0.3">
      <c r="A17" t="s">
        <v>42</v>
      </c>
    </row>
    <row r="18" spans="1:2" hidden="1" x14ac:dyDescent="0.3">
      <c r="A18" t="s">
        <v>44</v>
      </c>
      <c r="B18" t="s">
        <v>43</v>
      </c>
    </row>
    <row r="19" spans="1:2" hidden="1" x14ac:dyDescent="0.3">
      <c r="A19" t="s">
        <v>45</v>
      </c>
    </row>
    <row r="20" spans="1:2" x14ac:dyDescent="0.3">
      <c r="A20" t="s">
        <v>46</v>
      </c>
    </row>
    <row r="21" spans="1:2" hidden="1" x14ac:dyDescent="0.3">
      <c r="A21" t="s">
        <v>47</v>
      </c>
    </row>
    <row r="22" spans="1:2" hidden="1" x14ac:dyDescent="0.3">
      <c r="A22" t="s">
        <v>48</v>
      </c>
    </row>
    <row r="23" spans="1:2" hidden="1" x14ac:dyDescent="0.3">
      <c r="A23" t="s">
        <v>49</v>
      </c>
    </row>
    <row r="24" spans="1:2" hidden="1" x14ac:dyDescent="0.3">
      <c r="A24" t="s">
        <v>50</v>
      </c>
    </row>
    <row r="25" spans="1:2" hidden="1" x14ac:dyDescent="0.3">
      <c r="A25" t="s">
        <v>52</v>
      </c>
      <c r="B25" t="s">
        <v>51</v>
      </c>
    </row>
    <row r="26" spans="1:2" hidden="1" x14ac:dyDescent="0.3">
      <c r="A26" t="s">
        <v>53</v>
      </c>
    </row>
  </sheetData>
  <autoFilter ref="A1:B26" xr:uid="{6CF06131-AE35-48B3-9310-278FFDA4E39C}">
    <filterColumn colId="0">
      <filters>
        <filter val="份额"/>
        <filter val="服务费"/>
        <filter val="积数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818A-A61E-42B8-92B9-AC53D463ECB3}">
  <sheetPr filterMode="1"/>
  <dimension ref="A1:A4"/>
  <sheetViews>
    <sheetView workbookViewId="0">
      <selection activeCell="N14" sqref="N14"/>
    </sheetView>
  </sheetViews>
  <sheetFormatPr defaultRowHeight="14" x14ac:dyDescent="0.3"/>
  <cols>
    <col min="1" max="1" width="11.58203125" customWidth="1"/>
  </cols>
  <sheetData>
    <row r="1" spans="1:1" x14ac:dyDescent="0.3">
      <c r="A1" s="3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hidden="1" x14ac:dyDescent="0.3">
      <c r="A4" t="s">
        <v>57</v>
      </c>
    </row>
  </sheetData>
  <autoFilter ref="A1:A4" xr:uid="{7CC4818A-A61E-42B8-92B9-AC53D463ECB3}">
    <filterColumn colId="0">
      <filters>
        <filter val="季"/>
        <filter val="月"/>
      </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40D4-6258-4CAC-8544-51FB0ABB2992}">
  <dimension ref="A1:P389"/>
  <sheetViews>
    <sheetView workbookViewId="0">
      <selection activeCell="L13" sqref="L13"/>
    </sheetView>
  </sheetViews>
  <sheetFormatPr defaultRowHeight="14" x14ac:dyDescent="0.3"/>
  <cols>
    <col min="1" max="3" width="10.4140625" bestFit="1" customWidth="1"/>
    <col min="4" max="4" width="12.33203125" bestFit="1" customWidth="1"/>
    <col min="5" max="5" width="14.33203125" bestFit="1" customWidth="1"/>
    <col min="6" max="6" width="12.33203125" hidden="1" customWidth="1"/>
    <col min="7" max="7" width="10.4140625" hidden="1" customWidth="1"/>
    <col min="8" max="8" width="16.25" hidden="1" customWidth="1"/>
    <col min="9" max="10" width="10.4140625" bestFit="1" customWidth="1"/>
    <col min="11" max="11" width="18.25" bestFit="1" customWidth="1"/>
    <col min="12" max="12" width="28.08203125" bestFit="1" customWidth="1"/>
    <col min="14" max="15" width="18.25" bestFit="1" customWidth="1"/>
    <col min="16" max="16" width="22.1640625" bestFit="1" customWidth="1"/>
  </cols>
  <sheetData>
    <row r="1" spans="1:16" x14ac:dyDescent="0.3">
      <c r="A1" s="3" t="s">
        <v>63</v>
      </c>
      <c r="B1" s="3" t="s">
        <v>60</v>
      </c>
      <c r="C1" s="3" t="s">
        <v>61</v>
      </c>
      <c r="D1" s="3" t="s">
        <v>62</v>
      </c>
      <c r="E1" s="3" t="s">
        <v>70</v>
      </c>
      <c r="F1" s="3" t="s">
        <v>69</v>
      </c>
      <c r="G1" s="3" t="s">
        <v>59</v>
      </c>
      <c r="H1" s="3" t="s">
        <v>64</v>
      </c>
      <c r="I1" s="4" t="s">
        <v>144</v>
      </c>
      <c r="J1" s="4" t="s">
        <v>145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151</v>
      </c>
    </row>
    <row r="2" spans="1:16" x14ac:dyDescent="0.3">
      <c r="A2">
        <f>ROW()-1</f>
        <v>1</v>
      </c>
      <c r="B2" t="str" cm="1">
        <f t="array" aca="1" ref="B2" ca="1">_xlfn.IFNA(INDEX(OFFSET(维度!$A$2,,,COUNTA(维度!A:A)-1),MATCH(TRUE,SUBTOTAL(3,OFFSET(维度!A$2,,,ROW(维度!$1:$25),))&gt;(A2-1),)),"")</f>
        <v>客户号</v>
      </c>
      <c r="C2" t="str" cm="1">
        <f t="array" aca="1" ref="C2" ca="1">_xlfn.IFNA(INDEX(OFFSET(度量!$A$2,,,COUNTA(度量!A:A)-1),MATCH(TRUE,SUBTOTAL(3,OFFSET(度量!A$2,,,ROW(度量!$1:$25),))&gt;(A2-1),)),"")</f>
        <v>份额</v>
      </c>
      <c r="D2" t="str" cm="1">
        <f t="array" aca="1" ref="D2" ca="1">_xlfn.IFNA(INDEX(OFFSET(颗粒度!$A$2,,,COUNTA(颗粒度!A:A)-1),MATCH(TRUE,SUBTOTAL(3,OFFSET(颗粒度!A$2,,,ROW(颗粒度!$1:$25),))&gt;(A2-1),)),"")</f>
        <v>月</v>
      </c>
      <c r="E2" t="s">
        <v>71</v>
      </c>
      <c r="F2" t="str" cm="1">
        <f t="array" aca="1" ref="F2" ca="1">INDEX(D:D,INT((ROW(D2)-2)/(SUM(--(LEN(TRIM(C:C))&gt;0))-1))+2)&amp;""&amp;INDEX(C:C,MOD(ROW()+3,SUM(--(LEN(TRIM(C:C))&gt;0))-1)+2)</f>
        <v>月服务费</v>
      </c>
      <c r="G2" t="s">
        <v>84</v>
      </c>
      <c r="H2" t="str" cm="1">
        <f t="array" aca="1" ref="H2" ca="1">INDEX(B:B,INT((ROW(B2)-2)/(SUM(--(LEN(TRIM(G:G))&gt;0))-1))+2)&amp;"的"&amp;INDEX(G:G,MOD(ROW()-2,SUM(--(LEN(TRIM(G:G))&gt;0))-1)+2)</f>
        <v>客户号的月份额</v>
      </c>
      <c r="I2" s="2" t="str" cm="1">
        <f t="array" aca="1" ref="I2" ca="1">INDEX(D:D,INT((ROW(D2)-2)/$E$5)+2)</f>
        <v>月</v>
      </c>
      <c r="J2" t="str" cm="1">
        <f t="array" aca="1" ref="J2" ca="1">INDEX(C:C,MOD(ROW()+3,$E$5)+2)</f>
        <v>服务费</v>
      </c>
      <c r="K2" t="str">
        <f ca="1">I2&amp;J2</f>
        <v>月服务费</v>
      </c>
      <c r="L2" t="str" cm="1">
        <f t="array" aca="1" ref="L2:L7" ca="1">OFFSET($K$2,,,E5*E7)</f>
        <v>月服务费</v>
      </c>
      <c r="M2" t="str" cm="1">
        <f t="array" aca="1" ref="M2" ca="1">INDEX(B:B,INT((ROW(B2)-2)/$E$9)+2)</f>
        <v>客户号</v>
      </c>
      <c r="N2" t="str" cm="1">
        <f t="array" aca="1" ref="N2" ca="1">INDEX(G:G,MOD(ROW()-2,$E$9)+2)</f>
        <v>月份额</v>
      </c>
      <c r="O2" t="str">
        <f ca="1">M2&amp;"的"&amp;N2</f>
        <v>客户号的月份额</v>
      </c>
      <c r="P2" t="str" cm="1">
        <f t="array" aca="1" ref="P2:P25" ca="1">OFFSET(O2,,,$E$9*$E$3)</f>
        <v>客户号的月份额</v>
      </c>
    </row>
    <row r="3" spans="1:16" x14ac:dyDescent="0.3">
      <c r="A3">
        <f t="shared" ref="A3:A66" si="0">ROW()-1</f>
        <v>2</v>
      </c>
      <c r="B3" t="str" cm="1">
        <f t="array" aca="1" ref="B3" ca="1">_xlfn.IFNA(INDEX(OFFSET(维度!$A$2,,,COUNTA(维度!A:A)-1),MATCH(TRUE,SUBTOTAL(3,OFFSET(维度!A$2,,,ROW(维度!$1:$25),))&gt;(A3-1),)),"")</f>
        <v>客户编号</v>
      </c>
      <c r="C3" t="str" cm="1">
        <f t="array" aca="1" ref="C3" ca="1">_xlfn.IFNA(INDEX(OFFSET(度量!$A$2,,,COUNTA(度量!A:A)-1),MATCH(TRUE,SUBTOTAL(3,OFFSET(度量!A$2,,,ROW(度量!$1:$25),))&gt;(A3-1),)),"")</f>
        <v>积数</v>
      </c>
      <c r="D3" t="str" cm="1">
        <f t="array" aca="1" ref="D3" ca="1">_xlfn.IFNA(INDEX(OFFSET(颗粒度!$A$2,,,COUNTA(颗粒度!A:A)-1),MATCH(TRUE,SUBTOTAL(3,OFFSET(颗粒度!A$2,,,ROW(颗粒度!$1:$25),))&gt;(A3-1),)),"")</f>
        <v>季</v>
      </c>
      <c r="E3" cm="1">
        <f t="array" aca="1" ref="E3" ca="1">SUM(--(LEN(TRIM(B:B))&gt;0))-1</f>
        <v>4</v>
      </c>
      <c r="F3" t="s">
        <v>75</v>
      </c>
      <c r="G3" t="s">
        <v>75</v>
      </c>
      <c r="H3" t="s">
        <v>85</v>
      </c>
      <c r="I3" s="2" t="str" cm="1">
        <f t="array" aca="1" ref="I3" ca="1">INDEX(D:D,INT((ROW(D3)-2)/$E$5)+2)</f>
        <v>月</v>
      </c>
      <c r="J3" t="str" cm="1">
        <f t="array" aca="1" ref="J3" ca="1">INDEX(C:C,MOD(ROW()+3,$E$5)+2)</f>
        <v>份额</v>
      </c>
      <c r="K3" t="str">
        <f t="shared" ref="K3:K66" ca="1" si="1">I3&amp;J3</f>
        <v>月份额</v>
      </c>
      <c r="L3" t="str">
        <f ca="1"/>
        <v>月份额</v>
      </c>
      <c r="M3" t="str" cm="1">
        <f t="array" aca="1" ref="M3" ca="1">INDEX(B:B,INT((ROW(B3)-2)/$E$9)+2)</f>
        <v>客户号</v>
      </c>
      <c r="N3" t="str" cm="1">
        <f t="array" aca="1" ref="N3" ca="1">INDEX(G:G,MOD(ROW()-2,$E$9)+2)</f>
        <v>月额度</v>
      </c>
      <c r="O3" t="str">
        <f t="shared" ref="O3:O66" ca="1" si="2">M3&amp;"的"&amp;N3</f>
        <v>客户号的月额度</v>
      </c>
      <c r="P3" t="str">
        <f ca="1"/>
        <v>客户号的月额度</v>
      </c>
    </row>
    <row r="4" spans="1:16" x14ac:dyDescent="0.3">
      <c r="A4">
        <f t="shared" si="0"/>
        <v>3</v>
      </c>
      <c r="B4" t="str" cm="1">
        <f t="array" aca="1" ref="B4" ca="1">_xlfn.IFNA(INDEX(OFFSET(维度!$A$2,,,COUNTA(维度!A:A)-1),MATCH(TRUE,SUBTOTAL(3,OFFSET(维度!A$2,,,ROW(维度!$1:$25),))&gt;(A4-1),)),"")</f>
        <v>机构状态</v>
      </c>
      <c r="C4" t="str" cm="1">
        <f t="array" aca="1" ref="C4" ca="1">_xlfn.IFNA(INDEX(OFFSET(度量!$A$2,,,COUNTA(度量!A:A)-1),MATCH(TRUE,SUBTOTAL(3,OFFSET(度量!A$2,,,ROW(度量!$1:$25),))&gt;(A4-1),)),"")</f>
        <v>服务费</v>
      </c>
      <c r="D4" t="str" cm="1">
        <f t="array" aca="1" ref="D4" ca="1">_xlfn.IFNA(INDEX(OFFSET(颗粒度!$A$2,,,COUNTA(颗粒度!A:A)-1),MATCH(TRUE,SUBTOTAL(3,OFFSET(颗粒度!A$2,,,ROW(颗粒度!$1:$25),))&gt;(A4-1),)),"")</f>
        <v/>
      </c>
      <c r="E4" t="s">
        <v>72</v>
      </c>
      <c r="F4" t="s">
        <v>76</v>
      </c>
      <c r="G4" t="s">
        <v>76</v>
      </c>
      <c r="H4" t="s">
        <v>86</v>
      </c>
      <c r="I4" s="2" t="str" cm="1">
        <f t="array" aca="1" ref="I4" ca="1">INDEX(D:D,INT((ROW(D4)-2)/$E$5)+2)</f>
        <v>月</v>
      </c>
      <c r="J4" t="str" cm="1">
        <f t="array" aca="1" ref="J4" ca="1">INDEX(C:C,MOD(ROW()+3,$E$5)+2)</f>
        <v>积数</v>
      </c>
      <c r="K4" t="str">
        <f t="shared" ca="1" si="1"/>
        <v>月积数</v>
      </c>
      <c r="L4" t="str">
        <f ca="1"/>
        <v>月积数</v>
      </c>
      <c r="M4" t="str" cm="1">
        <f t="array" aca="1" ref="M4" ca="1">INDEX(B:B,INT((ROW(B4)-2)/$E$9)+2)</f>
        <v>客户号</v>
      </c>
      <c r="N4" t="str" cm="1">
        <f t="array" aca="1" ref="N4" ca="1">INDEX(G:G,MOD(ROW()-2,$E$9)+2)</f>
        <v>月积数</v>
      </c>
      <c r="O4" t="str">
        <f t="shared" ca="1" si="2"/>
        <v>客户号的月积数</v>
      </c>
      <c r="P4" t="str">
        <f ca="1"/>
        <v>客户号的月积数</v>
      </c>
    </row>
    <row r="5" spans="1:16" x14ac:dyDescent="0.3">
      <c r="A5">
        <f t="shared" si="0"/>
        <v>4</v>
      </c>
      <c r="B5" t="str" cm="1">
        <f t="array" aca="1" ref="B5" ca="1">_xlfn.IFNA(INDEX(OFFSET(维度!$A$2,,,COUNTA(维度!A:A)-1),MATCH(TRUE,SUBTOTAL(3,OFFSET(维度!A$2,,,ROW(维度!$1:$25),))&gt;(A5-1),)),"")</f>
        <v>机构属性</v>
      </c>
      <c r="C5" t="str" cm="1">
        <f t="array" aca="1" ref="C5" ca="1">_xlfn.IFNA(INDEX(OFFSET(度量!$A$2,,,COUNTA(度量!A:A)-1),MATCH(TRUE,SUBTOTAL(3,OFFSET(度量!A$2,,,ROW(度量!$1:$25),))&gt;(A5-1),)),"")</f>
        <v/>
      </c>
      <c r="D5" t="str" cm="1">
        <f t="array" aca="1" ref="D5" ca="1">_xlfn.IFNA(INDEX(OFFSET(颗粒度!$A$2,,,COUNTA(颗粒度!A:A)-1),MATCH(TRUE,SUBTOTAL(3,OFFSET(颗粒度!A$2,,,ROW(颗粒度!$1:$25),))&gt;(A5-1),)),"")</f>
        <v/>
      </c>
      <c r="E5" cm="1">
        <f t="array" aca="1" ref="E5" ca="1">SUM(--(LEN(TRIM(C:C))&gt;0))-1</f>
        <v>3</v>
      </c>
      <c r="F5" t="s">
        <v>77</v>
      </c>
      <c r="G5" t="s">
        <v>77</v>
      </c>
      <c r="H5" t="s">
        <v>87</v>
      </c>
      <c r="I5" s="2" t="str" cm="1">
        <f t="array" aca="1" ref="I5" ca="1">INDEX(D:D,INT((ROW(D5)-2)/$E$5)+2)</f>
        <v>季</v>
      </c>
      <c r="J5" t="str" cm="1">
        <f t="array" aca="1" ref="J5" ca="1">INDEX(C:C,MOD(ROW()+3,$E$5)+2)</f>
        <v>服务费</v>
      </c>
      <c r="K5" t="str">
        <f t="shared" ca="1" si="1"/>
        <v>季服务费</v>
      </c>
      <c r="L5" t="str">
        <f ca="1"/>
        <v>季服务费</v>
      </c>
      <c r="M5" t="str" cm="1">
        <f t="array" aca="1" ref="M5" ca="1">INDEX(B:B,INT((ROW(B5)-2)/$E$9)+2)</f>
        <v>客户号</v>
      </c>
      <c r="N5" t="str" cm="1">
        <f t="array" aca="1" ref="N5" ca="1">INDEX(G:G,MOD(ROW()-2,$E$9)+2)</f>
        <v>月服务费</v>
      </c>
      <c r="O5" t="str">
        <f t="shared" ca="1" si="2"/>
        <v>客户号的月服务费</v>
      </c>
      <c r="P5" t="str">
        <f ca="1"/>
        <v>客户号的月服务费</v>
      </c>
    </row>
    <row r="6" spans="1:16" x14ac:dyDescent="0.3">
      <c r="A6">
        <f t="shared" si="0"/>
        <v>5</v>
      </c>
      <c r="B6" t="str" cm="1">
        <f t="array" aca="1" ref="B6" ca="1">_xlfn.IFNA(INDEX(OFFSET(维度!$A$2,,,COUNTA(维度!A:A)-1),MATCH(TRUE,SUBTOTAL(3,OFFSET(维度!A$2,,,ROW(维度!$1:$25),))&gt;(A6-1),)),"")</f>
        <v/>
      </c>
      <c r="C6" t="str" cm="1">
        <f t="array" aca="1" ref="C6" ca="1">_xlfn.IFNA(INDEX(OFFSET(度量!$A$2,,,COUNTA(度量!A:A)-1),MATCH(TRUE,SUBTOTAL(3,OFFSET(度量!A$2,,,ROW(度量!$1:$25),))&gt;(A6-1),)),"")</f>
        <v/>
      </c>
      <c r="D6" t="str" cm="1">
        <f t="array" aca="1" ref="D6" ca="1">_xlfn.IFNA(INDEX(OFFSET(颗粒度!$A$2,,,COUNTA(颗粒度!A:A)-1),MATCH(TRUE,SUBTOTAL(3,OFFSET(颗粒度!A$2,,,ROW(颗粒度!$1:$25),))&gt;(A6-1),)),"")</f>
        <v/>
      </c>
      <c r="E6" t="s">
        <v>73</v>
      </c>
      <c r="F6" t="s">
        <v>78</v>
      </c>
      <c r="G6" t="s">
        <v>78</v>
      </c>
      <c r="H6" t="s">
        <v>88</v>
      </c>
      <c r="I6" s="2" t="str" cm="1">
        <f t="array" aca="1" ref="I6" ca="1">INDEX(D:D,INT((ROW(D6)-2)/$E$5)+2)</f>
        <v>季</v>
      </c>
      <c r="J6" t="str" cm="1">
        <f t="array" aca="1" ref="J6" ca="1">INDEX(C:C,MOD(ROW()+3,$E$5)+2)</f>
        <v>份额</v>
      </c>
      <c r="K6" t="str">
        <f t="shared" ca="1" si="1"/>
        <v>季份额</v>
      </c>
      <c r="L6" t="str">
        <f ca="1"/>
        <v>季份额</v>
      </c>
      <c r="M6" t="str" cm="1">
        <f t="array" aca="1" ref="M6" ca="1">INDEX(B:B,INT((ROW(B6)-2)/$E$9)+2)</f>
        <v>客户号</v>
      </c>
      <c r="N6" t="str" cm="1">
        <f t="array" aca="1" ref="N6" ca="1">INDEX(G:G,MOD(ROW()-2,$E$9)+2)</f>
        <v>月承诺费</v>
      </c>
      <c r="O6" t="str">
        <f t="shared" ca="1" si="2"/>
        <v>客户号的月承诺费</v>
      </c>
      <c r="P6" t="str">
        <f ca="1"/>
        <v>客户号的月承诺费</v>
      </c>
    </row>
    <row r="7" spans="1:16" x14ac:dyDescent="0.3">
      <c r="A7">
        <f t="shared" si="0"/>
        <v>6</v>
      </c>
      <c r="B7" t="str" cm="1">
        <f t="array" aca="1" ref="B7" ca="1">_xlfn.IFNA(INDEX(OFFSET(维度!$A$2,,,COUNTA(维度!A:A)-1),MATCH(TRUE,SUBTOTAL(3,OFFSET(维度!A$2,,,ROW(维度!$1:$25),))&gt;(A7-1),)),"")</f>
        <v/>
      </c>
      <c r="C7" t="str" cm="1">
        <f t="array" aca="1" ref="C7" ca="1">_xlfn.IFNA(INDEX(OFFSET(度量!$A$2,,,COUNTA(度量!A:A)-1),MATCH(TRUE,SUBTOTAL(3,OFFSET(度量!A$2,,,ROW(度量!$1:$25),))&gt;(A7-1),)),"")</f>
        <v/>
      </c>
      <c r="D7" t="str" cm="1">
        <f t="array" aca="1" ref="D7" ca="1">_xlfn.IFNA(INDEX(OFFSET(颗粒度!$A$2,,,COUNTA(颗粒度!A:A)-1),MATCH(TRUE,SUBTOTAL(3,OFFSET(颗粒度!A$2,,,ROW(颗粒度!$1:$25),))&gt;(A7-1),)),"")</f>
        <v/>
      </c>
      <c r="E7" cm="1">
        <f t="array" aca="1" ref="E7" ca="1">SUM(--(LEN(TRIM(D:D))&gt;0))-1</f>
        <v>2</v>
      </c>
      <c r="F7" t="s">
        <v>79</v>
      </c>
      <c r="G7" t="s">
        <v>79</v>
      </c>
      <c r="H7" t="s">
        <v>89</v>
      </c>
      <c r="I7" s="2" t="str" cm="1">
        <f t="array" aca="1" ref="I7" ca="1">INDEX(D:D,INT((ROW(D7)-2)/$E$5)+2)</f>
        <v>季</v>
      </c>
      <c r="J7" t="str" cm="1">
        <f t="array" aca="1" ref="J7" ca="1">INDEX(C:C,MOD(ROW()+3,$E$5)+2)</f>
        <v>积数</v>
      </c>
      <c r="K7" t="str">
        <f t="shared" ca="1" si="1"/>
        <v>季积数</v>
      </c>
      <c r="L7" t="str">
        <f ca="1"/>
        <v>季积数</v>
      </c>
      <c r="M7" t="str" cm="1">
        <f t="array" aca="1" ref="M7" ca="1">INDEX(B:B,INT((ROW(B7)-2)/$E$9)+2)</f>
        <v>客户号</v>
      </c>
      <c r="N7" t="str" cm="1">
        <f t="array" aca="1" ref="N7" ca="1">INDEX(G:G,MOD(ROW()-2,$E$9)+2)</f>
        <v>季份额</v>
      </c>
      <c r="O7" t="str">
        <f t="shared" ca="1" si="2"/>
        <v>客户号的季份额</v>
      </c>
      <c r="P7" t="str">
        <f ca="1"/>
        <v>客户号的季份额</v>
      </c>
    </row>
    <row r="8" spans="1:16" x14ac:dyDescent="0.3">
      <c r="A8">
        <f t="shared" si="0"/>
        <v>7</v>
      </c>
      <c r="B8" t="str" cm="1">
        <f t="array" aca="1" ref="B8" ca="1">_xlfn.IFNA(INDEX(OFFSET(维度!$A$2,,,COUNTA(维度!A:A)-1),MATCH(TRUE,SUBTOTAL(3,OFFSET(维度!A$2,,,ROW(维度!$1:$25),))&gt;(A8-1),)),"")</f>
        <v/>
      </c>
      <c r="C8" t="str" cm="1">
        <f t="array" aca="1" ref="C8" ca="1">_xlfn.IFNA(INDEX(OFFSET(度量!$A$2,,,COUNTA(度量!A:A)-1),MATCH(TRUE,SUBTOTAL(3,OFFSET(度量!A$2,,,ROW(度量!$1:$25),))&gt;(A8-1),)),"")</f>
        <v/>
      </c>
      <c r="D8" t="str" cm="1">
        <f t="array" aca="1" ref="D8" ca="1">_xlfn.IFNA(INDEX(OFFSET(颗粒度!$A$2,,,COUNTA(颗粒度!A:A)-1),MATCH(TRUE,SUBTOTAL(3,OFFSET(颗粒度!A$2,,,ROW(颗粒度!$1:$25),))&gt;(A8-1),)),"")</f>
        <v/>
      </c>
      <c r="E8" t="s">
        <v>74</v>
      </c>
      <c r="F8" t="s">
        <v>80</v>
      </c>
      <c r="G8" t="s">
        <v>80</v>
      </c>
      <c r="H8" t="s">
        <v>90</v>
      </c>
      <c r="I8" s="2" t="str" cm="1">
        <f t="array" aca="1" ref="I8" ca="1">INDEX(D:D,INT((ROW(D8)-2)/$E$5)+2)</f>
        <v/>
      </c>
      <c r="J8" t="str" cm="1">
        <f t="array" aca="1" ref="J8" ca="1">INDEX(C:C,MOD(ROW()+3,$E$5)+2)</f>
        <v>服务费</v>
      </c>
      <c r="K8" t="str">
        <f t="shared" ca="1" si="1"/>
        <v>服务费</v>
      </c>
      <c r="M8" t="str" cm="1">
        <f t="array" aca="1" ref="M8" ca="1">INDEX(B:B,INT((ROW(B8)-2)/$E$9)+2)</f>
        <v>客户编号</v>
      </c>
      <c r="N8" t="str" cm="1">
        <f t="array" aca="1" ref="N8" ca="1">INDEX(G:G,MOD(ROW()-2,$E$9)+2)</f>
        <v>月份额</v>
      </c>
      <c r="O8" t="str">
        <f t="shared" ca="1" si="2"/>
        <v>客户编号的月份额</v>
      </c>
      <c r="P8" t="str">
        <f ca="1"/>
        <v>客户编号的月份额</v>
      </c>
    </row>
    <row r="9" spans="1:16" x14ac:dyDescent="0.3">
      <c r="A9">
        <f t="shared" si="0"/>
        <v>8</v>
      </c>
      <c r="B9" t="str" cm="1">
        <f t="array" aca="1" ref="B9" ca="1">_xlfn.IFNA(INDEX(OFFSET(维度!$A$2,,,COUNTA(维度!A:A)-1),MATCH(TRUE,SUBTOTAL(3,OFFSET(维度!A$2,,,ROW(维度!$1:$25),))&gt;(A9-1),)),"")</f>
        <v/>
      </c>
      <c r="C9" t="str" cm="1">
        <f t="array" aca="1" ref="C9" ca="1">_xlfn.IFNA(INDEX(OFFSET(度量!$A$2,,,COUNTA(度量!A:A)-1),MATCH(TRUE,SUBTOTAL(3,OFFSET(度量!A$2,,,ROW(度量!$1:$25),))&gt;(A9-1),)),"")</f>
        <v/>
      </c>
      <c r="D9" t="str" cm="1">
        <f t="array" aca="1" ref="D9" ca="1">_xlfn.IFNA(INDEX(OFFSET(颗粒度!$A$2,,,COUNTA(颗粒度!A:A)-1),MATCH(TRUE,SUBTOTAL(3,OFFSET(颗粒度!A$2,,,ROW(颗粒度!$1:$25),))&gt;(A9-1),)),"")</f>
        <v/>
      </c>
      <c r="E9">
        <f ca="1">E5*E7</f>
        <v>6</v>
      </c>
      <c r="F9" t="s">
        <v>81</v>
      </c>
      <c r="G9" t="s">
        <v>81</v>
      </c>
      <c r="H9" t="s">
        <v>91</v>
      </c>
      <c r="I9" s="2" t="str" cm="1">
        <f t="array" aca="1" ref="I9" ca="1">INDEX(D:D,INT((ROW(D9)-2)/$E$5)+2)</f>
        <v/>
      </c>
      <c r="J9" t="str" cm="1">
        <f t="array" aca="1" ref="J9" ca="1">INDEX(C:C,MOD(ROW()+3,$E$5)+2)</f>
        <v>份额</v>
      </c>
      <c r="K9" t="str">
        <f t="shared" ca="1" si="1"/>
        <v>份额</v>
      </c>
      <c r="M9" t="str" cm="1">
        <f t="array" aca="1" ref="M9" ca="1">INDEX(B:B,INT((ROW(B9)-2)/$E$9)+2)</f>
        <v>客户编号</v>
      </c>
      <c r="N9" t="str" cm="1">
        <f t="array" aca="1" ref="N9" ca="1">INDEX(G:G,MOD(ROW()-2,$E$9)+2)</f>
        <v>月额度</v>
      </c>
      <c r="O9" t="str">
        <f t="shared" ca="1" si="2"/>
        <v>客户编号的月额度</v>
      </c>
      <c r="P9" t="str">
        <f ca="1"/>
        <v>客户编号的月额度</v>
      </c>
    </row>
    <row r="10" spans="1:16" x14ac:dyDescent="0.3">
      <c r="A10">
        <f t="shared" si="0"/>
        <v>9</v>
      </c>
      <c r="B10" t="str" cm="1">
        <f t="array" aca="1" ref="B10" ca="1">_xlfn.IFNA(INDEX(OFFSET(维度!$A$2,,,COUNTA(维度!A:A)-1),MATCH(TRUE,SUBTOTAL(3,OFFSET(维度!A$2,,,ROW(维度!$1:$25),))&gt;(A10-1),)),"")</f>
        <v/>
      </c>
      <c r="C10" t="str" cm="1">
        <f t="array" aca="1" ref="C10" ca="1">_xlfn.IFNA(INDEX(OFFSET(度量!$A$2,,,COUNTA(度量!A:A)-1),MATCH(TRUE,SUBTOTAL(3,OFFSET(度量!A$2,,,ROW(度量!$1:$25),))&gt;(A10-1),)),"")</f>
        <v/>
      </c>
      <c r="D10" t="str" cm="1">
        <f t="array" aca="1" ref="D10" ca="1">_xlfn.IFNA(INDEX(OFFSET(颗粒度!$A$2,,,COUNTA(颗粒度!A:A)-1),MATCH(TRUE,SUBTOTAL(3,OFFSET(颗粒度!A$2,,,ROW(颗粒度!$1:$25),))&gt;(A10-1),)),"")</f>
        <v/>
      </c>
      <c r="F10" t="s">
        <v>82</v>
      </c>
      <c r="G10" t="s">
        <v>82</v>
      </c>
      <c r="H10" t="s">
        <v>92</v>
      </c>
      <c r="I10" s="2" t="str" cm="1">
        <f t="array" aca="1" ref="I10" ca="1">INDEX(D:D,INT((ROW(D10)-2)/$E$5)+2)</f>
        <v/>
      </c>
      <c r="J10" t="str" cm="1">
        <f t="array" aca="1" ref="J10" ca="1">INDEX(C:C,MOD(ROW()+3,$E$5)+2)</f>
        <v>积数</v>
      </c>
      <c r="K10" t="str">
        <f t="shared" ca="1" si="1"/>
        <v>积数</v>
      </c>
      <c r="M10" t="str" cm="1">
        <f t="array" aca="1" ref="M10" ca="1">INDEX(B:B,INT((ROW(B10)-2)/$E$9)+2)</f>
        <v>客户编号</v>
      </c>
      <c r="N10" t="str" cm="1">
        <f t="array" aca="1" ref="N10" ca="1">INDEX(G:G,MOD(ROW()-2,$E$9)+2)</f>
        <v>月积数</v>
      </c>
      <c r="O10" t="str">
        <f t="shared" ca="1" si="2"/>
        <v>客户编号的月积数</v>
      </c>
      <c r="P10" t="str">
        <f ca="1"/>
        <v>客户编号的月积数</v>
      </c>
    </row>
    <row r="11" spans="1:16" x14ac:dyDescent="0.3">
      <c r="A11">
        <f t="shared" si="0"/>
        <v>10</v>
      </c>
      <c r="B11" t="str" cm="1">
        <f t="array" aca="1" ref="B11" ca="1">_xlfn.IFNA(INDEX(OFFSET(维度!$A$2,,,COUNTA(维度!A:A)-1),MATCH(TRUE,SUBTOTAL(3,OFFSET(维度!A$2,,,ROW(维度!$1:$25),))&gt;(A11-1),)),"")</f>
        <v/>
      </c>
      <c r="C11" t="str" cm="1">
        <f t="array" aca="1" ref="C11" ca="1">_xlfn.IFNA(INDEX(OFFSET(度量!$A$2,,,COUNTA(度量!A:A)-1),MATCH(TRUE,SUBTOTAL(3,OFFSET(度量!A$2,,,ROW(度量!$1:$25),))&gt;(A11-1),)),"")</f>
        <v/>
      </c>
      <c r="D11" t="str" cm="1">
        <f t="array" aca="1" ref="D11" ca="1">_xlfn.IFNA(INDEX(OFFSET(颗粒度!$A$2,,,COUNTA(颗粒度!A:A)-1),MATCH(TRUE,SUBTOTAL(3,OFFSET(颗粒度!A$2,,,ROW(颗粒度!$1:$25),))&gt;(A11-1),)),"")</f>
        <v/>
      </c>
      <c r="F11" t="s">
        <v>83</v>
      </c>
      <c r="G11" t="s">
        <v>83</v>
      </c>
      <c r="H11" t="s">
        <v>93</v>
      </c>
      <c r="I11" s="2" t="str" cm="1">
        <f t="array" aca="1" ref="I11" ca="1">INDEX(D:D,INT((ROW(D11)-2)/$E$5)+2)</f>
        <v/>
      </c>
      <c r="J11" t="str" cm="1">
        <f t="array" aca="1" ref="J11" ca="1">INDEX(C:C,MOD(ROW()+3,$E$5)+2)</f>
        <v>服务费</v>
      </c>
      <c r="K11" t="str">
        <f t="shared" ca="1" si="1"/>
        <v>服务费</v>
      </c>
      <c r="M11" t="str" cm="1">
        <f t="array" aca="1" ref="M11" ca="1">INDEX(B:B,INT((ROW(B11)-2)/$E$9)+2)</f>
        <v>客户编号</v>
      </c>
      <c r="N11" t="str" cm="1">
        <f t="array" aca="1" ref="N11" ca="1">INDEX(G:G,MOD(ROW()-2,$E$9)+2)</f>
        <v>月服务费</v>
      </c>
      <c r="O11" t="str">
        <f t="shared" ca="1" si="2"/>
        <v>客户编号的月服务费</v>
      </c>
      <c r="P11" t="str">
        <f ca="1"/>
        <v>客户编号的月服务费</v>
      </c>
    </row>
    <row r="12" spans="1:16" x14ac:dyDescent="0.3">
      <c r="A12">
        <f t="shared" si="0"/>
        <v>11</v>
      </c>
      <c r="B12" t="str" cm="1">
        <f t="array" aca="1" ref="B12" ca="1">_xlfn.IFNA(INDEX(OFFSET(维度!$A$2,,,COUNTA(维度!A:A)-1),MATCH(TRUE,SUBTOTAL(3,OFFSET(维度!A$2,,,ROW(维度!$1:$25),))&gt;(A12-1),)),"")</f>
        <v/>
      </c>
      <c r="C12" t="str" cm="1">
        <f t="array" aca="1" ref="C12" ca="1">_xlfn.IFNA(INDEX(OFFSET(度量!$A$2,,,COUNTA(度量!A:A)-1),MATCH(TRUE,SUBTOTAL(3,OFFSET(度量!A$2,,,ROW(度量!$1:$25),))&gt;(A12-1),)),"")</f>
        <v/>
      </c>
      <c r="D12" t="str" cm="1">
        <f t="array" aca="1" ref="D12" ca="1">_xlfn.IFNA(INDEX(OFFSET(颗粒度!$A$2,,,COUNTA(颗粒度!A:A)-1),MATCH(TRUE,SUBTOTAL(3,OFFSET(颗粒度!A$2,,,ROW(颗粒度!$1:$25),))&gt;(A12-1),)),"")</f>
        <v/>
      </c>
      <c r="H12" t="s">
        <v>94</v>
      </c>
      <c r="I12" s="2" t="str" cm="1">
        <f t="array" aca="1" ref="I12" ca="1">INDEX(D:D,INT((ROW(D12)-2)/$E$5)+2)</f>
        <v/>
      </c>
      <c r="J12" t="str" cm="1">
        <f t="array" aca="1" ref="J12" ca="1">INDEX(C:C,MOD(ROW()+3,$E$5)+2)</f>
        <v>份额</v>
      </c>
      <c r="K12" t="str">
        <f t="shared" ca="1" si="1"/>
        <v>份额</v>
      </c>
      <c r="M12" t="str" cm="1">
        <f t="array" aca="1" ref="M12" ca="1">INDEX(B:B,INT((ROW(B12)-2)/$E$9)+2)</f>
        <v>客户编号</v>
      </c>
      <c r="N12" t="str" cm="1">
        <f t="array" aca="1" ref="N12" ca="1">INDEX(G:G,MOD(ROW()-2,$E$9)+2)</f>
        <v>月承诺费</v>
      </c>
      <c r="O12" t="str">
        <f t="shared" ca="1" si="2"/>
        <v>客户编号的月承诺费</v>
      </c>
      <c r="P12" t="str">
        <f ca="1"/>
        <v>客户编号的月承诺费</v>
      </c>
    </row>
    <row r="13" spans="1:16" x14ac:dyDescent="0.3">
      <c r="A13">
        <f t="shared" si="0"/>
        <v>12</v>
      </c>
      <c r="B13" t="str" cm="1">
        <f t="array" aca="1" ref="B13" ca="1">_xlfn.IFNA(INDEX(OFFSET(维度!$A$2,,,COUNTA(维度!A:A)-1),MATCH(TRUE,SUBTOTAL(3,OFFSET(维度!A$2,,,ROW(维度!$1:$25),))&gt;(A13-1),)),"")</f>
        <v/>
      </c>
      <c r="C13" t="str" cm="1">
        <f t="array" aca="1" ref="C13" ca="1">_xlfn.IFNA(INDEX(OFFSET(度量!$A$2,,,COUNTA(度量!A:A)-1),MATCH(TRUE,SUBTOTAL(3,OFFSET(度量!A$2,,,ROW(度量!$1:$25),))&gt;(A13-1),)),"")</f>
        <v/>
      </c>
      <c r="D13" t="str" cm="1">
        <f t="array" aca="1" ref="D13" ca="1">_xlfn.IFNA(INDEX(OFFSET(颗粒度!$A$2,,,COUNTA(颗粒度!A:A)-1),MATCH(TRUE,SUBTOTAL(3,OFFSET(颗粒度!A$2,,,ROW(颗粒度!$1:$25),))&gt;(A13-1),)),"")</f>
        <v/>
      </c>
      <c r="H13" t="s">
        <v>95</v>
      </c>
      <c r="I13" s="2" t="str" cm="1">
        <f t="array" aca="1" ref="I13" ca="1">INDEX(D:D,INT((ROW(D13)-2)/$E$5)+2)</f>
        <v/>
      </c>
      <c r="J13" t="str" cm="1">
        <f t="array" aca="1" ref="J13" ca="1">INDEX(C:C,MOD(ROW()+3,$E$5)+2)</f>
        <v>积数</v>
      </c>
      <c r="K13" t="str">
        <f t="shared" ca="1" si="1"/>
        <v>积数</v>
      </c>
      <c r="M13" t="str" cm="1">
        <f t="array" aca="1" ref="M13" ca="1">INDEX(B:B,INT((ROW(B13)-2)/$E$9)+2)</f>
        <v>客户编号</v>
      </c>
      <c r="N13" t="str" cm="1">
        <f t="array" aca="1" ref="N13" ca="1">INDEX(G:G,MOD(ROW()-2,$E$9)+2)</f>
        <v>季份额</v>
      </c>
      <c r="O13" t="str">
        <f t="shared" ca="1" si="2"/>
        <v>客户编号的季份额</v>
      </c>
      <c r="P13" t="str">
        <f ca="1"/>
        <v>客户编号的季份额</v>
      </c>
    </row>
    <row r="14" spans="1:16" x14ac:dyDescent="0.3">
      <c r="A14">
        <f t="shared" si="0"/>
        <v>13</v>
      </c>
      <c r="B14" t="str" cm="1">
        <f t="array" aca="1" ref="B14" ca="1">_xlfn.IFNA(INDEX(OFFSET(维度!$A$2,,,COUNTA(维度!A:A)-1),MATCH(TRUE,SUBTOTAL(3,OFFSET(维度!A$2,,,ROW(维度!$1:$25),))&gt;(A14-1),)),"")</f>
        <v/>
      </c>
      <c r="C14" t="str" cm="1">
        <f t="array" aca="1" ref="C14" ca="1">_xlfn.IFNA(INDEX(OFFSET(度量!$A$2,,,COUNTA(度量!A:A)-1),MATCH(TRUE,SUBTOTAL(3,OFFSET(度量!A$2,,,ROW(度量!$1:$25),))&gt;(A14-1),)),"")</f>
        <v/>
      </c>
      <c r="D14" t="str" cm="1">
        <f t="array" aca="1" ref="D14" ca="1">_xlfn.IFNA(INDEX(OFFSET(颗粒度!$A$2,,,COUNTA(颗粒度!A:A)-1),MATCH(TRUE,SUBTOTAL(3,OFFSET(颗粒度!A$2,,,ROW(颗粒度!$1:$25),))&gt;(A14-1),)),"")</f>
        <v/>
      </c>
      <c r="H14" t="s">
        <v>96</v>
      </c>
      <c r="I14" s="2" t="str" cm="1">
        <f t="array" aca="1" ref="I14" ca="1">INDEX(D:D,INT((ROW(D14)-2)/$E$5)+2)</f>
        <v/>
      </c>
      <c r="J14" t="str" cm="1">
        <f t="array" aca="1" ref="J14" ca="1">INDEX(C:C,MOD(ROW()+3,$E$5)+2)</f>
        <v>服务费</v>
      </c>
      <c r="K14" t="str">
        <f t="shared" ca="1" si="1"/>
        <v>服务费</v>
      </c>
      <c r="M14" t="str" cm="1">
        <f t="array" aca="1" ref="M14" ca="1">INDEX(B:B,INT((ROW(B14)-2)/$E$9)+2)</f>
        <v>机构状态</v>
      </c>
      <c r="N14" t="str" cm="1">
        <f t="array" aca="1" ref="N14" ca="1">INDEX(G:G,MOD(ROW()-2,$E$9)+2)</f>
        <v>月份额</v>
      </c>
      <c r="O14" t="str">
        <f t="shared" ca="1" si="2"/>
        <v>机构状态的月份额</v>
      </c>
      <c r="P14" t="str">
        <f ca="1"/>
        <v>机构状态的月份额</v>
      </c>
    </row>
    <row r="15" spans="1:16" x14ac:dyDescent="0.3">
      <c r="A15">
        <f t="shared" si="0"/>
        <v>14</v>
      </c>
      <c r="B15" t="str" cm="1">
        <f t="array" aca="1" ref="B15" ca="1">_xlfn.IFNA(INDEX(OFFSET(维度!$A$2,,,COUNTA(维度!A:A)-1),MATCH(TRUE,SUBTOTAL(3,OFFSET(维度!A$2,,,ROW(维度!$1:$25),))&gt;(A15-1),)),"")</f>
        <v/>
      </c>
      <c r="C15" t="str" cm="1">
        <f t="array" aca="1" ref="C15" ca="1">_xlfn.IFNA(INDEX(OFFSET(度量!$A$2,,,COUNTA(度量!A:A)-1),MATCH(TRUE,SUBTOTAL(3,OFFSET(度量!A$2,,,ROW(度量!$1:$25),))&gt;(A15-1),)),"")</f>
        <v/>
      </c>
      <c r="D15" t="str" cm="1">
        <f t="array" aca="1" ref="D15" ca="1">_xlfn.IFNA(INDEX(OFFSET(颗粒度!$A$2,,,COUNTA(颗粒度!A:A)-1),MATCH(TRUE,SUBTOTAL(3,OFFSET(颗粒度!A$2,,,ROW(颗粒度!$1:$25),))&gt;(A15-1),)),"")</f>
        <v/>
      </c>
      <c r="H15" t="s">
        <v>97</v>
      </c>
      <c r="I15" s="2" t="str" cm="1">
        <f t="array" aca="1" ref="I15" ca="1">INDEX(D:D,INT((ROW(D15)-2)/$E$5)+2)</f>
        <v/>
      </c>
      <c r="J15" t="str" cm="1">
        <f t="array" aca="1" ref="J15" ca="1">INDEX(C:C,MOD(ROW()+3,$E$5)+2)</f>
        <v>份额</v>
      </c>
      <c r="K15" t="str">
        <f t="shared" ca="1" si="1"/>
        <v>份额</v>
      </c>
      <c r="M15" t="str" cm="1">
        <f t="array" aca="1" ref="M15" ca="1">INDEX(B:B,INT((ROW(B15)-2)/$E$9)+2)</f>
        <v>机构状态</v>
      </c>
      <c r="N15" t="str" cm="1">
        <f t="array" aca="1" ref="N15" ca="1">INDEX(G:G,MOD(ROW()-2,$E$9)+2)</f>
        <v>月额度</v>
      </c>
      <c r="O15" t="str">
        <f t="shared" ca="1" si="2"/>
        <v>机构状态的月额度</v>
      </c>
      <c r="P15" t="str">
        <f ca="1"/>
        <v>机构状态的月额度</v>
      </c>
    </row>
    <row r="16" spans="1:16" x14ac:dyDescent="0.3">
      <c r="A16">
        <f t="shared" si="0"/>
        <v>15</v>
      </c>
      <c r="B16" t="str" cm="1">
        <f t="array" aca="1" ref="B16" ca="1">_xlfn.IFNA(INDEX(OFFSET(维度!$A$2,,,COUNTA(维度!A:A)-1),MATCH(TRUE,SUBTOTAL(3,OFFSET(维度!A$2,,,ROW(维度!$1:$25),))&gt;(A16-1),)),"")</f>
        <v/>
      </c>
      <c r="C16" t="str" cm="1">
        <f t="array" aca="1" ref="C16" ca="1">_xlfn.IFNA(INDEX(OFFSET(度量!$A$2,,,COUNTA(度量!A:A)-1),MATCH(TRUE,SUBTOTAL(3,OFFSET(度量!A$2,,,ROW(度量!$1:$25),))&gt;(A16-1),)),"")</f>
        <v/>
      </c>
      <c r="D16" t="str" cm="1">
        <f t="array" aca="1" ref="D16" ca="1">_xlfn.IFNA(INDEX(OFFSET(颗粒度!$A$2,,,COUNTA(颗粒度!A:A)-1),MATCH(TRUE,SUBTOTAL(3,OFFSET(颗粒度!A$2,,,ROW(颗粒度!$1:$25),))&gt;(A16-1),)),"")</f>
        <v/>
      </c>
      <c r="H16" t="s">
        <v>98</v>
      </c>
      <c r="I16" s="2" t="str" cm="1">
        <f t="array" aca="1" ref="I16" ca="1">INDEX(D:D,INT((ROW(D16)-2)/$E$5)+2)</f>
        <v/>
      </c>
      <c r="J16" t="str" cm="1">
        <f t="array" aca="1" ref="J16" ca="1">INDEX(C:C,MOD(ROW()+3,$E$5)+2)</f>
        <v>积数</v>
      </c>
      <c r="K16" t="str">
        <f t="shared" ca="1" si="1"/>
        <v>积数</v>
      </c>
      <c r="M16" t="str" cm="1">
        <f t="array" aca="1" ref="M16" ca="1">INDEX(B:B,INT((ROW(B16)-2)/$E$9)+2)</f>
        <v>机构状态</v>
      </c>
      <c r="N16" t="str" cm="1">
        <f t="array" aca="1" ref="N16" ca="1">INDEX(G:G,MOD(ROW()-2,$E$9)+2)</f>
        <v>月积数</v>
      </c>
      <c r="O16" t="str">
        <f t="shared" ca="1" si="2"/>
        <v>机构状态的月积数</v>
      </c>
      <c r="P16" t="str">
        <f ca="1"/>
        <v>机构状态的月积数</v>
      </c>
    </row>
    <row r="17" spans="1:16" x14ac:dyDescent="0.3">
      <c r="A17">
        <f t="shared" si="0"/>
        <v>16</v>
      </c>
      <c r="B17" t="str" cm="1">
        <f t="array" aca="1" ref="B17" ca="1">_xlfn.IFNA(INDEX(OFFSET(维度!$A$2,,,COUNTA(维度!A:A)-1),MATCH(TRUE,SUBTOTAL(3,OFFSET(维度!A$2,,,ROW(维度!$1:$25),))&gt;(A17-1),)),"")</f>
        <v/>
      </c>
      <c r="C17" t="str" cm="1">
        <f t="array" aca="1" ref="C17" ca="1">_xlfn.IFNA(INDEX(OFFSET(度量!$A$2,,,COUNTA(度量!A:A)-1),MATCH(TRUE,SUBTOTAL(3,OFFSET(度量!A$2,,,ROW(度量!$1:$25),))&gt;(A17-1),)),"")</f>
        <v/>
      </c>
      <c r="D17" t="str" cm="1">
        <f t="array" aca="1" ref="D17" ca="1">_xlfn.IFNA(INDEX(OFFSET(颗粒度!$A$2,,,COUNTA(颗粒度!A:A)-1),MATCH(TRUE,SUBTOTAL(3,OFFSET(颗粒度!A$2,,,ROW(颗粒度!$1:$25),))&gt;(A17-1),)),"")</f>
        <v/>
      </c>
      <c r="H17" t="s">
        <v>99</v>
      </c>
      <c r="I17" s="2" t="str" cm="1">
        <f t="array" aca="1" ref="I17" ca="1">INDEX(D:D,INT((ROW(D17)-2)/$E$5)+2)</f>
        <v/>
      </c>
      <c r="J17" t="str" cm="1">
        <f t="array" aca="1" ref="J17" ca="1">INDEX(C:C,MOD(ROW()+3,$E$5)+2)</f>
        <v>服务费</v>
      </c>
      <c r="K17" t="str">
        <f t="shared" ca="1" si="1"/>
        <v>服务费</v>
      </c>
      <c r="M17" t="str" cm="1">
        <f t="array" aca="1" ref="M17" ca="1">INDEX(B:B,INT((ROW(B17)-2)/$E$9)+2)</f>
        <v>机构状态</v>
      </c>
      <c r="N17" t="str" cm="1">
        <f t="array" aca="1" ref="N17" ca="1">INDEX(G:G,MOD(ROW()-2,$E$9)+2)</f>
        <v>月服务费</v>
      </c>
      <c r="O17" t="str">
        <f t="shared" ca="1" si="2"/>
        <v>机构状态的月服务费</v>
      </c>
      <c r="P17" t="str">
        <f ca="1"/>
        <v>机构状态的月服务费</v>
      </c>
    </row>
    <row r="18" spans="1:16" x14ac:dyDescent="0.3">
      <c r="A18">
        <f t="shared" si="0"/>
        <v>17</v>
      </c>
      <c r="B18" t="str" cm="1">
        <f t="array" aca="1" ref="B18" ca="1">_xlfn.IFNA(INDEX(OFFSET(维度!$A$2,,,COUNTA(维度!A:A)-1),MATCH(TRUE,SUBTOTAL(3,OFFSET(维度!A$2,,,ROW(维度!$1:$25),))&gt;(A18-1),)),"")</f>
        <v/>
      </c>
      <c r="C18" t="str" cm="1">
        <f t="array" aca="1" ref="C18" ca="1">_xlfn.IFNA(INDEX(OFFSET(度量!$A$2,,,COUNTA(度量!A:A)-1),MATCH(TRUE,SUBTOTAL(3,OFFSET(度量!A$2,,,ROW(度量!$1:$25),))&gt;(A18-1),)),"")</f>
        <v/>
      </c>
      <c r="D18" t="str" cm="1">
        <f t="array" aca="1" ref="D18" ca="1">_xlfn.IFNA(INDEX(OFFSET(颗粒度!$A$2,,,COUNTA(颗粒度!A:A)-1),MATCH(TRUE,SUBTOTAL(3,OFFSET(颗粒度!A$2,,,ROW(颗粒度!$1:$25),))&gt;(A18-1),)),"")</f>
        <v/>
      </c>
      <c r="H18" t="s">
        <v>100</v>
      </c>
      <c r="I18" s="2" t="str" cm="1">
        <f t="array" aca="1" ref="I18" ca="1">INDEX(D:D,INT((ROW(D18)-2)/$E$5)+2)</f>
        <v/>
      </c>
      <c r="J18" t="str" cm="1">
        <f t="array" aca="1" ref="J18" ca="1">INDEX(C:C,MOD(ROW()+3,$E$5)+2)</f>
        <v>份额</v>
      </c>
      <c r="K18" t="str">
        <f t="shared" ca="1" si="1"/>
        <v>份额</v>
      </c>
      <c r="M18" t="str" cm="1">
        <f t="array" aca="1" ref="M18" ca="1">INDEX(B:B,INT((ROW(B18)-2)/$E$9)+2)</f>
        <v>机构状态</v>
      </c>
      <c r="N18" t="str" cm="1">
        <f t="array" aca="1" ref="N18" ca="1">INDEX(G:G,MOD(ROW()-2,$E$9)+2)</f>
        <v>月承诺费</v>
      </c>
      <c r="O18" t="str">
        <f t="shared" ca="1" si="2"/>
        <v>机构状态的月承诺费</v>
      </c>
      <c r="P18" t="str">
        <f ca="1"/>
        <v>机构状态的月承诺费</v>
      </c>
    </row>
    <row r="19" spans="1:16" x14ac:dyDescent="0.3">
      <c r="A19">
        <f t="shared" si="0"/>
        <v>18</v>
      </c>
      <c r="B19" t="str" cm="1">
        <f t="array" aca="1" ref="B19" ca="1">_xlfn.IFNA(INDEX(OFFSET(维度!$A$2,,,COUNTA(维度!A:A)-1),MATCH(TRUE,SUBTOTAL(3,OFFSET(维度!A$2,,,ROW(维度!$1:$25),))&gt;(A19-1),)),"")</f>
        <v/>
      </c>
      <c r="C19" t="str" cm="1">
        <f t="array" aca="1" ref="C19" ca="1">_xlfn.IFNA(INDEX(OFFSET(度量!$A$2,,,COUNTA(度量!A:A)-1),MATCH(TRUE,SUBTOTAL(3,OFFSET(度量!A$2,,,ROW(度量!$1:$25),))&gt;(A19-1),)),"")</f>
        <v/>
      </c>
      <c r="D19" t="str" cm="1">
        <f t="array" aca="1" ref="D19" ca="1">_xlfn.IFNA(INDEX(OFFSET(颗粒度!$A$2,,,COUNTA(颗粒度!A:A)-1),MATCH(TRUE,SUBTOTAL(3,OFFSET(颗粒度!A$2,,,ROW(颗粒度!$1:$25),))&gt;(A19-1),)),"")</f>
        <v/>
      </c>
      <c r="H19" t="s">
        <v>101</v>
      </c>
      <c r="I19" s="2" t="str" cm="1">
        <f t="array" aca="1" ref="I19" ca="1">INDEX(D:D,INT((ROW(D19)-2)/$E$5)+2)</f>
        <v/>
      </c>
      <c r="J19" t="str" cm="1">
        <f t="array" aca="1" ref="J19" ca="1">INDEX(C:C,MOD(ROW()+3,$E$5)+2)</f>
        <v>积数</v>
      </c>
      <c r="K19" t="str">
        <f t="shared" ca="1" si="1"/>
        <v>积数</v>
      </c>
      <c r="M19" t="str" cm="1">
        <f t="array" aca="1" ref="M19" ca="1">INDEX(B:B,INT((ROW(B19)-2)/$E$9)+2)</f>
        <v>机构状态</v>
      </c>
      <c r="N19" t="str" cm="1">
        <f t="array" aca="1" ref="N19" ca="1">INDEX(G:G,MOD(ROW()-2,$E$9)+2)</f>
        <v>季份额</v>
      </c>
      <c r="O19" t="str">
        <f t="shared" ca="1" si="2"/>
        <v>机构状态的季份额</v>
      </c>
      <c r="P19" t="str">
        <f ca="1"/>
        <v>机构状态的季份额</v>
      </c>
    </row>
    <row r="20" spans="1:16" x14ac:dyDescent="0.3">
      <c r="A20">
        <f t="shared" si="0"/>
        <v>19</v>
      </c>
      <c r="B20" t="str" cm="1">
        <f t="array" aca="1" ref="B20" ca="1">_xlfn.IFNA(INDEX(OFFSET(维度!$A$2,,,COUNTA(维度!A:A)-1),MATCH(TRUE,SUBTOTAL(3,OFFSET(维度!A$2,,,ROW(维度!$1:$25),))&gt;(A20-1),)),"")</f>
        <v/>
      </c>
      <c r="C20" t="str" cm="1">
        <f t="array" aca="1" ref="C20" ca="1">_xlfn.IFNA(INDEX(OFFSET(度量!$A$2,,,COUNTA(度量!A:A)-1),MATCH(TRUE,SUBTOTAL(3,OFFSET(度量!A$2,,,ROW(度量!$1:$25),))&gt;(A20-1),)),"")</f>
        <v/>
      </c>
      <c r="D20" t="str" cm="1">
        <f t="array" aca="1" ref="D20" ca="1">_xlfn.IFNA(INDEX(OFFSET(颗粒度!$A$2,,,COUNTA(颗粒度!A:A)-1),MATCH(TRUE,SUBTOTAL(3,OFFSET(颗粒度!A$2,,,ROW(颗粒度!$1:$25),))&gt;(A20-1),)),"")</f>
        <v/>
      </c>
      <c r="H20" t="s">
        <v>102</v>
      </c>
      <c r="I20" s="2" t="str" cm="1">
        <f t="array" aca="1" ref="I20" ca="1">INDEX(D:D,INT((ROW(D20)-2)/$E$5)+2)</f>
        <v/>
      </c>
      <c r="J20" t="str" cm="1">
        <f t="array" aca="1" ref="J20" ca="1">INDEX(C:C,MOD(ROW()+3,$E$5)+2)</f>
        <v>服务费</v>
      </c>
      <c r="K20" t="str">
        <f t="shared" ca="1" si="1"/>
        <v>服务费</v>
      </c>
      <c r="M20" t="str" cm="1">
        <f t="array" aca="1" ref="M20" ca="1">INDEX(B:B,INT((ROW(B20)-2)/$E$9)+2)</f>
        <v>机构属性</v>
      </c>
      <c r="N20" t="str" cm="1">
        <f t="array" aca="1" ref="N20" ca="1">INDEX(G:G,MOD(ROW()-2,$E$9)+2)</f>
        <v>月份额</v>
      </c>
      <c r="O20" t="str">
        <f t="shared" ca="1" si="2"/>
        <v>机构属性的月份额</v>
      </c>
      <c r="P20" t="str">
        <f ca="1"/>
        <v>机构属性的月份额</v>
      </c>
    </row>
    <row r="21" spans="1:16" x14ac:dyDescent="0.3">
      <c r="A21">
        <f t="shared" si="0"/>
        <v>20</v>
      </c>
      <c r="B21" t="str" cm="1">
        <f t="array" aca="1" ref="B21" ca="1">_xlfn.IFNA(INDEX(OFFSET(维度!$A$2,,,COUNTA(维度!A:A)-1),MATCH(TRUE,SUBTOTAL(3,OFFSET(维度!A$2,,,ROW(维度!$1:$25),))&gt;(A21-1),)),"")</f>
        <v/>
      </c>
      <c r="C21" t="str" cm="1">
        <f t="array" aca="1" ref="C21" ca="1">_xlfn.IFNA(INDEX(OFFSET(度量!$A$2,,,COUNTA(度量!A:A)-1),MATCH(TRUE,SUBTOTAL(3,OFFSET(度量!A$2,,,ROW(度量!$1:$25),))&gt;(A21-1),)),"")</f>
        <v/>
      </c>
      <c r="D21" t="str" cm="1">
        <f t="array" aca="1" ref="D21" ca="1">_xlfn.IFNA(INDEX(OFFSET(颗粒度!$A$2,,,COUNTA(颗粒度!A:A)-1),MATCH(TRUE,SUBTOTAL(3,OFFSET(颗粒度!A$2,,,ROW(颗粒度!$1:$25),))&gt;(A21-1),)),"")</f>
        <v/>
      </c>
      <c r="H21" t="s">
        <v>103</v>
      </c>
      <c r="I21" s="2" t="str" cm="1">
        <f t="array" aca="1" ref="I21" ca="1">INDEX(D:D,INT((ROW(D21)-2)/$E$5)+2)</f>
        <v/>
      </c>
      <c r="J21" t="str" cm="1">
        <f t="array" aca="1" ref="J21" ca="1">INDEX(C:C,MOD(ROW()+3,$E$5)+2)</f>
        <v>份额</v>
      </c>
      <c r="K21" t="str">
        <f t="shared" ca="1" si="1"/>
        <v>份额</v>
      </c>
      <c r="M21" t="str" cm="1">
        <f t="array" aca="1" ref="M21" ca="1">INDEX(B:B,INT((ROW(B21)-2)/$E$9)+2)</f>
        <v>机构属性</v>
      </c>
      <c r="N21" t="str" cm="1">
        <f t="array" aca="1" ref="N21" ca="1">INDEX(G:G,MOD(ROW()-2,$E$9)+2)</f>
        <v>月额度</v>
      </c>
      <c r="O21" t="str">
        <f t="shared" ca="1" si="2"/>
        <v>机构属性的月额度</v>
      </c>
      <c r="P21" t="str">
        <f ca="1"/>
        <v>机构属性的月额度</v>
      </c>
    </row>
    <row r="22" spans="1:16" x14ac:dyDescent="0.3">
      <c r="A22">
        <f t="shared" si="0"/>
        <v>21</v>
      </c>
      <c r="B22" t="str" cm="1">
        <f t="array" aca="1" ref="B22" ca="1">_xlfn.IFNA(INDEX(OFFSET(维度!$A$2,,,COUNTA(维度!A:A)-1),MATCH(TRUE,SUBTOTAL(3,OFFSET(维度!A$2,,,ROW(维度!$1:$25),))&gt;(A22-1),)),"")</f>
        <v/>
      </c>
      <c r="C22" t="str" cm="1">
        <f t="array" aca="1" ref="C22" ca="1">_xlfn.IFNA(INDEX(OFFSET(度量!$A$2,,,COUNTA(度量!A:A)-1),MATCH(TRUE,SUBTOTAL(3,OFFSET(度量!A$2,,,ROW(度量!$1:$25),))&gt;(A22-1),)),"")</f>
        <v/>
      </c>
      <c r="D22" t="str" cm="1">
        <f t="array" aca="1" ref="D22" ca="1">_xlfn.IFNA(INDEX(OFFSET(颗粒度!$A$2,,,COUNTA(颗粒度!A:A)-1),MATCH(TRUE,SUBTOTAL(3,OFFSET(颗粒度!A$2,,,ROW(颗粒度!$1:$25),))&gt;(A22-1),)),"")</f>
        <v/>
      </c>
      <c r="H22" t="s">
        <v>104</v>
      </c>
      <c r="I22" s="2" t="str" cm="1">
        <f t="array" aca="1" ref="I22" ca="1">INDEX(D:D,INT((ROW(D22)-2)/$E$5)+2)</f>
        <v/>
      </c>
      <c r="J22" t="str" cm="1">
        <f t="array" aca="1" ref="J22" ca="1">INDEX(C:C,MOD(ROW()+3,$E$5)+2)</f>
        <v>积数</v>
      </c>
      <c r="K22" t="str">
        <f t="shared" ca="1" si="1"/>
        <v>积数</v>
      </c>
      <c r="M22" t="str" cm="1">
        <f t="array" aca="1" ref="M22" ca="1">INDEX(B:B,INT((ROW(B22)-2)/$E$9)+2)</f>
        <v>机构属性</v>
      </c>
      <c r="N22" t="str" cm="1">
        <f t="array" aca="1" ref="N22" ca="1">INDEX(G:G,MOD(ROW()-2,$E$9)+2)</f>
        <v>月积数</v>
      </c>
      <c r="O22" t="str">
        <f t="shared" ca="1" si="2"/>
        <v>机构属性的月积数</v>
      </c>
      <c r="P22" t="str">
        <f ca="1"/>
        <v>机构属性的月积数</v>
      </c>
    </row>
    <row r="23" spans="1:16" x14ac:dyDescent="0.3">
      <c r="A23">
        <f t="shared" si="0"/>
        <v>22</v>
      </c>
      <c r="B23" t="str" cm="1">
        <f t="array" aca="1" ref="B23" ca="1">_xlfn.IFNA(INDEX(OFFSET(维度!$A$2,,,COUNTA(维度!A:A)-1),MATCH(TRUE,SUBTOTAL(3,OFFSET(维度!A$2,,,ROW(维度!$1:$25),))&gt;(A23-1),)),"")</f>
        <v/>
      </c>
      <c r="C23" t="str" cm="1">
        <f t="array" aca="1" ref="C23" ca="1">_xlfn.IFNA(INDEX(OFFSET(度量!$A$2,,,COUNTA(度量!A:A)-1),MATCH(TRUE,SUBTOTAL(3,OFFSET(度量!A$2,,,ROW(度量!$1:$25),))&gt;(A23-1),)),"")</f>
        <v/>
      </c>
      <c r="D23" t="str" cm="1">
        <f t="array" aca="1" ref="D23" ca="1">_xlfn.IFNA(INDEX(OFFSET(颗粒度!$A$2,,,COUNTA(颗粒度!A:A)-1),MATCH(TRUE,SUBTOTAL(3,OFFSET(颗粒度!A$2,,,ROW(颗粒度!$1:$25),))&gt;(A23-1),)),"")</f>
        <v/>
      </c>
      <c r="H23" t="s">
        <v>105</v>
      </c>
      <c r="I23" s="2" t="str" cm="1">
        <f t="array" aca="1" ref="I23" ca="1">INDEX(D:D,INT((ROW(D23)-2)/$E$5)+2)</f>
        <v/>
      </c>
      <c r="J23" t="str" cm="1">
        <f t="array" aca="1" ref="J23" ca="1">INDEX(C:C,MOD(ROW()+3,$E$5)+2)</f>
        <v>服务费</v>
      </c>
      <c r="K23" t="str">
        <f t="shared" ca="1" si="1"/>
        <v>服务费</v>
      </c>
      <c r="M23" t="str" cm="1">
        <f t="array" aca="1" ref="M23" ca="1">INDEX(B:B,INT((ROW(B23)-2)/$E$9)+2)</f>
        <v>机构属性</v>
      </c>
      <c r="N23" t="str" cm="1">
        <f t="array" aca="1" ref="N23" ca="1">INDEX(G:G,MOD(ROW()-2,$E$9)+2)</f>
        <v>月服务费</v>
      </c>
      <c r="O23" t="str">
        <f t="shared" ca="1" si="2"/>
        <v>机构属性的月服务费</v>
      </c>
      <c r="P23" t="str">
        <f ca="1"/>
        <v>机构属性的月服务费</v>
      </c>
    </row>
    <row r="24" spans="1:16" x14ac:dyDescent="0.3">
      <c r="A24">
        <f t="shared" si="0"/>
        <v>23</v>
      </c>
      <c r="B24" t="str" cm="1">
        <f t="array" aca="1" ref="B24" ca="1">_xlfn.IFNA(INDEX(OFFSET(维度!$A$2,,,COUNTA(维度!A:A)-1),MATCH(TRUE,SUBTOTAL(3,OFFSET(维度!A$2,,,ROW(维度!$1:$25),))&gt;(A24-1),)),"")</f>
        <v/>
      </c>
      <c r="C24" t="str" cm="1">
        <f t="array" aca="1" ref="C24" ca="1">_xlfn.IFNA(INDEX(OFFSET(度量!$A$2,,,COUNTA(度量!A:A)-1),MATCH(TRUE,SUBTOTAL(3,OFFSET(度量!A$2,,,ROW(度量!$1:$25),))&gt;(A24-1),)),"")</f>
        <v/>
      </c>
      <c r="D24" t="str" cm="1">
        <f t="array" aca="1" ref="D24" ca="1">_xlfn.IFNA(INDEX(OFFSET(颗粒度!$A$2,,,COUNTA(颗粒度!A:A)-1),MATCH(TRUE,SUBTOTAL(3,OFFSET(颗粒度!A$2,,,ROW(颗粒度!$1:$25),))&gt;(A24-1),)),"")</f>
        <v/>
      </c>
      <c r="H24" t="s">
        <v>106</v>
      </c>
      <c r="I24" s="2" t="str" cm="1">
        <f t="array" aca="1" ref="I24" ca="1">INDEX(D:D,INT((ROW(D24)-2)/$E$5)+2)</f>
        <v/>
      </c>
      <c r="J24" t="str" cm="1">
        <f t="array" aca="1" ref="J24" ca="1">INDEX(C:C,MOD(ROW()+3,$E$5)+2)</f>
        <v>份额</v>
      </c>
      <c r="K24" t="str">
        <f t="shared" ca="1" si="1"/>
        <v>份额</v>
      </c>
      <c r="M24" t="str" cm="1">
        <f t="array" aca="1" ref="M24" ca="1">INDEX(B:B,INT((ROW(B24)-2)/$E$9)+2)</f>
        <v>机构属性</v>
      </c>
      <c r="N24" t="str" cm="1">
        <f t="array" aca="1" ref="N24" ca="1">INDEX(G:G,MOD(ROW()-2,$E$9)+2)</f>
        <v>月承诺费</v>
      </c>
      <c r="O24" t="str">
        <f t="shared" ca="1" si="2"/>
        <v>机构属性的月承诺费</v>
      </c>
      <c r="P24" t="str">
        <f ca="1"/>
        <v>机构属性的月承诺费</v>
      </c>
    </row>
    <row r="25" spans="1:16" x14ac:dyDescent="0.3">
      <c r="A25">
        <f t="shared" si="0"/>
        <v>24</v>
      </c>
      <c r="B25" t="str" cm="1">
        <f t="array" aca="1" ref="B25" ca="1">_xlfn.IFNA(INDEX(OFFSET(维度!$A$2,,,COUNTA(维度!A:A)-1),MATCH(TRUE,SUBTOTAL(3,OFFSET(维度!A$2,,,ROW(维度!$1:$25),))&gt;(A25-1),)),"")</f>
        <v/>
      </c>
      <c r="C25" t="str" cm="1">
        <f t="array" aca="1" ref="C25" ca="1">_xlfn.IFNA(INDEX(OFFSET(度量!$A$2,,,COUNTA(度量!A:A)-1),MATCH(TRUE,SUBTOTAL(3,OFFSET(度量!A$2,,,ROW(度量!$1:$25),))&gt;(A25-1),)),"")</f>
        <v/>
      </c>
      <c r="D25" t="str" cm="1">
        <f t="array" aca="1" ref="D25" ca="1">_xlfn.IFNA(INDEX(OFFSET(颗粒度!$A$2,,,COUNTA(颗粒度!A:A)-1),MATCH(TRUE,SUBTOTAL(3,OFFSET(颗粒度!A$2,,,ROW(颗粒度!$1:$25),))&gt;(A25-1),)),"")</f>
        <v/>
      </c>
      <c r="H25" t="s">
        <v>107</v>
      </c>
      <c r="I25" s="2" t="str" cm="1">
        <f t="array" aca="1" ref="I25" ca="1">INDEX(D:D,INT((ROW(D25)-2)/$E$5)+2)</f>
        <v/>
      </c>
      <c r="J25" t="str" cm="1">
        <f t="array" aca="1" ref="J25" ca="1">INDEX(C:C,MOD(ROW()+3,$E$5)+2)</f>
        <v>积数</v>
      </c>
      <c r="K25" t="str">
        <f t="shared" ca="1" si="1"/>
        <v>积数</v>
      </c>
      <c r="M25" t="str" cm="1">
        <f t="array" aca="1" ref="M25" ca="1">INDEX(B:B,INT((ROW(B25)-2)/$E$9)+2)</f>
        <v>机构属性</v>
      </c>
      <c r="N25" t="str" cm="1">
        <f t="array" aca="1" ref="N25" ca="1">INDEX(G:G,MOD(ROW()-2,$E$9)+2)</f>
        <v>季份额</v>
      </c>
      <c r="O25" t="str">
        <f t="shared" ca="1" si="2"/>
        <v>机构属性的季份额</v>
      </c>
      <c r="P25" t="str">
        <f ca="1"/>
        <v>机构属性的季份额</v>
      </c>
    </row>
    <row r="26" spans="1:16" x14ac:dyDescent="0.3">
      <c r="A26">
        <f t="shared" si="0"/>
        <v>25</v>
      </c>
      <c r="B26" t="str" cm="1">
        <f t="array" aca="1" ref="B26" ca="1">_xlfn.IFNA(INDEX(OFFSET(维度!$A$2,,,COUNTA(维度!A:A)-1),MATCH(TRUE,SUBTOTAL(3,OFFSET(维度!A$2,,,ROW(维度!$1:$25),))&gt;(A26-1),)),"")</f>
        <v/>
      </c>
      <c r="C26" t="str" cm="1">
        <f t="array" aca="1" ref="C26" ca="1">_xlfn.IFNA(INDEX(OFFSET(度量!$A$2,,,COUNTA(度量!A:A)-1),MATCH(TRUE,SUBTOTAL(3,OFFSET(度量!A$2,,,ROW(度量!$1:$25),))&gt;(A26-1),)),"")</f>
        <v/>
      </c>
      <c r="D26" t="str" cm="1">
        <f t="array" aca="1" ref="D26" ca="1">_xlfn.IFNA(INDEX(OFFSET(颗粒度!$A$2,,,COUNTA(颗粒度!A:A)-1),MATCH(TRUE,SUBTOTAL(3,OFFSET(颗粒度!A$2,,,ROW(颗粒度!$1:$25),))&gt;(A26-1),)),"")</f>
        <v/>
      </c>
      <c r="H26" t="s">
        <v>108</v>
      </c>
      <c r="I26" s="2" t="str" cm="1">
        <f t="array" aca="1" ref="I26" ca="1">INDEX(D:D,INT((ROW(D26)-2)/$E$5)+2)</f>
        <v/>
      </c>
      <c r="J26" t="str" cm="1">
        <f t="array" aca="1" ref="J26" ca="1">INDEX(C:C,MOD(ROW()+3,$E$5)+2)</f>
        <v>服务费</v>
      </c>
      <c r="K26" t="str">
        <f t="shared" ca="1" si="1"/>
        <v>服务费</v>
      </c>
      <c r="M26" t="str" cm="1">
        <f t="array" aca="1" ref="M26" ca="1">INDEX(B:B,INT((ROW(B26)-2)/$E$9)+2)</f>
        <v/>
      </c>
      <c r="N26" t="str" cm="1">
        <f t="array" aca="1" ref="N26" ca="1">INDEX(G:G,MOD(ROW()-2,$E$9)+2)</f>
        <v>月份额</v>
      </c>
      <c r="O26" t="str">
        <f t="shared" ca="1" si="2"/>
        <v>的月份额</v>
      </c>
    </row>
    <row r="27" spans="1:16" x14ac:dyDescent="0.3">
      <c r="A27">
        <f t="shared" si="0"/>
        <v>26</v>
      </c>
      <c r="B27" t="str" cm="1">
        <f t="array" aca="1" ref="B27" ca="1">_xlfn.IFNA(INDEX(OFFSET(维度!$A$2,,,COUNTA(维度!A:A)-1),MATCH(TRUE,SUBTOTAL(3,OFFSET(维度!A$2,,,ROW(维度!$1:$25),))&gt;(A27-1),)),"")</f>
        <v/>
      </c>
      <c r="C27" t="str" cm="1">
        <f t="array" aca="1" ref="C27" ca="1">_xlfn.IFNA(INDEX(OFFSET(度量!$A$2,,,COUNTA(度量!A:A)-1),MATCH(TRUE,SUBTOTAL(3,OFFSET(度量!A$2,,,ROW(度量!$1:$25),))&gt;(A27-1),)),"")</f>
        <v/>
      </c>
      <c r="D27" t="str" cm="1">
        <f t="array" aca="1" ref="D27" ca="1">_xlfn.IFNA(INDEX(OFFSET(颗粒度!$A$2,,,COUNTA(颗粒度!A:A)-1),MATCH(TRUE,SUBTOTAL(3,OFFSET(颗粒度!A$2,,,ROW(颗粒度!$1:$25),))&gt;(A27-1),)),"")</f>
        <v/>
      </c>
      <c r="H27" t="s">
        <v>109</v>
      </c>
      <c r="I27" s="2" t="str" cm="1">
        <f t="array" aca="1" ref="I27" ca="1">INDEX(D:D,INT((ROW(D27)-2)/$E$5)+2)</f>
        <v/>
      </c>
      <c r="J27" t="str" cm="1">
        <f t="array" aca="1" ref="J27" ca="1">INDEX(C:C,MOD(ROW()+3,$E$5)+2)</f>
        <v>份额</v>
      </c>
      <c r="K27" t="str">
        <f t="shared" ca="1" si="1"/>
        <v>份额</v>
      </c>
      <c r="M27" t="str" cm="1">
        <f t="array" aca="1" ref="M27" ca="1">INDEX(B:B,INT((ROW(B27)-2)/$E$9)+2)</f>
        <v/>
      </c>
      <c r="N27" t="str" cm="1">
        <f t="array" aca="1" ref="N27" ca="1">INDEX(G:G,MOD(ROW()-2,$E$9)+2)</f>
        <v>月额度</v>
      </c>
      <c r="O27" t="str">
        <f t="shared" ca="1" si="2"/>
        <v>的月额度</v>
      </c>
    </row>
    <row r="28" spans="1:16" x14ac:dyDescent="0.3">
      <c r="A28">
        <f t="shared" si="0"/>
        <v>27</v>
      </c>
      <c r="B28" t="str" cm="1">
        <f t="array" aca="1" ref="B28" ca="1">_xlfn.IFNA(INDEX(OFFSET(维度!$A$2,,,COUNTA(维度!A:A)-1),MATCH(TRUE,SUBTOTAL(3,OFFSET(维度!A$2,,,ROW(维度!$1:$25),))&gt;(A28-1),)),"")</f>
        <v/>
      </c>
      <c r="C28" t="str" cm="1">
        <f t="array" aca="1" ref="C28" ca="1">_xlfn.IFNA(INDEX(OFFSET(度量!$A$2,,,COUNTA(度量!A:A)-1),MATCH(TRUE,SUBTOTAL(3,OFFSET(度量!A$2,,,ROW(度量!$1:$25),))&gt;(A28-1),)),"")</f>
        <v/>
      </c>
      <c r="D28" t="str" cm="1">
        <f t="array" aca="1" ref="D28" ca="1">_xlfn.IFNA(INDEX(OFFSET(颗粒度!$A$2,,,COUNTA(颗粒度!A:A)-1),MATCH(TRUE,SUBTOTAL(3,OFFSET(颗粒度!A$2,,,ROW(颗粒度!$1:$25),))&gt;(A28-1),)),"")</f>
        <v/>
      </c>
      <c r="H28" t="s">
        <v>110</v>
      </c>
      <c r="I28" s="2" t="str" cm="1">
        <f t="array" aca="1" ref="I28" ca="1">INDEX(D:D,INT((ROW(D28)-2)/$E$5)+2)</f>
        <v/>
      </c>
      <c r="J28" t="str" cm="1">
        <f t="array" aca="1" ref="J28" ca="1">INDEX(C:C,MOD(ROW()+3,$E$5)+2)</f>
        <v>积数</v>
      </c>
      <c r="K28" t="str">
        <f t="shared" ca="1" si="1"/>
        <v>积数</v>
      </c>
      <c r="M28" t="str" cm="1">
        <f t="array" aca="1" ref="M28" ca="1">INDEX(B:B,INT((ROW(B28)-2)/$E$9)+2)</f>
        <v/>
      </c>
      <c r="N28" t="str" cm="1">
        <f t="array" aca="1" ref="N28" ca="1">INDEX(G:G,MOD(ROW()-2,$E$9)+2)</f>
        <v>月积数</v>
      </c>
      <c r="O28" t="str">
        <f t="shared" ca="1" si="2"/>
        <v>的月积数</v>
      </c>
    </row>
    <row r="29" spans="1:16" x14ac:dyDescent="0.3">
      <c r="A29">
        <f t="shared" si="0"/>
        <v>28</v>
      </c>
      <c r="B29" t="str" cm="1">
        <f t="array" aca="1" ref="B29" ca="1">_xlfn.IFNA(INDEX(OFFSET(维度!$A$2,,,COUNTA(维度!A:A)-1),MATCH(TRUE,SUBTOTAL(3,OFFSET(维度!A$2,,,ROW(维度!$1:$25),))&gt;(A29-1),)),"")</f>
        <v/>
      </c>
      <c r="C29" t="str" cm="1">
        <f t="array" aca="1" ref="C29" ca="1">_xlfn.IFNA(INDEX(OFFSET(度量!$A$2,,,COUNTA(度量!A:A)-1),MATCH(TRUE,SUBTOTAL(3,OFFSET(度量!A$2,,,ROW(度量!$1:$25),))&gt;(A29-1),)),"")</f>
        <v/>
      </c>
      <c r="D29" t="str" cm="1">
        <f t="array" aca="1" ref="D29" ca="1">_xlfn.IFNA(INDEX(OFFSET(颗粒度!$A$2,,,COUNTA(颗粒度!A:A)-1),MATCH(TRUE,SUBTOTAL(3,OFFSET(颗粒度!A$2,,,ROW(颗粒度!$1:$25),))&gt;(A29-1),)),"")</f>
        <v/>
      </c>
      <c r="H29" t="s">
        <v>111</v>
      </c>
      <c r="I29" s="2" t="str" cm="1">
        <f t="array" aca="1" ref="I29" ca="1">INDEX(D:D,INT((ROW(D29)-2)/$E$5)+2)</f>
        <v/>
      </c>
      <c r="J29" t="str" cm="1">
        <f t="array" aca="1" ref="J29" ca="1">INDEX(C:C,MOD(ROW()+3,$E$5)+2)</f>
        <v>服务费</v>
      </c>
      <c r="K29" t="str">
        <f t="shared" ca="1" si="1"/>
        <v>服务费</v>
      </c>
      <c r="M29" t="str" cm="1">
        <f t="array" aca="1" ref="M29" ca="1">INDEX(B:B,INT((ROW(B29)-2)/$E$9)+2)</f>
        <v/>
      </c>
      <c r="N29" t="str" cm="1">
        <f t="array" aca="1" ref="N29" ca="1">INDEX(G:G,MOD(ROW()-2,$E$9)+2)</f>
        <v>月服务费</v>
      </c>
      <c r="O29" t="str">
        <f t="shared" ca="1" si="2"/>
        <v>的月服务费</v>
      </c>
    </row>
    <row r="30" spans="1:16" x14ac:dyDescent="0.3">
      <c r="A30">
        <f t="shared" si="0"/>
        <v>29</v>
      </c>
      <c r="B30" t="str" cm="1">
        <f t="array" aca="1" ref="B30" ca="1">_xlfn.IFNA(INDEX(OFFSET(维度!$A$2,,,COUNTA(维度!A:A)-1),MATCH(TRUE,SUBTOTAL(3,OFFSET(维度!A$2,,,ROW(维度!$1:$25),))&gt;(A30-1),)),"")</f>
        <v/>
      </c>
      <c r="C30" t="str" cm="1">
        <f t="array" aca="1" ref="C30" ca="1">_xlfn.IFNA(INDEX(OFFSET(度量!$A$2,,,COUNTA(度量!A:A)-1),MATCH(TRUE,SUBTOTAL(3,OFFSET(度量!A$2,,,ROW(度量!$1:$25),))&gt;(A30-1),)),"")</f>
        <v/>
      </c>
      <c r="D30" t="str" cm="1">
        <f t="array" aca="1" ref="D30" ca="1">_xlfn.IFNA(INDEX(OFFSET(颗粒度!$A$2,,,COUNTA(颗粒度!A:A)-1),MATCH(TRUE,SUBTOTAL(3,OFFSET(颗粒度!A$2,,,ROW(颗粒度!$1:$25),))&gt;(A30-1),)),"")</f>
        <v/>
      </c>
      <c r="H30" t="s">
        <v>112</v>
      </c>
      <c r="I30" s="2" t="str" cm="1">
        <f t="array" aca="1" ref="I30" ca="1">INDEX(D:D,INT((ROW(D30)-2)/$E$5)+2)</f>
        <v/>
      </c>
      <c r="J30" t="str" cm="1">
        <f t="array" aca="1" ref="J30" ca="1">INDEX(C:C,MOD(ROW()+3,$E$5)+2)</f>
        <v>份额</v>
      </c>
      <c r="K30" t="str">
        <f t="shared" ca="1" si="1"/>
        <v>份额</v>
      </c>
      <c r="M30" t="str" cm="1">
        <f t="array" aca="1" ref="M30" ca="1">INDEX(B:B,INT((ROW(B30)-2)/$E$9)+2)</f>
        <v/>
      </c>
      <c r="N30" t="str" cm="1">
        <f t="array" aca="1" ref="N30" ca="1">INDEX(G:G,MOD(ROW()-2,$E$9)+2)</f>
        <v>月承诺费</v>
      </c>
      <c r="O30" t="str">
        <f t="shared" ca="1" si="2"/>
        <v>的月承诺费</v>
      </c>
    </row>
    <row r="31" spans="1:16" x14ac:dyDescent="0.3">
      <c r="A31">
        <f t="shared" si="0"/>
        <v>30</v>
      </c>
      <c r="B31" t="str" cm="1">
        <f t="array" aca="1" ref="B31" ca="1">_xlfn.IFNA(INDEX(OFFSET(维度!$A$2,,,COUNTA(维度!A:A)-1),MATCH(TRUE,SUBTOTAL(3,OFFSET(维度!A$2,,,ROW(维度!$1:$25),))&gt;(A31-1),)),"")</f>
        <v/>
      </c>
      <c r="C31" t="str" cm="1">
        <f t="array" aca="1" ref="C31" ca="1">_xlfn.IFNA(INDEX(OFFSET(度量!$A$2,,,COUNTA(度量!A:A)-1),MATCH(TRUE,SUBTOTAL(3,OFFSET(度量!A$2,,,ROW(度量!$1:$25),))&gt;(A31-1),)),"")</f>
        <v/>
      </c>
      <c r="D31" t="str" cm="1">
        <f t="array" aca="1" ref="D31" ca="1">_xlfn.IFNA(INDEX(OFFSET(颗粒度!$A$2,,,COUNTA(颗粒度!A:A)-1),MATCH(TRUE,SUBTOTAL(3,OFFSET(颗粒度!A$2,,,ROW(颗粒度!$1:$25),))&gt;(A31-1),)),"")</f>
        <v/>
      </c>
      <c r="H31" t="s">
        <v>113</v>
      </c>
      <c r="I31" s="2" t="str" cm="1">
        <f t="array" aca="1" ref="I31" ca="1">INDEX(D:D,INT((ROW(D31)-2)/$E$5)+2)</f>
        <v/>
      </c>
      <c r="J31" t="str" cm="1">
        <f t="array" aca="1" ref="J31" ca="1">INDEX(C:C,MOD(ROW()+3,$E$5)+2)</f>
        <v>积数</v>
      </c>
      <c r="K31" t="str">
        <f t="shared" ca="1" si="1"/>
        <v>积数</v>
      </c>
      <c r="M31" t="str" cm="1">
        <f t="array" aca="1" ref="M31" ca="1">INDEX(B:B,INT((ROW(B31)-2)/$E$9)+2)</f>
        <v/>
      </c>
      <c r="N31" t="str" cm="1">
        <f t="array" aca="1" ref="N31" ca="1">INDEX(G:G,MOD(ROW()-2,$E$9)+2)</f>
        <v>季份额</v>
      </c>
      <c r="O31" t="str">
        <f t="shared" ca="1" si="2"/>
        <v>的季份额</v>
      </c>
    </row>
    <row r="32" spans="1:16" x14ac:dyDescent="0.3">
      <c r="A32">
        <f t="shared" si="0"/>
        <v>31</v>
      </c>
      <c r="B32" t="str" cm="1">
        <f t="array" aca="1" ref="B32" ca="1">_xlfn.IFNA(INDEX(OFFSET(维度!$A$2,,,COUNTA(维度!A:A)-1),MATCH(TRUE,SUBTOTAL(3,OFFSET(维度!A$2,,,ROW(维度!$1:$25),))&gt;(A32-1),)),"")</f>
        <v/>
      </c>
      <c r="C32" t="str" cm="1">
        <f t="array" aca="1" ref="C32" ca="1">_xlfn.IFNA(INDEX(OFFSET(度量!$A$2,,,COUNTA(度量!A:A)-1),MATCH(TRUE,SUBTOTAL(3,OFFSET(度量!A$2,,,ROW(度量!$1:$25),))&gt;(A32-1),)),"")</f>
        <v/>
      </c>
      <c r="D32" t="str" cm="1">
        <f t="array" aca="1" ref="D32" ca="1">_xlfn.IFNA(INDEX(OFFSET(颗粒度!$A$2,,,COUNTA(颗粒度!A:A)-1),MATCH(TRUE,SUBTOTAL(3,OFFSET(颗粒度!A$2,,,ROW(颗粒度!$1:$25),))&gt;(A32-1),)),"")</f>
        <v/>
      </c>
      <c r="H32" t="s">
        <v>114</v>
      </c>
      <c r="I32" s="2" t="str" cm="1">
        <f t="array" aca="1" ref="I32" ca="1">INDEX(D:D,INT((ROW(D32)-2)/$E$5)+2)</f>
        <v/>
      </c>
      <c r="J32" t="str" cm="1">
        <f t="array" aca="1" ref="J32" ca="1">INDEX(C:C,MOD(ROW()+3,$E$5)+2)</f>
        <v>服务费</v>
      </c>
      <c r="K32" t="str">
        <f t="shared" ca="1" si="1"/>
        <v>服务费</v>
      </c>
      <c r="M32" t="str" cm="1">
        <f t="array" aca="1" ref="M32" ca="1">INDEX(B:B,INT((ROW(B32)-2)/$E$9)+2)</f>
        <v/>
      </c>
      <c r="N32" t="str" cm="1">
        <f t="array" aca="1" ref="N32" ca="1">INDEX(G:G,MOD(ROW()-2,$E$9)+2)</f>
        <v>月份额</v>
      </c>
      <c r="O32" t="str">
        <f t="shared" ca="1" si="2"/>
        <v>的月份额</v>
      </c>
    </row>
    <row r="33" spans="1:15" x14ac:dyDescent="0.3">
      <c r="A33">
        <f t="shared" si="0"/>
        <v>32</v>
      </c>
      <c r="B33" t="str" cm="1">
        <f t="array" aca="1" ref="B33" ca="1">_xlfn.IFNA(INDEX(OFFSET(维度!$A$2,,,COUNTA(维度!A:A)-1),MATCH(TRUE,SUBTOTAL(3,OFFSET(维度!A$2,,,ROW(维度!$1:$25),))&gt;(A33-1),)),"")</f>
        <v/>
      </c>
      <c r="C33" t="str" cm="1">
        <f t="array" aca="1" ref="C33" ca="1">_xlfn.IFNA(INDEX(OFFSET(度量!$A$2,,,COUNTA(度量!A:A)-1),MATCH(TRUE,SUBTOTAL(3,OFFSET(度量!A$2,,,ROW(度量!$1:$25),))&gt;(A33-1),)),"")</f>
        <v/>
      </c>
      <c r="D33" t="str" cm="1">
        <f t="array" aca="1" ref="D33" ca="1">_xlfn.IFNA(INDEX(OFFSET(颗粒度!$A$2,,,COUNTA(颗粒度!A:A)-1),MATCH(TRUE,SUBTOTAL(3,OFFSET(颗粒度!A$2,,,ROW(颗粒度!$1:$25),))&gt;(A33-1),)),"")</f>
        <v/>
      </c>
      <c r="H33" t="s">
        <v>115</v>
      </c>
      <c r="I33" s="2" t="str" cm="1">
        <f t="array" aca="1" ref="I33" ca="1">INDEX(D:D,INT((ROW(D33)-2)/$E$5)+2)</f>
        <v/>
      </c>
      <c r="J33" t="str" cm="1">
        <f t="array" aca="1" ref="J33" ca="1">INDEX(C:C,MOD(ROW()+3,$E$5)+2)</f>
        <v>份额</v>
      </c>
      <c r="K33" t="str">
        <f t="shared" ca="1" si="1"/>
        <v>份额</v>
      </c>
      <c r="M33" t="str" cm="1">
        <f t="array" aca="1" ref="M33" ca="1">INDEX(B:B,INT((ROW(B33)-2)/$E$9)+2)</f>
        <v/>
      </c>
      <c r="N33" t="str" cm="1">
        <f t="array" aca="1" ref="N33" ca="1">INDEX(G:G,MOD(ROW()-2,$E$9)+2)</f>
        <v>月额度</v>
      </c>
      <c r="O33" t="str">
        <f t="shared" ca="1" si="2"/>
        <v>的月额度</v>
      </c>
    </row>
    <row r="34" spans="1:15" x14ac:dyDescent="0.3">
      <c r="A34">
        <f t="shared" si="0"/>
        <v>33</v>
      </c>
      <c r="B34" t="str" cm="1">
        <f t="array" aca="1" ref="B34" ca="1">_xlfn.IFNA(INDEX(OFFSET(维度!$A$2,,,COUNTA(维度!A:A)-1),MATCH(TRUE,SUBTOTAL(3,OFFSET(维度!A$2,,,ROW(维度!$1:$25),))&gt;(A34-1),)),"")</f>
        <v/>
      </c>
      <c r="C34" t="str" cm="1">
        <f t="array" aca="1" ref="C34" ca="1">_xlfn.IFNA(INDEX(OFFSET(度量!$A$2,,,COUNTA(度量!A:A)-1),MATCH(TRUE,SUBTOTAL(3,OFFSET(度量!A$2,,,ROW(度量!$1:$25),))&gt;(A34-1),)),"")</f>
        <v/>
      </c>
      <c r="D34" t="str" cm="1">
        <f t="array" aca="1" ref="D34" ca="1">_xlfn.IFNA(INDEX(OFFSET(颗粒度!$A$2,,,COUNTA(颗粒度!A:A)-1),MATCH(TRUE,SUBTOTAL(3,OFFSET(颗粒度!A$2,,,ROW(颗粒度!$1:$25),))&gt;(A34-1),)),"")</f>
        <v/>
      </c>
      <c r="H34" t="s">
        <v>116</v>
      </c>
      <c r="I34" s="2" t="str" cm="1">
        <f t="array" aca="1" ref="I34" ca="1">INDEX(D:D,INT((ROW(D34)-2)/$E$5)+2)</f>
        <v/>
      </c>
      <c r="J34" t="str" cm="1">
        <f t="array" aca="1" ref="J34" ca="1">INDEX(C:C,MOD(ROW()+3,$E$5)+2)</f>
        <v>积数</v>
      </c>
      <c r="K34" t="str">
        <f t="shared" ca="1" si="1"/>
        <v>积数</v>
      </c>
      <c r="M34" t="str" cm="1">
        <f t="array" aca="1" ref="M34" ca="1">INDEX(B:B,INT((ROW(B34)-2)/$E$9)+2)</f>
        <v/>
      </c>
      <c r="N34" t="str" cm="1">
        <f t="array" aca="1" ref="N34" ca="1">INDEX(G:G,MOD(ROW()-2,$E$9)+2)</f>
        <v>月积数</v>
      </c>
      <c r="O34" t="str">
        <f t="shared" ca="1" si="2"/>
        <v>的月积数</v>
      </c>
    </row>
    <row r="35" spans="1:15" x14ac:dyDescent="0.3">
      <c r="A35">
        <f t="shared" si="0"/>
        <v>34</v>
      </c>
      <c r="B35" t="str" cm="1">
        <f t="array" aca="1" ref="B35" ca="1">_xlfn.IFNA(INDEX(OFFSET(维度!$A$2,,,COUNTA(维度!A:A)-1),MATCH(TRUE,SUBTOTAL(3,OFFSET(维度!A$2,,,ROW(维度!$1:$25),))&gt;(A35-1),)),"")</f>
        <v/>
      </c>
      <c r="C35" t="str" cm="1">
        <f t="array" aca="1" ref="C35" ca="1">_xlfn.IFNA(INDEX(OFFSET(度量!$A$2,,,COUNTA(度量!A:A)-1),MATCH(TRUE,SUBTOTAL(3,OFFSET(度量!A$2,,,ROW(度量!$1:$25),))&gt;(A35-1),)),"")</f>
        <v/>
      </c>
      <c r="D35" t="str" cm="1">
        <f t="array" aca="1" ref="D35" ca="1">_xlfn.IFNA(INDEX(OFFSET(颗粒度!$A$2,,,COUNTA(颗粒度!A:A)-1),MATCH(TRUE,SUBTOTAL(3,OFFSET(颗粒度!A$2,,,ROW(颗粒度!$1:$25),))&gt;(A35-1),)),"")</f>
        <v/>
      </c>
      <c r="H35" t="s">
        <v>117</v>
      </c>
      <c r="I35" s="2" t="str" cm="1">
        <f t="array" aca="1" ref="I35" ca="1">INDEX(D:D,INT((ROW(D35)-2)/$E$5)+2)</f>
        <v/>
      </c>
      <c r="J35" t="str" cm="1">
        <f t="array" aca="1" ref="J35" ca="1">INDEX(C:C,MOD(ROW()+3,$E$5)+2)</f>
        <v>服务费</v>
      </c>
      <c r="K35" t="str">
        <f t="shared" ca="1" si="1"/>
        <v>服务费</v>
      </c>
      <c r="M35" t="str" cm="1">
        <f t="array" aca="1" ref="M35" ca="1">INDEX(B:B,INT((ROW(B35)-2)/$E$9)+2)</f>
        <v/>
      </c>
      <c r="N35" t="str" cm="1">
        <f t="array" aca="1" ref="N35" ca="1">INDEX(G:G,MOD(ROW()-2,$E$9)+2)</f>
        <v>月服务费</v>
      </c>
      <c r="O35" t="str">
        <f t="shared" ca="1" si="2"/>
        <v>的月服务费</v>
      </c>
    </row>
    <row r="36" spans="1:15" x14ac:dyDescent="0.3">
      <c r="A36">
        <f t="shared" si="0"/>
        <v>35</v>
      </c>
      <c r="B36" t="str" cm="1">
        <f t="array" aca="1" ref="B36" ca="1">_xlfn.IFNA(INDEX(OFFSET(维度!$A$2,,,COUNTA(维度!A:A)-1),MATCH(TRUE,SUBTOTAL(3,OFFSET(维度!A$2,,,ROW(维度!$1:$25),))&gt;(A36-1),)),"")</f>
        <v/>
      </c>
      <c r="C36" t="str" cm="1">
        <f t="array" aca="1" ref="C36" ca="1">_xlfn.IFNA(INDEX(OFFSET(度量!$A$2,,,COUNTA(度量!A:A)-1),MATCH(TRUE,SUBTOTAL(3,OFFSET(度量!A$2,,,ROW(度量!$1:$25),))&gt;(A36-1),)),"")</f>
        <v/>
      </c>
      <c r="D36" t="str" cm="1">
        <f t="array" aca="1" ref="D36" ca="1">_xlfn.IFNA(INDEX(OFFSET(颗粒度!$A$2,,,COUNTA(颗粒度!A:A)-1),MATCH(TRUE,SUBTOTAL(3,OFFSET(颗粒度!A$2,,,ROW(颗粒度!$1:$25),))&gt;(A36-1),)),"")</f>
        <v/>
      </c>
      <c r="H36" t="s">
        <v>118</v>
      </c>
      <c r="I36" s="2" t="str" cm="1">
        <f t="array" aca="1" ref="I36" ca="1">INDEX(D:D,INT((ROW(D36)-2)/$E$5)+2)</f>
        <v/>
      </c>
      <c r="J36" t="str" cm="1">
        <f t="array" aca="1" ref="J36" ca="1">INDEX(C:C,MOD(ROW()+3,$E$5)+2)</f>
        <v>份额</v>
      </c>
      <c r="K36" t="str">
        <f t="shared" ca="1" si="1"/>
        <v>份额</v>
      </c>
      <c r="M36" t="str" cm="1">
        <f t="array" aca="1" ref="M36" ca="1">INDEX(B:B,INT((ROW(B36)-2)/$E$9)+2)</f>
        <v/>
      </c>
      <c r="N36" t="str" cm="1">
        <f t="array" aca="1" ref="N36" ca="1">INDEX(G:G,MOD(ROW()-2,$E$9)+2)</f>
        <v>月承诺费</v>
      </c>
      <c r="O36" t="str">
        <f t="shared" ca="1" si="2"/>
        <v>的月承诺费</v>
      </c>
    </row>
    <row r="37" spans="1:15" x14ac:dyDescent="0.3">
      <c r="A37">
        <f t="shared" si="0"/>
        <v>36</v>
      </c>
      <c r="B37" t="str" cm="1">
        <f t="array" aca="1" ref="B37" ca="1">_xlfn.IFNA(INDEX(OFFSET(维度!$A$2,,,COUNTA(维度!A:A)-1),MATCH(TRUE,SUBTOTAL(3,OFFSET(维度!A$2,,,ROW(维度!$1:$25),))&gt;(A37-1),)),"")</f>
        <v/>
      </c>
      <c r="C37" t="str" cm="1">
        <f t="array" aca="1" ref="C37" ca="1">_xlfn.IFNA(INDEX(OFFSET(度量!$A$2,,,COUNTA(度量!A:A)-1),MATCH(TRUE,SUBTOTAL(3,OFFSET(度量!A$2,,,ROW(度量!$1:$25),))&gt;(A37-1),)),"")</f>
        <v/>
      </c>
      <c r="D37" t="str" cm="1">
        <f t="array" aca="1" ref="D37" ca="1">_xlfn.IFNA(INDEX(OFFSET(颗粒度!$A$2,,,COUNTA(颗粒度!A:A)-1),MATCH(TRUE,SUBTOTAL(3,OFFSET(颗粒度!A$2,,,ROW(颗粒度!$1:$25),))&gt;(A37-1),)),"")</f>
        <v/>
      </c>
      <c r="H37" t="s">
        <v>119</v>
      </c>
      <c r="I37" s="2" t="str" cm="1">
        <f t="array" aca="1" ref="I37" ca="1">INDEX(D:D,INT((ROW(D37)-2)/$E$5)+2)</f>
        <v/>
      </c>
      <c r="J37" t="str" cm="1">
        <f t="array" aca="1" ref="J37" ca="1">INDEX(C:C,MOD(ROW()+3,$E$5)+2)</f>
        <v>积数</v>
      </c>
      <c r="K37" t="str">
        <f t="shared" ca="1" si="1"/>
        <v>积数</v>
      </c>
      <c r="M37" t="str" cm="1">
        <f t="array" aca="1" ref="M37" ca="1">INDEX(B:B,INT((ROW(B37)-2)/$E$9)+2)</f>
        <v/>
      </c>
      <c r="N37" t="str" cm="1">
        <f t="array" aca="1" ref="N37" ca="1">INDEX(G:G,MOD(ROW()-2,$E$9)+2)</f>
        <v>季份额</v>
      </c>
      <c r="O37" t="str">
        <f t="shared" ca="1" si="2"/>
        <v>的季份额</v>
      </c>
    </row>
    <row r="38" spans="1:15" x14ac:dyDescent="0.3">
      <c r="A38">
        <f t="shared" si="0"/>
        <v>37</v>
      </c>
      <c r="B38" t="str" cm="1">
        <f t="array" aca="1" ref="B38" ca="1">_xlfn.IFNA(INDEX(OFFSET(维度!$A$2,,,COUNTA(维度!A:A)-1),MATCH(TRUE,SUBTOTAL(3,OFFSET(维度!A$2,,,ROW(维度!$1:$25),))&gt;(A38-1),)),"")</f>
        <v/>
      </c>
      <c r="C38" t="str" cm="1">
        <f t="array" aca="1" ref="C38" ca="1">_xlfn.IFNA(INDEX(OFFSET(度量!$A$2,,,COUNTA(度量!A:A)-1),MATCH(TRUE,SUBTOTAL(3,OFFSET(度量!A$2,,,ROW(度量!$1:$25),))&gt;(A38-1),)),"")</f>
        <v/>
      </c>
      <c r="D38" t="str" cm="1">
        <f t="array" aca="1" ref="D38" ca="1">_xlfn.IFNA(INDEX(OFFSET(颗粒度!$A$2,,,COUNTA(颗粒度!A:A)-1),MATCH(TRUE,SUBTOTAL(3,OFFSET(颗粒度!A$2,,,ROW(颗粒度!$1:$25),))&gt;(A38-1),)),"")</f>
        <v/>
      </c>
      <c r="H38" t="s">
        <v>120</v>
      </c>
      <c r="I38" s="2" t="str" cm="1">
        <f t="array" aca="1" ref="I38" ca="1">INDEX(D:D,INT((ROW(D38)-2)/$E$5)+2)</f>
        <v/>
      </c>
      <c r="J38" t="str" cm="1">
        <f t="array" aca="1" ref="J38" ca="1">INDEX(C:C,MOD(ROW()+3,$E$5)+2)</f>
        <v>服务费</v>
      </c>
      <c r="K38" t="str">
        <f t="shared" ca="1" si="1"/>
        <v>服务费</v>
      </c>
      <c r="M38" t="str" cm="1">
        <f t="array" aca="1" ref="M38" ca="1">INDEX(B:B,INT((ROW(B38)-2)/$E$9)+2)</f>
        <v/>
      </c>
      <c r="N38" t="str" cm="1">
        <f t="array" aca="1" ref="N38" ca="1">INDEX(G:G,MOD(ROW()-2,$E$9)+2)</f>
        <v>月份额</v>
      </c>
      <c r="O38" t="str">
        <f t="shared" ca="1" si="2"/>
        <v>的月份额</v>
      </c>
    </row>
    <row r="39" spans="1:15" x14ac:dyDescent="0.3">
      <c r="A39">
        <f t="shared" si="0"/>
        <v>38</v>
      </c>
      <c r="B39" t="str" cm="1">
        <f t="array" aca="1" ref="B39" ca="1">_xlfn.IFNA(INDEX(OFFSET(维度!$A$2,,,COUNTA(维度!A:A)-1),MATCH(TRUE,SUBTOTAL(3,OFFSET(维度!A$2,,,ROW(维度!$1:$25),))&gt;(A39-1),)),"")</f>
        <v/>
      </c>
      <c r="C39" t="str" cm="1">
        <f t="array" aca="1" ref="C39" ca="1">_xlfn.IFNA(INDEX(OFFSET(度量!$A$2,,,COUNTA(度量!A:A)-1),MATCH(TRUE,SUBTOTAL(3,OFFSET(度量!A$2,,,ROW(度量!$1:$25),))&gt;(A39-1),)),"")</f>
        <v/>
      </c>
      <c r="D39" t="str" cm="1">
        <f t="array" aca="1" ref="D39" ca="1">_xlfn.IFNA(INDEX(OFFSET(颗粒度!$A$2,,,COUNTA(颗粒度!A:A)-1),MATCH(TRUE,SUBTOTAL(3,OFFSET(颗粒度!A$2,,,ROW(颗粒度!$1:$25),))&gt;(A39-1),)),"")</f>
        <v/>
      </c>
      <c r="H39" t="s">
        <v>121</v>
      </c>
      <c r="I39" s="2" t="str" cm="1">
        <f t="array" aca="1" ref="I39" ca="1">INDEX(D:D,INT((ROW(D39)-2)/$E$5)+2)</f>
        <v/>
      </c>
      <c r="J39" t="str" cm="1">
        <f t="array" aca="1" ref="J39" ca="1">INDEX(C:C,MOD(ROW()+3,$E$5)+2)</f>
        <v>份额</v>
      </c>
      <c r="K39" t="str">
        <f t="shared" ca="1" si="1"/>
        <v>份额</v>
      </c>
      <c r="M39" t="str" cm="1">
        <f t="array" aca="1" ref="M39" ca="1">INDEX(B:B,INT((ROW(B39)-2)/$E$9)+2)</f>
        <v/>
      </c>
      <c r="N39" t="str" cm="1">
        <f t="array" aca="1" ref="N39" ca="1">INDEX(G:G,MOD(ROW()-2,$E$9)+2)</f>
        <v>月额度</v>
      </c>
      <c r="O39" t="str">
        <f t="shared" ca="1" si="2"/>
        <v>的月额度</v>
      </c>
    </row>
    <row r="40" spans="1:15" x14ac:dyDescent="0.3">
      <c r="A40">
        <f t="shared" si="0"/>
        <v>39</v>
      </c>
      <c r="B40" t="str" cm="1">
        <f t="array" aca="1" ref="B40" ca="1">_xlfn.IFNA(INDEX(OFFSET(维度!$A$2,,,COUNTA(维度!A:A)-1),MATCH(TRUE,SUBTOTAL(3,OFFSET(维度!A$2,,,ROW(维度!$1:$25),))&gt;(A40-1),)),"")</f>
        <v/>
      </c>
      <c r="C40" t="str" cm="1">
        <f t="array" aca="1" ref="C40" ca="1">_xlfn.IFNA(INDEX(OFFSET(度量!$A$2,,,COUNTA(度量!A:A)-1),MATCH(TRUE,SUBTOTAL(3,OFFSET(度量!A$2,,,ROW(度量!$1:$25),))&gt;(A40-1),)),"")</f>
        <v/>
      </c>
      <c r="D40" t="str" cm="1">
        <f t="array" aca="1" ref="D40" ca="1">_xlfn.IFNA(INDEX(OFFSET(颗粒度!$A$2,,,COUNTA(颗粒度!A:A)-1),MATCH(TRUE,SUBTOTAL(3,OFFSET(颗粒度!A$2,,,ROW(颗粒度!$1:$25),))&gt;(A40-1),)),"")</f>
        <v/>
      </c>
      <c r="H40" t="s">
        <v>122</v>
      </c>
      <c r="I40" s="2" t="str" cm="1">
        <f t="array" aca="1" ref="I40" ca="1">INDEX(D:D,INT((ROW(D40)-2)/$E$5)+2)</f>
        <v/>
      </c>
      <c r="J40" t="str" cm="1">
        <f t="array" aca="1" ref="J40" ca="1">INDEX(C:C,MOD(ROW()+3,$E$5)+2)</f>
        <v>积数</v>
      </c>
      <c r="K40" t="str">
        <f t="shared" ca="1" si="1"/>
        <v>积数</v>
      </c>
      <c r="M40" t="str" cm="1">
        <f t="array" aca="1" ref="M40" ca="1">INDEX(B:B,INT((ROW(B40)-2)/$E$9)+2)</f>
        <v/>
      </c>
      <c r="N40" t="str" cm="1">
        <f t="array" aca="1" ref="N40" ca="1">INDEX(G:G,MOD(ROW()-2,$E$9)+2)</f>
        <v>月积数</v>
      </c>
      <c r="O40" t="str">
        <f t="shared" ca="1" si="2"/>
        <v>的月积数</v>
      </c>
    </row>
    <row r="41" spans="1:15" x14ac:dyDescent="0.3">
      <c r="A41">
        <f t="shared" si="0"/>
        <v>40</v>
      </c>
      <c r="B41" t="str" cm="1">
        <f t="array" aca="1" ref="B41" ca="1">_xlfn.IFNA(INDEX(OFFSET(维度!$A$2,,,COUNTA(维度!A:A)-1),MATCH(TRUE,SUBTOTAL(3,OFFSET(维度!A$2,,,ROW(维度!$1:$25),))&gt;(A41-1),)),"")</f>
        <v/>
      </c>
      <c r="C41" t="str" cm="1">
        <f t="array" aca="1" ref="C41" ca="1">_xlfn.IFNA(INDEX(OFFSET(度量!$A$2,,,COUNTA(度量!A:A)-1),MATCH(TRUE,SUBTOTAL(3,OFFSET(度量!A$2,,,ROW(度量!$1:$25),))&gt;(A41-1),)),"")</f>
        <v/>
      </c>
      <c r="D41" t="str" cm="1">
        <f t="array" aca="1" ref="D41" ca="1">_xlfn.IFNA(INDEX(OFFSET(颗粒度!$A$2,,,COUNTA(颗粒度!A:A)-1),MATCH(TRUE,SUBTOTAL(3,OFFSET(颗粒度!A$2,,,ROW(颗粒度!$1:$25),))&gt;(A41-1),)),"")</f>
        <v/>
      </c>
      <c r="H41" t="s">
        <v>123</v>
      </c>
      <c r="I41" s="2" t="str" cm="1">
        <f t="array" aca="1" ref="I41" ca="1">INDEX(D:D,INT((ROW(D41)-2)/$E$5)+2)</f>
        <v/>
      </c>
      <c r="J41" t="str" cm="1">
        <f t="array" aca="1" ref="J41" ca="1">INDEX(C:C,MOD(ROW()+3,$E$5)+2)</f>
        <v>服务费</v>
      </c>
      <c r="K41" t="str">
        <f t="shared" ca="1" si="1"/>
        <v>服务费</v>
      </c>
      <c r="M41" t="str" cm="1">
        <f t="array" aca="1" ref="M41" ca="1">INDEX(B:B,INT((ROW(B41)-2)/$E$9)+2)</f>
        <v/>
      </c>
      <c r="N41" t="str" cm="1">
        <f t="array" aca="1" ref="N41" ca="1">INDEX(G:G,MOD(ROW()-2,$E$9)+2)</f>
        <v>月服务费</v>
      </c>
      <c r="O41" t="str">
        <f t="shared" ca="1" si="2"/>
        <v>的月服务费</v>
      </c>
    </row>
    <row r="42" spans="1:15" x14ac:dyDescent="0.3">
      <c r="A42">
        <f t="shared" si="0"/>
        <v>41</v>
      </c>
      <c r="B42" t="str" cm="1">
        <f t="array" aca="1" ref="B42" ca="1">_xlfn.IFNA(INDEX(OFFSET(维度!$A$2,,,COUNTA(维度!A:A)-1),MATCH(TRUE,SUBTOTAL(3,OFFSET(维度!A$2,,,ROW(维度!$1:$25),))&gt;(A42-1),)),"")</f>
        <v/>
      </c>
      <c r="C42" t="str" cm="1">
        <f t="array" aca="1" ref="C42" ca="1">_xlfn.IFNA(INDEX(OFFSET(度量!$A$2,,,COUNTA(度量!A:A)-1),MATCH(TRUE,SUBTOTAL(3,OFFSET(度量!A$2,,,ROW(度量!$1:$25),))&gt;(A42-1),)),"")</f>
        <v/>
      </c>
      <c r="D42" t="str" cm="1">
        <f t="array" aca="1" ref="D42" ca="1">_xlfn.IFNA(INDEX(OFFSET(颗粒度!$A$2,,,COUNTA(颗粒度!A:A)-1),MATCH(TRUE,SUBTOTAL(3,OFFSET(颗粒度!A$2,,,ROW(颗粒度!$1:$25),))&gt;(A42-1),)),"")</f>
        <v/>
      </c>
      <c r="H42" t="s">
        <v>124</v>
      </c>
      <c r="I42" s="2" t="str" cm="1">
        <f t="array" aca="1" ref="I42" ca="1">INDEX(D:D,INT((ROW(D42)-2)/$E$5)+2)</f>
        <v/>
      </c>
      <c r="J42" t="str" cm="1">
        <f t="array" aca="1" ref="J42" ca="1">INDEX(C:C,MOD(ROW()+3,$E$5)+2)</f>
        <v>份额</v>
      </c>
      <c r="K42" t="str">
        <f t="shared" ca="1" si="1"/>
        <v>份额</v>
      </c>
      <c r="M42" t="str" cm="1">
        <f t="array" aca="1" ref="M42" ca="1">INDEX(B:B,INT((ROW(B42)-2)/$E$9)+2)</f>
        <v/>
      </c>
      <c r="N42" t="str" cm="1">
        <f t="array" aca="1" ref="N42" ca="1">INDEX(G:G,MOD(ROW()-2,$E$9)+2)</f>
        <v>月承诺费</v>
      </c>
      <c r="O42" t="str">
        <f t="shared" ca="1" si="2"/>
        <v>的月承诺费</v>
      </c>
    </row>
    <row r="43" spans="1:15" x14ac:dyDescent="0.3">
      <c r="A43">
        <f t="shared" si="0"/>
        <v>42</v>
      </c>
      <c r="B43" t="str" cm="1">
        <f t="array" aca="1" ref="B43" ca="1">_xlfn.IFNA(INDEX(OFFSET(维度!$A$2,,,COUNTA(维度!A:A)-1),MATCH(TRUE,SUBTOTAL(3,OFFSET(维度!A$2,,,ROW(维度!$1:$25),))&gt;(A43-1),)),"")</f>
        <v/>
      </c>
      <c r="C43" t="str" cm="1">
        <f t="array" aca="1" ref="C43" ca="1">_xlfn.IFNA(INDEX(OFFSET(度量!$A$2,,,COUNTA(度量!A:A)-1),MATCH(TRUE,SUBTOTAL(3,OFFSET(度量!A$2,,,ROW(度量!$1:$25),))&gt;(A43-1),)),"")</f>
        <v/>
      </c>
      <c r="D43" t="str" cm="1">
        <f t="array" aca="1" ref="D43" ca="1">_xlfn.IFNA(INDEX(OFFSET(颗粒度!$A$2,,,COUNTA(颗粒度!A:A)-1),MATCH(TRUE,SUBTOTAL(3,OFFSET(颗粒度!A$2,,,ROW(颗粒度!$1:$25),))&gt;(A43-1),)),"")</f>
        <v/>
      </c>
      <c r="H43" t="s">
        <v>125</v>
      </c>
      <c r="I43" s="2" t="str" cm="1">
        <f t="array" aca="1" ref="I43" ca="1">INDEX(D:D,INT((ROW(D43)-2)/$E$5)+2)</f>
        <v/>
      </c>
      <c r="J43" t="str" cm="1">
        <f t="array" aca="1" ref="J43" ca="1">INDEX(C:C,MOD(ROW()+3,$E$5)+2)</f>
        <v>积数</v>
      </c>
      <c r="K43" t="str">
        <f t="shared" ca="1" si="1"/>
        <v>积数</v>
      </c>
      <c r="M43" t="str" cm="1">
        <f t="array" aca="1" ref="M43" ca="1">INDEX(B:B,INT((ROW(B43)-2)/$E$9)+2)</f>
        <v/>
      </c>
      <c r="N43" t="str" cm="1">
        <f t="array" aca="1" ref="N43" ca="1">INDEX(G:G,MOD(ROW()-2,$E$9)+2)</f>
        <v>季份额</v>
      </c>
      <c r="O43" t="str">
        <f t="shared" ca="1" si="2"/>
        <v>的季份额</v>
      </c>
    </row>
    <row r="44" spans="1:15" x14ac:dyDescent="0.3">
      <c r="A44">
        <f t="shared" si="0"/>
        <v>43</v>
      </c>
      <c r="B44" t="str" cm="1">
        <f t="array" aca="1" ref="B44" ca="1">_xlfn.IFNA(INDEX(OFFSET(维度!$A$2,,,COUNTA(维度!A:A)-1),MATCH(TRUE,SUBTOTAL(3,OFFSET(维度!A$2,,,ROW(维度!$1:$25),))&gt;(A44-1),)),"")</f>
        <v/>
      </c>
      <c r="C44" t="str" cm="1">
        <f t="array" aca="1" ref="C44" ca="1">_xlfn.IFNA(INDEX(OFFSET(度量!$A$2,,,COUNTA(度量!A:A)-1),MATCH(TRUE,SUBTOTAL(3,OFFSET(度量!A$2,,,ROW(度量!$1:$25),))&gt;(A44-1),)),"")</f>
        <v/>
      </c>
      <c r="D44" t="str" cm="1">
        <f t="array" aca="1" ref="D44" ca="1">_xlfn.IFNA(INDEX(OFFSET(颗粒度!$A$2,,,COUNTA(颗粒度!A:A)-1),MATCH(TRUE,SUBTOTAL(3,OFFSET(颗粒度!A$2,,,ROW(颗粒度!$1:$25),))&gt;(A44-1),)),"")</f>
        <v/>
      </c>
      <c r="H44" t="s">
        <v>126</v>
      </c>
      <c r="I44" s="2" t="str" cm="1">
        <f t="array" aca="1" ref="I44" ca="1">INDEX(D:D,INT((ROW(D44)-2)/$E$5)+2)</f>
        <v/>
      </c>
      <c r="J44" t="str" cm="1">
        <f t="array" aca="1" ref="J44" ca="1">INDEX(C:C,MOD(ROW()+3,$E$5)+2)</f>
        <v>服务费</v>
      </c>
      <c r="K44" t="str">
        <f t="shared" ca="1" si="1"/>
        <v>服务费</v>
      </c>
      <c r="M44" t="str" cm="1">
        <f t="array" aca="1" ref="M44" ca="1">INDEX(B:B,INT((ROW(B44)-2)/$E$9)+2)</f>
        <v/>
      </c>
      <c r="N44" t="str" cm="1">
        <f t="array" aca="1" ref="N44" ca="1">INDEX(G:G,MOD(ROW()-2,$E$9)+2)</f>
        <v>月份额</v>
      </c>
      <c r="O44" t="str">
        <f t="shared" ca="1" si="2"/>
        <v>的月份额</v>
      </c>
    </row>
    <row r="45" spans="1:15" x14ac:dyDescent="0.3">
      <c r="A45">
        <f t="shared" si="0"/>
        <v>44</v>
      </c>
      <c r="B45" t="str" cm="1">
        <f t="array" aca="1" ref="B45" ca="1">_xlfn.IFNA(INDEX(OFFSET(维度!$A$2,,,COUNTA(维度!A:A)-1),MATCH(TRUE,SUBTOTAL(3,OFFSET(维度!A$2,,,ROW(维度!$1:$25),))&gt;(A45-1),)),"")</f>
        <v/>
      </c>
      <c r="C45" t="str" cm="1">
        <f t="array" aca="1" ref="C45" ca="1">_xlfn.IFNA(INDEX(OFFSET(度量!$A$2,,,COUNTA(度量!A:A)-1),MATCH(TRUE,SUBTOTAL(3,OFFSET(度量!A$2,,,ROW(度量!$1:$25),))&gt;(A45-1),)),"")</f>
        <v/>
      </c>
      <c r="D45" t="str" cm="1">
        <f t="array" aca="1" ref="D45" ca="1">_xlfn.IFNA(INDEX(OFFSET(颗粒度!$A$2,,,COUNTA(颗粒度!A:A)-1),MATCH(TRUE,SUBTOTAL(3,OFFSET(颗粒度!A$2,,,ROW(颗粒度!$1:$25),))&gt;(A45-1),)),"")</f>
        <v/>
      </c>
      <c r="H45" t="s">
        <v>127</v>
      </c>
      <c r="I45" s="2" t="str" cm="1">
        <f t="array" aca="1" ref="I45" ca="1">INDEX(D:D,INT((ROW(D45)-2)/$E$5)+2)</f>
        <v/>
      </c>
      <c r="J45" t="str" cm="1">
        <f t="array" aca="1" ref="J45" ca="1">INDEX(C:C,MOD(ROW()+3,$E$5)+2)</f>
        <v>份额</v>
      </c>
      <c r="K45" t="str">
        <f t="shared" ca="1" si="1"/>
        <v>份额</v>
      </c>
      <c r="M45" t="str" cm="1">
        <f t="array" aca="1" ref="M45" ca="1">INDEX(B:B,INT((ROW(B45)-2)/$E$9)+2)</f>
        <v/>
      </c>
      <c r="N45" t="str" cm="1">
        <f t="array" aca="1" ref="N45" ca="1">INDEX(G:G,MOD(ROW()-2,$E$9)+2)</f>
        <v>月额度</v>
      </c>
      <c r="O45" t="str">
        <f t="shared" ca="1" si="2"/>
        <v>的月额度</v>
      </c>
    </row>
    <row r="46" spans="1:15" x14ac:dyDescent="0.3">
      <c r="A46">
        <f t="shared" si="0"/>
        <v>45</v>
      </c>
      <c r="B46" t="str" cm="1">
        <f t="array" aca="1" ref="B46" ca="1">_xlfn.IFNA(INDEX(OFFSET(维度!$A$2,,,COUNTA(维度!A:A)-1),MATCH(TRUE,SUBTOTAL(3,OFFSET(维度!A$2,,,ROW(维度!$1:$25),))&gt;(A46-1),)),"")</f>
        <v/>
      </c>
      <c r="C46" t="str" cm="1">
        <f t="array" aca="1" ref="C46" ca="1">_xlfn.IFNA(INDEX(OFFSET(度量!$A$2,,,COUNTA(度量!A:A)-1),MATCH(TRUE,SUBTOTAL(3,OFFSET(度量!A$2,,,ROW(度量!$1:$25),))&gt;(A46-1),)),"")</f>
        <v/>
      </c>
      <c r="D46" t="str" cm="1">
        <f t="array" aca="1" ref="D46" ca="1">_xlfn.IFNA(INDEX(OFFSET(颗粒度!$A$2,,,COUNTA(颗粒度!A:A)-1),MATCH(TRUE,SUBTOTAL(3,OFFSET(颗粒度!A$2,,,ROW(颗粒度!$1:$25),))&gt;(A46-1),)),"")</f>
        <v/>
      </c>
      <c r="H46" t="s">
        <v>128</v>
      </c>
      <c r="I46" s="2" t="str" cm="1">
        <f t="array" aca="1" ref="I46" ca="1">INDEX(D:D,INT((ROW(D46)-2)/$E$5)+2)</f>
        <v/>
      </c>
      <c r="J46" t="str" cm="1">
        <f t="array" aca="1" ref="J46" ca="1">INDEX(C:C,MOD(ROW()+3,$E$5)+2)</f>
        <v>积数</v>
      </c>
      <c r="K46" t="str">
        <f t="shared" ca="1" si="1"/>
        <v>积数</v>
      </c>
      <c r="M46" t="str" cm="1">
        <f t="array" aca="1" ref="M46" ca="1">INDEX(B:B,INT((ROW(B46)-2)/$E$9)+2)</f>
        <v/>
      </c>
      <c r="N46" t="str" cm="1">
        <f t="array" aca="1" ref="N46" ca="1">INDEX(G:G,MOD(ROW()-2,$E$9)+2)</f>
        <v>月积数</v>
      </c>
      <c r="O46" t="str">
        <f t="shared" ca="1" si="2"/>
        <v>的月积数</v>
      </c>
    </row>
    <row r="47" spans="1:15" x14ac:dyDescent="0.3">
      <c r="A47">
        <f t="shared" si="0"/>
        <v>46</v>
      </c>
      <c r="B47" t="str" cm="1">
        <f t="array" aca="1" ref="B47" ca="1">_xlfn.IFNA(INDEX(OFFSET(维度!$A$2,,,COUNTA(维度!A:A)-1),MATCH(TRUE,SUBTOTAL(3,OFFSET(维度!A$2,,,ROW(维度!$1:$25),))&gt;(A47-1),)),"")</f>
        <v/>
      </c>
      <c r="C47" t="str" cm="1">
        <f t="array" aca="1" ref="C47" ca="1">_xlfn.IFNA(INDEX(OFFSET(度量!$A$2,,,COUNTA(度量!A:A)-1),MATCH(TRUE,SUBTOTAL(3,OFFSET(度量!A$2,,,ROW(度量!$1:$25),))&gt;(A47-1),)),"")</f>
        <v/>
      </c>
      <c r="D47" t="str" cm="1">
        <f t="array" aca="1" ref="D47" ca="1">_xlfn.IFNA(INDEX(OFFSET(颗粒度!$A$2,,,COUNTA(颗粒度!A:A)-1),MATCH(TRUE,SUBTOTAL(3,OFFSET(颗粒度!A$2,,,ROW(颗粒度!$1:$25),))&gt;(A47-1),)),"")</f>
        <v/>
      </c>
      <c r="H47" t="s">
        <v>129</v>
      </c>
      <c r="I47" s="2" t="str" cm="1">
        <f t="array" aca="1" ref="I47" ca="1">INDEX(D:D,INT((ROW(D47)-2)/$E$5)+2)</f>
        <v/>
      </c>
      <c r="J47" t="str" cm="1">
        <f t="array" aca="1" ref="J47" ca="1">INDEX(C:C,MOD(ROW()+3,$E$5)+2)</f>
        <v>服务费</v>
      </c>
      <c r="K47" t="str">
        <f t="shared" ca="1" si="1"/>
        <v>服务费</v>
      </c>
      <c r="M47" t="str" cm="1">
        <f t="array" aca="1" ref="M47" ca="1">INDEX(B:B,INT((ROW(B47)-2)/$E$9)+2)</f>
        <v/>
      </c>
      <c r="N47" t="str" cm="1">
        <f t="array" aca="1" ref="N47" ca="1">INDEX(G:G,MOD(ROW()-2,$E$9)+2)</f>
        <v>月服务费</v>
      </c>
      <c r="O47" t="str">
        <f t="shared" ca="1" si="2"/>
        <v>的月服务费</v>
      </c>
    </row>
    <row r="48" spans="1:15" x14ac:dyDescent="0.3">
      <c r="A48">
        <f t="shared" si="0"/>
        <v>47</v>
      </c>
      <c r="B48" t="str" cm="1">
        <f t="array" aca="1" ref="B48" ca="1">_xlfn.IFNA(INDEX(OFFSET(维度!$A$2,,,COUNTA(维度!A:A)-1),MATCH(TRUE,SUBTOTAL(3,OFFSET(维度!A$2,,,ROW(维度!$1:$25),))&gt;(A48-1),)),"")</f>
        <v/>
      </c>
      <c r="C48" t="str" cm="1">
        <f t="array" aca="1" ref="C48" ca="1">_xlfn.IFNA(INDEX(OFFSET(度量!$A$2,,,COUNTA(度量!A:A)-1),MATCH(TRUE,SUBTOTAL(3,OFFSET(度量!A$2,,,ROW(度量!$1:$25),))&gt;(A48-1),)),"")</f>
        <v/>
      </c>
      <c r="D48" t="str" cm="1">
        <f t="array" aca="1" ref="D48" ca="1">_xlfn.IFNA(INDEX(OFFSET(颗粒度!$A$2,,,COUNTA(颗粒度!A:A)-1),MATCH(TRUE,SUBTOTAL(3,OFFSET(颗粒度!A$2,,,ROW(颗粒度!$1:$25),))&gt;(A48-1),)),"")</f>
        <v/>
      </c>
      <c r="H48" t="s">
        <v>130</v>
      </c>
      <c r="I48" s="2" t="str" cm="1">
        <f t="array" aca="1" ref="I48" ca="1">INDEX(D:D,INT((ROW(D48)-2)/$E$5)+2)</f>
        <v/>
      </c>
      <c r="J48" t="str" cm="1">
        <f t="array" aca="1" ref="J48" ca="1">INDEX(C:C,MOD(ROW()+3,$E$5)+2)</f>
        <v>份额</v>
      </c>
      <c r="K48" t="str">
        <f t="shared" ca="1" si="1"/>
        <v>份额</v>
      </c>
      <c r="M48" t="str" cm="1">
        <f t="array" aca="1" ref="M48" ca="1">INDEX(B:B,INT((ROW(B48)-2)/$E$9)+2)</f>
        <v/>
      </c>
      <c r="N48" t="str" cm="1">
        <f t="array" aca="1" ref="N48" ca="1">INDEX(G:G,MOD(ROW()-2,$E$9)+2)</f>
        <v>月承诺费</v>
      </c>
      <c r="O48" t="str">
        <f t="shared" ca="1" si="2"/>
        <v>的月承诺费</v>
      </c>
    </row>
    <row r="49" spans="1:15" x14ac:dyDescent="0.3">
      <c r="A49">
        <f t="shared" si="0"/>
        <v>48</v>
      </c>
      <c r="B49" t="str" cm="1">
        <f t="array" aca="1" ref="B49" ca="1">_xlfn.IFNA(INDEX(OFFSET(维度!$A$2,,,COUNTA(维度!A:A)-1),MATCH(TRUE,SUBTOTAL(3,OFFSET(维度!A$2,,,ROW(维度!$1:$25),))&gt;(A49-1),)),"")</f>
        <v/>
      </c>
      <c r="C49" t="str" cm="1">
        <f t="array" aca="1" ref="C49" ca="1">_xlfn.IFNA(INDEX(OFFSET(度量!$A$2,,,COUNTA(度量!A:A)-1),MATCH(TRUE,SUBTOTAL(3,OFFSET(度量!A$2,,,ROW(度量!$1:$25),))&gt;(A49-1),)),"")</f>
        <v/>
      </c>
      <c r="D49" t="str" cm="1">
        <f t="array" aca="1" ref="D49" ca="1">_xlfn.IFNA(INDEX(OFFSET(颗粒度!$A$2,,,COUNTA(颗粒度!A:A)-1),MATCH(TRUE,SUBTOTAL(3,OFFSET(颗粒度!A$2,,,ROW(颗粒度!$1:$25),))&gt;(A49-1),)),"")</f>
        <v/>
      </c>
      <c r="H49" t="s">
        <v>131</v>
      </c>
      <c r="I49" s="2" t="str" cm="1">
        <f t="array" aca="1" ref="I49" ca="1">INDEX(D:D,INT((ROW(D49)-2)/$E$5)+2)</f>
        <v/>
      </c>
      <c r="J49" t="str" cm="1">
        <f t="array" aca="1" ref="J49" ca="1">INDEX(C:C,MOD(ROW()+3,$E$5)+2)</f>
        <v>积数</v>
      </c>
      <c r="K49" t="str">
        <f t="shared" ca="1" si="1"/>
        <v>积数</v>
      </c>
      <c r="M49" t="str" cm="1">
        <f t="array" aca="1" ref="M49" ca="1">INDEX(B:B,INT((ROW(B49)-2)/$E$9)+2)</f>
        <v/>
      </c>
      <c r="N49" t="str" cm="1">
        <f t="array" aca="1" ref="N49" ca="1">INDEX(G:G,MOD(ROW()-2,$E$9)+2)</f>
        <v>季份额</v>
      </c>
      <c r="O49" t="str">
        <f t="shared" ca="1" si="2"/>
        <v>的季份额</v>
      </c>
    </row>
    <row r="50" spans="1:15" x14ac:dyDescent="0.3">
      <c r="A50">
        <f t="shared" si="0"/>
        <v>49</v>
      </c>
      <c r="B50" t="str" cm="1">
        <f t="array" aca="1" ref="B50" ca="1">_xlfn.IFNA(INDEX(OFFSET(维度!$A$2,,,COUNTA(维度!A:A)-1),MATCH(TRUE,SUBTOTAL(3,OFFSET(维度!A$2,,,ROW(维度!$1:$25),))&gt;(A50-1),)),"")</f>
        <v/>
      </c>
      <c r="C50" t="str" cm="1">
        <f t="array" aca="1" ref="C50" ca="1">_xlfn.IFNA(INDEX(OFFSET(度量!$A$2,,,COUNTA(度量!A:A)-1),MATCH(TRUE,SUBTOTAL(3,OFFSET(度量!A$2,,,ROW(度量!$1:$25),))&gt;(A50-1),)),"")</f>
        <v/>
      </c>
      <c r="D50" t="str" cm="1">
        <f t="array" aca="1" ref="D50" ca="1">_xlfn.IFNA(INDEX(OFFSET(颗粒度!$A$2,,,COUNTA(颗粒度!A:A)-1),MATCH(TRUE,SUBTOTAL(3,OFFSET(颗粒度!A$2,,,ROW(颗粒度!$1:$25),))&gt;(A50-1),)),"")</f>
        <v/>
      </c>
      <c r="H50" t="s">
        <v>132</v>
      </c>
      <c r="I50" s="2" t="str" cm="1">
        <f t="array" aca="1" ref="I50" ca="1">INDEX(D:D,INT((ROW(D50)-2)/$E$5)+2)</f>
        <v/>
      </c>
      <c r="J50" t="str" cm="1">
        <f t="array" aca="1" ref="J50" ca="1">INDEX(C:C,MOD(ROW()+3,$E$5)+2)</f>
        <v>服务费</v>
      </c>
      <c r="K50" t="str">
        <f t="shared" ca="1" si="1"/>
        <v>服务费</v>
      </c>
      <c r="M50" t="str" cm="1">
        <f t="array" aca="1" ref="M50" ca="1">INDEX(B:B,INT((ROW(B50)-2)/$E$9)+2)</f>
        <v/>
      </c>
      <c r="N50" t="str" cm="1">
        <f t="array" aca="1" ref="N50" ca="1">INDEX(G:G,MOD(ROW()-2,$E$9)+2)</f>
        <v>月份额</v>
      </c>
      <c r="O50" t="str">
        <f t="shared" ca="1" si="2"/>
        <v>的月份额</v>
      </c>
    </row>
    <row r="51" spans="1:15" x14ac:dyDescent="0.3">
      <c r="A51">
        <f t="shared" si="0"/>
        <v>50</v>
      </c>
      <c r="B51" t="str" cm="1">
        <f t="array" aca="1" ref="B51" ca="1">_xlfn.IFNA(INDEX(OFFSET(维度!$A$2,,,COUNTA(维度!A:A)-1),MATCH(TRUE,SUBTOTAL(3,OFFSET(维度!A$2,,,ROW(维度!$1:$25),))&gt;(A51-1),)),"")</f>
        <v/>
      </c>
      <c r="C51" t="str" cm="1">
        <f t="array" aca="1" ref="C51" ca="1">_xlfn.IFNA(INDEX(OFFSET(度量!$A$2,,,COUNTA(度量!A:A)-1),MATCH(TRUE,SUBTOTAL(3,OFFSET(度量!A$2,,,ROW(度量!$1:$25),))&gt;(A51-1),)),"")</f>
        <v/>
      </c>
      <c r="D51" t="str" cm="1">
        <f t="array" aca="1" ref="D51" ca="1">_xlfn.IFNA(INDEX(OFFSET(颗粒度!$A$2,,,COUNTA(颗粒度!A:A)-1),MATCH(TRUE,SUBTOTAL(3,OFFSET(颗粒度!A$2,,,ROW(颗粒度!$1:$25),))&gt;(A51-1),)),"")</f>
        <v/>
      </c>
      <c r="H51" t="s">
        <v>133</v>
      </c>
      <c r="I51" s="2" t="str" cm="1">
        <f t="array" aca="1" ref="I51" ca="1">INDEX(D:D,INT((ROW(D51)-2)/$E$5)+2)</f>
        <v/>
      </c>
      <c r="J51" t="str" cm="1">
        <f t="array" aca="1" ref="J51" ca="1">INDEX(C:C,MOD(ROW()+3,$E$5)+2)</f>
        <v>份额</v>
      </c>
      <c r="K51" t="str">
        <f t="shared" ca="1" si="1"/>
        <v>份额</v>
      </c>
      <c r="M51" t="str" cm="1">
        <f t="array" aca="1" ref="M51" ca="1">INDEX(B:B,INT((ROW(B51)-2)/$E$9)+2)</f>
        <v/>
      </c>
      <c r="N51" t="str" cm="1">
        <f t="array" aca="1" ref="N51" ca="1">INDEX(G:G,MOD(ROW()-2,$E$9)+2)</f>
        <v>月额度</v>
      </c>
      <c r="O51" t="str">
        <f t="shared" ca="1" si="2"/>
        <v>的月额度</v>
      </c>
    </row>
    <row r="52" spans="1:15" x14ac:dyDescent="0.3">
      <c r="A52">
        <f t="shared" si="0"/>
        <v>51</v>
      </c>
      <c r="B52" t="str" cm="1">
        <f t="array" aca="1" ref="B52" ca="1">_xlfn.IFNA(INDEX(OFFSET(维度!$A$2,,,COUNTA(维度!A:A)-1),MATCH(TRUE,SUBTOTAL(3,OFFSET(维度!A$2,,,ROW(维度!$1:$25),))&gt;(A52-1),)),"")</f>
        <v/>
      </c>
      <c r="C52" t="str" cm="1">
        <f t="array" aca="1" ref="C52" ca="1">_xlfn.IFNA(INDEX(OFFSET(度量!$A$2,,,COUNTA(度量!A:A)-1),MATCH(TRUE,SUBTOTAL(3,OFFSET(度量!A$2,,,ROW(度量!$1:$25),))&gt;(A52-1),)),"")</f>
        <v/>
      </c>
      <c r="D52" t="str" cm="1">
        <f t="array" aca="1" ref="D52" ca="1">_xlfn.IFNA(INDEX(OFFSET(颗粒度!$A$2,,,COUNTA(颗粒度!A:A)-1),MATCH(TRUE,SUBTOTAL(3,OFFSET(颗粒度!A$2,,,ROW(颗粒度!$1:$25),))&gt;(A52-1),)),"")</f>
        <v/>
      </c>
      <c r="H52" t="s">
        <v>134</v>
      </c>
      <c r="I52" s="2" t="str" cm="1">
        <f t="array" aca="1" ref="I52" ca="1">INDEX(D:D,INT((ROW(D52)-2)/$E$5)+2)</f>
        <v/>
      </c>
      <c r="J52" t="str" cm="1">
        <f t="array" aca="1" ref="J52" ca="1">INDEX(C:C,MOD(ROW()+3,$E$5)+2)</f>
        <v>积数</v>
      </c>
      <c r="K52" t="str">
        <f t="shared" ca="1" si="1"/>
        <v>积数</v>
      </c>
      <c r="M52" t="str" cm="1">
        <f t="array" aca="1" ref="M52" ca="1">INDEX(B:B,INT((ROW(B52)-2)/$E$9)+2)</f>
        <v/>
      </c>
      <c r="N52" t="str" cm="1">
        <f t="array" aca="1" ref="N52" ca="1">INDEX(G:G,MOD(ROW()-2,$E$9)+2)</f>
        <v>月积数</v>
      </c>
      <c r="O52" t="str">
        <f t="shared" ca="1" si="2"/>
        <v>的月积数</v>
      </c>
    </row>
    <row r="53" spans="1:15" x14ac:dyDescent="0.3">
      <c r="A53">
        <f t="shared" si="0"/>
        <v>52</v>
      </c>
      <c r="B53" t="str" cm="1">
        <f t="array" aca="1" ref="B53" ca="1">_xlfn.IFNA(INDEX(OFFSET(维度!$A$2,,,COUNTA(维度!A:A)-1),MATCH(TRUE,SUBTOTAL(3,OFFSET(维度!A$2,,,ROW(维度!$1:$25),))&gt;(A53-1),)),"")</f>
        <v/>
      </c>
      <c r="C53" t="str" cm="1">
        <f t="array" aca="1" ref="C53" ca="1">_xlfn.IFNA(INDEX(OFFSET(度量!$A$2,,,COUNTA(度量!A:A)-1),MATCH(TRUE,SUBTOTAL(3,OFFSET(度量!A$2,,,ROW(度量!$1:$25),))&gt;(A53-1),)),"")</f>
        <v/>
      </c>
      <c r="D53" t="str" cm="1">
        <f t="array" aca="1" ref="D53" ca="1">_xlfn.IFNA(INDEX(OFFSET(颗粒度!$A$2,,,COUNTA(颗粒度!A:A)-1),MATCH(TRUE,SUBTOTAL(3,OFFSET(颗粒度!A$2,,,ROW(颗粒度!$1:$25),))&gt;(A53-1),)),"")</f>
        <v/>
      </c>
      <c r="H53" t="s">
        <v>135</v>
      </c>
      <c r="I53" s="2" t="str" cm="1">
        <f t="array" aca="1" ref="I53" ca="1">INDEX(D:D,INT((ROW(D53)-2)/$E$5)+2)</f>
        <v/>
      </c>
      <c r="J53" t="str" cm="1">
        <f t="array" aca="1" ref="J53" ca="1">INDEX(C:C,MOD(ROW()+3,$E$5)+2)</f>
        <v>服务费</v>
      </c>
      <c r="K53" t="str">
        <f t="shared" ca="1" si="1"/>
        <v>服务费</v>
      </c>
      <c r="M53" t="str" cm="1">
        <f t="array" aca="1" ref="M53" ca="1">INDEX(B:B,INT((ROW(B53)-2)/$E$9)+2)</f>
        <v/>
      </c>
      <c r="N53" t="str" cm="1">
        <f t="array" aca="1" ref="N53" ca="1">INDEX(G:G,MOD(ROW()-2,$E$9)+2)</f>
        <v>月服务费</v>
      </c>
      <c r="O53" t="str">
        <f t="shared" ca="1" si="2"/>
        <v>的月服务费</v>
      </c>
    </row>
    <row r="54" spans="1:15" x14ac:dyDescent="0.3">
      <c r="A54">
        <f t="shared" si="0"/>
        <v>53</v>
      </c>
      <c r="B54" t="str" cm="1">
        <f t="array" aca="1" ref="B54" ca="1">_xlfn.IFNA(INDEX(OFFSET(维度!$A$2,,,COUNTA(维度!A:A)-1),MATCH(TRUE,SUBTOTAL(3,OFFSET(维度!A$2,,,ROW(维度!$1:$25),))&gt;(A54-1),)),"")</f>
        <v/>
      </c>
      <c r="C54" t="str" cm="1">
        <f t="array" aca="1" ref="C54" ca="1">_xlfn.IFNA(INDEX(OFFSET(度量!$A$2,,,COUNTA(度量!A:A)-1),MATCH(TRUE,SUBTOTAL(3,OFFSET(度量!A$2,,,ROW(度量!$1:$25),))&gt;(A54-1),)),"")</f>
        <v/>
      </c>
      <c r="D54" t="str" cm="1">
        <f t="array" aca="1" ref="D54" ca="1">_xlfn.IFNA(INDEX(OFFSET(颗粒度!$A$2,,,COUNTA(颗粒度!A:A)-1),MATCH(TRUE,SUBTOTAL(3,OFFSET(颗粒度!A$2,,,ROW(颗粒度!$1:$25),))&gt;(A54-1),)),"")</f>
        <v/>
      </c>
      <c r="H54" t="s">
        <v>136</v>
      </c>
      <c r="I54" s="2" t="str" cm="1">
        <f t="array" aca="1" ref="I54" ca="1">INDEX(D:D,INT((ROW(D54)-2)/$E$5)+2)</f>
        <v/>
      </c>
      <c r="J54" t="str" cm="1">
        <f t="array" aca="1" ref="J54" ca="1">INDEX(C:C,MOD(ROW()+3,$E$5)+2)</f>
        <v>份额</v>
      </c>
      <c r="K54" t="str">
        <f t="shared" ca="1" si="1"/>
        <v>份额</v>
      </c>
      <c r="M54" t="str" cm="1">
        <f t="array" aca="1" ref="M54" ca="1">INDEX(B:B,INT((ROW(B54)-2)/$E$9)+2)</f>
        <v/>
      </c>
      <c r="N54" t="str" cm="1">
        <f t="array" aca="1" ref="N54" ca="1">INDEX(G:G,MOD(ROW()-2,$E$9)+2)</f>
        <v>月承诺费</v>
      </c>
      <c r="O54" t="str">
        <f t="shared" ca="1" si="2"/>
        <v>的月承诺费</v>
      </c>
    </row>
    <row r="55" spans="1:15" x14ac:dyDescent="0.3">
      <c r="A55">
        <f t="shared" si="0"/>
        <v>54</v>
      </c>
      <c r="B55" t="str" cm="1">
        <f t="array" aca="1" ref="B55" ca="1">_xlfn.IFNA(INDEX(OFFSET(维度!$A$2,,,COUNTA(维度!A:A)-1),MATCH(TRUE,SUBTOTAL(3,OFFSET(维度!A$2,,,ROW(维度!$1:$25),))&gt;(A55-1),)),"")</f>
        <v/>
      </c>
      <c r="C55" t="str" cm="1">
        <f t="array" aca="1" ref="C55" ca="1">_xlfn.IFNA(INDEX(OFFSET(度量!$A$2,,,COUNTA(度量!A:A)-1),MATCH(TRUE,SUBTOTAL(3,OFFSET(度量!A$2,,,ROW(度量!$1:$25),))&gt;(A55-1),)),"")</f>
        <v/>
      </c>
      <c r="D55" t="str" cm="1">
        <f t="array" aca="1" ref="D55" ca="1">_xlfn.IFNA(INDEX(OFFSET(颗粒度!$A$2,,,COUNTA(颗粒度!A:A)-1),MATCH(TRUE,SUBTOTAL(3,OFFSET(颗粒度!A$2,,,ROW(颗粒度!$1:$25),))&gt;(A55-1),)),"")</f>
        <v/>
      </c>
      <c r="H55" t="s">
        <v>137</v>
      </c>
      <c r="I55" s="2" t="str" cm="1">
        <f t="array" aca="1" ref="I55" ca="1">INDEX(D:D,INT((ROW(D55)-2)/$E$5)+2)</f>
        <v/>
      </c>
      <c r="J55" t="str" cm="1">
        <f t="array" aca="1" ref="J55" ca="1">INDEX(C:C,MOD(ROW()+3,$E$5)+2)</f>
        <v>积数</v>
      </c>
      <c r="K55" t="str">
        <f t="shared" ca="1" si="1"/>
        <v>积数</v>
      </c>
      <c r="M55" t="str" cm="1">
        <f t="array" aca="1" ref="M55" ca="1">INDEX(B:B,INT((ROW(B55)-2)/$E$9)+2)</f>
        <v/>
      </c>
      <c r="N55" t="str" cm="1">
        <f t="array" aca="1" ref="N55" ca="1">INDEX(G:G,MOD(ROW()-2,$E$9)+2)</f>
        <v>季份额</v>
      </c>
      <c r="O55" t="str">
        <f t="shared" ca="1" si="2"/>
        <v>的季份额</v>
      </c>
    </row>
    <row r="56" spans="1:15" x14ac:dyDescent="0.3">
      <c r="A56">
        <f t="shared" si="0"/>
        <v>55</v>
      </c>
      <c r="B56" t="str" cm="1">
        <f t="array" aca="1" ref="B56" ca="1">_xlfn.IFNA(INDEX(OFFSET(维度!$A$2,,,COUNTA(维度!A:A)-1),MATCH(TRUE,SUBTOTAL(3,OFFSET(维度!A$2,,,ROW(维度!$1:$25),))&gt;(A56-1),)),"")</f>
        <v/>
      </c>
      <c r="C56" t="str" cm="1">
        <f t="array" aca="1" ref="C56" ca="1">_xlfn.IFNA(INDEX(OFFSET(度量!$A$2,,,COUNTA(度量!A:A)-1),MATCH(TRUE,SUBTOTAL(3,OFFSET(度量!A$2,,,ROW(度量!$1:$25),))&gt;(A56-1),)),"")</f>
        <v/>
      </c>
      <c r="D56" t="str" cm="1">
        <f t="array" aca="1" ref="D56" ca="1">_xlfn.IFNA(INDEX(OFFSET(颗粒度!$A$2,,,COUNTA(颗粒度!A:A)-1),MATCH(TRUE,SUBTOTAL(3,OFFSET(颗粒度!A$2,,,ROW(颗粒度!$1:$25),))&gt;(A56-1),)),"")</f>
        <v/>
      </c>
      <c r="H56" t="s">
        <v>138</v>
      </c>
      <c r="I56" s="2" t="str" cm="1">
        <f t="array" aca="1" ref="I56" ca="1">INDEX(D:D,INT((ROW(D56)-2)/$E$5)+2)</f>
        <v/>
      </c>
      <c r="J56" t="str" cm="1">
        <f t="array" aca="1" ref="J56" ca="1">INDEX(C:C,MOD(ROW()+3,$E$5)+2)</f>
        <v>服务费</v>
      </c>
      <c r="K56" t="str">
        <f t="shared" ca="1" si="1"/>
        <v>服务费</v>
      </c>
      <c r="M56" t="str" cm="1">
        <f t="array" aca="1" ref="M56" ca="1">INDEX(B:B,INT((ROW(B56)-2)/$E$9)+2)</f>
        <v/>
      </c>
      <c r="N56" t="str" cm="1">
        <f t="array" aca="1" ref="N56" ca="1">INDEX(G:G,MOD(ROW()-2,$E$9)+2)</f>
        <v>月份额</v>
      </c>
      <c r="O56" t="str">
        <f t="shared" ca="1" si="2"/>
        <v>的月份额</v>
      </c>
    </row>
    <row r="57" spans="1:15" x14ac:dyDescent="0.3">
      <c r="A57">
        <f t="shared" si="0"/>
        <v>56</v>
      </c>
      <c r="B57" t="str" cm="1">
        <f t="array" aca="1" ref="B57" ca="1">_xlfn.IFNA(INDEX(OFFSET(维度!$A$2,,,COUNTA(维度!A:A)-1),MATCH(TRUE,SUBTOTAL(3,OFFSET(维度!A$2,,,ROW(维度!$1:$25),))&gt;(A57-1),)),"")</f>
        <v/>
      </c>
      <c r="C57" t="str" cm="1">
        <f t="array" aca="1" ref="C57" ca="1">_xlfn.IFNA(INDEX(OFFSET(度量!$A$2,,,COUNTA(度量!A:A)-1),MATCH(TRUE,SUBTOTAL(3,OFFSET(度量!A$2,,,ROW(度量!$1:$25),))&gt;(A57-1),)),"")</f>
        <v/>
      </c>
      <c r="D57" t="str" cm="1">
        <f t="array" aca="1" ref="D57" ca="1">_xlfn.IFNA(INDEX(OFFSET(颗粒度!$A$2,,,COUNTA(颗粒度!A:A)-1),MATCH(TRUE,SUBTOTAL(3,OFFSET(颗粒度!A$2,,,ROW(颗粒度!$1:$25),))&gt;(A57-1),)),"")</f>
        <v/>
      </c>
      <c r="H57" t="s">
        <v>139</v>
      </c>
      <c r="I57" s="2" t="str" cm="1">
        <f t="array" aca="1" ref="I57" ca="1">INDEX(D:D,INT((ROW(D57)-2)/$E$5)+2)</f>
        <v/>
      </c>
      <c r="J57" t="str" cm="1">
        <f t="array" aca="1" ref="J57" ca="1">INDEX(C:C,MOD(ROW()+3,$E$5)+2)</f>
        <v>份额</v>
      </c>
      <c r="K57" t="str">
        <f t="shared" ca="1" si="1"/>
        <v>份额</v>
      </c>
      <c r="M57" t="str" cm="1">
        <f t="array" aca="1" ref="M57" ca="1">INDEX(B:B,INT((ROW(B57)-2)/$E$9)+2)</f>
        <v/>
      </c>
      <c r="N57" t="str" cm="1">
        <f t="array" aca="1" ref="N57" ca="1">INDEX(G:G,MOD(ROW()-2,$E$9)+2)</f>
        <v>月额度</v>
      </c>
      <c r="O57" t="str">
        <f t="shared" ca="1" si="2"/>
        <v>的月额度</v>
      </c>
    </row>
    <row r="58" spans="1:15" x14ac:dyDescent="0.3">
      <c r="A58">
        <f t="shared" si="0"/>
        <v>57</v>
      </c>
      <c r="B58" t="str" cm="1">
        <f t="array" aca="1" ref="B58" ca="1">_xlfn.IFNA(INDEX(OFFSET(维度!$A$2,,,COUNTA(维度!A:A)-1),MATCH(TRUE,SUBTOTAL(3,OFFSET(维度!A$2,,,ROW(维度!$1:$25),))&gt;(A58-1),)),"")</f>
        <v/>
      </c>
      <c r="C58" t="str" cm="1">
        <f t="array" aca="1" ref="C58" ca="1">_xlfn.IFNA(INDEX(OFFSET(度量!$A$2,,,COUNTA(度量!A:A)-1),MATCH(TRUE,SUBTOTAL(3,OFFSET(度量!A$2,,,ROW(度量!$1:$25),))&gt;(A58-1),)),"")</f>
        <v/>
      </c>
      <c r="D58" t="str" cm="1">
        <f t="array" aca="1" ref="D58" ca="1">_xlfn.IFNA(INDEX(OFFSET(颗粒度!$A$2,,,COUNTA(颗粒度!A:A)-1),MATCH(TRUE,SUBTOTAL(3,OFFSET(颗粒度!A$2,,,ROW(颗粒度!$1:$25),))&gt;(A58-1),)),"")</f>
        <v/>
      </c>
      <c r="H58" t="s">
        <v>140</v>
      </c>
      <c r="I58" s="2" t="str" cm="1">
        <f t="array" aca="1" ref="I58" ca="1">INDEX(D:D,INT((ROW(D58)-2)/$E$5)+2)</f>
        <v/>
      </c>
      <c r="J58" t="str" cm="1">
        <f t="array" aca="1" ref="J58" ca="1">INDEX(C:C,MOD(ROW()+3,$E$5)+2)</f>
        <v>积数</v>
      </c>
      <c r="K58" t="str">
        <f t="shared" ca="1" si="1"/>
        <v>积数</v>
      </c>
      <c r="M58" t="str" cm="1">
        <f t="array" aca="1" ref="M58" ca="1">INDEX(B:B,INT((ROW(B58)-2)/$E$9)+2)</f>
        <v/>
      </c>
      <c r="N58" t="str" cm="1">
        <f t="array" aca="1" ref="N58" ca="1">INDEX(G:G,MOD(ROW()-2,$E$9)+2)</f>
        <v>月积数</v>
      </c>
      <c r="O58" t="str">
        <f t="shared" ca="1" si="2"/>
        <v>的月积数</v>
      </c>
    </row>
    <row r="59" spans="1:15" x14ac:dyDescent="0.3">
      <c r="A59">
        <f t="shared" si="0"/>
        <v>58</v>
      </c>
      <c r="B59" t="str" cm="1">
        <f t="array" aca="1" ref="B59" ca="1">_xlfn.IFNA(INDEX(OFFSET(维度!$A$2,,,COUNTA(维度!A:A)-1),MATCH(TRUE,SUBTOTAL(3,OFFSET(维度!A$2,,,ROW(维度!$1:$25),))&gt;(A59-1),)),"")</f>
        <v/>
      </c>
      <c r="C59" t="str" cm="1">
        <f t="array" aca="1" ref="C59" ca="1">_xlfn.IFNA(INDEX(OFFSET(度量!$A$2,,,COUNTA(度量!A:A)-1),MATCH(TRUE,SUBTOTAL(3,OFFSET(度量!A$2,,,ROW(度量!$1:$25),))&gt;(A59-1),)),"")</f>
        <v/>
      </c>
      <c r="D59" t="str" cm="1">
        <f t="array" aca="1" ref="D59" ca="1">_xlfn.IFNA(INDEX(OFFSET(颗粒度!$A$2,,,COUNTA(颗粒度!A:A)-1),MATCH(TRUE,SUBTOTAL(3,OFFSET(颗粒度!A$2,,,ROW(颗粒度!$1:$25),))&gt;(A59-1),)),"")</f>
        <v/>
      </c>
      <c r="H59" t="s">
        <v>141</v>
      </c>
      <c r="I59" s="2" t="str" cm="1">
        <f t="array" aca="1" ref="I59" ca="1">INDEX(D:D,INT((ROW(D59)-2)/$E$5)+2)</f>
        <v/>
      </c>
      <c r="J59" t="str" cm="1">
        <f t="array" aca="1" ref="J59" ca="1">INDEX(C:C,MOD(ROW()+3,$E$5)+2)</f>
        <v>服务费</v>
      </c>
      <c r="K59" t="str">
        <f t="shared" ca="1" si="1"/>
        <v>服务费</v>
      </c>
      <c r="M59" t="str" cm="1">
        <f t="array" aca="1" ref="M59" ca="1">INDEX(B:B,INT((ROW(B59)-2)/$E$9)+2)</f>
        <v/>
      </c>
      <c r="N59" t="str" cm="1">
        <f t="array" aca="1" ref="N59" ca="1">INDEX(G:G,MOD(ROW()-2,$E$9)+2)</f>
        <v>月服务费</v>
      </c>
      <c r="O59" t="str">
        <f t="shared" ca="1" si="2"/>
        <v>的月服务费</v>
      </c>
    </row>
    <row r="60" spans="1:15" x14ac:dyDescent="0.3">
      <c r="A60">
        <f t="shared" si="0"/>
        <v>59</v>
      </c>
      <c r="B60" t="str" cm="1">
        <f t="array" aca="1" ref="B60" ca="1">_xlfn.IFNA(INDEX(OFFSET(维度!$A$2,,,COUNTA(维度!A:A)-1),MATCH(TRUE,SUBTOTAL(3,OFFSET(维度!A$2,,,ROW(维度!$1:$25),))&gt;(A60-1),)),"")</f>
        <v/>
      </c>
      <c r="C60" t="str" cm="1">
        <f t="array" aca="1" ref="C60" ca="1">_xlfn.IFNA(INDEX(OFFSET(度量!$A$2,,,COUNTA(度量!A:A)-1),MATCH(TRUE,SUBTOTAL(3,OFFSET(度量!A$2,,,ROW(度量!$1:$25),))&gt;(A60-1),)),"")</f>
        <v/>
      </c>
      <c r="D60" t="str" cm="1">
        <f t="array" aca="1" ref="D60" ca="1">_xlfn.IFNA(INDEX(OFFSET(颗粒度!$A$2,,,COUNTA(颗粒度!A:A)-1),MATCH(TRUE,SUBTOTAL(3,OFFSET(颗粒度!A$2,,,ROW(颗粒度!$1:$25),))&gt;(A60-1),)),"")</f>
        <v/>
      </c>
      <c r="H60" t="s">
        <v>142</v>
      </c>
      <c r="I60" s="2" t="str" cm="1">
        <f t="array" aca="1" ref="I60" ca="1">INDEX(D:D,INT((ROW(D60)-2)/$E$5)+2)</f>
        <v/>
      </c>
      <c r="J60" t="str" cm="1">
        <f t="array" aca="1" ref="J60" ca="1">INDEX(C:C,MOD(ROW()+3,$E$5)+2)</f>
        <v>份额</v>
      </c>
      <c r="K60" t="str">
        <f t="shared" ca="1" si="1"/>
        <v>份额</v>
      </c>
      <c r="M60" t="str" cm="1">
        <f t="array" aca="1" ref="M60" ca="1">INDEX(B:B,INT((ROW(B60)-2)/$E$9)+2)</f>
        <v/>
      </c>
      <c r="N60" t="str" cm="1">
        <f t="array" aca="1" ref="N60" ca="1">INDEX(G:G,MOD(ROW()-2,$E$9)+2)</f>
        <v>月承诺费</v>
      </c>
      <c r="O60" t="str">
        <f t="shared" ca="1" si="2"/>
        <v>的月承诺费</v>
      </c>
    </row>
    <row r="61" spans="1:15" x14ac:dyDescent="0.3">
      <c r="A61">
        <f t="shared" si="0"/>
        <v>60</v>
      </c>
      <c r="B61" t="str" cm="1">
        <f t="array" aca="1" ref="B61" ca="1">_xlfn.IFNA(INDEX(OFFSET(维度!$A$2,,,COUNTA(维度!A:A)-1),MATCH(TRUE,SUBTOTAL(3,OFFSET(维度!A$2,,,ROW(维度!$1:$25),))&gt;(A61-1),)),"")</f>
        <v/>
      </c>
      <c r="C61" t="str" cm="1">
        <f t="array" aca="1" ref="C61" ca="1">_xlfn.IFNA(INDEX(OFFSET(度量!$A$2,,,COUNTA(度量!A:A)-1),MATCH(TRUE,SUBTOTAL(3,OFFSET(度量!A$2,,,ROW(度量!$1:$25),))&gt;(A61-1),)),"")</f>
        <v/>
      </c>
      <c r="D61" t="str" cm="1">
        <f t="array" aca="1" ref="D61" ca="1">_xlfn.IFNA(INDEX(OFFSET(颗粒度!$A$2,,,COUNTA(颗粒度!A:A)-1),MATCH(TRUE,SUBTOTAL(3,OFFSET(颗粒度!A$2,,,ROW(颗粒度!$1:$25),))&gt;(A61-1),)),"")</f>
        <v/>
      </c>
      <c r="H61" t="s">
        <v>143</v>
      </c>
      <c r="I61" s="2" t="str" cm="1">
        <f t="array" aca="1" ref="I61" ca="1">INDEX(D:D,INT((ROW(D61)-2)/$E$5)+2)</f>
        <v/>
      </c>
      <c r="J61" t="str" cm="1">
        <f t="array" aca="1" ref="J61" ca="1">INDEX(C:C,MOD(ROW()+3,$E$5)+2)</f>
        <v>积数</v>
      </c>
      <c r="K61" t="str">
        <f t="shared" ca="1" si="1"/>
        <v>积数</v>
      </c>
      <c r="M61" t="str" cm="1">
        <f t="array" aca="1" ref="M61" ca="1">INDEX(B:B,INT((ROW(B61)-2)/$E$9)+2)</f>
        <v/>
      </c>
      <c r="N61" t="str" cm="1">
        <f t="array" aca="1" ref="N61" ca="1">INDEX(G:G,MOD(ROW()-2,$E$9)+2)</f>
        <v>季份额</v>
      </c>
      <c r="O61" t="str">
        <f t="shared" ca="1" si="2"/>
        <v>的季份额</v>
      </c>
    </row>
    <row r="62" spans="1:15" x14ac:dyDescent="0.3">
      <c r="A62">
        <f t="shared" si="0"/>
        <v>61</v>
      </c>
      <c r="B62" t="str" cm="1">
        <f t="array" aca="1" ref="B62" ca="1">_xlfn.IFNA(INDEX(OFFSET(维度!$A$2,,,COUNTA(维度!A:A)-1),MATCH(TRUE,SUBTOTAL(3,OFFSET(维度!A$2,,,ROW(维度!$1:$25),))&gt;(A62-1),)),"")</f>
        <v/>
      </c>
      <c r="C62" t="str" cm="1">
        <f t="array" aca="1" ref="C62" ca="1">_xlfn.IFNA(INDEX(OFFSET(度量!$A$2,,,COUNTA(度量!A:A)-1),MATCH(TRUE,SUBTOTAL(3,OFFSET(度量!A$2,,,ROW(度量!$1:$25),))&gt;(A62-1),)),"")</f>
        <v/>
      </c>
      <c r="D62" t="str" cm="1">
        <f t="array" aca="1" ref="D62" ca="1">_xlfn.IFNA(INDEX(OFFSET(颗粒度!$A$2,,,COUNTA(颗粒度!A:A)-1),MATCH(TRUE,SUBTOTAL(3,OFFSET(颗粒度!A$2,,,ROW(颗粒度!$1:$25),))&gt;(A62-1),)),"")</f>
        <v/>
      </c>
      <c r="I62" s="2" t="str" cm="1">
        <f t="array" aca="1" ref="I62" ca="1">INDEX(D:D,INT((ROW(D62)-2)/$E$5)+2)</f>
        <v/>
      </c>
      <c r="J62" t="str" cm="1">
        <f t="array" aca="1" ref="J62" ca="1">INDEX(C:C,MOD(ROW()+3,$E$5)+2)</f>
        <v>服务费</v>
      </c>
      <c r="K62" t="str">
        <f t="shared" ca="1" si="1"/>
        <v>服务费</v>
      </c>
      <c r="M62" t="str" cm="1">
        <f t="array" aca="1" ref="M62" ca="1">INDEX(B:B,INT((ROW(B62)-2)/$E$9)+2)</f>
        <v/>
      </c>
      <c r="N62" t="str" cm="1">
        <f t="array" aca="1" ref="N62" ca="1">INDEX(G:G,MOD(ROW()-2,$E$9)+2)</f>
        <v>月份额</v>
      </c>
      <c r="O62" t="str">
        <f t="shared" ca="1" si="2"/>
        <v>的月份额</v>
      </c>
    </row>
    <row r="63" spans="1:15" x14ac:dyDescent="0.3">
      <c r="A63">
        <f t="shared" si="0"/>
        <v>62</v>
      </c>
      <c r="B63" t="str" cm="1">
        <f t="array" aca="1" ref="B63" ca="1">_xlfn.IFNA(INDEX(OFFSET(维度!$A$2,,,COUNTA(维度!A:A)-1),MATCH(TRUE,SUBTOTAL(3,OFFSET(维度!A$2,,,ROW(维度!$1:$25),))&gt;(A63-1),)),"")</f>
        <v/>
      </c>
      <c r="C63" t="str" cm="1">
        <f t="array" aca="1" ref="C63" ca="1">_xlfn.IFNA(INDEX(OFFSET(度量!$A$2,,,COUNTA(度量!A:A)-1),MATCH(TRUE,SUBTOTAL(3,OFFSET(度量!A$2,,,ROW(度量!$1:$25),))&gt;(A63-1),)),"")</f>
        <v/>
      </c>
      <c r="D63" t="str" cm="1">
        <f t="array" aca="1" ref="D63" ca="1">_xlfn.IFNA(INDEX(OFFSET(颗粒度!$A$2,,,COUNTA(颗粒度!A:A)-1),MATCH(TRUE,SUBTOTAL(3,OFFSET(颗粒度!A$2,,,ROW(颗粒度!$1:$25),))&gt;(A63-1),)),"")</f>
        <v/>
      </c>
      <c r="I63" s="2" t="str" cm="1">
        <f t="array" aca="1" ref="I63" ca="1">INDEX(D:D,INT((ROW(D63)-2)/$E$5)+2)</f>
        <v/>
      </c>
      <c r="J63" t="str" cm="1">
        <f t="array" aca="1" ref="J63" ca="1">INDEX(C:C,MOD(ROW()+3,$E$5)+2)</f>
        <v>份额</v>
      </c>
      <c r="K63" t="str">
        <f t="shared" ca="1" si="1"/>
        <v>份额</v>
      </c>
      <c r="M63" t="str" cm="1">
        <f t="array" aca="1" ref="M63" ca="1">INDEX(B:B,INT((ROW(B63)-2)/$E$9)+2)</f>
        <v/>
      </c>
      <c r="N63" t="str" cm="1">
        <f t="array" aca="1" ref="N63" ca="1">INDEX(G:G,MOD(ROW()-2,$E$9)+2)</f>
        <v>月额度</v>
      </c>
      <c r="O63" t="str">
        <f t="shared" ca="1" si="2"/>
        <v>的月额度</v>
      </c>
    </row>
    <row r="64" spans="1:15" x14ac:dyDescent="0.3">
      <c r="A64">
        <f t="shared" si="0"/>
        <v>63</v>
      </c>
      <c r="B64" t="str" cm="1">
        <f t="array" aca="1" ref="B64" ca="1">_xlfn.IFNA(INDEX(OFFSET(维度!$A$2,,,COUNTA(维度!A:A)-1),MATCH(TRUE,SUBTOTAL(3,OFFSET(维度!A$2,,,ROW(维度!$1:$25),))&gt;(A64-1),)),"")</f>
        <v/>
      </c>
      <c r="C64" t="str" cm="1">
        <f t="array" aca="1" ref="C64" ca="1">_xlfn.IFNA(INDEX(OFFSET(度量!$A$2,,,COUNTA(度量!A:A)-1),MATCH(TRUE,SUBTOTAL(3,OFFSET(度量!A$2,,,ROW(度量!$1:$25),))&gt;(A64-1),)),"")</f>
        <v/>
      </c>
      <c r="D64" t="str" cm="1">
        <f t="array" aca="1" ref="D64" ca="1">_xlfn.IFNA(INDEX(OFFSET(颗粒度!$A$2,,,COUNTA(颗粒度!A:A)-1),MATCH(TRUE,SUBTOTAL(3,OFFSET(颗粒度!A$2,,,ROW(颗粒度!$1:$25),))&gt;(A64-1),)),"")</f>
        <v/>
      </c>
      <c r="I64" s="2" t="str" cm="1">
        <f t="array" aca="1" ref="I64" ca="1">INDEX(D:D,INT((ROW(D64)-2)/$E$5)+2)</f>
        <v/>
      </c>
      <c r="J64" t="str" cm="1">
        <f t="array" aca="1" ref="J64" ca="1">INDEX(C:C,MOD(ROW()+3,$E$5)+2)</f>
        <v>积数</v>
      </c>
      <c r="K64" t="str">
        <f t="shared" ca="1" si="1"/>
        <v>积数</v>
      </c>
      <c r="M64" t="str" cm="1">
        <f t="array" aca="1" ref="M64" ca="1">INDEX(B:B,INT((ROW(B64)-2)/$E$9)+2)</f>
        <v/>
      </c>
      <c r="N64" t="str" cm="1">
        <f t="array" aca="1" ref="N64" ca="1">INDEX(G:G,MOD(ROW()-2,$E$9)+2)</f>
        <v>月积数</v>
      </c>
      <c r="O64" t="str">
        <f t="shared" ca="1" si="2"/>
        <v>的月积数</v>
      </c>
    </row>
    <row r="65" spans="1:15" x14ac:dyDescent="0.3">
      <c r="A65">
        <f t="shared" si="0"/>
        <v>64</v>
      </c>
      <c r="B65" t="str" cm="1">
        <f t="array" aca="1" ref="B65" ca="1">_xlfn.IFNA(INDEX(OFFSET(维度!$A$2,,,COUNTA(维度!A:A)-1),MATCH(TRUE,SUBTOTAL(3,OFFSET(维度!A$2,,,ROW(维度!$1:$25),))&gt;(A65-1),)),"")</f>
        <v/>
      </c>
      <c r="C65" t="str" cm="1">
        <f t="array" aca="1" ref="C65" ca="1">_xlfn.IFNA(INDEX(OFFSET(度量!$A$2,,,COUNTA(度量!A:A)-1),MATCH(TRUE,SUBTOTAL(3,OFFSET(度量!A$2,,,ROW(度量!$1:$25),))&gt;(A65-1),)),"")</f>
        <v/>
      </c>
      <c r="D65" t="str" cm="1">
        <f t="array" aca="1" ref="D65" ca="1">_xlfn.IFNA(INDEX(OFFSET(颗粒度!$A$2,,,COUNTA(颗粒度!A:A)-1),MATCH(TRUE,SUBTOTAL(3,OFFSET(颗粒度!A$2,,,ROW(颗粒度!$1:$25),))&gt;(A65-1),)),"")</f>
        <v/>
      </c>
      <c r="I65" s="2" t="str" cm="1">
        <f t="array" aca="1" ref="I65" ca="1">INDEX(D:D,INT((ROW(D65)-2)/$E$5)+2)</f>
        <v/>
      </c>
      <c r="J65" t="str" cm="1">
        <f t="array" aca="1" ref="J65" ca="1">INDEX(C:C,MOD(ROW()+3,$E$5)+2)</f>
        <v>服务费</v>
      </c>
      <c r="K65" t="str">
        <f t="shared" ca="1" si="1"/>
        <v>服务费</v>
      </c>
      <c r="M65" t="str" cm="1">
        <f t="array" aca="1" ref="M65" ca="1">INDEX(B:B,INT((ROW(B65)-2)/$E$9)+2)</f>
        <v/>
      </c>
      <c r="N65" t="str" cm="1">
        <f t="array" aca="1" ref="N65" ca="1">INDEX(G:G,MOD(ROW()-2,$E$9)+2)</f>
        <v>月服务费</v>
      </c>
      <c r="O65" t="str">
        <f t="shared" ca="1" si="2"/>
        <v>的月服务费</v>
      </c>
    </row>
    <row r="66" spans="1:15" x14ac:dyDescent="0.3">
      <c r="A66">
        <f t="shared" si="0"/>
        <v>65</v>
      </c>
      <c r="B66" t="str" cm="1">
        <f t="array" aca="1" ref="B66" ca="1">_xlfn.IFNA(INDEX(OFFSET(维度!$A$2,,,COUNTA(维度!A:A)-1),MATCH(TRUE,SUBTOTAL(3,OFFSET(维度!A$2,,,ROW(维度!$1:$25),))&gt;(A66-1),)),"")</f>
        <v/>
      </c>
      <c r="C66" t="str" cm="1">
        <f t="array" aca="1" ref="C66" ca="1">_xlfn.IFNA(INDEX(OFFSET(度量!$A$2,,,COUNTA(度量!A:A)-1),MATCH(TRUE,SUBTOTAL(3,OFFSET(度量!A$2,,,ROW(度量!$1:$25),))&gt;(A66-1),)),"")</f>
        <v/>
      </c>
      <c r="D66" t="str" cm="1">
        <f t="array" aca="1" ref="D66" ca="1">_xlfn.IFNA(INDEX(OFFSET(颗粒度!$A$2,,,COUNTA(颗粒度!A:A)-1),MATCH(TRUE,SUBTOTAL(3,OFFSET(颗粒度!A$2,,,ROW(颗粒度!$1:$25),))&gt;(A66-1),)),"")</f>
        <v/>
      </c>
      <c r="I66" s="2" t="str" cm="1">
        <f t="array" aca="1" ref="I66" ca="1">INDEX(D:D,INT((ROW(D66)-2)/$E$5)+2)</f>
        <v/>
      </c>
      <c r="J66" t="str" cm="1">
        <f t="array" aca="1" ref="J66" ca="1">INDEX(C:C,MOD(ROW()+3,$E$5)+2)</f>
        <v>份额</v>
      </c>
      <c r="K66" t="str">
        <f t="shared" ca="1" si="1"/>
        <v>份额</v>
      </c>
      <c r="M66" t="str" cm="1">
        <f t="array" aca="1" ref="M66" ca="1">INDEX(B:B,INT((ROW(B66)-2)/$E$9)+2)</f>
        <v/>
      </c>
      <c r="N66" t="str" cm="1">
        <f t="array" aca="1" ref="N66" ca="1">INDEX(G:G,MOD(ROW()-2,$E$9)+2)</f>
        <v>月承诺费</v>
      </c>
      <c r="O66" t="str">
        <f t="shared" ca="1" si="2"/>
        <v>的月承诺费</v>
      </c>
    </row>
    <row r="67" spans="1:15" x14ac:dyDescent="0.3">
      <c r="A67">
        <f t="shared" ref="A67:A130" si="3">ROW()-1</f>
        <v>66</v>
      </c>
      <c r="B67" t="str" cm="1">
        <f t="array" aca="1" ref="B67" ca="1">_xlfn.IFNA(INDEX(OFFSET(维度!$A$2,,,COUNTA(维度!A:A)-1),MATCH(TRUE,SUBTOTAL(3,OFFSET(维度!A$2,,,ROW(维度!$1:$25),))&gt;(A67-1),)),"")</f>
        <v/>
      </c>
      <c r="C67" t="str" cm="1">
        <f t="array" aca="1" ref="C67" ca="1">_xlfn.IFNA(INDEX(OFFSET(度量!$A$2,,,COUNTA(度量!A:A)-1),MATCH(TRUE,SUBTOTAL(3,OFFSET(度量!A$2,,,ROW(度量!$1:$25),))&gt;(A67-1),)),"")</f>
        <v/>
      </c>
      <c r="D67" t="str" cm="1">
        <f t="array" aca="1" ref="D67" ca="1">_xlfn.IFNA(INDEX(OFFSET(颗粒度!$A$2,,,COUNTA(颗粒度!A:A)-1),MATCH(TRUE,SUBTOTAL(3,OFFSET(颗粒度!A$2,,,ROW(颗粒度!$1:$25),))&gt;(A67-1),)),"")</f>
        <v/>
      </c>
      <c r="I67" s="2" t="str" cm="1">
        <f t="array" aca="1" ref="I67" ca="1">INDEX(D:D,INT((ROW(D67)-2)/$E$5)+2)</f>
        <v/>
      </c>
      <c r="J67" t="str" cm="1">
        <f t="array" aca="1" ref="J67" ca="1">INDEX(C:C,MOD(ROW()+3,$E$5)+2)</f>
        <v>积数</v>
      </c>
      <c r="K67" t="str">
        <f t="shared" ref="K67:K130" ca="1" si="4">I67&amp;J67</f>
        <v>积数</v>
      </c>
      <c r="M67" t="str" cm="1">
        <f t="array" aca="1" ref="M67" ca="1">INDEX(B:B,INT((ROW(B67)-2)/$E$9)+2)</f>
        <v/>
      </c>
      <c r="N67" t="str" cm="1">
        <f t="array" aca="1" ref="N67" ca="1">INDEX(G:G,MOD(ROW()-2,$E$9)+2)</f>
        <v>季份额</v>
      </c>
      <c r="O67" t="str">
        <f t="shared" ref="O67:O130" ca="1" si="5">M67&amp;"的"&amp;N67</f>
        <v>的季份额</v>
      </c>
    </row>
    <row r="68" spans="1:15" x14ac:dyDescent="0.3">
      <c r="A68">
        <f t="shared" si="3"/>
        <v>67</v>
      </c>
      <c r="B68" t="str" cm="1">
        <f t="array" aca="1" ref="B68" ca="1">_xlfn.IFNA(INDEX(OFFSET(维度!$A$2,,,COUNTA(维度!A:A)-1),MATCH(TRUE,SUBTOTAL(3,OFFSET(维度!A$2,,,ROW(维度!$1:$25),))&gt;(A68-1),)),"")</f>
        <v/>
      </c>
      <c r="C68" t="str" cm="1">
        <f t="array" aca="1" ref="C68" ca="1">_xlfn.IFNA(INDEX(OFFSET(度量!$A$2,,,COUNTA(度量!A:A)-1),MATCH(TRUE,SUBTOTAL(3,OFFSET(度量!A$2,,,ROW(度量!$1:$25),))&gt;(A68-1),)),"")</f>
        <v/>
      </c>
      <c r="D68" t="str" cm="1">
        <f t="array" aca="1" ref="D68" ca="1">_xlfn.IFNA(INDEX(OFFSET(颗粒度!$A$2,,,COUNTA(颗粒度!A:A)-1),MATCH(TRUE,SUBTOTAL(3,OFFSET(颗粒度!A$2,,,ROW(颗粒度!$1:$25),))&gt;(A68-1),)),"")</f>
        <v/>
      </c>
      <c r="I68" s="2" t="str" cm="1">
        <f t="array" aca="1" ref="I68" ca="1">INDEX(D:D,INT((ROW(D68)-2)/$E$5)+2)</f>
        <v/>
      </c>
      <c r="J68" t="str" cm="1">
        <f t="array" aca="1" ref="J68" ca="1">INDEX(C:C,MOD(ROW()+3,$E$5)+2)</f>
        <v>服务费</v>
      </c>
      <c r="K68" t="str">
        <f t="shared" ca="1" si="4"/>
        <v>服务费</v>
      </c>
      <c r="M68" t="str" cm="1">
        <f t="array" aca="1" ref="M68" ca="1">INDEX(B:B,INT((ROW(B68)-2)/$E$9)+2)</f>
        <v/>
      </c>
      <c r="N68" t="str" cm="1">
        <f t="array" aca="1" ref="N68" ca="1">INDEX(G:G,MOD(ROW()-2,$E$9)+2)</f>
        <v>月份额</v>
      </c>
      <c r="O68" t="str">
        <f t="shared" ca="1" si="5"/>
        <v>的月份额</v>
      </c>
    </row>
    <row r="69" spans="1:15" x14ac:dyDescent="0.3">
      <c r="A69">
        <f t="shared" si="3"/>
        <v>68</v>
      </c>
      <c r="B69" t="str" cm="1">
        <f t="array" aca="1" ref="B69" ca="1">_xlfn.IFNA(INDEX(OFFSET(维度!$A$2,,,COUNTA(维度!A:A)-1),MATCH(TRUE,SUBTOTAL(3,OFFSET(维度!A$2,,,ROW(维度!$1:$25),))&gt;(A69-1),)),"")</f>
        <v/>
      </c>
      <c r="C69" t="str" cm="1">
        <f t="array" aca="1" ref="C69" ca="1">_xlfn.IFNA(INDEX(OFFSET(度量!$A$2,,,COUNTA(度量!A:A)-1),MATCH(TRUE,SUBTOTAL(3,OFFSET(度量!A$2,,,ROW(度量!$1:$25),))&gt;(A69-1),)),"")</f>
        <v/>
      </c>
      <c r="D69" t="str" cm="1">
        <f t="array" aca="1" ref="D69" ca="1">_xlfn.IFNA(INDEX(OFFSET(颗粒度!$A$2,,,COUNTA(颗粒度!A:A)-1),MATCH(TRUE,SUBTOTAL(3,OFFSET(颗粒度!A$2,,,ROW(颗粒度!$1:$25),))&gt;(A69-1),)),"")</f>
        <v/>
      </c>
      <c r="I69" s="2" t="str" cm="1">
        <f t="array" aca="1" ref="I69" ca="1">INDEX(D:D,INT((ROW(D69)-2)/$E$5)+2)</f>
        <v/>
      </c>
      <c r="J69" t="str" cm="1">
        <f t="array" aca="1" ref="J69" ca="1">INDEX(C:C,MOD(ROW()+3,$E$5)+2)</f>
        <v>份额</v>
      </c>
      <c r="K69" t="str">
        <f t="shared" ca="1" si="4"/>
        <v>份额</v>
      </c>
      <c r="M69" t="str" cm="1">
        <f t="array" aca="1" ref="M69" ca="1">INDEX(B:B,INT((ROW(B69)-2)/$E$9)+2)</f>
        <v/>
      </c>
      <c r="N69" t="str" cm="1">
        <f t="array" aca="1" ref="N69" ca="1">INDEX(G:G,MOD(ROW()-2,$E$9)+2)</f>
        <v>月额度</v>
      </c>
      <c r="O69" t="str">
        <f t="shared" ca="1" si="5"/>
        <v>的月额度</v>
      </c>
    </row>
    <row r="70" spans="1:15" x14ac:dyDescent="0.3">
      <c r="A70">
        <f t="shared" si="3"/>
        <v>69</v>
      </c>
      <c r="B70" t="str" cm="1">
        <f t="array" aca="1" ref="B70" ca="1">_xlfn.IFNA(INDEX(OFFSET(维度!$A$2,,,COUNTA(维度!A:A)-1),MATCH(TRUE,SUBTOTAL(3,OFFSET(维度!A$2,,,ROW(维度!$1:$25),))&gt;(A70-1),)),"")</f>
        <v/>
      </c>
      <c r="C70" t="str" cm="1">
        <f t="array" aca="1" ref="C70" ca="1">_xlfn.IFNA(INDEX(OFFSET(度量!$A$2,,,COUNTA(度量!A:A)-1),MATCH(TRUE,SUBTOTAL(3,OFFSET(度量!A$2,,,ROW(度量!$1:$25),))&gt;(A70-1),)),"")</f>
        <v/>
      </c>
      <c r="D70" t="str" cm="1">
        <f t="array" aca="1" ref="D70" ca="1">_xlfn.IFNA(INDEX(OFFSET(颗粒度!$A$2,,,COUNTA(颗粒度!A:A)-1),MATCH(TRUE,SUBTOTAL(3,OFFSET(颗粒度!A$2,,,ROW(颗粒度!$1:$25),))&gt;(A70-1),)),"")</f>
        <v/>
      </c>
      <c r="I70" s="2" t="str" cm="1">
        <f t="array" aca="1" ref="I70" ca="1">INDEX(D:D,INT((ROW(D70)-2)/$E$5)+2)</f>
        <v/>
      </c>
      <c r="J70" t="str" cm="1">
        <f t="array" aca="1" ref="J70" ca="1">INDEX(C:C,MOD(ROW()+3,$E$5)+2)</f>
        <v>积数</v>
      </c>
      <c r="K70" t="str">
        <f t="shared" ca="1" si="4"/>
        <v>积数</v>
      </c>
      <c r="M70" t="str" cm="1">
        <f t="array" aca="1" ref="M70" ca="1">INDEX(B:B,INT((ROW(B70)-2)/$E$9)+2)</f>
        <v/>
      </c>
      <c r="N70" t="str" cm="1">
        <f t="array" aca="1" ref="N70" ca="1">INDEX(G:G,MOD(ROW()-2,$E$9)+2)</f>
        <v>月积数</v>
      </c>
      <c r="O70" t="str">
        <f t="shared" ca="1" si="5"/>
        <v>的月积数</v>
      </c>
    </row>
    <row r="71" spans="1:15" x14ac:dyDescent="0.3">
      <c r="A71">
        <f t="shared" si="3"/>
        <v>70</v>
      </c>
      <c r="B71" t="str" cm="1">
        <f t="array" aca="1" ref="B71" ca="1">_xlfn.IFNA(INDEX(OFFSET(维度!$A$2,,,COUNTA(维度!A:A)-1),MATCH(TRUE,SUBTOTAL(3,OFFSET(维度!A$2,,,ROW(维度!$1:$25),))&gt;(A71-1),)),"")</f>
        <v/>
      </c>
      <c r="C71" t="str" cm="1">
        <f t="array" aca="1" ref="C71" ca="1">_xlfn.IFNA(INDEX(OFFSET(度量!$A$2,,,COUNTA(度量!A:A)-1),MATCH(TRUE,SUBTOTAL(3,OFFSET(度量!A$2,,,ROW(度量!$1:$25),))&gt;(A71-1),)),"")</f>
        <v/>
      </c>
      <c r="D71" t="str" cm="1">
        <f t="array" aca="1" ref="D71" ca="1">_xlfn.IFNA(INDEX(OFFSET(颗粒度!$A$2,,,COUNTA(颗粒度!A:A)-1),MATCH(TRUE,SUBTOTAL(3,OFFSET(颗粒度!A$2,,,ROW(颗粒度!$1:$25),))&gt;(A71-1),)),"")</f>
        <v/>
      </c>
      <c r="I71" s="2" t="str" cm="1">
        <f t="array" aca="1" ref="I71" ca="1">INDEX(D:D,INT((ROW(D71)-2)/$E$5)+2)</f>
        <v/>
      </c>
      <c r="J71" t="str" cm="1">
        <f t="array" aca="1" ref="J71" ca="1">INDEX(C:C,MOD(ROW()+3,$E$5)+2)</f>
        <v>服务费</v>
      </c>
      <c r="K71" t="str">
        <f t="shared" ca="1" si="4"/>
        <v>服务费</v>
      </c>
      <c r="M71" t="str" cm="1">
        <f t="array" aca="1" ref="M71" ca="1">INDEX(B:B,INT((ROW(B71)-2)/$E$9)+2)</f>
        <v/>
      </c>
      <c r="N71" t="str" cm="1">
        <f t="array" aca="1" ref="N71" ca="1">INDEX(G:G,MOD(ROW()-2,$E$9)+2)</f>
        <v>月服务费</v>
      </c>
      <c r="O71" t="str">
        <f t="shared" ca="1" si="5"/>
        <v>的月服务费</v>
      </c>
    </row>
    <row r="72" spans="1:15" x14ac:dyDescent="0.3">
      <c r="A72">
        <f t="shared" si="3"/>
        <v>71</v>
      </c>
      <c r="B72" t="str" cm="1">
        <f t="array" aca="1" ref="B72" ca="1">_xlfn.IFNA(INDEX(OFFSET(维度!$A$2,,,COUNTA(维度!A:A)-1),MATCH(TRUE,SUBTOTAL(3,OFFSET(维度!A$2,,,ROW(维度!$1:$25),))&gt;(A72-1),)),"")</f>
        <v/>
      </c>
      <c r="C72" t="str" cm="1">
        <f t="array" aca="1" ref="C72" ca="1">_xlfn.IFNA(INDEX(OFFSET(度量!$A$2,,,COUNTA(度量!A:A)-1),MATCH(TRUE,SUBTOTAL(3,OFFSET(度量!A$2,,,ROW(度量!$1:$25),))&gt;(A72-1),)),"")</f>
        <v/>
      </c>
      <c r="D72" t="str" cm="1">
        <f t="array" aca="1" ref="D72" ca="1">_xlfn.IFNA(INDEX(OFFSET(颗粒度!$A$2,,,COUNTA(颗粒度!A:A)-1),MATCH(TRUE,SUBTOTAL(3,OFFSET(颗粒度!A$2,,,ROW(颗粒度!$1:$25),))&gt;(A72-1),)),"")</f>
        <v/>
      </c>
      <c r="I72" s="2" t="str" cm="1">
        <f t="array" aca="1" ref="I72" ca="1">INDEX(D:D,INT((ROW(D72)-2)/$E$5)+2)</f>
        <v/>
      </c>
      <c r="J72" t="str" cm="1">
        <f t="array" aca="1" ref="J72" ca="1">INDEX(C:C,MOD(ROW()+3,$E$5)+2)</f>
        <v>份额</v>
      </c>
      <c r="K72" t="str">
        <f t="shared" ca="1" si="4"/>
        <v>份额</v>
      </c>
      <c r="M72" t="str" cm="1">
        <f t="array" aca="1" ref="M72" ca="1">INDEX(B:B,INT((ROW(B72)-2)/$E$9)+2)</f>
        <v/>
      </c>
      <c r="N72" t="str" cm="1">
        <f t="array" aca="1" ref="N72" ca="1">INDEX(G:G,MOD(ROW()-2,$E$9)+2)</f>
        <v>月承诺费</v>
      </c>
      <c r="O72" t="str">
        <f t="shared" ca="1" si="5"/>
        <v>的月承诺费</v>
      </c>
    </row>
    <row r="73" spans="1:15" x14ac:dyDescent="0.3">
      <c r="A73">
        <f t="shared" si="3"/>
        <v>72</v>
      </c>
      <c r="B73" t="str" cm="1">
        <f t="array" aca="1" ref="B73" ca="1">_xlfn.IFNA(INDEX(OFFSET(维度!$A$2,,,COUNTA(维度!A:A)-1),MATCH(TRUE,SUBTOTAL(3,OFFSET(维度!A$2,,,ROW(维度!$1:$25),))&gt;(A73-1),)),"")</f>
        <v/>
      </c>
      <c r="C73" t="str" cm="1">
        <f t="array" aca="1" ref="C73" ca="1">_xlfn.IFNA(INDEX(OFFSET(度量!$A$2,,,COUNTA(度量!A:A)-1),MATCH(TRUE,SUBTOTAL(3,OFFSET(度量!A$2,,,ROW(度量!$1:$25),))&gt;(A73-1),)),"")</f>
        <v/>
      </c>
      <c r="D73" t="str" cm="1">
        <f t="array" aca="1" ref="D73" ca="1">_xlfn.IFNA(INDEX(OFFSET(颗粒度!$A$2,,,COUNTA(颗粒度!A:A)-1),MATCH(TRUE,SUBTOTAL(3,OFFSET(颗粒度!A$2,,,ROW(颗粒度!$1:$25),))&gt;(A73-1),)),"")</f>
        <v/>
      </c>
      <c r="I73" s="2" t="str" cm="1">
        <f t="array" aca="1" ref="I73" ca="1">INDEX(D:D,INT((ROW(D73)-2)/$E$5)+2)</f>
        <v/>
      </c>
      <c r="J73" t="str" cm="1">
        <f t="array" aca="1" ref="J73" ca="1">INDEX(C:C,MOD(ROW()+3,$E$5)+2)</f>
        <v>积数</v>
      </c>
      <c r="K73" t="str">
        <f t="shared" ca="1" si="4"/>
        <v>积数</v>
      </c>
      <c r="M73" t="str" cm="1">
        <f t="array" aca="1" ref="M73" ca="1">INDEX(B:B,INT((ROW(B73)-2)/$E$9)+2)</f>
        <v/>
      </c>
      <c r="N73" t="str" cm="1">
        <f t="array" aca="1" ref="N73" ca="1">INDEX(G:G,MOD(ROW()-2,$E$9)+2)</f>
        <v>季份额</v>
      </c>
      <c r="O73" t="str">
        <f t="shared" ca="1" si="5"/>
        <v>的季份额</v>
      </c>
    </row>
    <row r="74" spans="1:15" x14ac:dyDescent="0.3">
      <c r="A74">
        <f t="shared" si="3"/>
        <v>73</v>
      </c>
      <c r="B74" t="str" cm="1">
        <f t="array" aca="1" ref="B74" ca="1">_xlfn.IFNA(INDEX(OFFSET(维度!$A$2,,,COUNTA(维度!A:A)-1),MATCH(TRUE,SUBTOTAL(3,OFFSET(维度!A$2,,,ROW(维度!$1:$25),))&gt;(A74-1),)),"")</f>
        <v/>
      </c>
      <c r="C74" t="str" cm="1">
        <f t="array" aca="1" ref="C74" ca="1">_xlfn.IFNA(INDEX(OFFSET(度量!$A$2,,,COUNTA(度量!A:A)-1),MATCH(TRUE,SUBTOTAL(3,OFFSET(度量!A$2,,,ROW(度量!$1:$25),))&gt;(A74-1),)),"")</f>
        <v/>
      </c>
      <c r="D74" t="str" cm="1">
        <f t="array" aca="1" ref="D74" ca="1">_xlfn.IFNA(INDEX(OFFSET(颗粒度!$A$2,,,COUNTA(颗粒度!A:A)-1),MATCH(TRUE,SUBTOTAL(3,OFFSET(颗粒度!A$2,,,ROW(颗粒度!$1:$25),))&gt;(A74-1),)),"")</f>
        <v/>
      </c>
      <c r="I74" s="2" t="str" cm="1">
        <f t="array" aca="1" ref="I74" ca="1">INDEX(D:D,INT((ROW(D74)-2)/$E$5)+2)</f>
        <v/>
      </c>
      <c r="J74" t="str" cm="1">
        <f t="array" aca="1" ref="J74" ca="1">INDEX(C:C,MOD(ROW()+3,$E$5)+2)</f>
        <v>服务费</v>
      </c>
      <c r="K74" t="str">
        <f t="shared" ca="1" si="4"/>
        <v>服务费</v>
      </c>
      <c r="M74" t="str" cm="1">
        <f t="array" aca="1" ref="M74" ca="1">INDEX(B:B,INT((ROW(B74)-2)/$E$9)+2)</f>
        <v/>
      </c>
      <c r="N74" t="str" cm="1">
        <f t="array" aca="1" ref="N74" ca="1">INDEX(G:G,MOD(ROW()-2,$E$9)+2)</f>
        <v>月份额</v>
      </c>
      <c r="O74" t="str">
        <f t="shared" ca="1" si="5"/>
        <v>的月份额</v>
      </c>
    </row>
    <row r="75" spans="1:15" x14ac:dyDescent="0.3">
      <c r="A75">
        <f t="shared" si="3"/>
        <v>74</v>
      </c>
      <c r="B75" t="str" cm="1">
        <f t="array" aca="1" ref="B75" ca="1">_xlfn.IFNA(INDEX(OFFSET(维度!$A$2,,,COUNTA(维度!A:A)-1),MATCH(TRUE,SUBTOTAL(3,OFFSET(维度!A$2,,,ROW(维度!$1:$25),))&gt;(A75-1),)),"")</f>
        <v/>
      </c>
      <c r="C75" t="str" cm="1">
        <f t="array" aca="1" ref="C75" ca="1">_xlfn.IFNA(INDEX(OFFSET(度量!$A$2,,,COUNTA(度量!A:A)-1),MATCH(TRUE,SUBTOTAL(3,OFFSET(度量!A$2,,,ROW(度量!$1:$25),))&gt;(A75-1),)),"")</f>
        <v/>
      </c>
      <c r="D75" t="str" cm="1">
        <f t="array" aca="1" ref="D75" ca="1">_xlfn.IFNA(INDEX(OFFSET(颗粒度!$A$2,,,COUNTA(颗粒度!A:A)-1),MATCH(TRUE,SUBTOTAL(3,OFFSET(颗粒度!A$2,,,ROW(颗粒度!$1:$25),))&gt;(A75-1),)),"")</f>
        <v/>
      </c>
      <c r="I75" s="2" t="str" cm="1">
        <f t="array" aca="1" ref="I75" ca="1">INDEX(D:D,INT((ROW(D75)-2)/$E$5)+2)</f>
        <v/>
      </c>
      <c r="J75" t="str" cm="1">
        <f t="array" aca="1" ref="J75" ca="1">INDEX(C:C,MOD(ROW()+3,$E$5)+2)</f>
        <v>份额</v>
      </c>
      <c r="K75" t="str">
        <f t="shared" ca="1" si="4"/>
        <v>份额</v>
      </c>
      <c r="M75" t="str" cm="1">
        <f t="array" aca="1" ref="M75" ca="1">INDEX(B:B,INT((ROW(B75)-2)/$E$9)+2)</f>
        <v/>
      </c>
      <c r="N75" t="str" cm="1">
        <f t="array" aca="1" ref="N75" ca="1">INDEX(G:G,MOD(ROW()-2,$E$9)+2)</f>
        <v>月额度</v>
      </c>
      <c r="O75" t="str">
        <f t="shared" ca="1" si="5"/>
        <v>的月额度</v>
      </c>
    </row>
    <row r="76" spans="1:15" x14ac:dyDescent="0.3">
      <c r="A76">
        <f t="shared" si="3"/>
        <v>75</v>
      </c>
      <c r="B76" t="str" cm="1">
        <f t="array" aca="1" ref="B76" ca="1">_xlfn.IFNA(INDEX(OFFSET(维度!$A$2,,,COUNTA(维度!A:A)-1),MATCH(TRUE,SUBTOTAL(3,OFFSET(维度!A$2,,,ROW(维度!$1:$25),))&gt;(A76-1),)),"")</f>
        <v/>
      </c>
      <c r="C76" t="str" cm="1">
        <f t="array" aca="1" ref="C76" ca="1">_xlfn.IFNA(INDEX(OFFSET(度量!$A$2,,,COUNTA(度量!A:A)-1),MATCH(TRUE,SUBTOTAL(3,OFFSET(度量!A$2,,,ROW(度量!$1:$25),))&gt;(A76-1),)),"")</f>
        <v/>
      </c>
      <c r="D76" t="str" cm="1">
        <f t="array" aca="1" ref="D76" ca="1">_xlfn.IFNA(INDEX(OFFSET(颗粒度!$A$2,,,COUNTA(颗粒度!A:A)-1),MATCH(TRUE,SUBTOTAL(3,OFFSET(颗粒度!A$2,,,ROW(颗粒度!$1:$25),))&gt;(A76-1),)),"")</f>
        <v/>
      </c>
      <c r="I76" s="2" t="str" cm="1">
        <f t="array" aca="1" ref="I76" ca="1">INDEX(D:D,INT((ROW(D76)-2)/$E$5)+2)</f>
        <v/>
      </c>
      <c r="J76" t="str" cm="1">
        <f t="array" aca="1" ref="J76" ca="1">INDEX(C:C,MOD(ROW()+3,$E$5)+2)</f>
        <v>积数</v>
      </c>
      <c r="K76" t="str">
        <f t="shared" ca="1" si="4"/>
        <v>积数</v>
      </c>
      <c r="M76" t="str" cm="1">
        <f t="array" aca="1" ref="M76" ca="1">INDEX(B:B,INT((ROW(B76)-2)/$E$9)+2)</f>
        <v/>
      </c>
      <c r="N76" t="str" cm="1">
        <f t="array" aca="1" ref="N76" ca="1">INDEX(G:G,MOD(ROW()-2,$E$9)+2)</f>
        <v>月积数</v>
      </c>
      <c r="O76" t="str">
        <f t="shared" ca="1" si="5"/>
        <v>的月积数</v>
      </c>
    </row>
    <row r="77" spans="1:15" x14ac:dyDescent="0.3">
      <c r="A77">
        <f t="shared" si="3"/>
        <v>76</v>
      </c>
      <c r="B77" t="str" cm="1">
        <f t="array" aca="1" ref="B77" ca="1">_xlfn.IFNA(INDEX(OFFSET(维度!$A$2,,,COUNTA(维度!A:A)-1),MATCH(TRUE,SUBTOTAL(3,OFFSET(维度!A$2,,,ROW(维度!$1:$25),))&gt;(A77-1),)),"")</f>
        <v/>
      </c>
      <c r="C77" t="str" cm="1">
        <f t="array" aca="1" ref="C77" ca="1">_xlfn.IFNA(INDEX(OFFSET(度量!$A$2,,,COUNTA(度量!A:A)-1),MATCH(TRUE,SUBTOTAL(3,OFFSET(度量!A$2,,,ROW(度量!$1:$25),))&gt;(A77-1),)),"")</f>
        <v/>
      </c>
      <c r="D77" t="str" cm="1">
        <f t="array" aca="1" ref="D77" ca="1">_xlfn.IFNA(INDEX(OFFSET(颗粒度!$A$2,,,COUNTA(颗粒度!A:A)-1),MATCH(TRUE,SUBTOTAL(3,OFFSET(颗粒度!A$2,,,ROW(颗粒度!$1:$25),))&gt;(A77-1),)),"")</f>
        <v/>
      </c>
      <c r="I77" s="2" t="str" cm="1">
        <f t="array" aca="1" ref="I77" ca="1">INDEX(D:D,INT((ROW(D77)-2)/$E$5)+2)</f>
        <v/>
      </c>
      <c r="J77" t="str" cm="1">
        <f t="array" aca="1" ref="J77" ca="1">INDEX(C:C,MOD(ROW()+3,$E$5)+2)</f>
        <v>服务费</v>
      </c>
      <c r="K77" t="str">
        <f t="shared" ca="1" si="4"/>
        <v>服务费</v>
      </c>
      <c r="M77" t="str" cm="1">
        <f t="array" aca="1" ref="M77" ca="1">INDEX(B:B,INT((ROW(B77)-2)/$E$9)+2)</f>
        <v/>
      </c>
      <c r="N77" t="str" cm="1">
        <f t="array" aca="1" ref="N77" ca="1">INDEX(G:G,MOD(ROW()-2,$E$9)+2)</f>
        <v>月服务费</v>
      </c>
      <c r="O77" t="str">
        <f t="shared" ca="1" si="5"/>
        <v>的月服务费</v>
      </c>
    </row>
    <row r="78" spans="1:15" x14ac:dyDescent="0.3">
      <c r="A78">
        <f t="shared" si="3"/>
        <v>77</v>
      </c>
      <c r="B78" t="str" cm="1">
        <f t="array" aca="1" ref="B78" ca="1">_xlfn.IFNA(INDEX(OFFSET(维度!$A$2,,,COUNTA(维度!A:A)-1),MATCH(TRUE,SUBTOTAL(3,OFFSET(维度!A$2,,,ROW(维度!$1:$25),))&gt;(A78-1),)),"")</f>
        <v/>
      </c>
      <c r="C78" t="str" cm="1">
        <f t="array" aca="1" ref="C78" ca="1">_xlfn.IFNA(INDEX(OFFSET(度量!$A$2,,,COUNTA(度量!A:A)-1),MATCH(TRUE,SUBTOTAL(3,OFFSET(度量!A$2,,,ROW(度量!$1:$25),))&gt;(A78-1),)),"")</f>
        <v/>
      </c>
      <c r="D78" t="str" cm="1">
        <f t="array" aca="1" ref="D78" ca="1">_xlfn.IFNA(INDEX(OFFSET(颗粒度!$A$2,,,COUNTA(颗粒度!A:A)-1),MATCH(TRUE,SUBTOTAL(3,OFFSET(颗粒度!A$2,,,ROW(颗粒度!$1:$25),))&gt;(A78-1),)),"")</f>
        <v/>
      </c>
      <c r="I78" s="2" t="str" cm="1">
        <f t="array" aca="1" ref="I78" ca="1">INDEX(D:D,INT((ROW(D78)-2)/$E$5)+2)</f>
        <v/>
      </c>
      <c r="J78" t="str" cm="1">
        <f t="array" aca="1" ref="J78" ca="1">INDEX(C:C,MOD(ROW()+3,$E$5)+2)</f>
        <v>份额</v>
      </c>
      <c r="K78" t="str">
        <f t="shared" ca="1" si="4"/>
        <v>份额</v>
      </c>
      <c r="M78" t="str" cm="1">
        <f t="array" aca="1" ref="M78" ca="1">INDEX(B:B,INT((ROW(B78)-2)/$E$9)+2)</f>
        <v/>
      </c>
      <c r="N78" t="str" cm="1">
        <f t="array" aca="1" ref="N78" ca="1">INDEX(G:G,MOD(ROW()-2,$E$9)+2)</f>
        <v>月承诺费</v>
      </c>
      <c r="O78" t="str">
        <f t="shared" ca="1" si="5"/>
        <v>的月承诺费</v>
      </c>
    </row>
    <row r="79" spans="1:15" x14ac:dyDescent="0.3">
      <c r="A79">
        <f t="shared" si="3"/>
        <v>78</v>
      </c>
      <c r="B79" t="str" cm="1">
        <f t="array" aca="1" ref="B79" ca="1">_xlfn.IFNA(INDEX(OFFSET(维度!$A$2,,,COUNTA(维度!A:A)-1),MATCH(TRUE,SUBTOTAL(3,OFFSET(维度!A$2,,,ROW(维度!$1:$25),))&gt;(A79-1),)),"")</f>
        <v/>
      </c>
      <c r="C79" t="str" cm="1">
        <f t="array" aca="1" ref="C79" ca="1">_xlfn.IFNA(INDEX(OFFSET(度量!$A$2,,,COUNTA(度量!A:A)-1),MATCH(TRUE,SUBTOTAL(3,OFFSET(度量!A$2,,,ROW(度量!$1:$25),))&gt;(A79-1),)),"")</f>
        <v/>
      </c>
      <c r="D79" t="str" cm="1">
        <f t="array" aca="1" ref="D79" ca="1">_xlfn.IFNA(INDEX(OFFSET(颗粒度!$A$2,,,COUNTA(颗粒度!A:A)-1),MATCH(TRUE,SUBTOTAL(3,OFFSET(颗粒度!A$2,,,ROW(颗粒度!$1:$25),))&gt;(A79-1),)),"")</f>
        <v/>
      </c>
      <c r="I79" s="2" t="str" cm="1">
        <f t="array" aca="1" ref="I79" ca="1">INDEX(D:D,INT((ROW(D79)-2)/$E$5)+2)</f>
        <v/>
      </c>
      <c r="J79" t="str" cm="1">
        <f t="array" aca="1" ref="J79" ca="1">INDEX(C:C,MOD(ROW()+3,$E$5)+2)</f>
        <v>积数</v>
      </c>
      <c r="K79" t="str">
        <f t="shared" ca="1" si="4"/>
        <v>积数</v>
      </c>
      <c r="M79" t="str" cm="1">
        <f t="array" aca="1" ref="M79" ca="1">INDEX(B:B,INT((ROW(B79)-2)/$E$9)+2)</f>
        <v/>
      </c>
      <c r="N79" t="str" cm="1">
        <f t="array" aca="1" ref="N79" ca="1">INDEX(G:G,MOD(ROW()-2,$E$9)+2)</f>
        <v>季份额</v>
      </c>
      <c r="O79" t="str">
        <f t="shared" ca="1" si="5"/>
        <v>的季份额</v>
      </c>
    </row>
    <row r="80" spans="1:15" x14ac:dyDescent="0.3">
      <c r="A80">
        <f t="shared" si="3"/>
        <v>79</v>
      </c>
      <c r="B80" t="str" cm="1">
        <f t="array" aca="1" ref="B80" ca="1">_xlfn.IFNA(INDEX(OFFSET(维度!$A$2,,,COUNTA(维度!A:A)-1),MATCH(TRUE,SUBTOTAL(3,OFFSET(维度!A$2,,,ROW(维度!$1:$25),))&gt;(A80-1),)),"")</f>
        <v/>
      </c>
      <c r="C80" t="str" cm="1">
        <f t="array" aca="1" ref="C80" ca="1">_xlfn.IFNA(INDEX(OFFSET(度量!$A$2,,,COUNTA(度量!A:A)-1),MATCH(TRUE,SUBTOTAL(3,OFFSET(度量!A$2,,,ROW(度量!$1:$25),))&gt;(A80-1),)),"")</f>
        <v/>
      </c>
      <c r="D80" t="str" cm="1">
        <f t="array" aca="1" ref="D80" ca="1">_xlfn.IFNA(INDEX(OFFSET(颗粒度!$A$2,,,COUNTA(颗粒度!A:A)-1),MATCH(TRUE,SUBTOTAL(3,OFFSET(颗粒度!A$2,,,ROW(颗粒度!$1:$25),))&gt;(A80-1),)),"")</f>
        <v/>
      </c>
      <c r="I80" s="2" t="str" cm="1">
        <f t="array" aca="1" ref="I80" ca="1">INDEX(D:D,INT((ROW(D80)-2)/$E$5)+2)</f>
        <v/>
      </c>
      <c r="J80" t="str" cm="1">
        <f t="array" aca="1" ref="J80" ca="1">INDEX(C:C,MOD(ROW()+3,$E$5)+2)</f>
        <v>服务费</v>
      </c>
      <c r="K80" t="str">
        <f t="shared" ca="1" si="4"/>
        <v>服务费</v>
      </c>
      <c r="M80" t="str" cm="1">
        <f t="array" aca="1" ref="M80" ca="1">INDEX(B:B,INT((ROW(B80)-2)/$E$9)+2)</f>
        <v/>
      </c>
      <c r="N80" t="str" cm="1">
        <f t="array" aca="1" ref="N80" ca="1">INDEX(G:G,MOD(ROW()-2,$E$9)+2)</f>
        <v>月份额</v>
      </c>
      <c r="O80" t="str">
        <f t="shared" ca="1" si="5"/>
        <v>的月份额</v>
      </c>
    </row>
    <row r="81" spans="1:15" x14ac:dyDescent="0.3">
      <c r="A81">
        <f t="shared" si="3"/>
        <v>80</v>
      </c>
      <c r="B81" t="str" cm="1">
        <f t="array" aca="1" ref="B81" ca="1">_xlfn.IFNA(INDEX(OFFSET(维度!$A$2,,,COUNTA(维度!A:A)-1),MATCH(TRUE,SUBTOTAL(3,OFFSET(维度!A$2,,,ROW(维度!$1:$25),))&gt;(A81-1),)),"")</f>
        <v/>
      </c>
      <c r="C81" t="str" cm="1">
        <f t="array" aca="1" ref="C81" ca="1">_xlfn.IFNA(INDEX(OFFSET(度量!$A$2,,,COUNTA(度量!A:A)-1),MATCH(TRUE,SUBTOTAL(3,OFFSET(度量!A$2,,,ROW(度量!$1:$25),))&gt;(A81-1),)),"")</f>
        <v/>
      </c>
      <c r="D81" t="str" cm="1">
        <f t="array" aca="1" ref="D81" ca="1">_xlfn.IFNA(INDEX(OFFSET(颗粒度!$A$2,,,COUNTA(颗粒度!A:A)-1),MATCH(TRUE,SUBTOTAL(3,OFFSET(颗粒度!A$2,,,ROW(颗粒度!$1:$25),))&gt;(A81-1),)),"")</f>
        <v/>
      </c>
      <c r="I81" s="2" t="str" cm="1">
        <f t="array" aca="1" ref="I81" ca="1">INDEX(D:D,INT((ROW(D81)-2)/$E$5)+2)</f>
        <v/>
      </c>
      <c r="J81" t="str" cm="1">
        <f t="array" aca="1" ref="J81" ca="1">INDEX(C:C,MOD(ROW()+3,$E$5)+2)</f>
        <v>份额</v>
      </c>
      <c r="K81" t="str">
        <f t="shared" ca="1" si="4"/>
        <v>份额</v>
      </c>
      <c r="M81" t="str" cm="1">
        <f t="array" aca="1" ref="M81" ca="1">INDEX(B:B,INT((ROW(B81)-2)/$E$9)+2)</f>
        <v/>
      </c>
      <c r="N81" t="str" cm="1">
        <f t="array" aca="1" ref="N81" ca="1">INDEX(G:G,MOD(ROW()-2,$E$9)+2)</f>
        <v>月额度</v>
      </c>
      <c r="O81" t="str">
        <f t="shared" ca="1" si="5"/>
        <v>的月额度</v>
      </c>
    </row>
    <row r="82" spans="1:15" x14ac:dyDescent="0.3">
      <c r="A82">
        <f t="shared" si="3"/>
        <v>81</v>
      </c>
      <c r="B82" t="str" cm="1">
        <f t="array" aca="1" ref="B82" ca="1">_xlfn.IFNA(INDEX(OFFSET(维度!$A$2,,,COUNTA(维度!A:A)-1),MATCH(TRUE,SUBTOTAL(3,OFFSET(维度!A$2,,,ROW(维度!$1:$25),))&gt;(A82-1),)),"")</f>
        <v/>
      </c>
      <c r="C82" t="str" cm="1">
        <f t="array" aca="1" ref="C82" ca="1">_xlfn.IFNA(INDEX(OFFSET(度量!$A$2,,,COUNTA(度量!A:A)-1),MATCH(TRUE,SUBTOTAL(3,OFFSET(度量!A$2,,,ROW(度量!$1:$25),))&gt;(A82-1),)),"")</f>
        <v/>
      </c>
      <c r="D82" t="str" cm="1">
        <f t="array" aca="1" ref="D82" ca="1">_xlfn.IFNA(INDEX(OFFSET(颗粒度!$A$2,,,COUNTA(颗粒度!A:A)-1),MATCH(TRUE,SUBTOTAL(3,OFFSET(颗粒度!A$2,,,ROW(颗粒度!$1:$25),))&gt;(A82-1),)),"")</f>
        <v/>
      </c>
      <c r="I82" s="2" t="str" cm="1">
        <f t="array" aca="1" ref="I82" ca="1">INDEX(D:D,INT((ROW(D82)-2)/$E$5)+2)</f>
        <v/>
      </c>
      <c r="J82" t="str" cm="1">
        <f t="array" aca="1" ref="J82" ca="1">INDEX(C:C,MOD(ROW()+3,$E$5)+2)</f>
        <v>积数</v>
      </c>
      <c r="K82" t="str">
        <f t="shared" ca="1" si="4"/>
        <v>积数</v>
      </c>
      <c r="M82" t="str" cm="1">
        <f t="array" aca="1" ref="M82" ca="1">INDEX(B:B,INT((ROW(B82)-2)/$E$9)+2)</f>
        <v/>
      </c>
      <c r="N82" t="str" cm="1">
        <f t="array" aca="1" ref="N82" ca="1">INDEX(G:G,MOD(ROW()-2,$E$9)+2)</f>
        <v>月积数</v>
      </c>
      <c r="O82" t="str">
        <f t="shared" ca="1" si="5"/>
        <v>的月积数</v>
      </c>
    </row>
    <row r="83" spans="1:15" x14ac:dyDescent="0.3">
      <c r="A83">
        <f t="shared" si="3"/>
        <v>82</v>
      </c>
      <c r="B83" t="str" cm="1">
        <f t="array" aca="1" ref="B83" ca="1">_xlfn.IFNA(INDEX(OFFSET(维度!$A$2,,,COUNTA(维度!A:A)-1),MATCH(TRUE,SUBTOTAL(3,OFFSET(维度!A$2,,,ROW(维度!$1:$25),))&gt;(A83-1),)),"")</f>
        <v/>
      </c>
      <c r="C83" t="str" cm="1">
        <f t="array" aca="1" ref="C83" ca="1">_xlfn.IFNA(INDEX(OFFSET(度量!$A$2,,,COUNTA(度量!A:A)-1),MATCH(TRUE,SUBTOTAL(3,OFFSET(度量!A$2,,,ROW(度量!$1:$25),))&gt;(A83-1),)),"")</f>
        <v/>
      </c>
      <c r="D83" t="str" cm="1">
        <f t="array" aca="1" ref="D83" ca="1">_xlfn.IFNA(INDEX(OFFSET(颗粒度!$A$2,,,COUNTA(颗粒度!A:A)-1),MATCH(TRUE,SUBTOTAL(3,OFFSET(颗粒度!A$2,,,ROW(颗粒度!$1:$25),))&gt;(A83-1),)),"")</f>
        <v/>
      </c>
      <c r="I83" s="2" t="str" cm="1">
        <f t="array" aca="1" ref="I83" ca="1">INDEX(D:D,INT((ROW(D83)-2)/$E$5)+2)</f>
        <v/>
      </c>
      <c r="J83" t="str" cm="1">
        <f t="array" aca="1" ref="J83" ca="1">INDEX(C:C,MOD(ROW()+3,$E$5)+2)</f>
        <v>服务费</v>
      </c>
      <c r="K83" t="str">
        <f t="shared" ca="1" si="4"/>
        <v>服务费</v>
      </c>
      <c r="M83" t="str" cm="1">
        <f t="array" aca="1" ref="M83" ca="1">INDEX(B:B,INT((ROW(B83)-2)/$E$9)+2)</f>
        <v/>
      </c>
      <c r="N83" t="str" cm="1">
        <f t="array" aca="1" ref="N83" ca="1">INDEX(G:G,MOD(ROW()-2,$E$9)+2)</f>
        <v>月服务费</v>
      </c>
      <c r="O83" t="str">
        <f t="shared" ca="1" si="5"/>
        <v>的月服务费</v>
      </c>
    </row>
    <row r="84" spans="1:15" x14ac:dyDescent="0.3">
      <c r="A84">
        <f t="shared" si="3"/>
        <v>83</v>
      </c>
      <c r="B84" t="str" cm="1">
        <f t="array" aca="1" ref="B84" ca="1">_xlfn.IFNA(INDEX(OFFSET(维度!$A$2,,,COUNTA(维度!A:A)-1),MATCH(TRUE,SUBTOTAL(3,OFFSET(维度!A$2,,,ROW(维度!$1:$25),))&gt;(A84-1),)),"")</f>
        <v/>
      </c>
      <c r="C84" t="str" cm="1">
        <f t="array" aca="1" ref="C84" ca="1">_xlfn.IFNA(INDEX(OFFSET(度量!$A$2,,,COUNTA(度量!A:A)-1),MATCH(TRUE,SUBTOTAL(3,OFFSET(度量!A$2,,,ROW(度量!$1:$25),))&gt;(A84-1),)),"")</f>
        <v/>
      </c>
      <c r="D84" t="str" cm="1">
        <f t="array" aca="1" ref="D84" ca="1">_xlfn.IFNA(INDEX(OFFSET(颗粒度!$A$2,,,COUNTA(颗粒度!A:A)-1),MATCH(TRUE,SUBTOTAL(3,OFFSET(颗粒度!A$2,,,ROW(颗粒度!$1:$25),))&gt;(A84-1),)),"")</f>
        <v/>
      </c>
      <c r="I84" s="2" t="str" cm="1">
        <f t="array" aca="1" ref="I84" ca="1">INDEX(D:D,INT((ROW(D84)-2)/$E$5)+2)</f>
        <v/>
      </c>
      <c r="J84" t="str" cm="1">
        <f t="array" aca="1" ref="J84" ca="1">INDEX(C:C,MOD(ROW()+3,$E$5)+2)</f>
        <v>份额</v>
      </c>
      <c r="K84" t="str">
        <f t="shared" ca="1" si="4"/>
        <v>份额</v>
      </c>
      <c r="M84" t="str" cm="1">
        <f t="array" aca="1" ref="M84" ca="1">INDEX(B:B,INT((ROW(B84)-2)/$E$9)+2)</f>
        <v/>
      </c>
      <c r="N84" t="str" cm="1">
        <f t="array" aca="1" ref="N84" ca="1">INDEX(G:G,MOD(ROW()-2,$E$9)+2)</f>
        <v>月承诺费</v>
      </c>
      <c r="O84" t="str">
        <f t="shared" ca="1" si="5"/>
        <v>的月承诺费</v>
      </c>
    </row>
    <row r="85" spans="1:15" x14ac:dyDescent="0.3">
      <c r="A85">
        <f t="shared" si="3"/>
        <v>84</v>
      </c>
      <c r="B85" t="str" cm="1">
        <f t="array" aca="1" ref="B85" ca="1">_xlfn.IFNA(INDEX(OFFSET(维度!$A$2,,,COUNTA(维度!A:A)-1),MATCH(TRUE,SUBTOTAL(3,OFFSET(维度!A$2,,,ROW(维度!$1:$25),))&gt;(A85-1),)),"")</f>
        <v/>
      </c>
      <c r="C85" t="str" cm="1">
        <f t="array" aca="1" ref="C85" ca="1">_xlfn.IFNA(INDEX(OFFSET(度量!$A$2,,,COUNTA(度量!A:A)-1),MATCH(TRUE,SUBTOTAL(3,OFFSET(度量!A$2,,,ROW(度量!$1:$25),))&gt;(A85-1),)),"")</f>
        <v/>
      </c>
      <c r="D85" t="str" cm="1">
        <f t="array" aca="1" ref="D85" ca="1">_xlfn.IFNA(INDEX(OFFSET(颗粒度!$A$2,,,COUNTA(颗粒度!A:A)-1),MATCH(TRUE,SUBTOTAL(3,OFFSET(颗粒度!A$2,,,ROW(颗粒度!$1:$25),))&gt;(A85-1),)),"")</f>
        <v/>
      </c>
      <c r="I85" s="2" t="str" cm="1">
        <f t="array" aca="1" ref="I85" ca="1">INDEX(D:D,INT((ROW(D85)-2)/$E$5)+2)</f>
        <v/>
      </c>
      <c r="J85" t="str" cm="1">
        <f t="array" aca="1" ref="J85" ca="1">INDEX(C:C,MOD(ROW()+3,$E$5)+2)</f>
        <v>积数</v>
      </c>
      <c r="K85" t="str">
        <f t="shared" ca="1" si="4"/>
        <v>积数</v>
      </c>
      <c r="M85" t="str" cm="1">
        <f t="array" aca="1" ref="M85" ca="1">INDEX(B:B,INT((ROW(B85)-2)/$E$9)+2)</f>
        <v/>
      </c>
      <c r="N85" t="str" cm="1">
        <f t="array" aca="1" ref="N85" ca="1">INDEX(G:G,MOD(ROW()-2,$E$9)+2)</f>
        <v>季份额</v>
      </c>
      <c r="O85" t="str">
        <f t="shared" ca="1" si="5"/>
        <v>的季份额</v>
      </c>
    </row>
    <row r="86" spans="1:15" x14ac:dyDescent="0.3">
      <c r="A86">
        <f t="shared" si="3"/>
        <v>85</v>
      </c>
      <c r="B86" t="str" cm="1">
        <f t="array" aca="1" ref="B86" ca="1">_xlfn.IFNA(INDEX(OFFSET(维度!$A$2,,,COUNTA(维度!A:A)-1),MATCH(TRUE,SUBTOTAL(3,OFFSET(维度!A$2,,,ROW(维度!$1:$25),))&gt;(A86-1),)),"")</f>
        <v/>
      </c>
      <c r="C86" t="str" cm="1">
        <f t="array" aca="1" ref="C86" ca="1">_xlfn.IFNA(INDEX(OFFSET(度量!$A$2,,,COUNTA(度量!A:A)-1),MATCH(TRUE,SUBTOTAL(3,OFFSET(度量!A$2,,,ROW(度量!$1:$25),))&gt;(A86-1),)),"")</f>
        <v/>
      </c>
      <c r="D86" t="str" cm="1">
        <f t="array" aca="1" ref="D86" ca="1">_xlfn.IFNA(INDEX(OFFSET(颗粒度!$A$2,,,COUNTA(颗粒度!A:A)-1),MATCH(TRUE,SUBTOTAL(3,OFFSET(颗粒度!A$2,,,ROW(颗粒度!$1:$25),))&gt;(A86-1),)),"")</f>
        <v/>
      </c>
      <c r="I86" s="2" t="str" cm="1">
        <f t="array" aca="1" ref="I86" ca="1">INDEX(D:D,INT((ROW(D86)-2)/$E$5)+2)</f>
        <v/>
      </c>
      <c r="J86" t="str" cm="1">
        <f t="array" aca="1" ref="J86" ca="1">INDEX(C:C,MOD(ROW()+3,$E$5)+2)</f>
        <v>服务费</v>
      </c>
      <c r="K86" t="str">
        <f t="shared" ca="1" si="4"/>
        <v>服务费</v>
      </c>
      <c r="M86" t="str" cm="1">
        <f t="array" aca="1" ref="M86" ca="1">INDEX(B:B,INT((ROW(B86)-2)/$E$9)+2)</f>
        <v/>
      </c>
      <c r="N86" t="str" cm="1">
        <f t="array" aca="1" ref="N86" ca="1">INDEX(G:G,MOD(ROW()-2,$E$9)+2)</f>
        <v>月份额</v>
      </c>
      <c r="O86" t="str">
        <f t="shared" ca="1" si="5"/>
        <v>的月份额</v>
      </c>
    </row>
    <row r="87" spans="1:15" x14ac:dyDescent="0.3">
      <c r="A87">
        <f t="shared" si="3"/>
        <v>86</v>
      </c>
      <c r="B87" t="str" cm="1">
        <f t="array" aca="1" ref="B87" ca="1">_xlfn.IFNA(INDEX(OFFSET(维度!$A$2,,,COUNTA(维度!A:A)-1),MATCH(TRUE,SUBTOTAL(3,OFFSET(维度!A$2,,,ROW(维度!$1:$25),))&gt;(A87-1),)),"")</f>
        <v/>
      </c>
      <c r="C87" t="str" cm="1">
        <f t="array" aca="1" ref="C87" ca="1">_xlfn.IFNA(INDEX(OFFSET(度量!$A$2,,,COUNTA(度量!A:A)-1),MATCH(TRUE,SUBTOTAL(3,OFFSET(度量!A$2,,,ROW(度量!$1:$25),))&gt;(A87-1),)),"")</f>
        <v/>
      </c>
      <c r="D87" t="str" cm="1">
        <f t="array" aca="1" ref="D87" ca="1">_xlfn.IFNA(INDEX(OFFSET(颗粒度!$A$2,,,COUNTA(颗粒度!A:A)-1),MATCH(TRUE,SUBTOTAL(3,OFFSET(颗粒度!A$2,,,ROW(颗粒度!$1:$25),))&gt;(A87-1),)),"")</f>
        <v/>
      </c>
      <c r="I87" s="2" t="str" cm="1">
        <f t="array" aca="1" ref="I87" ca="1">INDEX(D:D,INT((ROW(D87)-2)/$E$5)+2)</f>
        <v/>
      </c>
      <c r="J87" t="str" cm="1">
        <f t="array" aca="1" ref="J87" ca="1">INDEX(C:C,MOD(ROW()+3,$E$5)+2)</f>
        <v>份额</v>
      </c>
      <c r="K87" t="str">
        <f t="shared" ca="1" si="4"/>
        <v>份额</v>
      </c>
      <c r="M87" t="str" cm="1">
        <f t="array" aca="1" ref="M87" ca="1">INDEX(B:B,INT((ROW(B87)-2)/$E$9)+2)</f>
        <v/>
      </c>
      <c r="N87" t="str" cm="1">
        <f t="array" aca="1" ref="N87" ca="1">INDEX(G:G,MOD(ROW()-2,$E$9)+2)</f>
        <v>月额度</v>
      </c>
      <c r="O87" t="str">
        <f t="shared" ca="1" si="5"/>
        <v>的月额度</v>
      </c>
    </row>
    <row r="88" spans="1:15" x14ac:dyDescent="0.3">
      <c r="A88">
        <f t="shared" si="3"/>
        <v>87</v>
      </c>
      <c r="B88" t="str" cm="1">
        <f t="array" aca="1" ref="B88" ca="1">_xlfn.IFNA(INDEX(OFFSET(维度!$A$2,,,COUNTA(维度!A:A)-1),MATCH(TRUE,SUBTOTAL(3,OFFSET(维度!A$2,,,ROW(维度!$1:$25),))&gt;(A88-1),)),"")</f>
        <v/>
      </c>
      <c r="C88" t="str" cm="1">
        <f t="array" aca="1" ref="C88" ca="1">_xlfn.IFNA(INDEX(OFFSET(度量!$A$2,,,COUNTA(度量!A:A)-1),MATCH(TRUE,SUBTOTAL(3,OFFSET(度量!A$2,,,ROW(度量!$1:$25),))&gt;(A88-1),)),"")</f>
        <v/>
      </c>
      <c r="D88" t="str" cm="1">
        <f t="array" aca="1" ref="D88" ca="1">_xlfn.IFNA(INDEX(OFFSET(颗粒度!$A$2,,,COUNTA(颗粒度!A:A)-1),MATCH(TRUE,SUBTOTAL(3,OFFSET(颗粒度!A$2,,,ROW(颗粒度!$1:$25),))&gt;(A88-1),)),"")</f>
        <v/>
      </c>
      <c r="I88" s="2" t="str" cm="1">
        <f t="array" aca="1" ref="I88" ca="1">INDEX(D:D,INT((ROW(D88)-2)/$E$5)+2)</f>
        <v/>
      </c>
      <c r="J88" t="str" cm="1">
        <f t="array" aca="1" ref="J88" ca="1">INDEX(C:C,MOD(ROW()+3,$E$5)+2)</f>
        <v>积数</v>
      </c>
      <c r="K88" t="str">
        <f t="shared" ca="1" si="4"/>
        <v>积数</v>
      </c>
      <c r="M88" t="str" cm="1">
        <f t="array" aca="1" ref="M88" ca="1">INDEX(B:B,INT((ROW(B88)-2)/$E$9)+2)</f>
        <v/>
      </c>
      <c r="N88" t="str" cm="1">
        <f t="array" aca="1" ref="N88" ca="1">INDEX(G:G,MOD(ROW()-2,$E$9)+2)</f>
        <v>月积数</v>
      </c>
      <c r="O88" t="str">
        <f t="shared" ca="1" si="5"/>
        <v>的月积数</v>
      </c>
    </row>
    <row r="89" spans="1:15" x14ac:dyDescent="0.3">
      <c r="A89">
        <f t="shared" si="3"/>
        <v>88</v>
      </c>
      <c r="B89" t="str" cm="1">
        <f t="array" aca="1" ref="B89" ca="1">_xlfn.IFNA(INDEX(OFFSET(维度!$A$2,,,COUNTA(维度!A:A)-1),MATCH(TRUE,SUBTOTAL(3,OFFSET(维度!A$2,,,ROW(维度!$1:$25),))&gt;(A89-1),)),"")</f>
        <v/>
      </c>
      <c r="C89" t="str" cm="1">
        <f t="array" aca="1" ref="C89" ca="1">_xlfn.IFNA(INDEX(OFFSET(度量!$A$2,,,COUNTA(度量!A:A)-1),MATCH(TRUE,SUBTOTAL(3,OFFSET(度量!A$2,,,ROW(度量!$1:$25),))&gt;(A89-1),)),"")</f>
        <v/>
      </c>
      <c r="D89" t="str" cm="1">
        <f t="array" aca="1" ref="D89" ca="1">_xlfn.IFNA(INDEX(OFFSET(颗粒度!$A$2,,,COUNTA(颗粒度!A:A)-1),MATCH(TRUE,SUBTOTAL(3,OFFSET(颗粒度!A$2,,,ROW(颗粒度!$1:$25),))&gt;(A89-1),)),"")</f>
        <v/>
      </c>
      <c r="I89" s="2" t="str" cm="1">
        <f t="array" aca="1" ref="I89" ca="1">INDEX(D:D,INT((ROW(D89)-2)/$E$5)+2)</f>
        <v/>
      </c>
      <c r="J89" t="str" cm="1">
        <f t="array" aca="1" ref="J89" ca="1">INDEX(C:C,MOD(ROW()+3,$E$5)+2)</f>
        <v>服务费</v>
      </c>
      <c r="K89" t="str">
        <f t="shared" ca="1" si="4"/>
        <v>服务费</v>
      </c>
      <c r="M89" t="str" cm="1">
        <f t="array" aca="1" ref="M89" ca="1">INDEX(B:B,INT((ROW(B89)-2)/$E$9)+2)</f>
        <v/>
      </c>
      <c r="N89" t="str" cm="1">
        <f t="array" aca="1" ref="N89" ca="1">INDEX(G:G,MOD(ROW()-2,$E$9)+2)</f>
        <v>月服务费</v>
      </c>
      <c r="O89" t="str">
        <f t="shared" ca="1" si="5"/>
        <v>的月服务费</v>
      </c>
    </row>
    <row r="90" spans="1:15" x14ac:dyDescent="0.3">
      <c r="A90">
        <f t="shared" si="3"/>
        <v>89</v>
      </c>
      <c r="B90" t="str" cm="1">
        <f t="array" aca="1" ref="B90" ca="1">_xlfn.IFNA(INDEX(OFFSET(维度!$A$2,,,COUNTA(维度!A:A)-1),MATCH(TRUE,SUBTOTAL(3,OFFSET(维度!A$2,,,ROW(维度!$1:$25),))&gt;(A90-1),)),"")</f>
        <v/>
      </c>
      <c r="C90" t="str" cm="1">
        <f t="array" aca="1" ref="C90" ca="1">_xlfn.IFNA(INDEX(OFFSET(度量!$A$2,,,COUNTA(度量!A:A)-1),MATCH(TRUE,SUBTOTAL(3,OFFSET(度量!A$2,,,ROW(度量!$1:$25),))&gt;(A90-1),)),"")</f>
        <v/>
      </c>
      <c r="D90" t="str" cm="1">
        <f t="array" aca="1" ref="D90" ca="1">_xlfn.IFNA(INDEX(OFFSET(颗粒度!$A$2,,,COUNTA(颗粒度!A:A)-1),MATCH(TRUE,SUBTOTAL(3,OFFSET(颗粒度!A$2,,,ROW(颗粒度!$1:$25),))&gt;(A90-1),)),"")</f>
        <v/>
      </c>
      <c r="I90" s="2" t="str" cm="1">
        <f t="array" aca="1" ref="I90" ca="1">INDEX(D:D,INT((ROW(D90)-2)/$E$5)+2)</f>
        <v/>
      </c>
      <c r="J90" t="str" cm="1">
        <f t="array" aca="1" ref="J90" ca="1">INDEX(C:C,MOD(ROW()+3,$E$5)+2)</f>
        <v>份额</v>
      </c>
      <c r="K90" t="str">
        <f t="shared" ca="1" si="4"/>
        <v>份额</v>
      </c>
      <c r="M90" t="str" cm="1">
        <f t="array" aca="1" ref="M90" ca="1">INDEX(B:B,INT((ROW(B90)-2)/$E$9)+2)</f>
        <v/>
      </c>
      <c r="N90" t="str" cm="1">
        <f t="array" aca="1" ref="N90" ca="1">INDEX(G:G,MOD(ROW()-2,$E$9)+2)</f>
        <v>月承诺费</v>
      </c>
      <c r="O90" t="str">
        <f t="shared" ca="1" si="5"/>
        <v>的月承诺费</v>
      </c>
    </row>
    <row r="91" spans="1:15" x14ac:dyDescent="0.3">
      <c r="A91">
        <f t="shared" si="3"/>
        <v>90</v>
      </c>
      <c r="B91" t="str" cm="1">
        <f t="array" aca="1" ref="B91" ca="1">_xlfn.IFNA(INDEX(OFFSET(维度!$A$2,,,COUNTA(维度!A:A)-1),MATCH(TRUE,SUBTOTAL(3,OFFSET(维度!A$2,,,ROW(维度!$1:$25),))&gt;(A91-1),)),"")</f>
        <v/>
      </c>
      <c r="C91" t="str" cm="1">
        <f t="array" aca="1" ref="C91" ca="1">_xlfn.IFNA(INDEX(OFFSET(度量!$A$2,,,COUNTA(度量!A:A)-1),MATCH(TRUE,SUBTOTAL(3,OFFSET(度量!A$2,,,ROW(度量!$1:$25),))&gt;(A91-1),)),"")</f>
        <v/>
      </c>
      <c r="D91" t="str" cm="1">
        <f t="array" aca="1" ref="D91" ca="1">_xlfn.IFNA(INDEX(OFFSET(颗粒度!$A$2,,,COUNTA(颗粒度!A:A)-1),MATCH(TRUE,SUBTOTAL(3,OFFSET(颗粒度!A$2,,,ROW(颗粒度!$1:$25),))&gt;(A91-1),)),"")</f>
        <v/>
      </c>
      <c r="I91" s="2" t="str" cm="1">
        <f t="array" aca="1" ref="I91" ca="1">INDEX(D:D,INT((ROW(D91)-2)/$E$5)+2)</f>
        <v/>
      </c>
      <c r="J91" t="str" cm="1">
        <f t="array" aca="1" ref="J91" ca="1">INDEX(C:C,MOD(ROW()+3,$E$5)+2)</f>
        <v>积数</v>
      </c>
      <c r="K91" t="str">
        <f t="shared" ca="1" si="4"/>
        <v>积数</v>
      </c>
      <c r="M91" t="str" cm="1">
        <f t="array" aca="1" ref="M91" ca="1">INDEX(B:B,INT((ROW(B91)-2)/$E$9)+2)</f>
        <v/>
      </c>
      <c r="N91" t="str" cm="1">
        <f t="array" aca="1" ref="N91" ca="1">INDEX(G:G,MOD(ROW()-2,$E$9)+2)</f>
        <v>季份额</v>
      </c>
      <c r="O91" t="str">
        <f t="shared" ca="1" si="5"/>
        <v>的季份额</v>
      </c>
    </row>
    <row r="92" spans="1:15" x14ac:dyDescent="0.3">
      <c r="A92">
        <f t="shared" si="3"/>
        <v>91</v>
      </c>
      <c r="B92" t="str" cm="1">
        <f t="array" aca="1" ref="B92" ca="1">_xlfn.IFNA(INDEX(OFFSET(维度!$A$2,,,COUNTA(维度!A:A)-1),MATCH(TRUE,SUBTOTAL(3,OFFSET(维度!A$2,,,ROW(维度!$1:$25),))&gt;(A92-1),)),"")</f>
        <v/>
      </c>
      <c r="C92" t="str" cm="1">
        <f t="array" aca="1" ref="C92" ca="1">_xlfn.IFNA(INDEX(OFFSET(度量!$A$2,,,COUNTA(度量!A:A)-1),MATCH(TRUE,SUBTOTAL(3,OFFSET(度量!A$2,,,ROW(度量!$1:$25),))&gt;(A92-1),)),"")</f>
        <v/>
      </c>
      <c r="D92" t="str" cm="1">
        <f t="array" aca="1" ref="D92" ca="1">_xlfn.IFNA(INDEX(OFFSET(颗粒度!$A$2,,,COUNTA(颗粒度!A:A)-1),MATCH(TRUE,SUBTOTAL(3,OFFSET(颗粒度!A$2,,,ROW(颗粒度!$1:$25),))&gt;(A92-1),)),"")</f>
        <v/>
      </c>
      <c r="I92" s="2" t="str" cm="1">
        <f t="array" aca="1" ref="I92" ca="1">INDEX(D:D,INT((ROW(D92)-2)/$E$5)+2)</f>
        <v/>
      </c>
      <c r="J92" t="str" cm="1">
        <f t="array" aca="1" ref="J92" ca="1">INDEX(C:C,MOD(ROW()+3,$E$5)+2)</f>
        <v>服务费</v>
      </c>
      <c r="K92" t="str">
        <f t="shared" ca="1" si="4"/>
        <v>服务费</v>
      </c>
      <c r="M92" t="str" cm="1">
        <f t="array" aca="1" ref="M92" ca="1">INDEX(B:B,INT((ROW(B92)-2)/$E$9)+2)</f>
        <v/>
      </c>
      <c r="N92" t="str" cm="1">
        <f t="array" aca="1" ref="N92" ca="1">INDEX(G:G,MOD(ROW()-2,$E$9)+2)</f>
        <v>月份额</v>
      </c>
      <c r="O92" t="str">
        <f t="shared" ca="1" si="5"/>
        <v>的月份额</v>
      </c>
    </row>
    <row r="93" spans="1:15" x14ac:dyDescent="0.3">
      <c r="A93">
        <f t="shared" si="3"/>
        <v>92</v>
      </c>
      <c r="B93" t="str" cm="1">
        <f t="array" aca="1" ref="B93" ca="1">_xlfn.IFNA(INDEX(OFFSET(维度!$A$2,,,COUNTA(维度!A:A)-1),MATCH(TRUE,SUBTOTAL(3,OFFSET(维度!A$2,,,ROW(维度!$1:$25),))&gt;(A93-1),)),"")</f>
        <v/>
      </c>
      <c r="C93" t="str" cm="1">
        <f t="array" aca="1" ref="C93" ca="1">_xlfn.IFNA(INDEX(OFFSET(度量!$A$2,,,COUNTA(度量!A:A)-1),MATCH(TRUE,SUBTOTAL(3,OFFSET(度量!A$2,,,ROW(度量!$1:$25),))&gt;(A93-1),)),"")</f>
        <v/>
      </c>
      <c r="D93" t="str" cm="1">
        <f t="array" aca="1" ref="D93" ca="1">_xlfn.IFNA(INDEX(OFFSET(颗粒度!$A$2,,,COUNTA(颗粒度!A:A)-1),MATCH(TRUE,SUBTOTAL(3,OFFSET(颗粒度!A$2,,,ROW(颗粒度!$1:$25),))&gt;(A93-1),)),"")</f>
        <v/>
      </c>
      <c r="I93" s="2" t="str" cm="1">
        <f t="array" aca="1" ref="I93" ca="1">INDEX(D:D,INT((ROW(D93)-2)/$E$5)+2)</f>
        <v/>
      </c>
      <c r="J93" t="str" cm="1">
        <f t="array" aca="1" ref="J93" ca="1">INDEX(C:C,MOD(ROW()+3,$E$5)+2)</f>
        <v>份额</v>
      </c>
      <c r="K93" t="str">
        <f t="shared" ca="1" si="4"/>
        <v>份额</v>
      </c>
      <c r="M93" t="str" cm="1">
        <f t="array" aca="1" ref="M93" ca="1">INDEX(B:B,INT((ROW(B93)-2)/$E$9)+2)</f>
        <v/>
      </c>
      <c r="N93" t="str" cm="1">
        <f t="array" aca="1" ref="N93" ca="1">INDEX(G:G,MOD(ROW()-2,$E$9)+2)</f>
        <v>月额度</v>
      </c>
      <c r="O93" t="str">
        <f t="shared" ca="1" si="5"/>
        <v>的月额度</v>
      </c>
    </row>
    <row r="94" spans="1:15" x14ac:dyDescent="0.3">
      <c r="A94">
        <f t="shared" si="3"/>
        <v>93</v>
      </c>
      <c r="B94" t="str" cm="1">
        <f t="array" aca="1" ref="B94" ca="1">_xlfn.IFNA(INDEX(OFFSET(维度!$A$2,,,COUNTA(维度!A:A)-1),MATCH(TRUE,SUBTOTAL(3,OFFSET(维度!A$2,,,ROW(维度!$1:$25),))&gt;(A94-1),)),"")</f>
        <v/>
      </c>
      <c r="C94" t="str" cm="1">
        <f t="array" aca="1" ref="C94" ca="1">_xlfn.IFNA(INDEX(OFFSET(度量!$A$2,,,COUNTA(度量!A:A)-1),MATCH(TRUE,SUBTOTAL(3,OFFSET(度量!A$2,,,ROW(度量!$1:$25),))&gt;(A94-1),)),"")</f>
        <v/>
      </c>
      <c r="D94" t="str" cm="1">
        <f t="array" aca="1" ref="D94" ca="1">_xlfn.IFNA(INDEX(OFFSET(颗粒度!$A$2,,,COUNTA(颗粒度!A:A)-1),MATCH(TRUE,SUBTOTAL(3,OFFSET(颗粒度!A$2,,,ROW(颗粒度!$1:$25),))&gt;(A94-1),)),"")</f>
        <v/>
      </c>
      <c r="I94" s="2" t="str" cm="1">
        <f t="array" aca="1" ref="I94" ca="1">INDEX(D:D,INT((ROW(D94)-2)/$E$5)+2)</f>
        <v/>
      </c>
      <c r="J94" t="str" cm="1">
        <f t="array" aca="1" ref="J94" ca="1">INDEX(C:C,MOD(ROW()+3,$E$5)+2)</f>
        <v>积数</v>
      </c>
      <c r="K94" t="str">
        <f t="shared" ca="1" si="4"/>
        <v>积数</v>
      </c>
      <c r="M94" t="str" cm="1">
        <f t="array" aca="1" ref="M94" ca="1">INDEX(B:B,INT((ROW(B94)-2)/$E$9)+2)</f>
        <v/>
      </c>
      <c r="N94" t="str" cm="1">
        <f t="array" aca="1" ref="N94" ca="1">INDEX(G:G,MOD(ROW()-2,$E$9)+2)</f>
        <v>月积数</v>
      </c>
      <c r="O94" t="str">
        <f t="shared" ca="1" si="5"/>
        <v>的月积数</v>
      </c>
    </row>
    <row r="95" spans="1:15" x14ac:dyDescent="0.3">
      <c r="A95">
        <f t="shared" si="3"/>
        <v>94</v>
      </c>
      <c r="B95" t="str" cm="1">
        <f t="array" aca="1" ref="B95" ca="1">_xlfn.IFNA(INDEX(OFFSET(维度!$A$2,,,COUNTA(维度!A:A)-1),MATCH(TRUE,SUBTOTAL(3,OFFSET(维度!A$2,,,ROW(维度!$1:$25),))&gt;(A95-1),)),"")</f>
        <v/>
      </c>
      <c r="C95" t="str" cm="1">
        <f t="array" aca="1" ref="C95" ca="1">_xlfn.IFNA(INDEX(OFFSET(度量!$A$2,,,COUNTA(度量!A:A)-1),MATCH(TRUE,SUBTOTAL(3,OFFSET(度量!A$2,,,ROW(度量!$1:$25),))&gt;(A95-1),)),"")</f>
        <v/>
      </c>
      <c r="D95" t="str" cm="1">
        <f t="array" aca="1" ref="D95" ca="1">_xlfn.IFNA(INDEX(OFFSET(颗粒度!$A$2,,,COUNTA(颗粒度!A:A)-1),MATCH(TRUE,SUBTOTAL(3,OFFSET(颗粒度!A$2,,,ROW(颗粒度!$1:$25),))&gt;(A95-1),)),"")</f>
        <v/>
      </c>
      <c r="I95" s="2" t="str" cm="1">
        <f t="array" aca="1" ref="I95" ca="1">INDEX(D:D,INT((ROW(D95)-2)/$E$5)+2)</f>
        <v/>
      </c>
      <c r="J95" t="str" cm="1">
        <f t="array" aca="1" ref="J95" ca="1">INDEX(C:C,MOD(ROW()+3,$E$5)+2)</f>
        <v>服务费</v>
      </c>
      <c r="K95" t="str">
        <f t="shared" ca="1" si="4"/>
        <v>服务费</v>
      </c>
      <c r="M95" t="str" cm="1">
        <f t="array" aca="1" ref="M95" ca="1">INDEX(B:B,INT((ROW(B95)-2)/$E$9)+2)</f>
        <v/>
      </c>
      <c r="N95" t="str" cm="1">
        <f t="array" aca="1" ref="N95" ca="1">INDEX(G:G,MOD(ROW()-2,$E$9)+2)</f>
        <v>月服务费</v>
      </c>
      <c r="O95" t="str">
        <f t="shared" ca="1" si="5"/>
        <v>的月服务费</v>
      </c>
    </row>
    <row r="96" spans="1:15" x14ac:dyDescent="0.3">
      <c r="A96">
        <f t="shared" si="3"/>
        <v>95</v>
      </c>
      <c r="B96" t="str" cm="1">
        <f t="array" aca="1" ref="B96" ca="1">_xlfn.IFNA(INDEX(OFFSET(维度!$A$2,,,COUNTA(维度!A:A)-1),MATCH(TRUE,SUBTOTAL(3,OFFSET(维度!A$2,,,ROW(维度!$1:$25),))&gt;(A96-1),)),"")</f>
        <v/>
      </c>
      <c r="C96" t="str" cm="1">
        <f t="array" aca="1" ref="C96" ca="1">_xlfn.IFNA(INDEX(OFFSET(度量!$A$2,,,COUNTA(度量!A:A)-1),MATCH(TRUE,SUBTOTAL(3,OFFSET(度量!A$2,,,ROW(度量!$1:$25),))&gt;(A96-1),)),"")</f>
        <v/>
      </c>
      <c r="D96" t="str" cm="1">
        <f t="array" aca="1" ref="D96" ca="1">_xlfn.IFNA(INDEX(OFFSET(颗粒度!$A$2,,,COUNTA(颗粒度!A:A)-1),MATCH(TRUE,SUBTOTAL(3,OFFSET(颗粒度!A$2,,,ROW(颗粒度!$1:$25),))&gt;(A96-1),)),"")</f>
        <v/>
      </c>
      <c r="I96" s="2" t="str" cm="1">
        <f t="array" aca="1" ref="I96" ca="1">INDEX(D:D,INT((ROW(D96)-2)/$E$5)+2)</f>
        <v/>
      </c>
      <c r="J96" t="str" cm="1">
        <f t="array" aca="1" ref="J96" ca="1">INDEX(C:C,MOD(ROW()+3,$E$5)+2)</f>
        <v>份额</v>
      </c>
      <c r="K96" t="str">
        <f t="shared" ca="1" si="4"/>
        <v>份额</v>
      </c>
      <c r="M96" t="str" cm="1">
        <f t="array" aca="1" ref="M96" ca="1">INDEX(B:B,INT((ROW(B96)-2)/$E$9)+2)</f>
        <v/>
      </c>
      <c r="N96" t="str" cm="1">
        <f t="array" aca="1" ref="N96" ca="1">INDEX(G:G,MOD(ROW()-2,$E$9)+2)</f>
        <v>月承诺费</v>
      </c>
      <c r="O96" t="str">
        <f t="shared" ca="1" si="5"/>
        <v>的月承诺费</v>
      </c>
    </row>
    <row r="97" spans="1:15" x14ac:dyDescent="0.3">
      <c r="A97">
        <f t="shared" si="3"/>
        <v>96</v>
      </c>
      <c r="B97" t="str" cm="1">
        <f t="array" aca="1" ref="B97" ca="1">_xlfn.IFNA(INDEX(OFFSET(维度!$A$2,,,COUNTA(维度!A:A)-1),MATCH(TRUE,SUBTOTAL(3,OFFSET(维度!A$2,,,ROW(维度!$1:$25),))&gt;(A97-1),)),"")</f>
        <v/>
      </c>
      <c r="C97" t="str" cm="1">
        <f t="array" aca="1" ref="C97" ca="1">_xlfn.IFNA(INDEX(OFFSET(度量!$A$2,,,COUNTA(度量!A:A)-1),MATCH(TRUE,SUBTOTAL(3,OFFSET(度量!A$2,,,ROW(度量!$1:$25),))&gt;(A97-1),)),"")</f>
        <v/>
      </c>
      <c r="D97" t="str" cm="1">
        <f t="array" aca="1" ref="D97" ca="1">_xlfn.IFNA(INDEX(OFFSET(颗粒度!$A$2,,,COUNTA(颗粒度!A:A)-1),MATCH(TRUE,SUBTOTAL(3,OFFSET(颗粒度!A$2,,,ROW(颗粒度!$1:$25),))&gt;(A97-1),)),"")</f>
        <v/>
      </c>
      <c r="I97" s="2" t="str" cm="1">
        <f t="array" aca="1" ref="I97" ca="1">INDEX(D:D,INT((ROW(D97)-2)/$E$5)+2)</f>
        <v/>
      </c>
      <c r="J97" t="str" cm="1">
        <f t="array" aca="1" ref="J97" ca="1">INDEX(C:C,MOD(ROW()+3,$E$5)+2)</f>
        <v>积数</v>
      </c>
      <c r="K97" t="str">
        <f t="shared" ca="1" si="4"/>
        <v>积数</v>
      </c>
      <c r="M97" t="str" cm="1">
        <f t="array" aca="1" ref="M97" ca="1">INDEX(B:B,INT((ROW(B97)-2)/$E$9)+2)</f>
        <v/>
      </c>
      <c r="N97" t="str" cm="1">
        <f t="array" aca="1" ref="N97" ca="1">INDEX(G:G,MOD(ROW()-2,$E$9)+2)</f>
        <v>季份额</v>
      </c>
      <c r="O97" t="str">
        <f t="shared" ca="1" si="5"/>
        <v>的季份额</v>
      </c>
    </row>
    <row r="98" spans="1:15" x14ac:dyDescent="0.3">
      <c r="A98">
        <f t="shared" si="3"/>
        <v>97</v>
      </c>
      <c r="B98" t="str" cm="1">
        <f t="array" aca="1" ref="B98" ca="1">_xlfn.IFNA(INDEX(OFFSET(维度!$A$2,,,COUNTA(维度!A:A)-1),MATCH(TRUE,SUBTOTAL(3,OFFSET(维度!A$2,,,ROW(维度!$1:$25),))&gt;(A98-1),)),"")</f>
        <v/>
      </c>
      <c r="C98" t="str" cm="1">
        <f t="array" aca="1" ref="C98" ca="1">_xlfn.IFNA(INDEX(OFFSET(度量!$A$2,,,COUNTA(度量!A:A)-1),MATCH(TRUE,SUBTOTAL(3,OFFSET(度量!A$2,,,ROW(度量!$1:$25),))&gt;(A98-1),)),"")</f>
        <v/>
      </c>
      <c r="D98" t="str" cm="1">
        <f t="array" aca="1" ref="D98" ca="1">_xlfn.IFNA(INDEX(OFFSET(颗粒度!$A$2,,,COUNTA(颗粒度!A:A)-1),MATCH(TRUE,SUBTOTAL(3,OFFSET(颗粒度!A$2,,,ROW(颗粒度!$1:$25),))&gt;(A98-1),)),"")</f>
        <v/>
      </c>
      <c r="I98" s="2" t="str" cm="1">
        <f t="array" aca="1" ref="I98" ca="1">INDEX(D:D,INT((ROW(D98)-2)/$E$5)+2)</f>
        <v/>
      </c>
      <c r="J98" t="str" cm="1">
        <f t="array" aca="1" ref="J98" ca="1">INDEX(C:C,MOD(ROW()+3,$E$5)+2)</f>
        <v>服务费</v>
      </c>
      <c r="K98" t="str">
        <f t="shared" ca="1" si="4"/>
        <v>服务费</v>
      </c>
      <c r="M98" t="str" cm="1">
        <f t="array" aca="1" ref="M98" ca="1">INDEX(B:B,INT((ROW(B98)-2)/$E$9)+2)</f>
        <v/>
      </c>
      <c r="N98" t="str" cm="1">
        <f t="array" aca="1" ref="N98" ca="1">INDEX(G:G,MOD(ROW()-2,$E$9)+2)</f>
        <v>月份额</v>
      </c>
      <c r="O98" t="str">
        <f t="shared" ca="1" si="5"/>
        <v>的月份额</v>
      </c>
    </row>
    <row r="99" spans="1:15" x14ac:dyDescent="0.3">
      <c r="A99">
        <f t="shared" si="3"/>
        <v>98</v>
      </c>
      <c r="B99" t="str" cm="1">
        <f t="array" aca="1" ref="B99" ca="1">_xlfn.IFNA(INDEX(OFFSET(维度!$A$2,,,COUNTA(维度!A:A)-1),MATCH(TRUE,SUBTOTAL(3,OFFSET(维度!A$2,,,ROW(维度!$1:$25),))&gt;(A99-1),)),"")</f>
        <v/>
      </c>
      <c r="C99" t="str" cm="1">
        <f t="array" aca="1" ref="C99" ca="1">_xlfn.IFNA(INDEX(OFFSET(度量!$A$2,,,COUNTA(度量!A:A)-1),MATCH(TRUE,SUBTOTAL(3,OFFSET(度量!A$2,,,ROW(度量!$1:$25),))&gt;(A99-1),)),"")</f>
        <v/>
      </c>
      <c r="D99" t="str" cm="1">
        <f t="array" aca="1" ref="D99" ca="1">_xlfn.IFNA(INDEX(OFFSET(颗粒度!$A$2,,,COUNTA(颗粒度!A:A)-1),MATCH(TRUE,SUBTOTAL(3,OFFSET(颗粒度!A$2,,,ROW(颗粒度!$1:$25),))&gt;(A99-1),)),"")</f>
        <v/>
      </c>
      <c r="I99" s="2" t="str" cm="1">
        <f t="array" aca="1" ref="I99" ca="1">INDEX(D:D,INT((ROW(D99)-2)/$E$5)+2)</f>
        <v/>
      </c>
      <c r="J99" t="str" cm="1">
        <f t="array" aca="1" ref="J99" ca="1">INDEX(C:C,MOD(ROW()+3,$E$5)+2)</f>
        <v>份额</v>
      </c>
      <c r="K99" t="str">
        <f t="shared" ca="1" si="4"/>
        <v>份额</v>
      </c>
      <c r="M99" t="str" cm="1">
        <f t="array" aca="1" ref="M99" ca="1">INDEX(B:B,INT((ROW(B99)-2)/$E$9)+2)</f>
        <v/>
      </c>
      <c r="N99" t="str" cm="1">
        <f t="array" aca="1" ref="N99" ca="1">INDEX(G:G,MOD(ROW()-2,$E$9)+2)</f>
        <v>月额度</v>
      </c>
      <c r="O99" t="str">
        <f t="shared" ca="1" si="5"/>
        <v>的月额度</v>
      </c>
    </row>
    <row r="100" spans="1:15" x14ac:dyDescent="0.3">
      <c r="A100">
        <f t="shared" si="3"/>
        <v>99</v>
      </c>
      <c r="B100" t="str" cm="1">
        <f t="array" aca="1" ref="B100" ca="1">_xlfn.IFNA(INDEX(OFFSET(维度!$A$2,,,COUNTA(维度!A:A)-1),MATCH(TRUE,SUBTOTAL(3,OFFSET(维度!A$2,,,ROW(维度!$1:$25),))&gt;(A100-1),)),"")</f>
        <v/>
      </c>
      <c r="C100" t="str" cm="1">
        <f t="array" aca="1" ref="C100" ca="1">_xlfn.IFNA(INDEX(OFFSET(度量!$A$2,,,COUNTA(度量!A:A)-1),MATCH(TRUE,SUBTOTAL(3,OFFSET(度量!A$2,,,ROW(度量!$1:$25),))&gt;(A100-1),)),"")</f>
        <v/>
      </c>
      <c r="D100" t="str" cm="1">
        <f t="array" aca="1" ref="D100" ca="1">_xlfn.IFNA(INDEX(OFFSET(颗粒度!$A$2,,,COUNTA(颗粒度!A:A)-1),MATCH(TRUE,SUBTOTAL(3,OFFSET(颗粒度!A$2,,,ROW(颗粒度!$1:$25),))&gt;(A100-1),)),"")</f>
        <v/>
      </c>
      <c r="I100" s="2" t="str" cm="1">
        <f t="array" aca="1" ref="I100" ca="1">INDEX(D:D,INT((ROW(D100)-2)/$E$5)+2)</f>
        <v/>
      </c>
      <c r="J100" t="str" cm="1">
        <f t="array" aca="1" ref="J100" ca="1">INDEX(C:C,MOD(ROW()+3,$E$5)+2)</f>
        <v>积数</v>
      </c>
      <c r="K100" t="str">
        <f t="shared" ca="1" si="4"/>
        <v>积数</v>
      </c>
      <c r="M100" t="str" cm="1">
        <f t="array" aca="1" ref="M100" ca="1">INDEX(B:B,INT((ROW(B100)-2)/$E$9)+2)</f>
        <v/>
      </c>
      <c r="N100" t="str" cm="1">
        <f t="array" aca="1" ref="N100" ca="1">INDEX(G:G,MOD(ROW()-2,$E$9)+2)</f>
        <v>月积数</v>
      </c>
      <c r="O100" t="str">
        <f t="shared" ca="1" si="5"/>
        <v>的月积数</v>
      </c>
    </row>
    <row r="101" spans="1:15" x14ac:dyDescent="0.3">
      <c r="A101">
        <f t="shared" si="3"/>
        <v>100</v>
      </c>
      <c r="B101" t="str" cm="1">
        <f t="array" aca="1" ref="B101" ca="1">_xlfn.IFNA(INDEX(OFFSET(维度!$A$2,,,COUNTA(维度!A:A)-1),MATCH(TRUE,SUBTOTAL(3,OFFSET(维度!A$2,,,ROW(维度!$1:$25),))&gt;(A101-1),)),"")</f>
        <v/>
      </c>
      <c r="C101" t="str" cm="1">
        <f t="array" aca="1" ref="C101" ca="1">_xlfn.IFNA(INDEX(OFFSET(度量!$A$2,,,COUNTA(度量!A:A)-1),MATCH(TRUE,SUBTOTAL(3,OFFSET(度量!A$2,,,ROW(度量!$1:$25),))&gt;(A101-1),)),"")</f>
        <v/>
      </c>
      <c r="D101" t="str" cm="1">
        <f t="array" aca="1" ref="D101" ca="1">_xlfn.IFNA(INDEX(OFFSET(颗粒度!$A$2,,,COUNTA(颗粒度!A:A)-1),MATCH(TRUE,SUBTOTAL(3,OFFSET(颗粒度!A$2,,,ROW(颗粒度!$1:$25),))&gt;(A101-1),)),"")</f>
        <v/>
      </c>
      <c r="I101" s="2" t="str" cm="1">
        <f t="array" aca="1" ref="I101" ca="1">INDEX(D:D,INT((ROW(D101)-2)/$E$5)+2)</f>
        <v/>
      </c>
      <c r="J101" t="str" cm="1">
        <f t="array" aca="1" ref="J101" ca="1">INDEX(C:C,MOD(ROW()+3,$E$5)+2)</f>
        <v>服务费</v>
      </c>
      <c r="K101" t="str">
        <f t="shared" ca="1" si="4"/>
        <v>服务费</v>
      </c>
      <c r="M101" t="str" cm="1">
        <f t="array" aca="1" ref="M101" ca="1">INDEX(B:B,INT((ROW(B101)-2)/$E$9)+2)</f>
        <v/>
      </c>
      <c r="N101" t="str" cm="1">
        <f t="array" aca="1" ref="N101" ca="1">INDEX(G:G,MOD(ROW()-2,$E$9)+2)</f>
        <v>月服务费</v>
      </c>
      <c r="O101" t="str">
        <f t="shared" ca="1" si="5"/>
        <v>的月服务费</v>
      </c>
    </row>
    <row r="102" spans="1:15" x14ac:dyDescent="0.3">
      <c r="A102">
        <f t="shared" si="3"/>
        <v>101</v>
      </c>
      <c r="B102" t="str" cm="1">
        <f t="array" aca="1" ref="B102" ca="1">_xlfn.IFNA(INDEX(OFFSET(维度!$A$2,,,COUNTA(维度!A:A)-1),MATCH(TRUE,SUBTOTAL(3,OFFSET(维度!A$2,,,ROW(维度!$1:$25),))&gt;(A102-1),)),"")</f>
        <v/>
      </c>
      <c r="C102" t="str" cm="1">
        <f t="array" aca="1" ref="C102" ca="1">_xlfn.IFNA(INDEX(OFFSET(度量!$A$2,,,COUNTA(度量!A:A)-1),MATCH(TRUE,SUBTOTAL(3,OFFSET(度量!A$2,,,ROW(度量!$1:$25),))&gt;(A102-1),)),"")</f>
        <v/>
      </c>
      <c r="D102" t="str" cm="1">
        <f t="array" aca="1" ref="D102" ca="1">_xlfn.IFNA(INDEX(OFFSET(颗粒度!$A$2,,,COUNTA(颗粒度!A:A)-1),MATCH(TRUE,SUBTOTAL(3,OFFSET(颗粒度!A$2,,,ROW(颗粒度!$1:$25),))&gt;(A102-1),)),"")</f>
        <v/>
      </c>
      <c r="I102" s="2" t="str" cm="1">
        <f t="array" aca="1" ref="I102" ca="1">INDEX(D:D,INT((ROW(D102)-2)/$E$5)+2)</f>
        <v/>
      </c>
      <c r="J102" t="str" cm="1">
        <f t="array" aca="1" ref="J102" ca="1">INDEX(C:C,MOD(ROW()+3,$E$5)+2)</f>
        <v>份额</v>
      </c>
      <c r="K102" t="str">
        <f t="shared" ca="1" si="4"/>
        <v>份额</v>
      </c>
      <c r="M102" t="str" cm="1">
        <f t="array" aca="1" ref="M102" ca="1">INDEX(B:B,INT((ROW(B102)-2)/$E$9)+2)</f>
        <v/>
      </c>
      <c r="N102" t="str" cm="1">
        <f t="array" aca="1" ref="N102" ca="1">INDEX(G:G,MOD(ROW()-2,$E$9)+2)</f>
        <v>月承诺费</v>
      </c>
      <c r="O102" t="str">
        <f t="shared" ca="1" si="5"/>
        <v>的月承诺费</v>
      </c>
    </row>
    <row r="103" spans="1:15" x14ac:dyDescent="0.3">
      <c r="A103">
        <f t="shared" si="3"/>
        <v>102</v>
      </c>
      <c r="B103" t="str" cm="1">
        <f t="array" aca="1" ref="B103" ca="1">_xlfn.IFNA(INDEX(OFFSET(维度!$A$2,,,COUNTA(维度!A:A)-1),MATCH(TRUE,SUBTOTAL(3,OFFSET(维度!A$2,,,ROW(维度!$1:$25),))&gt;(A103-1),)),"")</f>
        <v/>
      </c>
      <c r="C103" t="str" cm="1">
        <f t="array" aca="1" ref="C103" ca="1">_xlfn.IFNA(INDEX(OFFSET(度量!$A$2,,,COUNTA(度量!A:A)-1),MATCH(TRUE,SUBTOTAL(3,OFFSET(度量!A$2,,,ROW(度量!$1:$25),))&gt;(A103-1),)),"")</f>
        <v/>
      </c>
      <c r="D103" t="str" cm="1">
        <f t="array" aca="1" ref="D103" ca="1">_xlfn.IFNA(INDEX(OFFSET(颗粒度!$A$2,,,COUNTA(颗粒度!A:A)-1),MATCH(TRUE,SUBTOTAL(3,OFFSET(颗粒度!A$2,,,ROW(颗粒度!$1:$25),))&gt;(A103-1),)),"")</f>
        <v/>
      </c>
      <c r="I103" s="2" t="str" cm="1">
        <f t="array" aca="1" ref="I103" ca="1">INDEX(D:D,INT((ROW(D103)-2)/$E$5)+2)</f>
        <v/>
      </c>
      <c r="J103" t="str" cm="1">
        <f t="array" aca="1" ref="J103" ca="1">INDEX(C:C,MOD(ROW()+3,$E$5)+2)</f>
        <v>积数</v>
      </c>
      <c r="K103" t="str">
        <f t="shared" ca="1" si="4"/>
        <v>积数</v>
      </c>
      <c r="M103" t="str" cm="1">
        <f t="array" aca="1" ref="M103" ca="1">INDEX(B:B,INT((ROW(B103)-2)/$E$9)+2)</f>
        <v/>
      </c>
      <c r="N103" t="str" cm="1">
        <f t="array" aca="1" ref="N103" ca="1">INDEX(G:G,MOD(ROW()-2,$E$9)+2)</f>
        <v>季份额</v>
      </c>
      <c r="O103" t="str">
        <f t="shared" ca="1" si="5"/>
        <v>的季份额</v>
      </c>
    </row>
    <row r="104" spans="1:15" x14ac:dyDescent="0.3">
      <c r="A104">
        <f t="shared" si="3"/>
        <v>103</v>
      </c>
      <c r="B104" t="str" cm="1">
        <f t="array" aca="1" ref="B104" ca="1">_xlfn.IFNA(INDEX(OFFSET(维度!$A$2,,,COUNTA(维度!A:A)-1),MATCH(TRUE,SUBTOTAL(3,OFFSET(维度!A$2,,,ROW(维度!$1:$25),))&gt;(A104-1),)),"")</f>
        <v/>
      </c>
      <c r="C104" t="str" cm="1">
        <f t="array" aca="1" ref="C104" ca="1">_xlfn.IFNA(INDEX(OFFSET(度量!$A$2,,,COUNTA(度量!A:A)-1),MATCH(TRUE,SUBTOTAL(3,OFFSET(度量!A$2,,,ROW(度量!$1:$25),))&gt;(A104-1),)),"")</f>
        <v/>
      </c>
      <c r="D104" t="str" cm="1">
        <f t="array" aca="1" ref="D104" ca="1">_xlfn.IFNA(INDEX(OFFSET(颗粒度!$A$2,,,COUNTA(颗粒度!A:A)-1),MATCH(TRUE,SUBTOTAL(3,OFFSET(颗粒度!A$2,,,ROW(颗粒度!$1:$25),))&gt;(A104-1),)),"")</f>
        <v/>
      </c>
      <c r="I104" s="2" t="str" cm="1">
        <f t="array" aca="1" ref="I104" ca="1">INDEX(D:D,INT((ROW(D104)-2)/$E$5)+2)</f>
        <v/>
      </c>
      <c r="J104" t="str" cm="1">
        <f t="array" aca="1" ref="J104" ca="1">INDEX(C:C,MOD(ROW()+3,$E$5)+2)</f>
        <v>服务费</v>
      </c>
      <c r="K104" t="str">
        <f t="shared" ca="1" si="4"/>
        <v>服务费</v>
      </c>
      <c r="M104" t="str" cm="1">
        <f t="array" aca="1" ref="M104" ca="1">INDEX(B:B,INT((ROW(B104)-2)/$E$9)+2)</f>
        <v/>
      </c>
      <c r="N104" t="str" cm="1">
        <f t="array" aca="1" ref="N104" ca="1">INDEX(G:G,MOD(ROW()-2,$E$9)+2)</f>
        <v>月份额</v>
      </c>
      <c r="O104" t="str">
        <f t="shared" ca="1" si="5"/>
        <v>的月份额</v>
      </c>
    </row>
    <row r="105" spans="1:15" x14ac:dyDescent="0.3">
      <c r="A105">
        <f t="shared" si="3"/>
        <v>104</v>
      </c>
      <c r="B105" t="str" cm="1">
        <f t="array" aca="1" ref="B105" ca="1">_xlfn.IFNA(INDEX(OFFSET(维度!$A$2,,,COUNTA(维度!A:A)-1),MATCH(TRUE,SUBTOTAL(3,OFFSET(维度!A$2,,,ROW(维度!$1:$25),))&gt;(A105-1),)),"")</f>
        <v/>
      </c>
      <c r="C105" t="str" cm="1">
        <f t="array" aca="1" ref="C105" ca="1">_xlfn.IFNA(INDEX(OFFSET(度量!$A$2,,,COUNTA(度量!A:A)-1),MATCH(TRUE,SUBTOTAL(3,OFFSET(度量!A$2,,,ROW(度量!$1:$25),))&gt;(A105-1),)),"")</f>
        <v/>
      </c>
      <c r="D105" t="str" cm="1">
        <f t="array" aca="1" ref="D105" ca="1">_xlfn.IFNA(INDEX(OFFSET(颗粒度!$A$2,,,COUNTA(颗粒度!A:A)-1),MATCH(TRUE,SUBTOTAL(3,OFFSET(颗粒度!A$2,,,ROW(颗粒度!$1:$25),))&gt;(A105-1),)),"")</f>
        <v/>
      </c>
      <c r="I105" s="2" t="str" cm="1">
        <f t="array" aca="1" ref="I105" ca="1">INDEX(D:D,INT((ROW(D105)-2)/$E$5)+2)</f>
        <v/>
      </c>
      <c r="J105" t="str" cm="1">
        <f t="array" aca="1" ref="J105" ca="1">INDEX(C:C,MOD(ROW()+3,$E$5)+2)</f>
        <v>份额</v>
      </c>
      <c r="K105" t="str">
        <f t="shared" ca="1" si="4"/>
        <v>份额</v>
      </c>
      <c r="M105" t="str" cm="1">
        <f t="array" aca="1" ref="M105" ca="1">INDEX(B:B,INT((ROW(B105)-2)/$E$9)+2)</f>
        <v/>
      </c>
      <c r="N105" t="str" cm="1">
        <f t="array" aca="1" ref="N105" ca="1">INDEX(G:G,MOD(ROW()-2,$E$9)+2)</f>
        <v>月额度</v>
      </c>
      <c r="O105" t="str">
        <f t="shared" ca="1" si="5"/>
        <v>的月额度</v>
      </c>
    </row>
    <row r="106" spans="1:15" x14ac:dyDescent="0.3">
      <c r="A106">
        <f t="shared" si="3"/>
        <v>105</v>
      </c>
      <c r="B106" t="str" cm="1">
        <f t="array" aca="1" ref="B106" ca="1">_xlfn.IFNA(INDEX(OFFSET(维度!$A$2,,,COUNTA(维度!A:A)-1),MATCH(TRUE,SUBTOTAL(3,OFFSET(维度!A$2,,,ROW(维度!$1:$25),))&gt;(A106-1),)),"")</f>
        <v/>
      </c>
      <c r="C106" t="str" cm="1">
        <f t="array" aca="1" ref="C106" ca="1">_xlfn.IFNA(INDEX(OFFSET(度量!$A$2,,,COUNTA(度量!A:A)-1),MATCH(TRUE,SUBTOTAL(3,OFFSET(度量!A$2,,,ROW(度量!$1:$25),))&gt;(A106-1),)),"")</f>
        <v/>
      </c>
      <c r="D106" t="str" cm="1">
        <f t="array" aca="1" ref="D106" ca="1">_xlfn.IFNA(INDEX(OFFSET(颗粒度!$A$2,,,COUNTA(颗粒度!A:A)-1),MATCH(TRUE,SUBTOTAL(3,OFFSET(颗粒度!A$2,,,ROW(颗粒度!$1:$25),))&gt;(A106-1),)),"")</f>
        <v/>
      </c>
      <c r="I106" s="2" t="str" cm="1">
        <f t="array" aca="1" ref="I106" ca="1">INDEX(D:D,INT((ROW(D106)-2)/$E$5)+2)</f>
        <v/>
      </c>
      <c r="J106" t="str" cm="1">
        <f t="array" aca="1" ref="J106" ca="1">INDEX(C:C,MOD(ROW()+3,$E$5)+2)</f>
        <v>积数</v>
      </c>
      <c r="K106" t="str">
        <f t="shared" ca="1" si="4"/>
        <v>积数</v>
      </c>
      <c r="M106" t="str" cm="1">
        <f t="array" aca="1" ref="M106" ca="1">INDEX(B:B,INT((ROW(B106)-2)/$E$9)+2)</f>
        <v/>
      </c>
      <c r="N106" t="str" cm="1">
        <f t="array" aca="1" ref="N106" ca="1">INDEX(G:G,MOD(ROW()-2,$E$9)+2)</f>
        <v>月积数</v>
      </c>
      <c r="O106" t="str">
        <f t="shared" ca="1" si="5"/>
        <v>的月积数</v>
      </c>
    </row>
    <row r="107" spans="1:15" x14ac:dyDescent="0.3">
      <c r="A107">
        <f t="shared" si="3"/>
        <v>106</v>
      </c>
      <c r="B107" t="str" cm="1">
        <f t="array" aca="1" ref="B107" ca="1">_xlfn.IFNA(INDEX(OFFSET(维度!$A$2,,,COUNTA(维度!A:A)-1),MATCH(TRUE,SUBTOTAL(3,OFFSET(维度!A$2,,,ROW(维度!$1:$25),))&gt;(A107-1),)),"")</f>
        <v/>
      </c>
      <c r="C107" t="str" cm="1">
        <f t="array" aca="1" ref="C107" ca="1">_xlfn.IFNA(INDEX(OFFSET(度量!$A$2,,,COUNTA(度量!A:A)-1),MATCH(TRUE,SUBTOTAL(3,OFFSET(度量!A$2,,,ROW(度量!$1:$25),))&gt;(A107-1),)),"")</f>
        <v/>
      </c>
      <c r="D107" t="str" cm="1">
        <f t="array" aca="1" ref="D107" ca="1">_xlfn.IFNA(INDEX(OFFSET(颗粒度!$A$2,,,COUNTA(颗粒度!A:A)-1),MATCH(TRUE,SUBTOTAL(3,OFFSET(颗粒度!A$2,,,ROW(颗粒度!$1:$25),))&gt;(A107-1),)),"")</f>
        <v/>
      </c>
      <c r="I107" s="2" t="str" cm="1">
        <f t="array" aca="1" ref="I107" ca="1">INDEX(D:D,INT((ROW(D107)-2)/$E$5)+2)</f>
        <v/>
      </c>
      <c r="J107" t="str" cm="1">
        <f t="array" aca="1" ref="J107" ca="1">INDEX(C:C,MOD(ROW()+3,$E$5)+2)</f>
        <v>服务费</v>
      </c>
      <c r="K107" t="str">
        <f t="shared" ca="1" si="4"/>
        <v>服务费</v>
      </c>
      <c r="M107" t="str" cm="1">
        <f t="array" aca="1" ref="M107" ca="1">INDEX(B:B,INT((ROW(B107)-2)/$E$9)+2)</f>
        <v/>
      </c>
      <c r="N107" t="str" cm="1">
        <f t="array" aca="1" ref="N107" ca="1">INDEX(G:G,MOD(ROW()-2,$E$9)+2)</f>
        <v>月服务费</v>
      </c>
      <c r="O107" t="str">
        <f t="shared" ca="1" si="5"/>
        <v>的月服务费</v>
      </c>
    </row>
    <row r="108" spans="1:15" x14ac:dyDescent="0.3">
      <c r="A108">
        <f t="shared" si="3"/>
        <v>107</v>
      </c>
      <c r="B108" t="str" cm="1">
        <f t="array" aca="1" ref="B108" ca="1">_xlfn.IFNA(INDEX(OFFSET(维度!$A$2,,,COUNTA(维度!A:A)-1),MATCH(TRUE,SUBTOTAL(3,OFFSET(维度!A$2,,,ROW(维度!$1:$25),))&gt;(A108-1),)),"")</f>
        <v/>
      </c>
      <c r="C108" t="str" cm="1">
        <f t="array" aca="1" ref="C108" ca="1">_xlfn.IFNA(INDEX(OFFSET(度量!$A$2,,,COUNTA(度量!A:A)-1),MATCH(TRUE,SUBTOTAL(3,OFFSET(度量!A$2,,,ROW(度量!$1:$25),))&gt;(A108-1),)),"")</f>
        <v/>
      </c>
      <c r="D108" t="str" cm="1">
        <f t="array" aca="1" ref="D108" ca="1">_xlfn.IFNA(INDEX(OFFSET(颗粒度!$A$2,,,COUNTA(颗粒度!A:A)-1),MATCH(TRUE,SUBTOTAL(3,OFFSET(颗粒度!A$2,,,ROW(颗粒度!$1:$25),))&gt;(A108-1),)),"")</f>
        <v/>
      </c>
      <c r="I108" s="2" t="str" cm="1">
        <f t="array" aca="1" ref="I108" ca="1">INDEX(D:D,INT((ROW(D108)-2)/$E$5)+2)</f>
        <v/>
      </c>
      <c r="J108" t="str" cm="1">
        <f t="array" aca="1" ref="J108" ca="1">INDEX(C:C,MOD(ROW()+3,$E$5)+2)</f>
        <v>份额</v>
      </c>
      <c r="K108" t="str">
        <f t="shared" ca="1" si="4"/>
        <v>份额</v>
      </c>
      <c r="M108" t="str" cm="1">
        <f t="array" aca="1" ref="M108" ca="1">INDEX(B:B,INT((ROW(B108)-2)/$E$9)+2)</f>
        <v/>
      </c>
      <c r="N108" t="str" cm="1">
        <f t="array" aca="1" ref="N108" ca="1">INDEX(G:G,MOD(ROW()-2,$E$9)+2)</f>
        <v>月承诺费</v>
      </c>
      <c r="O108" t="str">
        <f t="shared" ca="1" si="5"/>
        <v>的月承诺费</v>
      </c>
    </row>
    <row r="109" spans="1:15" x14ac:dyDescent="0.3">
      <c r="A109">
        <f t="shared" si="3"/>
        <v>108</v>
      </c>
      <c r="B109" t="str" cm="1">
        <f t="array" aca="1" ref="B109" ca="1">_xlfn.IFNA(INDEX(OFFSET(维度!$A$2,,,COUNTA(维度!A:A)-1),MATCH(TRUE,SUBTOTAL(3,OFFSET(维度!A$2,,,ROW(维度!$1:$25),))&gt;(A109-1),)),"")</f>
        <v/>
      </c>
      <c r="C109" t="str" cm="1">
        <f t="array" aca="1" ref="C109" ca="1">_xlfn.IFNA(INDEX(OFFSET(度量!$A$2,,,COUNTA(度量!A:A)-1),MATCH(TRUE,SUBTOTAL(3,OFFSET(度量!A$2,,,ROW(度量!$1:$25),))&gt;(A109-1),)),"")</f>
        <v/>
      </c>
      <c r="D109" t="str" cm="1">
        <f t="array" aca="1" ref="D109" ca="1">_xlfn.IFNA(INDEX(OFFSET(颗粒度!$A$2,,,COUNTA(颗粒度!A:A)-1),MATCH(TRUE,SUBTOTAL(3,OFFSET(颗粒度!A$2,,,ROW(颗粒度!$1:$25),))&gt;(A109-1),)),"")</f>
        <v/>
      </c>
      <c r="I109" s="2" t="str" cm="1">
        <f t="array" aca="1" ref="I109" ca="1">INDEX(D:D,INT((ROW(D109)-2)/$E$5)+2)</f>
        <v/>
      </c>
      <c r="J109" t="str" cm="1">
        <f t="array" aca="1" ref="J109" ca="1">INDEX(C:C,MOD(ROW()+3,$E$5)+2)</f>
        <v>积数</v>
      </c>
      <c r="K109" t="str">
        <f t="shared" ca="1" si="4"/>
        <v>积数</v>
      </c>
      <c r="M109" t="str" cm="1">
        <f t="array" aca="1" ref="M109" ca="1">INDEX(B:B,INT((ROW(B109)-2)/$E$9)+2)</f>
        <v/>
      </c>
      <c r="N109" t="str" cm="1">
        <f t="array" aca="1" ref="N109" ca="1">INDEX(G:G,MOD(ROW()-2,$E$9)+2)</f>
        <v>季份额</v>
      </c>
      <c r="O109" t="str">
        <f t="shared" ca="1" si="5"/>
        <v>的季份额</v>
      </c>
    </row>
    <row r="110" spans="1:15" x14ac:dyDescent="0.3">
      <c r="A110">
        <f t="shared" si="3"/>
        <v>109</v>
      </c>
      <c r="B110" t="str" cm="1">
        <f t="array" aca="1" ref="B110" ca="1">_xlfn.IFNA(INDEX(OFFSET(维度!$A$2,,,COUNTA(维度!A:A)-1),MATCH(TRUE,SUBTOTAL(3,OFFSET(维度!A$2,,,ROW(维度!$1:$25),))&gt;(A110-1),)),"")</f>
        <v/>
      </c>
      <c r="C110" t="str" cm="1">
        <f t="array" aca="1" ref="C110" ca="1">_xlfn.IFNA(INDEX(OFFSET(度量!$A$2,,,COUNTA(度量!A:A)-1),MATCH(TRUE,SUBTOTAL(3,OFFSET(度量!A$2,,,ROW(度量!$1:$25),))&gt;(A110-1),)),"")</f>
        <v/>
      </c>
      <c r="D110" t="str" cm="1">
        <f t="array" aca="1" ref="D110" ca="1">_xlfn.IFNA(INDEX(OFFSET(颗粒度!$A$2,,,COUNTA(颗粒度!A:A)-1),MATCH(TRUE,SUBTOTAL(3,OFFSET(颗粒度!A$2,,,ROW(颗粒度!$1:$25),))&gt;(A110-1),)),"")</f>
        <v/>
      </c>
      <c r="I110" s="2" t="str" cm="1">
        <f t="array" aca="1" ref="I110" ca="1">INDEX(D:D,INT((ROW(D110)-2)/$E$5)+2)</f>
        <v/>
      </c>
      <c r="J110" t="str" cm="1">
        <f t="array" aca="1" ref="J110" ca="1">INDEX(C:C,MOD(ROW()+3,$E$5)+2)</f>
        <v>服务费</v>
      </c>
      <c r="K110" t="str">
        <f t="shared" ca="1" si="4"/>
        <v>服务费</v>
      </c>
      <c r="M110" t="str" cm="1">
        <f t="array" aca="1" ref="M110" ca="1">INDEX(B:B,INT((ROW(B110)-2)/$E$9)+2)</f>
        <v/>
      </c>
      <c r="N110" t="str" cm="1">
        <f t="array" aca="1" ref="N110" ca="1">INDEX(G:G,MOD(ROW()-2,$E$9)+2)</f>
        <v>月份额</v>
      </c>
      <c r="O110" t="str">
        <f t="shared" ca="1" si="5"/>
        <v>的月份额</v>
      </c>
    </row>
    <row r="111" spans="1:15" x14ac:dyDescent="0.3">
      <c r="A111">
        <f t="shared" si="3"/>
        <v>110</v>
      </c>
      <c r="B111" t="str" cm="1">
        <f t="array" aca="1" ref="B111" ca="1">_xlfn.IFNA(INDEX(OFFSET(维度!$A$2,,,COUNTA(维度!A:A)-1),MATCH(TRUE,SUBTOTAL(3,OFFSET(维度!A$2,,,ROW(维度!$1:$25),))&gt;(A111-1),)),"")</f>
        <v/>
      </c>
      <c r="C111" t="str" cm="1">
        <f t="array" aca="1" ref="C111" ca="1">_xlfn.IFNA(INDEX(OFFSET(度量!$A$2,,,COUNTA(度量!A:A)-1),MATCH(TRUE,SUBTOTAL(3,OFFSET(度量!A$2,,,ROW(度量!$1:$25),))&gt;(A111-1),)),"")</f>
        <v/>
      </c>
      <c r="D111" t="str" cm="1">
        <f t="array" aca="1" ref="D111" ca="1">_xlfn.IFNA(INDEX(OFFSET(颗粒度!$A$2,,,COUNTA(颗粒度!A:A)-1),MATCH(TRUE,SUBTOTAL(3,OFFSET(颗粒度!A$2,,,ROW(颗粒度!$1:$25),))&gt;(A111-1),)),"")</f>
        <v/>
      </c>
      <c r="I111" s="2" t="str" cm="1">
        <f t="array" aca="1" ref="I111" ca="1">INDEX(D:D,INT((ROW(D111)-2)/$E$5)+2)</f>
        <v/>
      </c>
      <c r="J111" t="str" cm="1">
        <f t="array" aca="1" ref="J111" ca="1">INDEX(C:C,MOD(ROW()+3,$E$5)+2)</f>
        <v>份额</v>
      </c>
      <c r="K111" t="str">
        <f t="shared" ca="1" si="4"/>
        <v>份额</v>
      </c>
      <c r="M111" t="str" cm="1">
        <f t="array" aca="1" ref="M111" ca="1">INDEX(B:B,INT((ROW(B111)-2)/$E$9)+2)</f>
        <v/>
      </c>
      <c r="N111" t="str" cm="1">
        <f t="array" aca="1" ref="N111" ca="1">INDEX(G:G,MOD(ROW()-2,$E$9)+2)</f>
        <v>月额度</v>
      </c>
      <c r="O111" t="str">
        <f t="shared" ca="1" si="5"/>
        <v>的月额度</v>
      </c>
    </row>
    <row r="112" spans="1:15" x14ac:dyDescent="0.3">
      <c r="A112">
        <f t="shared" si="3"/>
        <v>111</v>
      </c>
      <c r="B112" t="str" cm="1">
        <f t="array" aca="1" ref="B112" ca="1">_xlfn.IFNA(INDEX(OFFSET(维度!$A$2,,,COUNTA(维度!A:A)-1),MATCH(TRUE,SUBTOTAL(3,OFFSET(维度!A$2,,,ROW(维度!$1:$25),))&gt;(A112-1),)),"")</f>
        <v/>
      </c>
      <c r="C112" t="str" cm="1">
        <f t="array" aca="1" ref="C112" ca="1">_xlfn.IFNA(INDEX(OFFSET(度量!$A$2,,,COUNTA(度量!A:A)-1),MATCH(TRUE,SUBTOTAL(3,OFFSET(度量!A$2,,,ROW(度量!$1:$25),))&gt;(A112-1),)),"")</f>
        <v/>
      </c>
      <c r="D112" t="str" cm="1">
        <f t="array" aca="1" ref="D112" ca="1">_xlfn.IFNA(INDEX(OFFSET(颗粒度!$A$2,,,COUNTA(颗粒度!A:A)-1),MATCH(TRUE,SUBTOTAL(3,OFFSET(颗粒度!A$2,,,ROW(颗粒度!$1:$25),))&gt;(A112-1),)),"")</f>
        <v/>
      </c>
      <c r="I112" s="2" t="str" cm="1">
        <f t="array" aca="1" ref="I112" ca="1">INDEX(D:D,INT((ROW(D112)-2)/$E$5)+2)</f>
        <v/>
      </c>
      <c r="J112" t="str" cm="1">
        <f t="array" aca="1" ref="J112" ca="1">INDEX(C:C,MOD(ROW()+3,$E$5)+2)</f>
        <v>积数</v>
      </c>
      <c r="K112" t="str">
        <f t="shared" ca="1" si="4"/>
        <v>积数</v>
      </c>
      <c r="M112" t="str" cm="1">
        <f t="array" aca="1" ref="M112" ca="1">INDEX(B:B,INT((ROW(B112)-2)/$E$9)+2)</f>
        <v/>
      </c>
      <c r="N112" t="str" cm="1">
        <f t="array" aca="1" ref="N112" ca="1">INDEX(G:G,MOD(ROW()-2,$E$9)+2)</f>
        <v>月积数</v>
      </c>
      <c r="O112" t="str">
        <f t="shared" ca="1" si="5"/>
        <v>的月积数</v>
      </c>
    </row>
    <row r="113" spans="1:15" x14ac:dyDescent="0.3">
      <c r="A113">
        <f t="shared" si="3"/>
        <v>112</v>
      </c>
      <c r="B113" t="str" cm="1">
        <f t="array" aca="1" ref="B113" ca="1">_xlfn.IFNA(INDEX(OFFSET(维度!$A$2,,,COUNTA(维度!A:A)-1),MATCH(TRUE,SUBTOTAL(3,OFFSET(维度!A$2,,,ROW(维度!$1:$25),))&gt;(A113-1),)),"")</f>
        <v/>
      </c>
      <c r="C113" t="str" cm="1">
        <f t="array" aca="1" ref="C113" ca="1">_xlfn.IFNA(INDEX(OFFSET(度量!$A$2,,,COUNTA(度量!A:A)-1),MATCH(TRUE,SUBTOTAL(3,OFFSET(度量!A$2,,,ROW(度量!$1:$25),))&gt;(A113-1),)),"")</f>
        <v/>
      </c>
      <c r="D113" t="str" cm="1">
        <f t="array" aca="1" ref="D113" ca="1">_xlfn.IFNA(INDEX(OFFSET(颗粒度!$A$2,,,COUNTA(颗粒度!A:A)-1),MATCH(TRUE,SUBTOTAL(3,OFFSET(颗粒度!A$2,,,ROW(颗粒度!$1:$25),))&gt;(A113-1),)),"")</f>
        <v/>
      </c>
      <c r="I113" s="2" t="str" cm="1">
        <f t="array" aca="1" ref="I113" ca="1">INDEX(D:D,INT((ROW(D113)-2)/$E$5)+2)</f>
        <v/>
      </c>
      <c r="J113" t="str" cm="1">
        <f t="array" aca="1" ref="J113" ca="1">INDEX(C:C,MOD(ROW()+3,$E$5)+2)</f>
        <v>服务费</v>
      </c>
      <c r="K113" t="str">
        <f t="shared" ca="1" si="4"/>
        <v>服务费</v>
      </c>
      <c r="M113" t="str" cm="1">
        <f t="array" aca="1" ref="M113" ca="1">INDEX(B:B,INT((ROW(B113)-2)/$E$9)+2)</f>
        <v/>
      </c>
      <c r="N113" t="str" cm="1">
        <f t="array" aca="1" ref="N113" ca="1">INDEX(G:G,MOD(ROW()-2,$E$9)+2)</f>
        <v>月服务费</v>
      </c>
      <c r="O113" t="str">
        <f t="shared" ca="1" si="5"/>
        <v>的月服务费</v>
      </c>
    </row>
    <row r="114" spans="1:15" x14ac:dyDescent="0.3">
      <c r="A114">
        <f t="shared" si="3"/>
        <v>113</v>
      </c>
      <c r="B114" t="str" cm="1">
        <f t="array" aca="1" ref="B114" ca="1">_xlfn.IFNA(INDEX(OFFSET(维度!$A$2,,,COUNTA(维度!A:A)-1),MATCH(TRUE,SUBTOTAL(3,OFFSET(维度!A$2,,,ROW(维度!$1:$25),))&gt;(A114-1),)),"")</f>
        <v/>
      </c>
      <c r="C114" t="str" cm="1">
        <f t="array" aca="1" ref="C114" ca="1">_xlfn.IFNA(INDEX(OFFSET(度量!$A$2,,,COUNTA(度量!A:A)-1),MATCH(TRUE,SUBTOTAL(3,OFFSET(度量!A$2,,,ROW(度量!$1:$25),))&gt;(A114-1),)),"")</f>
        <v/>
      </c>
      <c r="D114" t="str" cm="1">
        <f t="array" aca="1" ref="D114" ca="1">_xlfn.IFNA(INDEX(OFFSET(颗粒度!$A$2,,,COUNTA(颗粒度!A:A)-1),MATCH(TRUE,SUBTOTAL(3,OFFSET(颗粒度!A$2,,,ROW(颗粒度!$1:$25),))&gt;(A114-1),)),"")</f>
        <v/>
      </c>
      <c r="I114" s="2" t="str" cm="1">
        <f t="array" aca="1" ref="I114" ca="1">INDEX(D:D,INT((ROW(D114)-2)/$E$5)+2)</f>
        <v/>
      </c>
      <c r="J114" t="str" cm="1">
        <f t="array" aca="1" ref="J114" ca="1">INDEX(C:C,MOD(ROW()+3,$E$5)+2)</f>
        <v>份额</v>
      </c>
      <c r="K114" t="str">
        <f t="shared" ca="1" si="4"/>
        <v>份额</v>
      </c>
      <c r="M114" t="str" cm="1">
        <f t="array" aca="1" ref="M114" ca="1">INDEX(B:B,INT((ROW(B114)-2)/$E$9)+2)</f>
        <v/>
      </c>
      <c r="N114" t="str" cm="1">
        <f t="array" aca="1" ref="N114" ca="1">INDEX(G:G,MOD(ROW()-2,$E$9)+2)</f>
        <v>月承诺费</v>
      </c>
      <c r="O114" t="str">
        <f t="shared" ca="1" si="5"/>
        <v>的月承诺费</v>
      </c>
    </row>
    <row r="115" spans="1:15" x14ac:dyDescent="0.3">
      <c r="A115">
        <f t="shared" si="3"/>
        <v>114</v>
      </c>
      <c r="B115" t="str" cm="1">
        <f t="array" aca="1" ref="B115" ca="1">_xlfn.IFNA(INDEX(OFFSET(维度!$A$2,,,COUNTA(维度!A:A)-1),MATCH(TRUE,SUBTOTAL(3,OFFSET(维度!A$2,,,ROW(维度!$1:$25),))&gt;(A115-1),)),"")</f>
        <v/>
      </c>
      <c r="C115" t="str" cm="1">
        <f t="array" aca="1" ref="C115" ca="1">_xlfn.IFNA(INDEX(OFFSET(度量!$A$2,,,COUNTA(度量!A:A)-1),MATCH(TRUE,SUBTOTAL(3,OFFSET(度量!A$2,,,ROW(度量!$1:$25),))&gt;(A115-1),)),"")</f>
        <v/>
      </c>
      <c r="D115" t="str" cm="1">
        <f t="array" aca="1" ref="D115" ca="1">_xlfn.IFNA(INDEX(OFFSET(颗粒度!$A$2,,,COUNTA(颗粒度!A:A)-1),MATCH(TRUE,SUBTOTAL(3,OFFSET(颗粒度!A$2,,,ROW(颗粒度!$1:$25),))&gt;(A115-1),)),"")</f>
        <v/>
      </c>
      <c r="I115" s="2" t="str" cm="1">
        <f t="array" aca="1" ref="I115" ca="1">INDEX(D:D,INT((ROW(D115)-2)/$E$5)+2)</f>
        <v/>
      </c>
      <c r="J115" t="str" cm="1">
        <f t="array" aca="1" ref="J115" ca="1">INDEX(C:C,MOD(ROW()+3,$E$5)+2)</f>
        <v>积数</v>
      </c>
      <c r="K115" t="str">
        <f t="shared" ca="1" si="4"/>
        <v>积数</v>
      </c>
      <c r="M115" t="str" cm="1">
        <f t="array" aca="1" ref="M115" ca="1">INDEX(B:B,INT((ROW(B115)-2)/$E$9)+2)</f>
        <v/>
      </c>
      <c r="N115" t="str" cm="1">
        <f t="array" aca="1" ref="N115" ca="1">INDEX(G:G,MOD(ROW()-2,$E$9)+2)</f>
        <v>季份额</v>
      </c>
      <c r="O115" t="str">
        <f t="shared" ca="1" si="5"/>
        <v>的季份额</v>
      </c>
    </row>
    <row r="116" spans="1:15" x14ac:dyDescent="0.3">
      <c r="A116">
        <f t="shared" si="3"/>
        <v>115</v>
      </c>
      <c r="B116" t="str" cm="1">
        <f t="array" aca="1" ref="B116" ca="1">_xlfn.IFNA(INDEX(OFFSET(维度!$A$2,,,COUNTA(维度!A:A)-1),MATCH(TRUE,SUBTOTAL(3,OFFSET(维度!A$2,,,ROW(维度!$1:$25),))&gt;(A116-1),)),"")</f>
        <v/>
      </c>
      <c r="C116" t="str" cm="1">
        <f t="array" aca="1" ref="C116" ca="1">_xlfn.IFNA(INDEX(OFFSET(度量!$A$2,,,COUNTA(度量!A:A)-1),MATCH(TRUE,SUBTOTAL(3,OFFSET(度量!A$2,,,ROW(度量!$1:$25),))&gt;(A116-1),)),"")</f>
        <v/>
      </c>
      <c r="D116" t="str" cm="1">
        <f t="array" aca="1" ref="D116" ca="1">_xlfn.IFNA(INDEX(OFFSET(颗粒度!$A$2,,,COUNTA(颗粒度!A:A)-1),MATCH(TRUE,SUBTOTAL(3,OFFSET(颗粒度!A$2,,,ROW(颗粒度!$1:$25),))&gt;(A116-1),)),"")</f>
        <v/>
      </c>
      <c r="I116" s="2" t="str" cm="1">
        <f t="array" aca="1" ref="I116" ca="1">INDEX(D:D,INT((ROW(D116)-2)/$E$5)+2)</f>
        <v/>
      </c>
      <c r="J116" t="str" cm="1">
        <f t="array" aca="1" ref="J116" ca="1">INDEX(C:C,MOD(ROW()+3,$E$5)+2)</f>
        <v>服务费</v>
      </c>
      <c r="K116" t="str">
        <f t="shared" ca="1" si="4"/>
        <v>服务费</v>
      </c>
      <c r="M116" t="str" cm="1">
        <f t="array" aca="1" ref="M116" ca="1">INDEX(B:B,INT((ROW(B116)-2)/$E$9)+2)</f>
        <v/>
      </c>
      <c r="N116" t="str" cm="1">
        <f t="array" aca="1" ref="N116" ca="1">INDEX(G:G,MOD(ROW()-2,$E$9)+2)</f>
        <v>月份额</v>
      </c>
      <c r="O116" t="str">
        <f t="shared" ca="1" si="5"/>
        <v>的月份额</v>
      </c>
    </row>
    <row r="117" spans="1:15" x14ac:dyDescent="0.3">
      <c r="A117">
        <f t="shared" si="3"/>
        <v>116</v>
      </c>
      <c r="B117" t="str" cm="1">
        <f t="array" aca="1" ref="B117" ca="1">_xlfn.IFNA(INDEX(OFFSET(维度!$A$2,,,COUNTA(维度!A:A)-1),MATCH(TRUE,SUBTOTAL(3,OFFSET(维度!A$2,,,ROW(维度!$1:$25),))&gt;(A117-1),)),"")</f>
        <v/>
      </c>
      <c r="C117" t="str" cm="1">
        <f t="array" aca="1" ref="C117" ca="1">_xlfn.IFNA(INDEX(OFFSET(度量!$A$2,,,COUNTA(度量!A:A)-1),MATCH(TRUE,SUBTOTAL(3,OFFSET(度量!A$2,,,ROW(度量!$1:$25),))&gt;(A117-1),)),"")</f>
        <v/>
      </c>
      <c r="D117" t="str" cm="1">
        <f t="array" aca="1" ref="D117" ca="1">_xlfn.IFNA(INDEX(OFFSET(颗粒度!$A$2,,,COUNTA(颗粒度!A:A)-1),MATCH(TRUE,SUBTOTAL(3,OFFSET(颗粒度!A$2,,,ROW(颗粒度!$1:$25),))&gt;(A117-1),)),"")</f>
        <v/>
      </c>
      <c r="I117" s="2" t="str" cm="1">
        <f t="array" aca="1" ref="I117" ca="1">INDEX(D:D,INT((ROW(D117)-2)/$E$5)+2)</f>
        <v/>
      </c>
      <c r="J117" t="str" cm="1">
        <f t="array" aca="1" ref="J117" ca="1">INDEX(C:C,MOD(ROW()+3,$E$5)+2)</f>
        <v>份额</v>
      </c>
      <c r="K117" t="str">
        <f t="shared" ca="1" si="4"/>
        <v>份额</v>
      </c>
      <c r="M117" t="str" cm="1">
        <f t="array" aca="1" ref="M117" ca="1">INDEX(B:B,INT((ROW(B117)-2)/$E$9)+2)</f>
        <v/>
      </c>
      <c r="N117" t="str" cm="1">
        <f t="array" aca="1" ref="N117" ca="1">INDEX(G:G,MOD(ROW()-2,$E$9)+2)</f>
        <v>月额度</v>
      </c>
      <c r="O117" t="str">
        <f t="shared" ca="1" si="5"/>
        <v>的月额度</v>
      </c>
    </row>
    <row r="118" spans="1:15" x14ac:dyDescent="0.3">
      <c r="A118">
        <f t="shared" si="3"/>
        <v>117</v>
      </c>
      <c r="B118" t="str" cm="1">
        <f t="array" aca="1" ref="B118" ca="1">_xlfn.IFNA(INDEX(OFFSET(维度!$A$2,,,COUNTA(维度!A:A)-1),MATCH(TRUE,SUBTOTAL(3,OFFSET(维度!A$2,,,ROW(维度!$1:$25),))&gt;(A118-1),)),"")</f>
        <v/>
      </c>
      <c r="C118" t="str" cm="1">
        <f t="array" aca="1" ref="C118" ca="1">_xlfn.IFNA(INDEX(OFFSET(度量!$A$2,,,COUNTA(度量!A:A)-1),MATCH(TRUE,SUBTOTAL(3,OFFSET(度量!A$2,,,ROW(度量!$1:$25),))&gt;(A118-1),)),"")</f>
        <v/>
      </c>
      <c r="D118" t="str" cm="1">
        <f t="array" aca="1" ref="D118" ca="1">_xlfn.IFNA(INDEX(OFFSET(颗粒度!$A$2,,,COUNTA(颗粒度!A:A)-1),MATCH(TRUE,SUBTOTAL(3,OFFSET(颗粒度!A$2,,,ROW(颗粒度!$1:$25),))&gt;(A118-1),)),"")</f>
        <v/>
      </c>
      <c r="I118" s="2" t="str" cm="1">
        <f t="array" aca="1" ref="I118" ca="1">INDEX(D:D,INT((ROW(D118)-2)/$E$5)+2)</f>
        <v/>
      </c>
      <c r="J118" t="str" cm="1">
        <f t="array" aca="1" ref="J118" ca="1">INDEX(C:C,MOD(ROW()+3,$E$5)+2)</f>
        <v>积数</v>
      </c>
      <c r="K118" t="str">
        <f t="shared" ca="1" si="4"/>
        <v>积数</v>
      </c>
      <c r="M118" t="str" cm="1">
        <f t="array" aca="1" ref="M118" ca="1">INDEX(B:B,INT((ROW(B118)-2)/$E$9)+2)</f>
        <v/>
      </c>
      <c r="N118" t="str" cm="1">
        <f t="array" aca="1" ref="N118" ca="1">INDEX(G:G,MOD(ROW()-2,$E$9)+2)</f>
        <v>月积数</v>
      </c>
      <c r="O118" t="str">
        <f t="shared" ca="1" si="5"/>
        <v>的月积数</v>
      </c>
    </row>
    <row r="119" spans="1:15" x14ac:dyDescent="0.3">
      <c r="A119">
        <f t="shared" si="3"/>
        <v>118</v>
      </c>
      <c r="B119" t="str" cm="1">
        <f t="array" aca="1" ref="B119" ca="1">_xlfn.IFNA(INDEX(OFFSET(维度!$A$2,,,COUNTA(维度!A:A)-1),MATCH(TRUE,SUBTOTAL(3,OFFSET(维度!A$2,,,ROW(维度!$1:$25),))&gt;(A119-1),)),"")</f>
        <v/>
      </c>
      <c r="C119" t="str" cm="1">
        <f t="array" aca="1" ref="C119" ca="1">_xlfn.IFNA(INDEX(OFFSET(度量!$A$2,,,COUNTA(度量!A:A)-1),MATCH(TRUE,SUBTOTAL(3,OFFSET(度量!A$2,,,ROW(度量!$1:$25),))&gt;(A119-1),)),"")</f>
        <v/>
      </c>
      <c r="D119" t="str" cm="1">
        <f t="array" aca="1" ref="D119" ca="1">_xlfn.IFNA(INDEX(OFFSET(颗粒度!$A$2,,,COUNTA(颗粒度!A:A)-1),MATCH(TRUE,SUBTOTAL(3,OFFSET(颗粒度!A$2,,,ROW(颗粒度!$1:$25),))&gt;(A119-1),)),"")</f>
        <v/>
      </c>
      <c r="I119" s="2" t="str" cm="1">
        <f t="array" aca="1" ref="I119" ca="1">INDEX(D:D,INT((ROW(D119)-2)/$E$5)+2)</f>
        <v/>
      </c>
      <c r="J119" t="str" cm="1">
        <f t="array" aca="1" ref="J119" ca="1">INDEX(C:C,MOD(ROW()+3,$E$5)+2)</f>
        <v>服务费</v>
      </c>
      <c r="K119" t="str">
        <f t="shared" ca="1" si="4"/>
        <v>服务费</v>
      </c>
      <c r="M119" t="str" cm="1">
        <f t="array" aca="1" ref="M119" ca="1">INDEX(B:B,INT((ROW(B119)-2)/$E$9)+2)</f>
        <v/>
      </c>
      <c r="N119" t="str" cm="1">
        <f t="array" aca="1" ref="N119" ca="1">INDEX(G:G,MOD(ROW()-2,$E$9)+2)</f>
        <v>月服务费</v>
      </c>
      <c r="O119" t="str">
        <f t="shared" ca="1" si="5"/>
        <v>的月服务费</v>
      </c>
    </row>
    <row r="120" spans="1:15" x14ac:dyDescent="0.3">
      <c r="A120">
        <f t="shared" si="3"/>
        <v>119</v>
      </c>
      <c r="B120" t="str" cm="1">
        <f t="array" aca="1" ref="B120" ca="1">_xlfn.IFNA(INDEX(OFFSET(维度!$A$2,,,COUNTA(维度!A:A)-1),MATCH(TRUE,SUBTOTAL(3,OFFSET(维度!A$2,,,ROW(维度!$1:$25),))&gt;(A120-1),)),"")</f>
        <v/>
      </c>
      <c r="C120" t="str" cm="1">
        <f t="array" aca="1" ref="C120" ca="1">_xlfn.IFNA(INDEX(OFFSET(度量!$A$2,,,COUNTA(度量!A:A)-1),MATCH(TRUE,SUBTOTAL(3,OFFSET(度量!A$2,,,ROW(度量!$1:$25),))&gt;(A120-1),)),"")</f>
        <v/>
      </c>
      <c r="D120" t="str" cm="1">
        <f t="array" aca="1" ref="D120" ca="1">_xlfn.IFNA(INDEX(OFFSET(颗粒度!$A$2,,,COUNTA(颗粒度!A:A)-1),MATCH(TRUE,SUBTOTAL(3,OFFSET(颗粒度!A$2,,,ROW(颗粒度!$1:$25),))&gt;(A120-1),)),"")</f>
        <v/>
      </c>
      <c r="I120" s="2" t="str" cm="1">
        <f t="array" aca="1" ref="I120" ca="1">INDEX(D:D,INT((ROW(D120)-2)/$E$5)+2)</f>
        <v/>
      </c>
      <c r="J120" t="str" cm="1">
        <f t="array" aca="1" ref="J120" ca="1">INDEX(C:C,MOD(ROW()+3,$E$5)+2)</f>
        <v>份额</v>
      </c>
      <c r="K120" t="str">
        <f t="shared" ca="1" si="4"/>
        <v>份额</v>
      </c>
      <c r="M120" t="str" cm="1">
        <f t="array" aca="1" ref="M120" ca="1">INDEX(B:B,INT((ROW(B120)-2)/$E$9)+2)</f>
        <v/>
      </c>
      <c r="N120" t="str" cm="1">
        <f t="array" aca="1" ref="N120" ca="1">INDEX(G:G,MOD(ROW()-2,$E$9)+2)</f>
        <v>月承诺费</v>
      </c>
      <c r="O120" t="str">
        <f t="shared" ca="1" si="5"/>
        <v>的月承诺费</v>
      </c>
    </row>
    <row r="121" spans="1:15" x14ac:dyDescent="0.3">
      <c r="A121">
        <f t="shared" si="3"/>
        <v>120</v>
      </c>
      <c r="B121" t="str" cm="1">
        <f t="array" aca="1" ref="B121" ca="1">_xlfn.IFNA(INDEX(OFFSET(维度!$A$2,,,COUNTA(维度!A:A)-1),MATCH(TRUE,SUBTOTAL(3,OFFSET(维度!A$2,,,ROW(维度!$1:$25),))&gt;(A121-1),)),"")</f>
        <v/>
      </c>
      <c r="C121" t="str" cm="1">
        <f t="array" aca="1" ref="C121" ca="1">_xlfn.IFNA(INDEX(OFFSET(度量!$A$2,,,COUNTA(度量!A:A)-1),MATCH(TRUE,SUBTOTAL(3,OFFSET(度量!A$2,,,ROW(度量!$1:$25),))&gt;(A121-1),)),"")</f>
        <v/>
      </c>
      <c r="D121" t="str" cm="1">
        <f t="array" aca="1" ref="D121" ca="1">_xlfn.IFNA(INDEX(OFFSET(颗粒度!$A$2,,,COUNTA(颗粒度!A:A)-1),MATCH(TRUE,SUBTOTAL(3,OFFSET(颗粒度!A$2,,,ROW(颗粒度!$1:$25),))&gt;(A121-1),)),"")</f>
        <v/>
      </c>
      <c r="I121" s="2" t="str" cm="1">
        <f t="array" aca="1" ref="I121" ca="1">INDEX(D:D,INT((ROW(D121)-2)/$E$5)+2)</f>
        <v/>
      </c>
      <c r="J121" t="str" cm="1">
        <f t="array" aca="1" ref="J121" ca="1">INDEX(C:C,MOD(ROW()+3,$E$5)+2)</f>
        <v>积数</v>
      </c>
      <c r="K121" t="str">
        <f t="shared" ca="1" si="4"/>
        <v>积数</v>
      </c>
      <c r="M121" t="str" cm="1">
        <f t="array" aca="1" ref="M121" ca="1">INDEX(B:B,INT((ROW(B121)-2)/$E$9)+2)</f>
        <v/>
      </c>
      <c r="N121" t="str" cm="1">
        <f t="array" aca="1" ref="N121" ca="1">INDEX(G:G,MOD(ROW()-2,$E$9)+2)</f>
        <v>季份额</v>
      </c>
      <c r="O121" t="str">
        <f t="shared" ca="1" si="5"/>
        <v>的季份额</v>
      </c>
    </row>
    <row r="122" spans="1:15" x14ac:dyDescent="0.3">
      <c r="A122">
        <f t="shared" si="3"/>
        <v>121</v>
      </c>
      <c r="B122" t="str" cm="1">
        <f t="array" aca="1" ref="B122" ca="1">_xlfn.IFNA(INDEX(OFFSET(维度!$A$2,,,COUNTA(维度!A:A)-1),MATCH(TRUE,SUBTOTAL(3,OFFSET(维度!A$2,,,ROW(维度!$1:$25),))&gt;(A122-1),)),"")</f>
        <v/>
      </c>
      <c r="C122" t="str" cm="1">
        <f t="array" aca="1" ref="C122" ca="1">_xlfn.IFNA(INDEX(OFFSET(度量!$A$2,,,COUNTA(度量!A:A)-1),MATCH(TRUE,SUBTOTAL(3,OFFSET(度量!A$2,,,ROW(度量!$1:$25),))&gt;(A122-1),)),"")</f>
        <v/>
      </c>
      <c r="D122" t="str" cm="1">
        <f t="array" aca="1" ref="D122" ca="1">_xlfn.IFNA(INDEX(OFFSET(颗粒度!$A$2,,,COUNTA(颗粒度!A:A)-1),MATCH(TRUE,SUBTOTAL(3,OFFSET(颗粒度!A$2,,,ROW(颗粒度!$1:$25),))&gt;(A122-1),)),"")</f>
        <v/>
      </c>
      <c r="I122" s="2" t="str" cm="1">
        <f t="array" aca="1" ref="I122" ca="1">INDEX(D:D,INT((ROW(D122)-2)/$E$5)+2)</f>
        <v/>
      </c>
      <c r="J122" t="str" cm="1">
        <f t="array" aca="1" ref="J122" ca="1">INDEX(C:C,MOD(ROW()+3,$E$5)+2)</f>
        <v>服务费</v>
      </c>
      <c r="K122" t="str">
        <f t="shared" ca="1" si="4"/>
        <v>服务费</v>
      </c>
      <c r="M122" t="str" cm="1">
        <f t="array" aca="1" ref="M122" ca="1">INDEX(B:B,INT((ROW(B122)-2)/$E$9)+2)</f>
        <v/>
      </c>
      <c r="N122" t="str" cm="1">
        <f t="array" aca="1" ref="N122" ca="1">INDEX(G:G,MOD(ROW()-2,$E$9)+2)</f>
        <v>月份额</v>
      </c>
      <c r="O122" t="str">
        <f t="shared" ca="1" si="5"/>
        <v>的月份额</v>
      </c>
    </row>
    <row r="123" spans="1:15" x14ac:dyDescent="0.3">
      <c r="A123">
        <f t="shared" si="3"/>
        <v>122</v>
      </c>
      <c r="B123" t="str" cm="1">
        <f t="array" aca="1" ref="B123" ca="1">_xlfn.IFNA(INDEX(OFFSET(维度!$A$2,,,COUNTA(维度!A:A)-1),MATCH(TRUE,SUBTOTAL(3,OFFSET(维度!A$2,,,ROW(维度!$1:$25),))&gt;(A123-1),)),"")</f>
        <v/>
      </c>
      <c r="C123" t="str" cm="1">
        <f t="array" aca="1" ref="C123" ca="1">_xlfn.IFNA(INDEX(OFFSET(度量!$A$2,,,COUNTA(度量!A:A)-1),MATCH(TRUE,SUBTOTAL(3,OFFSET(度量!A$2,,,ROW(度量!$1:$25),))&gt;(A123-1),)),"")</f>
        <v/>
      </c>
      <c r="D123" t="str" cm="1">
        <f t="array" aca="1" ref="D123" ca="1">_xlfn.IFNA(INDEX(OFFSET(颗粒度!$A$2,,,COUNTA(颗粒度!A:A)-1),MATCH(TRUE,SUBTOTAL(3,OFFSET(颗粒度!A$2,,,ROW(颗粒度!$1:$25),))&gt;(A123-1),)),"")</f>
        <v/>
      </c>
      <c r="I123" s="2" t="str" cm="1">
        <f t="array" aca="1" ref="I123" ca="1">INDEX(D:D,INT((ROW(D123)-2)/$E$5)+2)</f>
        <v/>
      </c>
      <c r="J123" t="str" cm="1">
        <f t="array" aca="1" ref="J123" ca="1">INDEX(C:C,MOD(ROW()+3,$E$5)+2)</f>
        <v>份额</v>
      </c>
      <c r="K123" t="str">
        <f t="shared" ca="1" si="4"/>
        <v>份额</v>
      </c>
      <c r="M123" t="str" cm="1">
        <f t="array" aca="1" ref="M123" ca="1">INDEX(B:B,INT((ROW(B123)-2)/$E$9)+2)</f>
        <v/>
      </c>
      <c r="N123" t="str" cm="1">
        <f t="array" aca="1" ref="N123" ca="1">INDEX(G:G,MOD(ROW()-2,$E$9)+2)</f>
        <v>月额度</v>
      </c>
      <c r="O123" t="str">
        <f t="shared" ca="1" si="5"/>
        <v>的月额度</v>
      </c>
    </row>
    <row r="124" spans="1:15" x14ac:dyDescent="0.3">
      <c r="A124">
        <f t="shared" si="3"/>
        <v>123</v>
      </c>
      <c r="B124" t="str" cm="1">
        <f t="array" aca="1" ref="B124" ca="1">_xlfn.IFNA(INDEX(OFFSET(维度!$A$2,,,COUNTA(维度!A:A)-1),MATCH(TRUE,SUBTOTAL(3,OFFSET(维度!A$2,,,ROW(维度!$1:$25),))&gt;(A124-1),)),"")</f>
        <v/>
      </c>
      <c r="C124" t="str" cm="1">
        <f t="array" aca="1" ref="C124" ca="1">_xlfn.IFNA(INDEX(OFFSET(度量!$A$2,,,COUNTA(度量!A:A)-1),MATCH(TRUE,SUBTOTAL(3,OFFSET(度量!A$2,,,ROW(度量!$1:$25),))&gt;(A124-1),)),"")</f>
        <v/>
      </c>
      <c r="D124" t="str" cm="1">
        <f t="array" aca="1" ref="D124" ca="1">_xlfn.IFNA(INDEX(OFFSET(颗粒度!$A$2,,,COUNTA(颗粒度!A:A)-1),MATCH(TRUE,SUBTOTAL(3,OFFSET(颗粒度!A$2,,,ROW(颗粒度!$1:$25),))&gt;(A124-1),)),"")</f>
        <v/>
      </c>
      <c r="I124" s="2" t="str" cm="1">
        <f t="array" aca="1" ref="I124" ca="1">INDEX(D:D,INT((ROW(D124)-2)/$E$5)+2)</f>
        <v/>
      </c>
      <c r="J124" t="str" cm="1">
        <f t="array" aca="1" ref="J124" ca="1">INDEX(C:C,MOD(ROW()+3,$E$5)+2)</f>
        <v>积数</v>
      </c>
      <c r="K124" t="str">
        <f t="shared" ca="1" si="4"/>
        <v>积数</v>
      </c>
      <c r="M124" t="str" cm="1">
        <f t="array" aca="1" ref="M124" ca="1">INDEX(B:B,INT((ROW(B124)-2)/$E$9)+2)</f>
        <v/>
      </c>
      <c r="N124" t="str" cm="1">
        <f t="array" aca="1" ref="N124" ca="1">INDEX(G:G,MOD(ROW()-2,$E$9)+2)</f>
        <v>月积数</v>
      </c>
      <c r="O124" t="str">
        <f t="shared" ca="1" si="5"/>
        <v>的月积数</v>
      </c>
    </row>
    <row r="125" spans="1:15" x14ac:dyDescent="0.3">
      <c r="A125">
        <f t="shared" si="3"/>
        <v>124</v>
      </c>
      <c r="B125" t="str" cm="1">
        <f t="array" aca="1" ref="B125" ca="1">_xlfn.IFNA(INDEX(OFFSET(维度!$A$2,,,COUNTA(维度!A:A)-1),MATCH(TRUE,SUBTOTAL(3,OFFSET(维度!A$2,,,ROW(维度!$1:$25),))&gt;(A125-1),)),"")</f>
        <v/>
      </c>
      <c r="C125" t="str" cm="1">
        <f t="array" aca="1" ref="C125" ca="1">_xlfn.IFNA(INDEX(OFFSET(度量!$A$2,,,COUNTA(度量!A:A)-1),MATCH(TRUE,SUBTOTAL(3,OFFSET(度量!A$2,,,ROW(度量!$1:$25),))&gt;(A125-1),)),"")</f>
        <v/>
      </c>
      <c r="D125" t="str" cm="1">
        <f t="array" aca="1" ref="D125" ca="1">_xlfn.IFNA(INDEX(OFFSET(颗粒度!$A$2,,,COUNTA(颗粒度!A:A)-1),MATCH(TRUE,SUBTOTAL(3,OFFSET(颗粒度!A$2,,,ROW(颗粒度!$1:$25),))&gt;(A125-1),)),"")</f>
        <v/>
      </c>
      <c r="I125" s="2" t="str" cm="1">
        <f t="array" aca="1" ref="I125" ca="1">INDEX(D:D,INT((ROW(D125)-2)/$E$5)+2)</f>
        <v/>
      </c>
      <c r="J125" t="str" cm="1">
        <f t="array" aca="1" ref="J125" ca="1">INDEX(C:C,MOD(ROW()+3,$E$5)+2)</f>
        <v>服务费</v>
      </c>
      <c r="K125" t="str">
        <f t="shared" ca="1" si="4"/>
        <v>服务费</v>
      </c>
      <c r="M125" t="str" cm="1">
        <f t="array" aca="1" ref="M125" ca="1">INDEX(B:B,INT((ROW(B125)-2)/$E$9)+2)</f>
        <v/>
      </c>
      <c r="N125" t="str" cm="1">
        <f t="array" aca="1" ref="N125" ca="1">INDEX(G:G,MOD(ROW()-2,$E$9)+2)</f>
        <v>月服务费</v>
      </c>
      <c r="O125" t="str">
        <f t="shared" ca="1" si="5"/>
        <v>的月服务费</v>
      </c>
    </row>
    <row r="126" spans="1:15" x14ac:dyDescent="0.3">
      <c r="A126">
        <f t="shared" si="3"/>
        <v>125</v>
      </c>
      <c r="B126" t="str" cm="1">
        <f t="array" aca="1" ref="B126" ca="1">_xlfn.IFNA(INDEX(OFFSET(维度!$A$2,,,COUNTA(维度!A:A)-1),MATCH(TRUE,SUBTOTAL(3,OFFSET(维度!A$2,,,ROW(维度!$1:$25),))&gt;(A126-1),)),"")</f>
        <v/>
      </c>
      <c r="C126" t="str" cm="1">
        <f t="array" aca="1" ref="C126" ca="1">_xlfn.IFNA(INDEX(OFFSET(度量!$A$2,,,COUNTA(度量!A:A)-1),MATCH(TRUE,SUBTOTAL(3,OFFSET(度量!A$2,,,ROW(度量!$1:$25),))&gt;(A126-1),)),"")</f>
        <v/>
      </c>
      <c r="D126" t="str" cm="1">
        <f t="array" aca="1" ref="D126" ca="1">_xlfn.IFNA(INDEX(OFFSET(颗粒度!$A$2,,,COUNTA(颗粒度!A:A)-1),MATCH(TRUE,SUBTOTAL(3,OFFSET(颗粒度!A$2,,,ROW(颗粒度!$1:$25),))&gt;(A126-1),)),"")</f>
        <v/>
      </c>
      <c r="I126" s="2" t="str" cm="1">
        <f t="array" aca="1" ref="I126" ca="1">INDEX(D:D,INT((ROW(D126)-2)/$E$5)+2)</f>
        <v/>
      </c>
      <c r="J126" t="str" cm="1">
        <f t="array" aca="1" ref="J126" ca="1">INDEX(C:C,MOD(ROW()+3,$E$5)+2)</f>
        <v>份额</v>
      </c>
      <c r="K126" t="str">
        <f t="shared" ca="1" si="4"/>
        <v>份额</v>
      </c>
      <c r="M126" t="str" cm="1">
        <f t="array" aca="1" ref="M126" ca="1">INDEX(B:B,INT((ROW(B126)-2)/$E$9)+2)</f>
        <v/>
      </c>
      <c r="N126" t="str" cm="1">
        <f t="array" aca="1" ref="N126" ca="1">INDEX(G:G,MOD(ROW()-2,$E$9)+2)</f>
        <v>月承诺费</v>
      </c>
      <c r="O126" t="str">
        <f t="shared" ca="1" si="5"/>
        <v>的月承诺费</v>
      </c>
    </row>
    <row r="127" spans="1:15" x14ac:dyDescent="0.3">
      <c r="A127">
        <f t="shared" si="3"/>
        <v>126</v>
      </c>
      <c r="B127" t="str" cm="1">
        <f t="array" aca="1" ref="B127" ca="1">_xlfn.IFNA(INDEX(OFFSET(维度!$A$2,,,COUNTA(维度!A:A)-1),MATCH(TRUE,SUBTOTAL(3,OFFSET(维度!A$2,,,ROW(维度!$1:$25),))&gt;(A127-1),)),"")</f>
        <v/>
      </c>
      <c r="C127" t="str" cm="1">
        <f t="array" aca="1" ref="C127" ca="1">_xlfn.IFNA(INDEX(OFFSET(度量!$A$2,,,COUNTA(度量!A:A)-1),MATCH(TRUE,SUBTOTAL(3,OFFSET(度量!A$2,,,ROW(度量!$1:$25),))&gt;(A127-1),)),"")</f>
        <v/>
      </c>
      <c r="D127" t="str" cm="1">
        <f t="array" aca="1" ref="D127" ca="1">_xlfn.IFNA(INDEX(OFFSET(颗粒度!$A$2,,,COUNTA(颗粒度!A:A)-1),MATCH(TRUE,SUBTOTAL(3,OFFSET(颗粒度!A$2,,,ROW(颗粒度!$1:$25),))&gt;(A127-1),)),"")</f>
        <v/>
      </c>
      <c r="I127" s="2" t="str" cm="1">
        <f t="array" aca="1" ref="I127" ca="1">INDEX(D:D,INT((ROW(D127)-2)/$E$5)+2)</f>
        <v/>
      </c>
      <c r="J127" t="str" cm="1">
        <f t="array" aca="1" ref="J127" ca="1">INDEX(C:C,MOD(ROW()+3,$E$5)+2)</f>
        <v>积数</v>
      </c>
      <c r="K127" t="str">
        <f t="shared" ca="1" si="4"/>
        <v>积数</v>
      </c>
      <c r="M127" t="str" cm="1">
        <f t="array" aca="1" ref="M127" ca="1">INDEX(B:B,INT((ROW(B127)-2)/$E$9)+2)</f>
        <v/>
      </c>
      <c r="N127" t="str" cm="1">
        <f t="array" aca="1" ref="N127" ca="1">INDEX(G:G,MOD(ROW()-2,$E$9)+2)</f>
        <v>季份额</v>
      </c>
      <c r="O127" t="str">
        <f t="shared" ca="1" si="5"/>
        <v>的季份额</v>
      </c>
    </row>
    <row r="128" spans="1:15" x14ac:dyDescent="0.3">
      <c r="A128">
        <f t="shared" si="3"/>
        <v>127</v>
      </c>
      <c r="B128" t="str" cm="1">
        <f t="array" aca="1" ref="B128" ca="1">_xlfn.IFNA(INDEX(OFFSET(维度!$A$2,,,COUNTA(维度!A:A)-1),MATCH(TRUE,SUBTOTAL(3,OFFSET(维度!A$2,,,ROW(维度!$1:$25),))&gt;(A128-1),)),"")</f>
        <v/>
      </c>
      <c r="C128" t="str" cm="1">
        <f t="array" aca="1" ref="C128" ca="1">_xlfn.IFNA(INDEX(OFFSET(度量!$A$2,,,COUNTA(度量!A:A)-1),MATCH(TRUE,SUBTOTAL(3,OFFSET(度量!A$2,,,ROW(度量!$1:$25),))&gt;(A128-1),)),"")</f>
        <v/>
      </c>
      <c r="D128" t="str" cm="1">
        <f t="array" aca="1" ref="D128" ca="1">_xlfn.IFNA(INDEX(OFFSET(颗粒度!$A$2,,,COUNTA(颗粒度!A:A)-1),MATCH(TRUE,SUBTOTAL(3,OFFSET(颗粒度!A$2,,,ROW(颗粒度!$1:$25),))&gt;(A128-1),)),"")</f>
        <v/>
      </c>
      <c r="I128" s="2" t="str" cm="1">
        <f t="array" aca="1" ref="I128" ca="1">INDEX(D:D,INT((ROW(D128)-2)/$E$5)+2)</f>
        <v/>
      </c>
      <c r="J128" t="str" cm="1">
        <f t="array" aca="1" ref="J128" ca="1">INDEX(C:C,MOD(ROW()+3,$E$5)+2)</f>
        <v>服务费</v>
      </c>
      <c r="K128" t="str">
        <f t="shared" ca="1" si="4"/>
        <v>服务费</v>
      </c>
      <c r="M128" t="str" cm="1">
        <f t="array" aca="1" ref="M128" ca="1">INDEX(B:B,INT((ROW(B128)-2)/$E$9)+2)</f>
        <v/>
      </c>
      <c r="N128" t="str" cm="1">
        <f t="array" aca="1" ref="N128" ca="1">INDEX(G:G,MOD(ROW()-2,$E$9)+2)</f>
        <v>月份额</v>
      </c>
      <c r="O128" t="str">
        <f t="shared" ca="1" si="5"/>
        <v>的月份额</v>
      </c>
    </row>
    <row r="129" spans="1:15" x14ac:dyDescent="0.3">
      <c r="A129">
        <f t="shared" si="3"/>
        <v>128</v>
      </c>
      <c r="B129" t="str" cm="1">
        <f t="array" aca="1" ref="B129" ca="1">_xlfn.IFNA(INDEX(OFFSET(维度!$A$2,,,COUNTA(维度!A:A)-1),MATCH(TRUE,SUBTOTAL(3,OFFSET(维度!A$2,,,ROW(维度!$1:$25),))&gt;(A129-1),)),"")</f>
        <v/>
      </c>
      <c r="C129" t="str" cm="1">
        <f t="array" aca="1" ref="C129" ca="1">_xlfn.IFNA(INDEX(OFFSET(度量!$A$2,,,COUNTA(度量!A:A)-1),MATCH(TRUE,SUBTOTAL(3,OFFSET(度量!A$2,,,ROW(度量!$1:$25),))&gt;(A129-1),)),"")</f>
        <v/>
      </c>
      <c r="D129" t="str" cm="1">
        <f t="array" aca="1" ref="D129" ca="1">_xlfn.IFNA(INDEX(OFFSET(颗粒度!$A$2,,,COUNTA(颗粒度!A:A)-1),MATCH(TRUE,SUBTOTAL(3,OFFSET(颗粒度!A$2,,,ROW(颗粒度!$1:$25),))&gt;(A129-1),)),"")</f>
        <v/>
      </c>
      <c r="I129" s="2" t="str" cm="1">
        <f t="array" aca="1" ref="I129" ca="1">INDEX(D:D,INT((ROW(D129)-2)/$E$5)+2)</f>
        <v/>
      </c>
      <c r="J129" t="str" cm="1">
        <f t="array" aca="1" ref="J129" ca="1">INDEX(C:C,MOD(ROW()+3,$E$5)+2)</f>
        <v>份额</v>
      </c>
      <c r="K129" t="str">
        <f t="shared" ca="1" si="4"/>
        <v>份额</v>
      </c>
      <c r="M129" t="str" cm="1">
        <f t="array" aca="1" ref="M129" ca="1">INDEX(B:B,INT((ROW(B129)-2)/$E$9)+2)</f>
        <v/>
      </c>
      <c r="N129" t="str" cm="1">
        <f t="array" aca="1" ref="N129" ca="1">INDEX(G:G,MOD(ROW()-2,$E$9)+2)</f>
        <v>月额度</v>
      </c>
      <c r="O129" t="str">
        <f t="shared" ca="1" si="5"/>
        <v>的月额度</v>
      </c>
    </row>
    <row r="130" spans="1:15" x14ac:dyDescent="0.3">
      <c r="A130">
        <f t="shared" si="3"/>
        <v>129</v>
      </c>
      <c r="B130" t="str" cm="1">
        <f t="array" aca="1" ref="B130" ca="1">_xlfn.IFNA(INDEX(OFFSET(维度!$A$2,,,COUNTA(维度!A:A)-1),MATCH(TRUE,SUBTOTAL(3,OFFSET(维度!A$2,,,ROW(维度!$1:$25),))&gt;(A130-1),)),"")</f>
        <v/>
      </c>
      <c r="C130" t="str" cm="1">
        <f t="array" aca="1" ref="C130" ca="1">_xlfn.IFNA(INDEX(OFFSET(度量!$A$2,,,COUNTA(度量!A:A)-1),MATCH(TRUE,SUBTOTAL(3,OFFSET(度量!A$2,,,ROW(度量!$1:$25),))&gt;(A130-1),)),"")</f>
        <v/>
      </c>
      <c r="D130" t="str" cm="1">
        <f t="array" aca="1" ref="D130" ca="1">_xlfn.IFNA(INDEX(OFFSET(颗粒度!$A$2,,,COUNTA(颗粒度!A:A)-1),MATCH(TRUE,SUBTOTAL(3,OFFSET(颗粒度!A$2,,,ROW(颗粒度!$1:$25),))&gt;(A130-1),)),"")</f>
        <v/>
      </c>
      <c r="I130" s="2" t="str" cm="1">
        <f t="array" aca="1" ref="I130" ca="1">INDEX(D:D,INT((ROW(D130)-2)/$E$5)+2)</f>
        <v/>
      </c>
      <c r="J130" t="str" cm="1">
        <f t="array" aca="1" ref="J130" ca="1">INDEX(C:C,MOD(ROW()+3,$E$5)+2)</f>
        <v>积数</v>
      </c>
      <c r="K130" t="str">
        <f t="shared" ca="1" si="4"/>
        <v>积数</v>
      </c>
      <c r="M130" t="str" cm="1">
        <f t="array" aca="1" ref="M130" ca="1">INDEX(B:B,INT((ROW(B130)-2)/$E$9)+2)</f>
        <v/>
      </c>
      <c r="N130" t="str" cm="1">
        <f t="array" aca="1" ref="N130" ca="1">INDEX(G:G,MOD(ROW()-2,$E$9)+2)</f>
        <v>月积数</v>
      </c>
      <c r="O130" t="str">
        <f t="shared" ca="1" si="5"/>
        <v>的月积数</v>
      </c>
    </row>
    <row r="131" spans="1:15" x14ac:dyDescent="0.3">
      <c r="A131">
        <f t="shared" ref="A131:A194" si="6">ROW()-1</f>
        <v>130</v>
      </c>
      <c r="B131" t="str" cm="1">
        <f t="array" aca="1" ref="B131" ca="1">_xlfn.IFNA(INDEX(OFFSET(维度!$A$2,,,COUNTA(维度!A:A)-1),MATCH(TRUE,SUBTOTAL(3,OFFSET(维度!A$2,,,ROW(维度!$1:$25),))&gt;(A131-1),)),"")</f>
        <v/>
      </c>
      <c r="C131" t="str" cm="1">
        <f t="array" aca="1" ref="C131" ca="1">_xlfn.IFNA(INDEX(OFFSET(度量!$A$2,,,COUNTA(度量!A:A)-1),MATCH(TRUE,SUBTOTAL(3,OFFSET(度量!A$2,,,ROW(度量!$1:$25),))&gt;(A131-1),)),"")</f>
        <v/>
      </c>
      <c r="D131" t="str" cm="1">
        <f t="array" aca="1" ref="D131" ca="1">_xlfn.IFNA(INDEX(OFFSET(颗粒度!$A$2,,,COUNTA(颗粒度!A:A)-1),MATCH(TRUE,SUBTOTAL(3,OFFSET(颗粒度!A$2,,,ROW(颗粒度!$1:$25),))&gt;(A131-1),)),"")</f>
        <v/>
      </c>
      <c r="I131" s="2" t="str" cm="1">
        <f t="array" aca="1" ref="I131" ca="1">INDEX(D:D,INT((ROW(D131)-2)/$E$5)+2)</f>
        <v/>
      </c>
      <c r="J131" t="str" cm="1">
        <f t="array" aca="1" ref="J131" ca="1">INDEX(C:C,MOD(ROW()+3,$E$5)+2)</f>
        <v>服务费</v>
      </c>
      <c r="K131" t="str">
        <f t="shared" ref="K131:K194" ca="1" si="7">I131&amp;J131</f>
        <v>服务费</v>
      </c>
      <c r="M131" t="str" cm="1">
        <f t="array" aca="1" ref="M131" ca="1">INDEX(B:B,INT((ROW(B131)-2)/$E$9)+2)</f>
        <v/>
      </c>
      <c r="N131" t="str" cm="1">
        <f t="array" aca="1" ref="N131" ca="1">INDEX(G:G,MOD(ROW()-2,$E$9)+2)</f>
        <v>月服务费</v>
      </c>
      <c r="O131" t="str">
        <f t="shared" ref="O131:O194" ca="1" si="8">M131&amp;"的"&amp;N131</f>
        <v>的月服务费</v>
      </c>
    </row>
    <row r="132" spans="1:15" x14ac:dyDescent="0.3">
      <c r="A132">
        <f t="shared" si="6"/>
        <v>131</v>
      </c>
      <c r="B132" t="str" cm="1">
        <f t="array" aca="1" ref="B132" ca="1">_xlfn.IFNA(INDEX(OFFSET(维度!$A$2,,,COUNTA(维度!A:A)-1),MATCH(TRUE,SUBTOTAL(3,OFFSET(维度!A$2,,,ROW(维度!$1:$25),))&gt;(A132-1),)),"")</f>
        <v/>
      </c>
      <c r="C132" t="str" cm="1">
        <f t="array" aca="1" ref="C132" ca="1">_xlfn.IFNA(INDEX(OFFSET(度量!$A$2,,,COUNTA(度量!A:A)-1),MATCH(TRUE,SUBTOTAL(3,OFFSET(度量!A$2,,,ROW(度量!$1:$25),))&gt;(A132-1),)),"")</f>
        <v/>
      </c>
      <c r="D132" t="str" cm="1">
        <f t="array" aca="1" ref="D132" ca="1">_xlfn.IFNA(INDEX(OFFSET(颗粒度!$A$2,,,COUNTA(颗粒度!A:A)-1),MATCH(TRUE,SUBTOTAL(3,OFFSET(颗粒度!A$2,,,ROW(颗粒度!$1:$25),))&gt;(A132-1),)),"")</f>
        <v/>
      </c>
      <c r="I132" s="2" t="str" cm="1">
        <f t="array" aca="1" ref="I132" ca="1">INDEX(D:D,INT((ROW(D132)-2)/$E$5)+2)</f>
        <v/>
      </c>
      <c r="J132" t="str" cm="1">
        <f t="array" aca="1" ref="J132" ca="1">INDEX(C:C,MOD(ROW()+3,$E$5)+2)</f>
        <v>份额</v>
      </c>
      <c r="K132" t="str">
        <f t="shared" ca="1" si="7"/>
        <v>份额</v>
      </c>
      <c r="M132" t="str" cm="1">
        <f t="array" aca="1" ref="M132" ca="1">INDEX(B:B,INT((ROW(B132)-2)/$E$9)+2)</f>
        <v/>
      </c>
      <c r="N132" t="str" cm="1">
        <f t="array" aca="1" ref="N132" ca="1">INDEX(G:G,MOD(ROW()-2,$E$9)+2)</f>
        <v>月承诺费</v>
      </c>
      <c r="O132" t="str">
        <f t="shared" ca="1" si="8"/>
        <v>的月承诺费</v>
      </c>
    </row>
    <row r="133" spans="1:15" x14ac:dyDescent="0.3">
      <c r="A133">
        <f t="shared" si="6"/>
        <v>132</v>
      </c>
      <c r="B133" t="str" cm="1">
        <f t="array" aca="1" ref="B133" ca="1">_xlfn.IFNA(INDEX(OFFSET(维度!$A$2,,,COUNTA(维度!A:A)-1),MATCH(TRUE,SUBTOTAL(3,OFFSET(维度!A$2,,,ROW(维度!$1:$25),))&gt;(A133-1),)),"")</f>
        <v/>
      </c>
      <c r="C133" t="str" cm="1">
        <f t="array" aca="1" ref="C133" ca="1">_xlfn.IFNA(INDEX(OFFSET(度量!$A$2,,,COUNTA(度量!A:A)-1),MATCH(TRUE,SUBTOTAL(3,OFFSET(度量!A$2,,,ROW(度量!$1:$25),))&gt;(A133-1),)),"")</f>
        <v/>
      </c>
      <c r="D133" t="str" cm="1">
        <f t="array" aca="1" ref="D133" ca="1">_xlfn.IFNA(INDEX(OFFSET(颗粒度!$A$2,,,COUNTA(颗粒度!A:A)-1),MATCH(TRUE,SUBTOTAL(3,OFFSET(颗粒度!A$2,,,ROW(颗粒度!$1:$25),))&gt;(A133-1),)),"")</f>
        <v/>
      </c>
      <c r="I133" s="2" t="str" cm="1">
        <f t="array" aca="1" ref="I133" ca="1">INDEX(D:D,INT((ROW(D133)-2)/$E$5)+2)</f>
        <v/>
      </c>
      <c r="J133" t="str" cm="1">
        <f t="array" aca="1" ref="J133" ca="1">INDEX(C:C,MOD(ROW()+3,$E$5)+2)</f>
        <v>积数</v>
      </c>
      <c r="K133" t="str">
        <f t="shared" ca="1" si="7"/>
        <v>积数</v>
      </c>
      <c r="M133" t="str" cm="1">
        <f t="array" aca="1" ref="M133" ca="1">INDEX(B:B,INT((ROW(B133)-2)/$E$9)+2)</f>
        <v/>
      </c>
      <c r="N133" t="str" cm="1">
        <f t="array" aca="1" ref="N133" ca="1">INDEX(G:G,MOD(ROW()-2,$E$9)+2)</f>
        <v>季份额</v>
      </c>
      <c r="O133" t="str">
        <f t="shared" ca="1" si="8"/>
        <v>的季份额</v>
      </c>
    </row>
    <row r="134" spans="1:15" x14ac:dyDescent="0.3">
      <c r="A134">
        <f t="shared" si="6"/>
        <v>133</v>
      </c>
      <c r="B134" t="str" cm="1">
        <f t="array" aca="1" ref="B134" ca="1">_xlfn.IFNA(INDEX(OFFSET(维度!$A$2,,,COUNTA(维度!A:A)-1),MATCH(TRUE,SUBTOTAL(3,OFFSET(维度!A$2,,,ROW(维度!$1:$25),))&gt;(A134-1),)),"")</f>
        <v/>
      </c>
      <c r="C134" t="str" cm="1">
        <f t="array" aca="1" ref="C134" ca="1">_xlfn.IFNA(INDEX(OFFSET(度量!$A$2,,,COUNTA(度量!A:A)-1),MATCH(TRUE,SUBTOTAL(3,OFFSET(度量!A$2,,,ROW(度量!$1:$25),))&gt;(A134-1),)),"")</f>
        <v/>
      </c>
      <c r="D134" t="str" cm="1">
        <f t="array" aca="1" ref="D134" ca="1">_xlfn.IFNA(INDEX(OFFSET(颗粒度!$A$2,,,COUNTA(颗粒度!A:A)-1),MATCH(TRUE,SUBTOTAL(3,OFFSET(颗粒度!A$2,,,ROW(颗粒度!$1:$25),))&gt;(A134-1),)),"")</f>
        <v/>
      </c>
      <c r="I134" s="2" t="str" cm="1">
        <f t="array" aca="1" ref="I134" ca="1">INDEX(D:D,INT((ROW(D134)-2)/$E$5)+2)</f>
        <v/>
      </c>
      <c r="J134" t="str" cm="1">
        <f t="array" aca="1" ref="J134" ca="1">INDEX(C:C,MOD(ROW()+3,$E$5)+2)</f>
        <v>服务费</v>
      </c>
      <c r="K134" t="str">
        <f t="shared" ca="1" si="7"/>
        <v>服务费</v>
      </c>
      <c r="M134" t="str" cm="1">
        <f t="array" aca="1" ref="M134" ca="1">INDEX(B:B,INT((ROW(B134)-2)/$E$9)+2)</f>
        <v/>
      </c>
      <c r="N134" t="str" cm="1">
        <f t="array" aca="1" ref="N134" ca="1">INDEX(G:G,MOD(ROW()-2,$E$9)+2)</f>
        <v>月份额</v>
      </c>
      <c r="O134" t="str">
        <f t="shared" ca="1" si="8"/>
        <v>的月份额</v>
      </c>
    </row>
    <row r="135" spans="1:15" x14ac:dyDescent="0.3">
      <c r="A135">
        <f t="shared" si="6"/>
        <v>134</v>
      </c>
      <c r="B135" t="str" cm="1">
        <f t="array" aca="1" ref="B135" ca="1">_xlfn.IFNA(INDEX(OFFSET(维度!$A$2,,,COUNTA(维度!A:A)-1),MATCH(TRUE,SUBTOTAL(3,OFFSET(维度!A$2,,,ROW(维度!$1:$25),))&gt;(A135-1),)),"")</f>
        <v/>
      </c>
      <c r="C135" t="str" cm="1">
        <f t="array" aca="1" ref="C135" ca="1">_xlfn.IFNA(INDEX(OFFSET(度量!$A$2,,,COUNTA(度量!A:A)-1),MATCH(TRUE,SUBTOTAL(3,OFFSET(度量!A$2,,,ROW(度量!$1:$25),))&gt;(A135-1),)),"")</f>
        <v/>
      </c>
      <c r="D135" t="str" cm="1">
        <f t="array" aca="1" ref="D135" ca="1">_xlfn.IFNA(INDEX(OFFSET(颗粒度!$A$2,,,COUNTA(颗粒度!A:A)-1),MATCH(TRUE,SUBTOTAL(3,OFFSET(颗粒度!A$2,,,ROW(颗粒度!$1:$25),))&gt;(A135-1),)),"")</f>
        <v/>
      </c>
      <c r="I135" s="2" t="str" cm="1">
        <f t="array" aca="1" ref="I135" ca="1">INDEX(D:D,INT((ROW(D135)-2)/$E$5)+2)</f>
        <v/>
      </c>
      <c r="J135" t="str" cm="1">
        <f t="array" aca="1" ref="J135" ca="1">INDEX(C:C,MOD(ROW()+3,$E$5)+2)</f>
        <v>份额</v>
      </c>
      <c r="K135" t="str">
        <f t="shared" ca="1" si="7"/>
        <v>份额</v>
      </c>
      <c r="M135" t="str" cm="1">
        <f t="array" aca="1" ref="M135" ca="1">INDEX(B:B,INT((ROW(B135)-2)/$E$9)+2)</f>
        <v/>
      </c>
      <c r="N135" t="str" cm="1">
        <f t="array" aca="1" ref="N135" ca="1">INDEX(G:G,MOD(ROW()-2,$E$9)+2)</f>
        <v>月额度</v>
      </c>
      <c r="O135" t="str">
        <f t="shared" ca="1" si="8"/>
        <v>的月额度</v>
      </c>
    </row>
    <row r="136" spans="1:15" x14ac:dyDescent="0.3">
      <c r="A136">
        <f t="shared" si="6"/>
        <v>135</v>
      </c>
      <c r="B136" t="str" cm="1">
        <f t="array" aca="1" ref="B136" ca="1">_xlfn.IFNA(INDEX(OFFSET(维度!$A$2,,,COUNTA(维度!A:A)-1),MATCH(TRUE,SUBTOTAL(3,OFFSET(维度!A$2,,,ROW(维度!$1:$25),))&gt;(A136-1),)),"")</f>
        <v/>
      </c>
      <c r="C136" t="str" cm="1">
        <f t="array" aca="1" ref="C136" ca="1">_xlfn.IFNA(INDEX(OFFSET(度量!$A$2,,,COUNTA(度量!A:A)-1),MATCH(TRUE,SUBTOTAL(3,OFFSET(度量!A$2,,,ROW(度量!$1:$25),))&gt;(A136-1),)),"")</f>
        <v/>
      </c>
      <c r="D136" t="str" cm="1">
        <f t="array" aca="1" ref="D136" ca="1">_xlfn.IFNA(INDEX(OFFSET(颗粒度!$A$2,,,COUNTA(颗粒度!A:A)-1),MATCH(TRUE,SUBTOTAL(3,OFFSET(颗粒度!A$2,,,ROW(颗粒度!$1:$25),))&gt;(A136-1),)),"")</f>
        <v/>
      </c>
      <c r="I136" s="2" t="str" cm="1">
        <f t="array" aca="1" ref="I136" ca="1">INDEX(D:D,INT((ROW(D136)-2)/$E$5)+2)</f>
        <v/>
      </c>
      <c r="J136" t="str" cm="1">
        <f t="array" aca="1" ref="J136" ca="1">INDEX(C:C,MOD(ROW()+3,$E$5)+2)</f>
        <v>积数</v>
      </c>
      <c r="K136" t="str">
        <f t="shared" ca="1" si="7"/>
        <v>积数</v>
      </c>
      <c r="M136" t="str" cm="1">
        <f t="array" aca="1" ref="M136" ca="1">INDEX(B:B,INT((ROW(B136)-2)/$E$9)+2)</f>
        <v/>
      </c>
      <c r="N136" t="str" cm="1">
        <f t="array" aca="1" ref="N136" ca="1">INDEX(G:G,MOD(ROW()-2,$E$9)+2)</f>
        <v>月积数</v>
      </c>
      <c r="O136" t="str">
        <f t="shared" ca="1" si="8"/>
        <v>的月积数</v>
      </c>
    </row>
    <row r="137" spans="1:15" x14ac:dyDescent="0.3">
      <c r="A137">
        <f t="shared" si="6"/>
        <v>136</v>
      </c>
      <c r="B137" t="str" cm="1">
        <f t="array" aca="1" ref="B137" ca="1">_xlfn.IFNA(INDEX(OFFSET(维度!$A$2,,,COUNTA(维度!A:A)-1),MATCH(TRUE,SUBTOTAL(3,OFFSET(维度!A$2,,,ROW(维度!$1:$25),))&gt;(A137-1),)),"")</f>
        <v/>
      </c>
      <c r="C137" t="str" cm="1">
        <f t="array" aca="1" ref="C137" ca="1">_xlfn.IFNA(INDEX(OFFSET(度量!$A$2,,,COUNTA(度量!A:A)-1),MATCH(TRUE,SUBTOTAL(3,OFFSET(度量!A$2,,,ROW(度量!$1:$25),))&gt;(A137-1),)),"")</f>
        <v/>
      </c>
      <c r="D137" t="str" cm="1">
        <f t="array" aca="1" ref="D137" ca="1">_xlfn.IFNA(INDEX(OFFSET(颗粒度!$A$2,,,COUNTA(颗粒度!A:A)-1),MATCH(TRUE,SUBTOTAL(3,OFFSET(颗粒度!A$2,,,ROW(颗粒度!$1:$25),))&gt;(A137-1),)),"")</f>
        <v/>
      </c>
      <c r="I137" s="2" t="str" cm="1">
        <f t="array" aca="1" ref="I137" ca="1">INDEX(D:D,INT((ROW(D137)-2)/$E$5)+2)</f>
        <v/>
      </c>
      <c r="J137" t="str" cm="1">
        <f t="array" aca="1" ref="J137" ca="1">INDEX(C:C,MOD(ROW()+3,$E$5)+2)</f>
        <v>服务费</v>
      </c>
      <c r="K137" t="str">
        <f t="shared" ca="1" si="7"/>
        <v>服务费</v>
      </c>
      <c r="M137" t="str" cm="1">
        <f t="array" aca="1" ref="M137" ca="1">INDEX(B:B,INT((ROW(B137)-2)/$E$9)+2)</f>
        <v/>
      </c>
      <c r="N137" t="str" cm="1">
        <f t="array" aca="1" ref="N137" ca="1">INDEX(G:G,MOD(ROW()-2,$E$9)+2)</f>
        <v>月服务费</v>
      </c>
      <c r="O137" t="str">
        <f t="shared" ca="1" si="8"/>
        <v>的月服务费</v>
      </c>
    </row>
    <row r="138" spans="1:15" x14ac:dyDescent="0.3">
      <c r="A138">
        <f t="shared" si="6"/>
        <v>137</v>
      </c>
      <c r="B138" t="str" cm="1">
        <f t="array" aca="1" ref="B138" ca="1">_xlfn.IFNA(INDEX(OFFSET(维度!$A$2,,,COUNTA(维度!A:A)-1),MATCH(TRUE,SUBTOTAL(3,OFFSET(维度!A$2,,,ROW(维度!$1:$25),))&gt;(A138-1),)),"")</f>
        <v/>
      </c>
      <c r="C138" t="str" cm="1">
        <f t="array" aca="1" ref="C138" ca="1">_xlfn.IFNA(INDEX(OFFSET(度量!$A$2,,,COUNTA(度量!A:A)-1),MATCH(TRUE,SUBTOTAL(3,OFFSET(度量!A$2,,,ROW(度量!$1:$25),))&gt;(A138-1),)),"")</f>
        <v/>
      </c>
      <c r="D138" t="str" cm="1">
        <f t="array" aca="1" ref="D138" ca="1">_xlfn.IFNA(INDEX(OFFSET(颗粒度!$A$2,,,COUNTA(颗粒度!A:A)-1),MATCH(TRUE,SUBTOTAL(3,OFFSET(颗粒度!A$2,,,ROW(颗粒度!$1:$25),))&gt;(A138-1),)),"")</f>
        <v/>
      </c>
      <c r="I138" s="2" t="str" cm="1">
        <f t="array" aca="1" ref="I138" ca="1">INDEX(D:D,INT((ROW(D138)-2)/$E$5)+2)</f>
        <v/>
      </c>
      <c r="J138" t="str" cm="1">
        <f t="array" aca="1" ref="J138" ca="1">INDEX(C:C,MOD(ROW()+3,$E$5)+2)</f>
        <v>份额</v>
      </c>
      <c r="K138" t="str">
        <f t="shared" ca="1" si="7"/>
        <v>份额</v>
      </c>
      <c r="M138" t="str" cm="1">
        <f t="array" aca="1" ref="M138" ca="1">INDEX(B:B,INT((ROW(B138)-2)/$E$9)+2)</f>
        <v/>
      </c>
      <c r="N138" t="str" cm="1">
        <f t="array" aca="1" ref="N138" ca="1">INDEX(G:G,MOD(ROW()-2,$E$9)+2)</f>
        <v>月承诺费</v>
      </c>
      <c r="O138" t="str">
        <f t="shared" ca="1" si="8"/>
        <v>的月承诺费</v>
      </c>
    </row>
    <row r="139" spans="1:15" x14ac:dyDescent="0.3">
      <c r="A139">
        <f t="shared" si="6"/>
        <v>138</v>
      </c>
      <c r="B139" t="str" cm="1">
        <f t="array" aca="1" ref="B139" ca="1">_xlfn.IFNA(INDEX(OFFSET(维度!$A$2,,,COUNTA(维度!A:A)-1),MATCH(TRUE,SUBTOTAL(3,OFFSET(维度!A$2,,,ROW(维度!$1:$25),))&gt;(A139-1),)),"")</f>
        <v/>
      </c>
      <c r="C139" t="str" cm="1">
        <f t="array" aca="1" ref="C139" ca="1">_xlfn.IFNA(INDEX(OFFSET(度量!$A$2,,,COUNTA(度量!A:A)-1),MATCH(TRUE,SUBTOTAL(3,OFFSET(度量!A$2,,,ROW(度量!$1:$25),))&gt;(A139-1),)),"")</f>
        <v/>
      </c>
      <c r="D139" t="str" cm="1">
        <f t="array" aca="1" ref="D139" ca="1">_xlfn.IFNA(INDEX(OFFSET(颗粒度!$A$2,,,COUNTA(颗粒度!A:A)-1),MATCH(TRUE,SUBTOTAL(3,OFFSET(颗粒度!A$2,,,ROW(颗粒度!$1:$25),))&gt;(A139-1),)),"")</f>
        <v/>
      </c>
      <c r="I139" s="2" t="str" cm="1">
        <f t="array" aca="1" ref="I139" ca="1">INDEX(D:D,INT((ROW(D139)-2)/$E$5)+2)</f>
        <v/>
      </c>
      <c r="J139" t="str" cm="1">
        <f t="array" aca="1" ref="J139" ca="1">INDEX(C:C,MOD(ROW()+3,$E$5)+2)</f>
        <v>积数</v>
      </c>
      <c r="K139" t="str">
        <f t="shared" ca="1" si="7"/>
        <v>积数</v>
      </c>
      <c r="M139" t="str" cm="1">
        <f t="array" aca="1" ref="M139" ca="1">INDEX(B:B,INT((ROW(B139)-2)/$E$9)+2)</f>
        <v/>
      </c>
      <c r="N139" t="str" cm="1">
        <f t="array" aca="1" ref="N139" ca="1">INDEX(G:G,MOD(ROW()-2,$E$9)+2)</f>
        <v>季份额</v>
      </c>
      <c r="O139" t="str">
        <f t="shared" ca="1" si="8"/>
        <v>的季份额</v>
      </c>
    </row>
    <row r="140" spans="1:15" x14ac:dyDescent="0.3">
      <c r="A140">
        <f t="shared" si="6"/>
        <v>139</v>
      </c>
      <c r="B140" t="str" cm="1">
        <f t="array" aca="1" ref="B140" ca="1">_xlfn.IFNA(INDEX(OFFSET(维度!$A$2,,,COUNTA(维度!A:A)-1),MATCH(TRUE,SUBTOTAL(3,OFFSET(维度!A$2,,,ROW(维度!$1:$25),))&gt;(A140-1),)),"")</f>
        <v/>
      </c>
      <c r="C140" t="str" cm="1">
        <f t="array" aca="1" ref="C140" ca="1">_xlfn.IFNA(INDEX(OFFSET(度量!$A$2,,,COUNTA(度量!A:A)-1),MATCH(TRUE,SUBTOTAL(3,OFFSET(度量!A$2,,,ROW(度量!$1:$25),))&gt;(A140-1),)),"")</f>
        <v/>
      </c>
      <c r="D140" t="str" cm="1">
        <f t="array" aca="1" ref="D140" ca="1">_xlfn.IFNA(INDEX(OFFSET(颗粒度!$A$2,,,COUNTA(颗粒度!A:A)-1),MATCH(TRUE,SUBTOTAL(3,OFFSET(颗粒度!A$2,,,ROW(颗粒度!$1:$25),))&gt;(A140-1),)),"")</f>
        <v/>
      </c>
      <c r="I140" s="2" t="str" cm="1">
        <f t="array" aca="1" ref="I140" ca="1">INDEX(D:D,INT((ROW(D140)-2)/$E$5)+2)</f>
        <v/>
      </c>
      <c r="J140" t="str" cm="1">
        <f t="array" aca="1" ref="J140" ca="1">INDEX(C:C,MOD(ROW()+3,$E$5)+2)</f>
        <v>服务费</v>
      </c>
      <c r="K140" t="str">
        <f t="shared" ca="1" si="7"/>
        <v>服务费</v>
      </c>
      <c r="M140" t="str" cm="1">
        <f t="array" aca="1" ref="M140" ca="1">INDEX(B:B,INT((ROW(B140)-2)/$E$9)+2)</f>
        <v/>
      </c>
      <c r="N140" t="str" cm="1">
        <f t="array" aca="1" ref="N140" ca="1">INDEX(G:G,MOD(ROW()-2,$E$9)+2)</f>
        <v>月份额</v>
      </c>
      <c r="O140" t="str">
        <f t="shared" ca="1" si="8"/>
        <v>的月份额</v>
      </c>
    </row>
    <row r="141" spans="1:15" x14ac:dyDescent="0.3">
      <c r="A141">
        <f t="shared" si="6"/>
        <v>140</v>
      </c>
      <c r="B141" t="str" cm="1">
        <f t="array" aca="1" ref="B141" ca="1">_xlfn.IFNA(INDEX(OFFSET(维度!$A$2,,,COUNTA(维度!A:A)-1),MATCH(TRUE,SUBTOTAL(3,OFFSET(维度!A$2,,,ROW(维度!$1:$25),))&gt;(A141-1),)),"")</f>
        <v/>
      </c>
      <c r="C141" t="str" cm="1">
        <f t="array" aca="1" ref="C141" ca="1">_xlfn.IFNA(INDEX(OFFSET(度量!$A$2,,,COUNTA(度量!A:A)-1),MATCH(TRUE,SUBTOTAL(3,OFFSET(度量!A$2,,,ROW(度量!$1:$25),))&gt;(A141-1),)),"")</f>
        <v/>
      </c>
      <c r="D141" t="str" cm="1">
        <f t="array" aca="1" ref="D141" ca="1">_xlfn.IFNA(INDEX(OFFSET(颗粒度!$A$2,,,COUNTA(颗粒度!A:A)-1),MATCH(TRUE,SUBTOTAL(3,OFFSET(颗粒度!A$2,,,ROW(颗粒度!$1:$25),))&gt;(A141-1),)),"")</f>
        <v/>
      </c>
      <c r="I141" s="2" t="str" cm="1">
        <f t="array" aca="1" ref="I141" ca="1">INDEX(D:D,INT((ROW(D141)-2)/$E$5)+2)</f>
        <v/>
      </c>
      <c r="J141" t="str" cm="1">
        <f t="array" aca="1" ref="J141" ca="1">INDEX(C:C,MOD(ROW()+3,$E$5)+2)</f>
        <v>份额</v>
      </c>
      <c r="K141" t="str">
        <f t="shared" ca="1" si="7"/>
        <v>份额</v>
      </c>
      <c r="M141" t="str" cm="1">
        <f t="array" aca="1" ref="M141" ca="1">INDEX(B:B,INT((ROW(B141)-2)/$E$9)+2)</f>
        <v/>
      </c>
      <c r="N141" t="str" cm="1">
        <f t="array" aca="1" ref="N141" ca="1">INDEX(G:G,MOD(ROW()-2,$E$9)+2)</f>
        <v>月额度</v>
      </c>
      <c r="O141" t="str">
        <f t="shared" ca="1" si="8"/>
        <v>的月额度</v>
      </c>
    </row>
    <row r="142" spans="1:15" x14ac:dyDescent="0.3">
      <c r="A142">
        <f t="shared" si="6"/>
        <v>141</v>
      </c>
      <c r="B142" t="str" cm="1">
        <f t="array" aca="1" ref="B142" ca="1">_xlfn.IFNA(INDEX(OFFSET(维度!$A$2,,,COUNTA(维度!A:A)-1),MATCH(TRUE,SUBTOTAL(3,OFFSET(维度!A$2,,,ROW(维度!$1:$25),))&gt;(A142-1),)),"")</f>
        <v/>
      </c>
      <c r="C142" t="str" cm="1">
        <f t="array" aca="1" ref="C142" ca="1">_xlfn.IFNA(INDEX(OFFSET(度量!$A$2,,,COUNTA(度量!A:A)-1),MATCH(TRUE,SUBTOTAL(3,OFFSET(度量!A$2,,,ROW(度量!$1:$25),))&gt;(A142-1),)),"")</f>
        <v/>
      </c>
      <c r="D142" t="str" cm="1">
        <f t="array" aca="1" ref="D142" ca="1">_xlfn.IFNA(INDEX(OFFSET(颗粒度!$A$2,,,COUNTA(颗粒度!A:A)-1),MATCH(TRUE,SUBTOTAL(3,OFFSET(颗粒度!A$2,,,ROW(颗粒度!$1:$25),))&gt;(A142-1),)),"")</f>
        <v/>
      </c>
      <c r="I142" s="2" t="str" cm="1">
        <f t="array" aca="1" ref="I142" ca="1">INDEX(D:D,INT((ROW(D142)-2)/$E$5)+2)</f>
        <v/>
      </c>
      <c r="J142" t="str" cm="1">
        <f t="array" aca="1" ref="J142" ca="1">INDEX(C:C,MOD(ROW()+3,$E$5)+2)</f>
        <v>积数</v>
      </c>
      <c r="K142" t="str">
        <f t="shared" ca="1" si="7"/>
        <v>积数</v>
      </c>
      <c r="M142" t="str" cm="1">
        <f t="array" aca="1" ref="M142" ca="1">INDEX(B:B,INT((ROW(B142)-2)/$E$9)+2)</f>
        <v/>
      </c>
      <c r="N142" t="str" cm="1">
        <f t="array" aca="1" ref="N142" ca="1">INDEX(G:G,MOD(ROW()-2,$E$9)+2)</f>
        <v>月积数</v>
      </c>
      <c r="O142" t="str">
        <f t="shared" ca="1" si="8"/>
        <v>的月积数</v>
      </c>
    </row>
    <row r="143" spans="1:15" x14ac:dyDescent="0.3">
      <c r="A143">
        <f t="shared" si="6"/>
        <v>142</v>
      </c>
      <c r="B143" t="str" cm="1">
        <f t="array" aca="1" ref="B143" ca="1">_xlfn.IFNA(INDEX(OFFSET(维度!$A$2,,,COUNTA(维度!A:A)-1),MATCH(TRUE,SUBTOTAL(3,OFFSET(维度!A$2,,,ROW(维度!$1:$25),))&gt;(A143-1),)),"")</f>
        <v/>
      </c>
      <c r="C143" t="str" cm="1">
        <f t="array" aca="1" ref="C143" ca="1">_xlfn.IFNA(INDEX(OFFSET(度量!$A$2,,,COUNTA(度量!A:A)-1),MATCH(TRUE,SUBTOTAL(3,OFFSET(度量!A$2,,,ROW(度量!$1:$25),))&gt;(A143-1),)),"")</f>
        <v/>
      </c>
      <c r="D143" t="str" cm="1">
        <f t="array" aca="1" ref="D143" ca="1">_xlfn.IFNA(INDEX(OFFSET(颗粒度!$A$2,,,COUNTA(颗粒度!A:A)-1),MATCH(TRUE,SUBTOTAL(3,OFFSET(颗粒度!A$2,,,ROW(颗粒度!$1:$25),))&gt;(A143-1),)),"")</f>
        <v/>
      </c>
      <c r="I143" s="2" t="str" cm="1">
        <f t="array" aca="1" ref="I143" ca="1">INDEX(D:D,INT((ROW(D143)-2)/$E$5)+2)</f>
        <v/>
      </c>
      <c r="J143" t="str" cm="1">
        <f t="array" aca="1" ref="J143" ca="1">INDEX(C:C,MOD(ROW()+3,$E$5)+2)</f>
        <v>服务费</v>
      </c>
      <c r="K143" t="str">
        <f t="shared" ca="1" si="7"/>
        <v>服务费</v>
      </c>
      <c r="M143" t="str" cm="1">
        <f t="array" aca="1" ref="M143" ca="1">INDEX(B:B,INT((ROW(B143)-2)/$E$9)+2)</f>
        <v/>
      </c>
      <c r="N143" t="str" cm="1">
        <f t="array" aca="1" ref="N143" ca="1">INDEX(G:G,MOD(ROW()-2,$E$9)+2)</f>
        <v>月服务费</v>
      </c>
      <c r="O143" t="str">
        <f t="shared" ca="1" si="8"/>
        <v>的月服务费</v>
      </c>
    </row>
    <row r="144" spans="1:15" x14ac:dyDescent="0.3">
      <c r="A144">
        <f t="shared" si="6"/>
        <v>143</v>
      </c>
      <c r="B144" t="str" cm="1">
        <f t="array" aca="1" ref="B144" ca="1">_xlfn.IFNA(INDEX(OFFSET(维度!$A$2,,,COUNTA(维度!A:A)-1),MATCH(TRUE,SUBTOTAL(3,OFFSET(维度!A$2,,,ROW(维度!$1:$25),))&gt;(A144-1),)),"")</f>
        <v/>
      </c>
      <c r="C144" t="str" cm="1">
        <f t="array" aca="1" ref="C144" ca="1">_xlfn.IFNA(INDEX(OFFSET(度量!$A$2,,,COUNTA(度量!A:A)-1),MATCH(TRUE,SUBTOTAL(3,OFFSET(度量!A$2,,,ROW(度量!$1:$25),))&gt;(A144-1),)),"")</f>
        <v/>
      </c>
      <c r="D144" t="str" cm="1">
        <f t="array" aca="1" ref="D144" ca="1">_xlfn.IFNA(INDEX(OFFSET(颗粒度!$A$2,,,COUNTA(颗粒度!A:A)-1),MATCH(TRUE,SUBTOTAL(3,OFFSET(颗粒度!A$2,,,ROW(颗粒度!$1:$25),))&gt;(A144-1),)),"")</f>
        <v/>
      </c>
      <c r="I144" s="2" t="str" cm="1">
        <f t="array" aca="1" ref="I144" ca="1">INDEX(D:D,INT((ROW(D144)-2)/$E$5)+2)</f>
        <v/>
      </c>
      <c r="J144" t="str" cm="1">
        <f t="array" aca="1" ref="J144" ca="1">INDEX(C:C,MOD(ROW()+3,$E$5)+2)</f>
        <v>份额</v>
      </c>
      <c r="K144" t="str">
        <f t="shared" ca="1" si="7"/>
        <v>份额</v>
      </c>
      <c r="M144" t="str" cm="1">
        <f t="array" aca="1" ref="M144" ca="1">INDEX(B:B,INT((ROW(B144)-2)/$E$9)+2)</f>
        <v/>
      </c>
      <c r="N144" t="str" cm="1">
        <f t="array" aca="1" ref="N144" ca="1">INDEX(G:G,MOD(ROW()-2,$E$9)+2)</f>
        <v>月承诺费</v>
      </c>
      <c r="O144" t="str">
        <f t="shared" ca="1" si="8"/>
        <v>的月承诺费</v>
      </c>
    </row>
    <row r="145" spans="1:15" x14ac:dyDescent="0.3">
      <c r="A145">
        <f t="shared" si="6"/>
        <v>144</v>
      </c>
      <c r="B145" t="str" cm="1">
        <f t="array" aca="1" ref="B145" ca="1">_xlfn.IFNA(INDEX(OFFSET(维度!$A$2,,,COUNTA(维度!A:A)-1),MATCH(TRUE,SUBTOTAL(3,OFFSET(维度!A$2,,,ROW(维度!$1:$25),))&gt;(A145-1),)),"")</f>
        <v/>
      </c>
      <c r="C145" t="str" cm="1">
        <f t="array" aca="1" ref="C145" ca="1">_xlfn.IFNA(INDEX(OFFSET(度量!$A$2,,,COUNTA(度量!A:A)-1),MATCH(TRUE,SUBTOTAL(3,OFFSET(度量!A$2,,,ROW(度量!$1:$25),))&gt;(A145-1),)),"")</f>
        <v/>
      </c>
      <c r="D145" t="str" cm="1">
        <f t="array" aca="1" ref="D145" ca="1">_xlfn.IFNA(INDEX(OFFSET(颗粒度!$A$2,,,COUNTA(颗粒度!A:A)-1),MATCH(TRUE,SUBTOTAL(3,OFFSET(颗粒度!A$2,,,ROW(颗粒度!$1:$25),))&gt;(A145-1),)),"")</f>
        <v/>
      </c>
      <c r="I145" s="2" t="str" cm="1">
        <f t="array" aca="1" ref="I145" ca="1">INDEX(D:D,INT((ROW(D145)-2)/$E$5)+2)</f>
        <v/>
      </c>
      <c r="J145" t="str" cm="1">
        <f t="array" aca="1" ref="J145" ca="1">INDEX(C:C,MOD(ROW()+3,$E$5)+2)</f>
        <v>积数</v>
      </c>
      <c r="K145" t="str">
        <f t="shared" ca="1" si="7"/>
        <v>积数</v>
      </c>
      <c r="M145" t="str" cm="1">
        <f t="array" aca="1" ref="M145" ca="1">INDEX(B:B,INT((ROW(B145)-2)/$E$9)+2)</f>
        <v/>
      </c>
      <c r="N145" t="str" cm="1">
        <f t="array" aca="1" ref="N145" ca="1">INDEX(G:G,MOD(ROW()-2,$E$9)+2)</f>
        <v>季份额</v>
      </c>
      <c r="O145" t="str">
        <f t="shared" ca="1" si="8"/>
        <v>的季份额</v>
      </c>
    </row>
    <row r="146" spans="1:15" x14ac:dyDescent="0.3">
      <c r="A146">
        <f t="shared" si="6"/>
        <v>145</v>
      </c>
      <c r="B146" t="str" cm="1">
        <f t="array" aca="1" ref="B146" ca="1">_xlfn.IFNA(INDEX(OFFSET(维度!$A$2,,,COUNTA(维度!A:A)-1),MATCH(TRUE,SUBTOTAL(3,OFFSET(维度!A$2,,,ROW(维度!$1:$25),))&gt;(A146-1),)),"")</f>
        <v/>
      </c>
      <c r="C146" t="str" cm="1">
        <f t="array" aca="1" ref="C146" ca="1">_xlfn.IFNA(INDEX(OFFSET(度量!$A$2,,,COUNTA(度量!A:A)-1),MATCH(TRUE,SUBTOTAL(3,OFFSET(度量!A$2,,,ROW(度量!$1:$25),))&gt;(A146-1),)),"")</f>
        <v/>
      </c>
      <c r="D146" t="str" cm="1">
        <f t="array" aca="1" ref="D146" ca="1">_xlfn.IFNA(INDEX(OFFSET(颗粒度!$A$2,,,COUNTA(颗粒度!A:A)-1),MATCH(TRUE,SUBTOTAL(3,OFFSET(颗粒度!A$2,,,ROW(颗粒度!$1:$25),))&gt;(A146-1),)),"")</f>
        <v/>
      </c>
      <c r="I146" s="2" t="str" cm="1">
        <f t="array" aca="1" ref="I146" ca="1">INDEX(D:D,INT((ROW(D146)-2)/$E$5)+2)</f>
        <v/>
      </c>
      <c r="J146" t="str" cm="1">
        <f t="array" aca="1" ref="J146" ca="1">INDEX(C:C,MOD(ROW()+3,$E$5)+2)</f>
        <v>服务费</v>
      </c>
      <c r="K146" t="str">
        <f t="shared" ca="1" si="7"/>
        <v>服务费</v>
      </c>
      <c r="M146" t="str" cm="1">
        <f t="array" aca="1" ref="M146" ca="1">INDEX(B:B,INT((ROW(B146)-2)/$E$9)+2)</f>
        <v/>
      </c>
      <c r="N146" t="str" cm="1">
        <f t="array" aca="1" ref="N146" ca="1">INDEX(G:G,MOD(ROW()-2,$E$9)+2)</f>
        <v>月份额</v>
      </c>
      <c r="O146" t="str">
        <f t="shared" ca="1" si="8"/>
        <v>的月份额</v>
      </c>
    </row>
    <row r="147" spans="1:15" x14ac:dyDescent="0.3">
      <c r="A147">
        <f t="shared" si="6"/>
        <v>146</v>
      </c>
      <c r="B147" t="str" cm="1">
        <f t="array" aca="1" ref="B147" ca="1">_xlfn.IFNA(INDEX(OFFSET(维度!$A$2,,,COUNTA(维度!A:A)-1),MATCH(TRUE,SUBTOTAL(3,OFFSET(维度!A$2,,,ROW(维度!$1:$25),))&gt;(A147-1),)),"")</f>
        <v/>
      </c>
      <c r="C147" t="str" cm="1">
        <f t="array" aca="1" ref="C147" ca="1">_xlfn.IFNA(INDEX(OFFSET(度量!$A$2,,,COUNTA(度量!A:A)-1),MATCH(TRUE,SUBTOTAL(3,OFFSET(度量!A$2,,,ROW(度量!$1:$25),))&gt;(A147-1),)),"")</f>
        <v/>
      </c>
      <c r="D147" t="str" cm="1">
        <f t="array" aca="1" ref="D147" ca="1">_xlfn.IFNA(INDEX(OFFSET(颗粒度!$A$2,,,COUNTA(颗粒度!A:A)-1),MATCH(TRUE,SUBTOTAL(3,OFFSET(颗粒度!A$2,,,ROW(颗粒度!$1:$25),))&gt;(A147-1),)),"")</f>
        <v/>
      </c>
      <c r="I147" s="2" t="str" cm="1">
        <f t="array" aca="1" ref="I147" ca="1">INDEX(D:D,INT((ROW(D147)-2)/$E$5)+2)</f>
        <v/>
      </c>
      <c r="J147" t="str" cm="1">
        <f t="array" aca="1" ref="J147" ca="1">INDEX(C:C,MOD(ROW()+3,$E$5)+2)</f>
        <v>份额</v>
      </c>
      <c r="K147" t="str">
        <f t="shared" ca="1" si="7"/>
        <v>份额</v>
      </c>
      <c r="M147" t="str" cm="1">
        <f t="array" aca="1" ref="M147" ca="1">INDEX(B:B,INT((ROW(B147)-2)/$E$9)+2)</f>
        <v/>
      </c>
      <c r="N147" t="str" cm="1">
        <f t="array" aca="1" ref="N147" ca="1">INDEX(G:G,MOD(ROW()-2,$E$9)+2)</f>
        <v>月额度</v>
      </c>
      <c r="O147" t="str">
        <f t="shared" ca="1" si="8"/>
        <v>的月额度</v>
      </c>
    </row>
    <row r="148" spans="1:15" x14ac:dyDescent="0.3">
      <c r="A148">
        <f t="shared" si="6"/>
        <v>147</v>
      </c>
      <c r="B148" t="str" cm="1">
        <f t="array" aca="1" ref="B148" ca="1">_xlfn.IFNA(INDEX(OFFSET(维度!$A$2,,,COUNTA(维度!A:A)-1),MATCH(TRUE,SUBTOTAL(3,OFFSET(维度!A$2,,,ROW(维度!$1:$25),))&gt;(A148-1),)),"")</f>
        <v/>
      </c>
      <c r="C148" t="str" cm="1">
        <f t="array" aca="1" ref="C148" ca="1">_xlfn.IFNA(INDEX(OFFSET(度量!$A$2,,,COUNTA(度量!A:A)-1),MATCH(TRUE,SUBTOTAL(3,OFFSET(度量!A$2,,,ROW(度量!$1:$25),))&gt;(A148-1),)),"")</f>
        <v/>
      </c>
      <c r="D148" t="str" cm="1">
        <f t="array" aca="1" ref="D148" ca="1">_xlfn.IFNA(INDEX(OFFSET(颗粒度!$A$2,,,COUNTA(颗粒度!A:A)-1),MATCH(TRUE,SUBTOTAL(3,OFFSET(颗粒度!A$2,,,ROW(颗粒度!$1:$25),))&gt;(A148-1),)),"")</f>
        <v/>
      </c>
      <c r="I148" s="2" t="str" cm="1">
        <f t="array" aca="1" ref="I148" ca="1">INDEX(D:D,INT((ROW(D148)-2)/$E$5)+2)</f>
        <v/>
      </c>
      <c r="J148" t="str" cm="1">
        <f t="array" aca="1" ref="J148" ca="1">INDEX(C:C,MOD(ROW()+3,$E$5)+2)</f>
        <v>积数</v>
      </c>
      <c r="K148" t="str">
        <f t="shared" ca="1" si="7"/>
        <v>积数</v>
      </c>
      <c r="M148" t="str" cm="1">
        <f t="array" aca="1" ref="M148" ca="1">INDEX(B:B,INT((ROW(B148)-2)/$E$9)+2)</f>
        <v/>
      </c>
      <c r="N148" t="str" cm="1">
        <f t="array" aca="1" ref="N148" ca="1">INDEX(G:G,MOD(ROW()-2,$E$9)+2)</f>
        <v>月积数</v>
      </c>
      <c r="O148" t="str">
        <f t="shared" ca="1" si="8"/>
        <v>的月积数</v>
      </c>
    </row>
    <row r="149" spans="1:15" x14ac:dyDescent="0.3">
      <c r="A149">
        <f t="shared" si="6"/>
        <v>148</v>
      </c>
      <c r="B149" t="str" cm="1">
        <f t="array" aca="1" ref="B149" ca="1">_xlfn.IFNA(INDEX(OFFSET(维度!$A$2,,,COUNTA(维度!A:A)-1),MATCH(TRUE,SUBTOTAL(3,OFFSET(维度!A$2,,,ROW(维度!$1:$25),))&gt;(A149-1),)),"")</f>
        <v/>
      </c>
      <c r="C149" t="str" cm="1">
        <f t="array" aca="1" ref="C149" ca="1">_xlfn.IFNA(INDEX(OFFSET(度量!$A$2,,,COUNTA(度量!A:A)-1),MATCH(TRUE,SUBTOTAL(3,OFFSET(度量!A$2,,,ROW(度量!$1:$25),))&gt;(A149-1),)),"")</f>
        <v/>
      </c>
      <c r="D149" t="str" cm="1">
        <f t="array" aca="1" ref="D149" ca="1">_xlfn.IFNA(INDEX(OFFSET(颗粒度!$A$2,,,COUNTA(颗粒度!A:A)-1),MATCH(TRUE,SUBTOTAL(3,OFFSET(颗粒度!A$2,,,ROW(颗粒度!$1:$25),))&gt;(A149-1),)),"")</f>
        <v/>
      </c>
      <c r="I149" s="2" t="str" cm="1">
        <f t="array" aca="1" ref="I149" ca="1">INDEX(D:D,INT((ROW(D149)-2)/$E$5)+2)</f>
        <v/>
      </c>
      <c r="J149" t="str" cm="1">
        <f t="array" aca="1" ref="J149" ca="1">INDEX(C:C,MOD(ROW()+3,$E$5)+2)</f>
        <v>服务费</v>
      </c>
      <c r="K149" t="str">
        <f t="shared" ca="1" si="7"/>
        <v>服务费</v>
      </c>
      <c r="M149" t="str" cm="1">
        <f t="array" aca="1" ref="M149" ca="1">INDEX(B:B,INT((ROW(B149)-2)/$E$9)+2)</f>
        <v/>
      </c>
      <c r="N149" t="str" cm="1">
        <f t="array" aca="1" ref="N149" ca="1">INDEX(G:G,MOD(ROW()-2,$E$9)+2)</f>
        <v>月服务费</v>
      </c>
      <c r="O149" t="str">
        <f t="shared" ca="1" si="8"/>
        <v>的月服务费</v>
      </c>
    </row>
    <row r="150" spans="1:15" x14ac:dyDescent="0.3">
      <c r="A150">
        <f t="shared" si="6"/>
        <v>149</v>
      </c>
      <c r="B150" t="str" cm="1">
        <f t="array" aca="1" ref="B150" ca="1">_xlfn.IFNA(INDEX(OFFSET(维度!$A$2,,,COUNTA(维度!A:A)-1),MATCH(TRUE,SUBTOTAL(3,OFFSET(维度!A$2,,,ROW(维度!$1:$25),))&gt;(A150-1),)),"")</f>
        <v/>
      </c>
      <c r="C150" t="str" cm="1">
        <f t="array" aca="1" ref="C150" ca="1">_xlfn.IFNA(INDEX(OFFSET(度量!$A$2,,,COUNTA(度量!A:A)-1),MATCH(TRUE,SUBTOTAL(3,OFFSET(度量!A$2,,,ROW(度量!$1:$25),))&gt;(A150-1),)),"")</f>
        <v/>
      </c>
      <c r="D150" t="str" cm="1">
        <f t="array" aca="1" ref="D150" ca="1">_xlfn.IFNA(INDEX(OFFSET(颗粒度!$A$2,,,COUNTA(颗粒度!A:A)-1),MATCH(TRUE,SUBTOTAL(3,OFFSET(颗粒度!A$2,,,ROW(颗粒度!$1:$25),))&gt;(A150-1),)),"")</f>
        <v/>
      </c>
      <c r="I150" s="2" t="str" cm="1">
        <f t="array" aca="1" ref="I150" ca="1">INDEX(D:D,INT((ROW(D150)-2)/$E$5)+2)</f>
        <v/>
      </c>
      <c r="J150" t="str" cm="1">
        <f t="array" aca="1" ref="J150" ca="1">INDEX(C:C,MOD(ROW()+3,$E$5)+2)</f>
        <v>份额</v>
      </c>
      <c r="K150" t="str">
        <f t="shared" ca="1" si="7"/>
        <v>份额</v>
      </c>
      <c r="M150" t="str" cm="1">
        <f t="array" aca="1" ref="M150" ca="1">INDEX(B:B,INT((ROW(B150)-2)/$E$9)+2)</f>
        <v/>
      </c>
      <c r="N150" t="str" cm="1">
        <f t="array" aca="1" ref="N150" ca="1">INDEX(G:G,MOD(ROW()-2,$E$9)+2)</f>
        <v>月承诺费</v>
      </c>
      <c r="O150" t="str">
        <f t="shared" ca="1" si="8"/>
        <v>的月承诺费</v>
      </c>
    </row>
    <row r="151" spans="1:15" x14ac:dyDescent="0.3">
      <c r="A151">
        <f t="shared" si="6"/>
        <v>150</v>
      </c>
      <c r="B151" t="str" cm="1">
        <f t="array" aca="1" ref="B151" ca="1">_xlfn.IFNA(INDEX(OFFSET(维度!$A$2,,,COUNTA(维度!A:A)-1),MATCH(TRUE,SUBTOTAL(3,OFFSET(维度!A$2,,,ROW(维度!$1:$25),))&gt;(A151-1),)),"")</f>
        <v/>
      </c>
      <c r="C151" t="str" cm="1">
        <f t="array" aca="1" ref="C151" ca="1">_xlfn.IFNA(INDEX(OFFSET(度量!$A$2,,,COUNTA(度量!A:A)-1),MATCH(TRUE,SUBTOTAL(3,OFFSET(度量!A$2,,,ROW(度量!$1:$25),))&gt;(A151-1),)),"")</f>
        <v/>
      </c>
      <c r="D151" t="str" cm="1">
        <f t="array" aca="1" ref="D151" ca="1">_xlfn.IFNA(INDEX(OFFSET(颗粒度!$A$2,,,COUNTA(颗粒度!A:A)-1),MATCH(TRUE,SUBTOTAL(3,OFFSET(颗粒度!A$2,,,ROW(颗粒度!$1:$25),))&gt;(A151-1),)),"")</f>
        <v/>
      </c>
      <c r="I151" s="2" t="str" cm="1">
        <f t="array" aca="1" ref="I151" ca="1">INDEX(D:D,INT((ROW(D151)-2)/$E$5)+2)</f>
        <v/>
      </c>
      <c r="J151" t="str" cm="1">
        <f t="array" aca="1" ref="J151" ca="1">INDEX(C:C,MOD(ROW()+3,$E$5)+2)</f>
        <v>积数</v>
      </c>
      <c r="K151" t="str">
        <f t="shared" ca="1" si="7"/>
        <v>积数</v>
      </c>
      <c r="M151" t="str" cm="1">
        <f t="array" aca="1" ref="M151" ca="1">INDEX(B:B,INT((ROW(B151)-2)/$E$9)+2)</f>
        <v/>
      </c>
      <c r="N151" t="str" cm="1">
        <f t="array" aca="1" ref="N151" ca="1">INDEX(G:G,MOD(ROW()-2,$E$9)+2)</f>
        <v>季份额</v>
      </c>
      <c r="O151" t="str">
        <f t="shared" ca="1" si="8"/>
        <v>的季份额</v>
      </c>
    </row>
    <row r="152" spans="1:15" x14ac:dyDescent="0.3">
      <c r="A152">
        <f t="shared" si="6"/>
        <v>151</v>
      </c>
      <c r="B152" t="str" cm="1">
        <f t="array" aca="1" ref="B152" ca="1">_xlfn.IFNA(INDEX(OFFSET(维度!$A$2,,,COUNTA(维度!A:A)-1),MATCH(TRUE,SUBTOTAL(3,OFFSET(维度!A$2,,,ROW(维度!$1:$25),))&gt;(A152-1),)),"")</f>
        <v/>
      </c>
      <c r="C152" t="str" cm="1">
        <f t="array" aca="1" ref="C152" ca="1">_xlfn.IFNA(INDEX(OFFSET(度量!$A$2,,,COUNTA(度量!A:A)-1),MATCH(TRUE,SUBTOTAL(3,OFFSET(度量!A$2,,,ROW(度量!$1:$25),))&gt;(A152-1),)),"")</f>
        <v/>
      </c>
      <c r="D152" t="str" cm="1">
        <f t="array" aca="1" ref="D152" ca="1">_xlfn.IFNA(INDEX(OFFSET(颗粒度!$A$2,,,COUNTA(颗粒度!A:A)-1),MATCH(TRUE,SUBTOTAL(3,OFFSET(颗粒度!A$2,,,ROW(颗粒度!$1:$25),))&gt;(A152-1),)),"")</f>
        <v/>
      </c>
      <c r="I152" s="2" t="str" cm="1">
        <f t="array" aca="1" ref="I152" ca="1">INDEX(D:D,INT((ROW(D152)-2)/$E$5)+2)</f>
        <v/>
      </c>
      <c r="J152" t="str" cm="1">
        <f t="array" aca="1" ref="J152" ca="1">INDEX(C:C,MOD(ROW()+3,$E$5)+2)</f>
        <v>服务费</v>
      </c>
      <c r="K152" t="str">
        <f t="shared" ca="1" si="7"/>
        <v>服务费</v>
      </c>
      <c r="M152" t="str" cm="1">
        <f t="array" aca="1" ref="M152" ca="1">INDEX(B:B,INT((ROW(B152)-2)/$E$9)+2)</f>
        <v/>
      </c>
      <c r="N152" t="str" cm="1">
        <f t="array" aca="1" ref="N152" ca="1">INDEX(G:G,MOD(ROW()-2,$E$9)+2)</f>
        <v>月份额</v>
      </c>
      <c r="O152" t="str">
        <f t="shared" ca="1" si="8"/>
        <v>的月份额</v>
      </c>
    </row>
    <row r="153" spans="1:15" x14ac:dyDescent="0.3">
      <c r="A153">
        <f t="shared" si="6"/>
        <v>152</v>
      </c>
      <c r="B153" t="str" cm="1">
        <f t="array" aca="1" ref="B153" ca="1">_xlfn.IFNA(INDEX(OFFSET(维度!$A$2,,,COUNTA(维度!A:A)-1),MATCH(TRUE,SUBTOTAL(3,OFFSET(维度!A$2,,,ROW(维度!$1:$25),))&gt;(A153-1),)),"")</f>
        <v/>
      </c>
      <c r="C153" t="str" cm="1">
        <f t="array" aca="1" ref="C153" ca="1">_xlfn.IFNA(INDEX(OFFSET(度量!$A$2,,,COUNTA(度量!A:A)-1),MATCH(TRUE,SUBTOTAL(3,OFFSET(度量!A$2,,,ROW(度量!$1:$25),))&gt;(A153-1),)),"")</f>
        <v/>
      </c>
      <c r="D153" t="str" cm="1">
        <f t="array" aca="1" ref="D153" ca="1">_xlfn.IFNA(INDEX(OFFSET(颗粒度!$A$2,,,COUNTA(颗粒度!A:A)-1),MATCH(TRUE,SUBTOTAL(3,OFFSET(颗粒度!A$2,,,ROW(颗粒度!$1:$25),))&gt;(A153-1),)),"")</f>
        <v/>
      </c>
      <c r="I153" s="2" t="str" cm="1">
        <f t="array" aca="1" ref="I153" ca="1">INDEX(D:D,INT((ROW(D153)-2)/$E$5)+2)</f>
        <v/>
      </c>
      <c r="J153" t="str" cm="1">
        <f t="array" aca="1" ref="J153" ca="1">INDEX(C:C,MOD(ROW()+3,$E$5)+2)</f>
        <v>份额</v>
      </c>
      <c r="K153" t="str">
        <f t="shared" ca="1" si="7"/>
        <v>份额</v>
      </c>
      <c r="M153" t="str" cm="1">
        <f t="array" aca="1" ref="M153" ca="1">INDEX(B:B,INT((ROW(B153)-2)/$E$9)+2)</f>
        <v/>
      </c>
      <c r="N153" t="str" cm="1">
        <f t="array" aca="1" ref="N153" ca="1">INDEX(G:G,MOD(ROW()-2,$E$9)+2)</f>
        <v>月额度</v>
      </c>
      <c r="O153" t="str">
        <f t="shared" ca="1" si="8"/>
        <v>的月额度</v>
      </c>
    </row>
    <row r="154" spans="1:15" x14ac:dyDescent="0.3">
      <c r="A154">
        <f t="shared" si="6"/>
        <v>153</v>
      </c>
      <c r="B154" t="str" cm="1">
        <f t="array" aca="1" ref="B154" ca="1">_xlfn.IFNA(INDEX(OFFSET(维度!$A$2,,,COUNTA(维度!A:A)-1),MATCH(TRUE,SUBTOTAL(3,OFFSET(维度!A$2,,,ROW(维度!$1:$25),))&gt;(A154-1),)),"")</f>
        <v/>
      </c>
      <c r="C154" t="str" cm="1">
        <f t="array" aca="1" ref="C154" ca="1">_xlfn.IFNA(INDEX(OFFSET(度量!$A$2,,,COUNTA(度量!A:A)-1),MATCH(TRUE,SUBTOTAL(3,OFFSET(度量!A$2,,,ROW(度量!$1:$25),))&gt;(A154-1),)),"")</f>
        <v/>
      </c>
      <c r="D154" t="str" cm="1">
        <f t="array" aca="1" ref="D154" ca="1">_xlfn.IFNA(INDEX(OFFSET(颗粒度!$A$2,,,COUNTA(颗粒度!A:A)-1),MATCH(TRUE,SUBTOTAL(3,OFFSET(颗粒度!A$2,,,ROW(颗粒度!$1:$25),))&gt;(A154-1),)),"")</f>
        <v/>
      </c>
      <c r="I154" s="2" t="str" cm="1">
        <f t="array" aca="1" ref="I154" ca="1">INDEX(D:D,INT((ROW(D154)-2)/$E$5)+2)</f>
        <v/>
      </c>
      <c r="J154" t="str" cm="1">
        <f t="array" aca="1" ref="J154" ca="1">INDEX(C:C,MOD(ROW()+3,$E$5)+2)</f>
        <v>积数</v>
      </c>
      <c r="K154" t="str">
        <f t="shared" ca="1" si="7"/>
        <v>积数</v>
      </c>
      <c r="M154" t="str" cm="1">
        <f t="array" aca="1" ref="M154" ca="1">INDEX(B:B,INT((ROW(B154)-2)/$E$9)+2)</f>
        <v/>
      </c>
      <c r="N154" t="str" cm="1">
        <f t="array" aca="1" ref="N154" ca="1">INDEX(G:G,MOD(ROW()-2,$E$9)+2)</f>
        <v>月积数</v>
      </c>
      <c r="O154" t="str">
        <f t="shared" ca="1" si="8"/>
        <v>的月积数</v>
      </c>
    </row>
    <row r="155" spans="1:15" x14ac:dyDescent="0.3">
      <c r="A155">
        <f t="shared" si="6"/>
        <v>154</v>
      </c>
      <c r="B155" t="str" cm="1">
        <f t="array" aca="1" ref="B155" ca="1">_xlfn.IFNA(INDEX(OFFSET(维度!$A$2,,,COUNTA(维度!A:A)-1),MATCH(TRUE,SUBTOTAL(3,OFFSET(维度!A$2,,,ROW(维度!$1:$25),))&gt;(A155-1),)),"")</f>
        <v/>
      </c>
      <c r="C155" t="str" cm="1">
        <f t="array" aca="1" ref="C155" ca="1">_xlfn.IFNA(INDEX(OFFSET(度量!$A$2,,,COUNTA(度量!A:A)-1),MATCH(TRUE,SUBTOTAL(3,OFFSET(度量!A$2,,,ROW(度量!$1:$25),))&gt;(A155-1),)),"")</f>
        <v/>
      </c>
      <c r="D155" t="str" cm="1">
        <f t="array" aca="1" ref="D155" ca="1">_xlfn.IFNA(INDEX(OFFSET(颗粒度!$A$2,,,COUNTA(颗粒度!A:A)-1),MATCH(TRUE,SUBTOTAL(3,OFFSET(颗粒度!A$2,,,ROW(颗粒度!$1:$25),))&gt;(A155-1),)),"")</f>
        <v/>
      </c>
      <c r="I155" s="2" t="str" cm="1">
        <f t="array" aca="1" ref="I155" ca="1">INDEX(D:D,INT((ROW(D155)-2)/$E$5)+2)</f>
        <v/>
      </c>
      <c r="J155" t="str" cm="1">
        <f t="array" aca="1" ref="J155" ca="1">INDEX(C:C,MOD(ROW()+3,$E$5)+2)</f>
        <v>服务费</v>
      </c>
      <c r="K155" t="str">
        <f t="shared" ca="1" si="7"/>
        <v>服务费</v>
      </c>
      <c r="M155" t="str" cm="1">
        <f t="array" aca="1" ref="M155" ca="1">INDEX(B:B,INT((ROW(B155)-2)/$E$9)+2)</f>
        <v/>
      </c>
      <c r="N155" t="str" cm="1">
        <f t="array" aca="1" ref="N155" ca="1">INDEX(G:G,MOD(ROW()-2,$E$9)+2)</f>
        <v>月服务费</v>
      </c>
      <c r="O155" t="str">
        <f t="shared" ca="1" si="8"/>
        <v>的月服务费</v>
      </c>
    </row>
    <row r="156" spans="1:15" x14ac:dyDescent="0.3">
      <c r="A156">
        <f t="shared" si="6"/>
        <v>155</v>
      </c>
      <c r="B156" t="str" cm="1">
        <f t="array" aca="1" ref="B156" ca="1">_xlfn.IFNA(INDEX(OFFSET(维度!$A$2,,,COUNTA(维度!A:A)-1),MATCH(TRUE,SUBTOTAL(3,OFFSET(维度!A$2,,,ROW(维度!$1:$25),))&gt;(A156-1),)),"")</f>
        <v/>
      </c>
      <c r="C156" t="str" cm="1">
        <f t="array" aca="1" ref="C156" ca="1">_xlfn.IFNA(INDEX(OFFSET(度量!$A$2,,,COUNTA(度量!A:A)-1),MATCH(TRUE,SUBTOTAL(3,OFFSET(度量!A$2,,,ROW(度量!$1:$25),))&gt;(A156-1),)),"")</f>
        <v/>
      </c>
      <c r="D156" t="str" cm="1">
        <f t="array" aca="1" ref="D156" ca="1">_xlfn.IFNA(INDEX(OFFSET(颗粒度!$A$2,,,COUNTA(颗粒度!A:A)-1),MATCH(TRUE,SUBTOTAL(3,OFFSET(颗粒度!A$2,,,ROW(颗粒度!$1:$25),))&gt;(A156-1),)),"")</f>
        <v/>
      </c>
      <c r="I156" s="2" t="str" cm="1">
        <f t="array" aca="1" ref="I156" ca="1">INDEX(D:D,INT((ROW(D156)-2)/$E$5)+2)</f>
        <v/>
      </c>
      <c r="J156" t="str" cm="1">
        <f t="array" aca="1" ref="J156" ca="1">INDEX(C:C,MOD(ROW()+3,$E$5)+2)</f>
        <v>份额</v>
      </c>
      <c r="K156" t="str">
        <f t="shared" ca="1" si="7"/>
        <v>份额</v>
      </c>
      <c r="M156" t="str" cm="1">
        <f t="array" aca="1" ref="M156" ca="1">INDEX(B:B,INT((ROW(B156)-2)/$E$9)+2)</f>
        <v/>
      </c>
      <c r="N156" t="str" cm="1">
        <f t="array" aca="1" ref="N156" ca="1">INDEX(G:G,MOD(ROW()-2,$E$9)+2)</f>
        <v>月承诺费</v>
      </c>
      <c r="O156" t="str">
        <f t="shared" ca="1" si="8"/>
        <v>的月承诺费</v>
      </c>
    </row>
    <row r="157" spans="1:15" x14ac:dyDescent="0.3">
      <c r="A157">
        <f t="shared" si="6"/>
        <v>156</v>
      </c>
      <c r="B157" t="str" cm="1">
        <f t="array" aca="1" ref="B157" ca="1">_xlfn.IFNA(INDEX(OFFSET(维度!$A$2,,,COUNTA(维度!A:A)-1),MATCH(TRUE,SUBTOTAL(3,OFFSET(维度!A$2,,,ROW(维度!$1:$25),))&gt;(A157-1),)),"")</f>
        <v/>
      </c>
      <c r="C157" t="str" cm="1">
        <f t="array" aca="1" ref="C157" ca="1">_xlfn.IFNA(INDEX(OFFSET(度量!$A$2,,,COUNTA(度量!A:A)-1),MATCH(TRUE,SUBTOTAL(3,OFFSET(度量!A$2,,,ROW(度量!$1:$25),))&gt;(A157-1),)),"")</f>
        <v/>
      </c>
      <c r="D157" t="str" cm="1">
        <f t="array" aca="1" ref="D157" ca="1">_xlfn.IFNA(INDEX(OFFSET(颗粒度!$A$2,,,COUNTA(颗粒度!A:A)-1),MATCH(TRUE,SUBTOTAL(3,OFFSET(颗粒度!A$2,,,ROW(颗粒度!$1:$25),))&gt;(A157-1),)),"")</f>
        <v/>
      </c>
      <c r="I157" s="2" t="str" cm="1">
        <f t="array" aca="1" ref="I157" ca="1">INDEX(D:D,INT((ROW(D157)-2)/$E$5)+2)</f>
        <v/>
      </c>
      <c r="J157" t="str" cm="1">
        <f t="array" aca="1" ref="J157" ca="1">INDEX(C:C,MOD(ROW()+3,$E$5)+2)</f>
        <v>积数</v>
      </c>
      <c r="K157" t="str">
        <f t="shared" ca="1" si="7"/>
        <v>积数</v>
      </c>
      <c r="M157" t="str" cm="1">
        <f t="array" aca="1" ref="M157" ca="1">INDEX(B:B,INT((ROW(B157)-2)/$E$9)+2)</f>
        <v/>
      </c>
      <c r="N157" t="str" cm="1">
        <f t="array" aca="1" ref="N157" ca="1">INDEX(G:G,MOD(ROW()-2,$E$9)+2)</f>
        <v>季份额</v>
      </c>
      <c r="O157" t="str">
        <f t="shared" ca="1" si="8"/>
        <v>的季份额</v>
      </c>
    </row>
    <row r="158" spans="1:15" x14ac:dyDescent="0.3">
      <c r="A158">
        <f t="shared" si="6"/>
        <v>157</v>
      </c>
      <c r="B158" t="str" cm="1">
        <f t="array" aca="1" ref="B158" ca="1">_xlfn.IFNA(INDEX(OFFSET(维度!$A$2,,,COUNTA(维度!A:A)-1),MATCH(TRUE,SUBTOTAL(3,OFFSET(维度!A$2,,,ROW(维度!$1:$25),))&gt;(A158-1),)),"")</f>
        <v/>
      </c>
      <c r="C158" t="str" cm="1">
        <f t="array" aca="1" ref="C158" ca="1">_xlfn.IFNA(INDEX(OFFSET(度量!$A$2,,,COUNTA(度量!A:A)-1),MATCH(TRUE,SUBTOTAL(3,OFFSET(度量!A$2,,,ROW(度量!$1:$25),))&gt;(A158-1),)),"")</f>
        <v/>
      </c>
      <c r="D158" t="str" cm="1">
        <f t="array" aca="1" ref="D158" ca="1">_xlfn.IFNA(INDEX(OFFSET(颗粒度!$A$2,,,COUNTA(颗粒度!A:A)-1),MATCH(TRUE,SUBTOTAL(3,OFFSET(颗粒度!A$2,,,ROW(颗粒度!$1:$25),))&gt;(A158-1),)),"")</f>
        <v/>
      </c>
      <c r="I158" s="2" t="str" cm="1">
        <f t="array" aca="1" ref="I158" ca="1">INDEX(D:D,INT((ROW(D158)-2)/$E$5)+2)</f>
        <v/>
      </c>
      <c r="J158" t="str" cm="1">
        <f t="array" aca="1" ref="J158" ca="1">INDEX(C:C,MOD(ROW()+3,$E$5)+2)</f>
        <v>服务费</v>
      </c>
      <c r="K158" t="str">
        <f t="shared" ca="1" si="7"/>
        <v>服务费</v>
      </c>
      <c r="M158" t="str" cm="1">
        <f t="array" aca="1" ref="M158" ca="1">INDEX(B:B,INT((ROW(B158)-2)/$E$9)+2)</f>
        <v/>
      </c>
      <c r="N158" t="str" cm="1">
        <f t="array" aca="1" ref="N158" ca="1">INDEX(G:G,MOD(ROW()-2,$E$9)+2)</f>
        <v>月份额</v>
      </c>
      <c r="O158" t="str">
        <f t="shared" ca="1" si="8"/>
        <v>的月份额</v>
      </c>
    </row>
    <row r="159" spans="1:15" x14ac:dyDescent="0.3">
      <c r="A159">
        <f t="shared" si="6"/>
        <v>158</v>
      </c>
      <c r="B159" t="str" cm="1">
        <f t="array" aca="1" ref="B159" ca="1">_xlfn.IFNA(INDEX(OFFSET(维度!$A$2,,,COUNTA(维度!A:A)-1),MATCH(TRUE,SUBTOTAL(3,OFFSET(维度!A$2,,,ROW(维度!$1:$25),))&gt;(A159-1),)),"")</f>
        <v/>
      </c>
      <c r="C159" t="str" cm="1">
        <f t="array" aca="1" ref="C159" ca="1">_xlfn.IFNA(INDEX(OFFSET(度量!$A$2,,,COUNTA(度量!A:A)-1),MATCH(TRUE,SUBTOTAL(3,OFFSET(度量!A$2,,,ROW(度量!$1:$25),))&gt;(A159-1),)),"")</f>
        <v/>
      </c>
      <c r="D159" t="str" cm="1">
        <f t="array" aca="1" ref="D159" ca="1">_xlfn.IFNA(INDEX(OFFSET(颗粒度!$A$2,,,COUNTA(颗粒度!A:A)-1),MATCH(TRUE,SUBTOTAL(3,OFFSET(颗粒度!A$2,,,ROW(颗粒度!$1:$25),))&gt;(A159-1),)),"")</f>
        <v/>
      </c>
      <c r="I159" s="2" t="str" cm="1">
        <f t="array" aca="1" ref="I159" ca="1">INDEX(D:D,INT((ROW(D159)-2)/$E$5)+2)</f>
        <v/>
      </c>
      <c r="J159" t="str" cm="1">
        <f t="array" aca="1" ref="J159" ca="1">INDEX(C:C,MOD(ROW()+3,$E$5)+2)</f>
        <v>份额</v>
      </c>
      <c r="K159" t="str">
        <f t="shared" ca="1" si="7"/>
        <v>份额</v>
      </c>
      <c r="M159" t="str" cm="1">
        <f t="array" aca="1" ref="M159" ca="1">INDEX(B:B,INT((ROW(B159)-2)/$E$9)+2)</f>
        <v/>
      </c>
      <c r="N159" t="str" cm="1">
        <f t="array" aca="1" ref="N159" ca="1">INDEX(G:G,MOD(ROW()-2,$E$9)+2)</f>
        <v>月额度</v>
      </c>
      <c r="O159" t="str">
        <f t="shared" ca="1" si="8"/>
        <v>的月额度</v>
      </c>
    </row>
    <row r="160" spans="1:15" x14ac:dyDescent="0.3">
      <c r="A160">
        <f t="shared" si="6"/>
        <v>159</v>
      </c>
      <c r="B160" t="str" cm="1">
        <f t="array" aca="1" ref="B160" ca="1">_xlfn.IFNA(INDEX(OFFSET(维度!$A$2,,,COUNTA(维度!A:A)-1),MATCH(TRUE,SUBTOTAL(3,OFFSET(维度!A$2,,,ROW(维度!$1:$25),))&gt;(A160-1),)),"")</f>
        <v/>
      </c>
      <c r="C160" t="str" cm="1">
        <f t="array" aca="1" ref="C160" ca="1">_xlfn.IFNA(INDEX(OFFSET(度量!$A$2,,,COUNTA(度量!A:A)-1),MATCH(TRUE,SUBTOTAL(3,OFFSET(度量!A$2,,,ROW(度量!$1:$25),))&gt;(A160-1),)),"")</f>
        <v/>
      </c>
      <c r="D160" t="str" cm="1">
        <f t="array" aca="1" ref="D160" ca="1">_xlfn.IFNA(INDEX(OFFSET(颗粒度!$A$2,,,COUNTA(颗粒度!A:A)-1),MATCH(TRUE,SUBTOTAL(3,OFFSET(颗粒度!A$2,,,ROW(颗粒度!$1:$25),))&gt;(A160-1),)),"")</f>
        <v/>
      </c>
      <c r="I160" s="2" t="str" cm="1">
        <f t="array" aca="1" ref="I160" ca="1">INDEX(D:D,INT((ROW(D160)-2)/$E$5)+2)</f>
        <v/>
      </c>
      <c r="J160" t="str" cm="1">
        <f t="array" aca="1" ref="J160" ca="1">INDEX(C:C,MOD(ROW()+3,$E$5)+2)</f>
        <v>积数</v>
      </c>
      <c r="K160" t="str">
        <f t="shared" ca="1" si="7"/>
        <v>积数</v>
      </c>
      <c r="M160" t="str" cm="1">
        <f t="array" aca="1" ref="M160" ca="1">INDEX(B:B,INT((ROW(B160)-2)/$E$9)+2)</f>
        <v/>
      </c>
      <c r="N160" t="str" cm="1">
        <f t="array" aca="1" ref="N160" ca="1">INDEX(G:G,MOD(ROW()-2,$E$9)+2)</f>
        <v>月积数</v>
      </c>
      <c r="O160" t="str">
        <f t="shared" ca="1" si="8"/>
        <v>的月积数</v>
      </c>
    </row>
    <row r="161" spans="1:15" x14ac:dyDescent="0.3">
      <c r="A161">
        <f t="shared" si="6"/>
        <v>160</v>
      </c>
      <c r="B161" t="str" cm="1">
        <f t="array" aca="1" ref="B161" ca="1">_xlfn.IFNA(INDEX(OFFSET(维度!$A$2,,,COUNTA(维度!A:A)-1),MATCH(TRUE,SUBTOTAL(3,OFFSET(维度!A$2,,,ROW(维度!$1:$25),))&gt;(A161-1),)),"")</f>
        <v/>
      </c>
      <c r="C161" t="str" cm="1">
        <f t="array" aca="1" ref="C161" ca="1">_xlfn.IFNA(INDEX(OFFSET(度量!$A$2,,,COUNTA(度量!A:A)-1),MATCH(TRUE,SUBTOTAL(3,OFFSET(度量!A$2,,,ROW(度量!$1:$25),))&gt;(A161-1),)),"")</f>
        <v/>
      </c>
      <c r="D161" t="str" cm="1">
        <f t="array" aca="1" ref="D161" ca="1">_xlfn.IFNA(INDEX(OFFSET(颗粒度!$A$2,,,COUNTA(颗粒度!A:A)-1),MATCH(TRUE,SUBTOTAL(3,OFFSET(颗粒度!A$2,,,ROW(颗粒度!$1:$25),))&gt;(A161-1),)),"")</f>
        <v/>
      </c>
      <c r="I161" s="2" t="str" cm="1">
        <f t="array" aca="1" ref="I161" ca="1">INDEX(D:D,INT((ROW(D161)-2)/$E$5)+2)</f>
        <v/>
      </c>
      <c r="J161" t="str" cm="1">
        <f t="array" aca="1" ref="J161" ca="1">INDEX(C:C,MOD(ROW()+3,$E$5)+2)</f>
        <v>服务费</v>
      </c>
      <c r="K161" t="str">
        <f t="shared" ca="1" si="7"/>
        <v>服务费</v>
      </c>
      <c r="M161" t="str" cm="1">
        <f t="array" aca="1" ref="M161" ca="1">INDEX(B:B,INT((ROW(B161)-2)/$E$9)+2)</f>
        <v/>
      </c>
      <c r="N161" t="str" cm="1">
        <f t="array" aca="1" ref="N161" ca="1">INDEX(G:G,MOD(ROW()-2,$E$9)+2)</f>
        <v>月服务费</v>
      </c>
      <c r="O161" t="str">
        <f t="shared" ca="1" si="8"/>
        <v>的月服务费</v>
      </c>
    </row>
    <row r="162" spans="1:15" x14ac:dyDescent="0.3">
      <c r="A162">
        <f t="shared" si="6"/>
        <v>161</v>
      </c>
      <c r="B162" t="str" cm="1">
        <f t="array" aca="1" ref="B162" ca="1">_xlfn.IFNA(INDEX(OFFSET(维度!$A$2,,,COUNTA(维度!A:A)-1),MATCH(TRUE,SUBTOTAL(3,OFFSET(维度!A$2,,,ROW(维度!$1:$25),))&gt;(A162-1),)),"")</f>
        <v/>
      </c>
      <c r="C162" t="str" cm="1">
        <f t="array" aca="1" ref="C162" ca="1">_xlfn.IFNA(INDEX(OFFSET(度量!$A$2,,,COUNTA(度量!A:A)-1),MATCH(TRUE,SUBTOTAL(3,OFFSET(度量!A$2,,,ROW(度量!$1:$25),))&gt;(A162-1),)),"")</f>
        <v/>
      </c>
      <c r="D162" t="str" cm="1">
        <f t="array" aca="1" ref="D162" ca="1">_xlfn.IFNA(INDEX(OFFSET(颗粒度!$A$2,,,COUNTA(颗粒度!A:A)-1),MATCH(TRUE,SUBTOTAL(3,OFFSET(颗粒度!A$2,,,ROW(颗粒度!$1:$25),))&gt;(A162-1),)),"")</f>
        <v/>
      </c>
      <c r="I162" s="2" t="str" cm="1">
        <f t="array" aca="1" ref="I162" ca="1">INDEX(D:D,INT((ROW(D162)-2)/$E$5)+2)</f>
        <v/>
      </c>
      <c r="J162" t="str" cm="1">
        <f t="array" aca="1" ref="J162" ca="1">INDEX(C:C,MOD(ROW()+3,$E$5)+2)</f>
        <v>份额</v>
      </c>
      <c r="K162" t="str">
        <f t="shared" ca="1" si="7"/>
        <v>份额</v>
      </c>
      <c r="M162" t="str" cm="1">
        <f t="array" aca="1" ref="M162" ca="1">INDEX(B:B,INT((ROW(B162)-2)/$E$9)+2)</f>
        <v/>
      </c>
      <c r="N162" t="str" cm="1">
        <f t="array" aca="1" ref="N162" ca="1">INDEX(G:G,MOD(ROW()-2,$E$9)+2)</f>
        <v>月承诺费</v>
      </c>
      <c r="O162" t="str">
        <f t="shared" ca="1" si="8"/>
        <v>的月承诺费</v>
      </c>
    </row>
    <row r="163" spans="1:15" x14ac:dyDescent="0.3">
      <c r="A163">
        <f t="shared" si="6"/>
        <v>162</v>
      </c>
      <c r="B163" t="str" cm="1">
        <f t="array" aca="1" ref="B163" ca="1">_xlfn.IFNA(INDEX(OFFSET(维度!$A$2,,,COUNTA(维度!A:A)-1),MATCH(TRUE,SUBTOTAL(3,OFFSET(维度!A$2,,,ROW(维度!$1:$25),))&gt;(A163-1),)),"")</f>
        <v/>
      </c>
      <c r="C163" t="str" cm="1">
        <f t="array" aca="1" ref="C163" ca="1">_xlfn.IFNA(INDEX(OFFSET(度量!$A$2,,,COUNTA(度量!A:A)-1),MATCH(TRUE,SUBTOTAL(3,OFFSET(度量!A$2,,,ROW(度量!$1:$25),))&gt;(A163-1),)),"")</f>
        <v/>
      </c>
      <c r="D163" t="str" cm="1">
        <f t="array" aca="1" ref="D163" ca="1">_xlfn.IFNA(INDEX(OFFSET(颗粒度!$A$2,,,COUNTA(颗粒度!A:A)-1),MATCH(TRUE,SUBTOTAL(3,OFFSET(颗粒度!A$2,,,ROW(颗粒度!$1:$25),))&gt;(A163-1),)),"")</f>
        <v/>
      </c>
      <c r="I163" s="2" t="str" cm="1">
        <f t="array" aca="1" ref="I163" ca="1">INDEX(D:D,INT((ROW(D163)-2)/$E$5)+2)</f>
        <v/>
      </c>
      <c r="J163" t="str" cm="1">
        <f t="array" aca="1" ref="J163" ca="1">INDEX(C:C,MOD(ROW()+3,$E$5)+2)</f>
        <v>积数</v>
      </c>
      <c r="K163" t="str">
        <f t="shared" ca="1" si="7"/>
        <v>积数</v>
      </c>
      <c r="M163" t="str" cm="1">
        <f t="array" aca="1" ref="M163" ca="1">INDEX(B:B,INT((ROW(B163)-2)/$E$9)+2)</f>
        <v/>
      </c>
      <c r="N163" t="str" cm="1">
        <f t="array" aca="1" ref="N163" ca="1">INDEX(G:G,MOD(ROW()-2,$E$9)+2)</f>
        <v>季份额</v>
      </c>
      <c r="O163" t="str">
        <f t="shared" ca="1" si="8"/>
        <v>的季份额</v>
      </c>
    </row>
    <row r="164" spans="1:15" x14ac:dyDescent="0.3">
      <c r="A164">
        <f t="shared" si="6"/>
        <v>163</v>
      </c>
      <c r="B164" t="str" cm="1">
        <f t="array" aca="1" ref="B164" ca="1">_xlfn.IFNA(INDEX(OFFSET(维度!$A$2,,,COUNTA(维度!A:A)-1),MATCH(TRUE,SUBTOTAL(3,OFFSET(维度!A$2,,,ROW(维度!$1:$25),))&gt;(A164-1),)),"")</f>
        <v/>
      </c>
      <c r="C164" t="str" cm="1">
        <f t="array" aca="1" ref="C164" ca="1">_xlfn.IFNA(INDEX(OFFSET(度量!$A$2,,,COUNTA(度量!A:A)-1),MATCH(TRUE,SUBTOTAL(3,OFFSET(度量!A$2,,,ROW(度量!$1:$25),))&gt;(A164-1),)),"")</f>
        <v/>
      </c>
      <c r="D164" t="str" cm="1">
        <f t="array" aca="1" ref="D164" ca="1">_xlfn.IFNA(INDEX(OFFSET(颗粒度!$A$2,,,COUNTA(颗粒度!A:A)-1),MATCH(TRUE,SUBTOTAL(3,OFFSET(颗粒度!A$2,,,ROW(颗粒度!$1:$25),))&gt;(A164-1),)),"")</f>
        <v/>
      </c>
      <c r="I164" s="2" t="str" cm="1">
        <f t="array" aca="1" ref="I164" ca="1">INDEX(D:D,INT((ROW(D164)-2)/$E$5)+2)</f>
        <v/>
      </c>
      <c r="J164" t="str" cm="1">
        <f t="array" aca="1" ref="J164" ca="1">INDEX(C:C,MOD(ROW()+3,$E$5)+2)</f>
        <v>服务费</v>
      </c>
      <c r="K164" t="str">
        <f t="shared" ca="1" si="7"/>
        <v>服务费</v>
      </c>
      <c r="M164" t="str" cm="1">
        <f t="array" aca="1" ref="M164" ca="1">INDEX(B:B,INT((ROW(B164)-2)/$E$9)+2)</f>
        <v/>
      </c>
      <c r="N164" t="str" cm="1">
        <f t="array" aca="1" ref="N164" ca="1">INDEX(G:G,MOD(ROW()-2,$E$9)+2)</f>
        <v>月份额</v>
      </c>
      <c r="O164" t="str">
        <f t="shared" ca="1" si="8"/>
        <v>的月份额</v>
      </c>
    </row>
    <row r="165" spans="1:15" x14ac:dyDescent="0.3">
      <c r="A165">
        <f t="shared" si="6"/>
        <v>164</v>
      </c>
      <c r="B165" t="str" cm="1">
        <f t="array" aca="1" ref="B165" ca="1">_xlfn.IFNA(INDEX(OFFSET(维度!$A$2,,,COUNTA(维度!A:A)-1),MATCH(TRUE,SUBTOTAL(3,OFFSET(维度!A$2,,,ROW(维度!$1:$25),))&gt;(A165-1),)),"")</f>
        <v/>
      </c>
      <c r="C165" t="str" cm="1">
        <f t="array" aca="1" ref="C165" ca="1">_xlfn.IFNA(INDEX(OFFSET(度量!$A$2,,,COUNTA(度量!A:A)-1),MATCH(TRUE,SUBTOTAL(3,OFFSET(度量!A$2,,,ROW(度量!$1:$25),))&gt;(A165-1),)),"")</f>
        <v/>
      </c>
      <c r="D165" t="str" cm="1">
        <f t="array" aca="1" ref="D165" ca="1">_xlfn.IFNA(INDEX(OFFSET(颗粒度!$A$2,,,COUNTA(颗粒度!A:A)-1),MATCH(TRUE,SUBTOTAL(3,OFFSET(颗粒度!A$2,,,ROW(颗粒度!$1:$25),))&gt;(A165-1),)),"")</f>
        <v/>
      </c>
      <c r="I165" s="2" t="str" cm="1">
        <f t="array" aca="1" ref="I165" ca="1">INDEX(D:D,INT((ROW(D165)-2)/$E$5)+2)</f>
        <v/>
      </c>
      <c r="J165" t="str" cm="1">
        <f t="array" aca="1" ref="J165" ca="1">INDEX(C:C,MOD(ROW()+3,$E$5)+2)</f>
        <v>份额</v>
      </c>
      <c r="K165" t="str">
        <f t="shared" ca="1" si="7"/>
        <v>份额</v>
      </c>
      <c r="M165" t="str" cm="1">
        <f t="array" aca="1" ref="M165" ca="1">INDEX(B:B,INT((ROW(B165)-2)/$E$9)+2)</f>
        <v/>
      </c>
      <c r="N165" t="str" cm="1">
        <f t="array" aca="1" ref="N165" ca="1">INDEX(G:G,MOD(ROW()-2,$E$9)+2)</f>
        <v>月额度</v>
      </c>
      <c r="O165" t="str">
        <f t="shared" ca="1" si="8"/>
        <v>的月额度</v>
      </c>
    </row>
    <row r="166" spans="1:15" x14ac:dyDescent="0.3">
      <c r="A166">
        <f t="shared" si="6"/>
        <v>165</v>
      </c>
      <c r="B166" t="str" cm="1">
        <f t="array" aca="1" ref="B166" ca="1">_xlfn.IFNA(INDEX(OFFSET(维度!$A$2,,,COUNTA(维度!A:A)-1),MATCH(TRUE,SUBTOTAL(3,OFFSET(维度!A$2,,,ROW(维度!$1:$25),))&gt;(A166-1),)),"")</f>
        <v/>
      </c>
      <c r="C166" t="str" cm="1">
        <f t="array" aca="1" ref="C166" ca="1">_xlfn.IFNA(INDEX(OFFSET(度量!$A$2,,,COUNTA(度量!A:A)-1),MATCH(TRUE,SUBTOTAL(3,OFFSET(度量!A$2,,,ROW(度量!$1:$25),))&gt;(A166-1),)),"")</f>
        <v/>
      </c>
      <c r="D166" t="str" cm="1">
        <f t="array" aca="1" ref="D166" ca="1">_xlfn.IFNA(INDEX(OFFSET(颗粒度!$A$2,,,COUNTA(颗粒度!A:A)-1),MATCH(TRUE,SUBTOTAL(3,OFFSET(颗粒度!A$2,,,ROW(颗粒度!$1:$25),))&gt;(A166-1),)),"")</f>
        <v/>
      </c>
      <c r="I166" s="2" t="str" cm="1">
        <f t="array" aca="1" ref="I166" ca="1">INDEX(D:D,INT((ROW(D166)-2)/$E$5)+2)</f>
        <v/>
      </c>
      <c r="J166" t="str" cm="1">
        <f t="array" aca="1" ref="J166" ca="1">INDEX(C:C,MOD(ROW()+3,$E$5)+2)</f>
        <v>积数</v>
      </c>
      <c r="K166" t="str">
        <f t="shared" ca="1" si="7"/>
        <v>积数</v>
      </c>
      <c r="M166" t="str" cm="1">
        <f t="array" aca="1" ref="M166" ca="1">INDEX(B:B,INT((ROW(B166)-2)/$E$9)+2)</f>
        <v/>
      </c>
      <c r="N166" t="str" cm="1">
        <f t="array" aca="1" ref="N166" ca="1">INDEX(G:G,MOD(ROW()-2,$E$9)+2)</f>
        <v>月积数</v>
      </c>
      <c r="O166" t="str">
        <f t="shared" ca="1" si="8"/>
        <v>的月积数</v>
      </c>
    </row>
    <row r="167" spans="1:15" x14ac:dyDescent="0.3">
      <c r="A167">
        <f t="shared" si="6"/>
        <v>166</v>
      </c>
      <c r="B167" t="str" cm="1">
        <f t="array" aca="1" ref="B167" ca="1">_xlfn.IFNA(INDEX(OFFSET(维度!$A$2,,,COUNTA(维度!A:A)-1),MATCH(TRUE,SUBTOTAL(3,OFFSET(维度!A$2,,,ROW(维度!$1:$25),))&gt;(A167-1),)),"")</f>
        <v/>
      </c>
      <c r="C167" t="str" cm="1">
        <f t="array" aca="1" ref="C167" ca="1">_xlfn.IFNA(INDEX(OFFSET(度量!$A$2,,,COUNTA(度量!A:A)-1),MATCH(TRUE,SUBTOTAL(3,OFFSET(度量!A$2,,,ROW(度量!$1:$25),))&gt;(A167-1),)),"")</f>
        <v/>
      </c>
      <c r="D167" t="str" cm="1">
        <f t="array" aca="1" ref="D167" ca="1">_xlfn.IFNA(INDEX(OFFSET(颗粒度!$A$2,,,COUNTA(颗粒度!A:A)-1),MATCH(TRUE,SUBTOTAL(3,OFFSET(颗粒度!A$2,,,ROW(颗粒度!$1:$25),))&gt;(A167-1),)),"")</f>
        <v/>
      </c>
      <c r="I167" s="2" t="str" cm="1">
        <f t="array" aca="1" ref="I167" ca="1">INDEX(D:D,INT((ROW(D167)-2)/$E$5)+2)</f>
        <v/>
      </c>
      <c r="J167" t="str" cm="1">
        <f t="array" aca="1" ref="J167" ca="1">INDEX(C:C,MOD(ROW()+3,$E$5)+2)</f>
        <v>服务费</v>
      </c>
      <c r="K167" t="str">
        <f t="shared" ca="1" si="7"/>
        <v>服务费</v>
      </c>
      <c r="M167" t="str" cm="1">
        <f t="array" aca="1" ref="M167" ca="1">INDEX(B:B,INT((ROW(B167)-2)/$E$9)+2)</f>
        <v/>
      </c>
      <c r="N167" t="str" cm="1">
        <f t="array" aca="1" ref="N167" ca="1">INDEX(G:G,MOD(ROW()-2,$E$9)+2)</f>
        <v>月服务费</v>
      </c>
      <c r="O167" t="str">
        <f t="shared" ca="1" si="8"/>
        <v>的月服务费</v>
      </c>
    </row>
    <row r="168" spans="1:15" x14ac:dyDescent="0.3">
      <c r="A168">
        <f t="shared" si="6"/>
        <v>167</v>
      </c>
      <c r="B168" t="str" cm="1">
        <f t="array" aca="1" ref="B168" ca="1">_xlfn.IFNA(INDEX(OFFSET(维度!$A$2,,,COUNTA(维度!A:A)-1),MATCH(TRUE,SUBTOTAL(3,OFFSET(维度!A$2,,,ROW(维度!$1:$25),))&gt;(A168-1),)),"")</f>
        <v/>
      </c>
      <c r="C168" t="str" cm="1">
        <f t="array" aca="1" ref="C168" ca="1">_xlfn.IFNA(INDEX(OFFSET(度量!$A$2,,,COUNTA(度量!A:A)-1),MATCH(TRUE,SUBTOTAL(3,OFFSET(度量!A$2,,,ROW(度量!$1:$25),))&gt;(A168-1),)),"")</f>
        <v/>
      </c>
      <c r="D168" t="str" cm="1">
        <f t="array" aca="1" ref="D168" ca="1">_xlfn.IFNA(INDEX(OFFSET(颗粒度!$A$2,,,COUNTA(颗粒度!A:A)-1),MATCH(TRUE,SUBTOTAL(3,OFFSET(颗粒度!A$2,,,ROW(颗粒度!$1:$25),))&gt;(A168-1),)),"")</f>
        <v/>
      </c>
      <c r="I168" s="2" t="str" cm="1">
        <f t="array" aca="1" ref="I168" ca="1">INDEX(D:D,INT((ROW(D168)-2)/$E$5)+2)</f>
        <v/>
      </c>
      <c r="J168" t="str" cm="1">
        <f t="array" aca="1" ref="J168" ca="1">INDEX(C:C,MOD(ROW()+3,$E$5)+2)</f>
        <v>份额</v>
      </c>
      <c r="K168" t="str">
        <f t="shared" ca="1" si="7"/>
        <v>份额</v>
      </c>
      <c r="M168" t="str" cm="1">
        <f t="array" aca="1" ref="M168" ca="1">INDEX(B:B,INT((ROW(B168)-2)/$E$9)+2)</f>
        <v/>
      </c>
      <c r="N168" t="str" cm="1">
        <f t="array" aca="1" ref="N168" ca="1">INDEX(G:G,MOD(ROW()-2,$E$9)+2)</f>
        <v>月承诺费</v>
      </c>
      <c r="O168" t="str">
        <f t="shared" ca="1" si="8"/>
        <v>的月承诺费</v>
      </c>
    </row>
    <row r="169" spans="1:15" x14ac:dyDescent="0.3">
      <c r="A169">
        <f t="shared" si="6"/>
        <v>168</v>
      </c>
      <c r="B169" t="str" cm="1">
        <f t="array" aca="1" ref="B169" ca="1">_xlfn.IFNA(INDEX(OFFSET(维度!$A$2,,,COUNTA(维度!A:A)-1),MATCH(TRUE,SUBTOTAL(3,OFFSET(维度!A$2,,,ROW(维度!$1:$25),))&gt;(A169-1),)),"")</f>
        <v/>
      </c>
      <c r="C169" t="str" cm="1">
        <f t="array" aca="1" ref="C169" ca="1">_xlfn.IFNA(INDEX(OFFSET(度量!$A$2,,,COUNTA(度量!A:A)-1),MATCH(TRUE,SUBTOTAL(3,OFFSET(度量!A$2,,,ROW(度量!$1:$25),))&gt;(A169-1),)),"")</f>
        <v/>
      </c>
      <c r="D169" t="str" cm="1">
        <f t="array" aca="1" ref="D169" ca="1">_xlfn.IFNA(INDEX(OFFSET(颗粒度!$A$2,,,COUNTA(颗粒度!A:A)-1),MATCH(TRUE,SUBTOTAL(3,OFFSET(颗粒度!A$2,,,ROW(颗粒度!$1:$25),))&gt;(A169-1),)),"")</f>
        <v/>
      </c>
      <c r="I169" s="2" t="str" cm="1">
        <f t="array" aca="1" ref="I169" ca="1">INDEX(D:D,INT((ROW(D169)-2)/$E$5)+2)</f>
        <v/>
      </c>
      <c r="J169" t="str" cm="1">
        <f t="array" aca="1" ref="J169" ca="1">INDEX(C:C,MOD(ROW()+3,$E$5)+2)</f>
        <v>积数</v>
      </c>
      <c r="K169" t="str">
        <f t="shared" ca="1" si="7"/>
        <v>积数</v>
      </c>
      <c r="M169" t="str" cm="1">
        <f t="array" aca="1" ref="M169" ca="1">INDEX(B:B,INT((ROW(B169)-2)/$E$9)+2)</f>
        <v/>
      </c>
      <c r="N169" t="str" cm="1">
        <f t="array" aca="1" ref="N169" ca="1">INDEX(G:G,MOD(ROW()-2,$E$9)+2)</f>
        <v>季份额</v>
      </c>
      <c r="O169" t="str">
        <f t="shared" ca="1" si="8"/>
        <v>的季份额</v>
      </c>
    </row>
    <row r="170" spans="1:15" x14ac:dyDescent="0.3">
      <c r="A170">
        <f t="shared" si="6"/>
        <v>169</v>
      </c>
      <c r="B170" t="str" cm="1">
        <f t="array" aca="1" ref="B170" ca="1">_xlfn.IFNA(INDEX(OFFSET(维度!$A$2,,,COUNTA(维度!A:A)-1),MATCH(TRUE,SUBTOTAL(3,OFFSET(维度!A$2,,,ROW(维度!$1:$25),))&gt;(A170-1),)),"")</f>
        <v/>
      </c>
      <c r="C170" t="str" cm="1">
        <f t="array" aca="1" ref="C170" ca="1">_xlfn.IFNA(INDEX(OFFSET(度量!$A$2,,,COUNTA(度量!A:A)-1),MATCH(TRUE,SUBTOTAL(3,OFFSET(度量!A$2,,,ROW(度量!$1:$25),))&gt;(A170-1),)),"")</f>
        <v/>
      </c>
      <c r="D170" t="str" cm="1">
        <f t="array" aca="1" ref="D170" ca="1">_xlfn.IFNA(INDEX(OFFSET(颗粒度!$A$2,,,COUNTA(颗粒度!A:A)-1),MATCH(TRUE,SUBTOTAL(3,OFFSET(颗粒度!A$2,,,ROW(颗粒度!$1:$25),))&gt;(A170-1),)),"")</f>
        <v/>
      </c>
      <c r="I170" s="2" t="str" cm="1">
        <f t="array" aca="1" ref="I170" ca="1">INDEX(D:D,INT((ROW(D170)-2)/$E$5)+2)</f>
        <v/>
      </c>
      <c r="J170" t="str" cm="1">
        <f t="array" aca="1" ref="J170" ca="1">INDEX(C:C,MOD(ROW()+3,$E$5)+2)</f>
        <v>服务费</v>
      </c>
      <c r="K170" t="str">
        <f t="shared" ca="1" si="7"/>
        <v>服务费</v>
      </c>
      <c r="M170" t="str" cm="1">
        <f t="array" aca="1" ref="M170" ca="1">INDEX(B:B,INT((ROW(B170)-2)/$E$9)+2)</f>
        <v/>
      </c>
      <c r="N170" t="str" cm="1">
        <f t="array" aca="1" ref="N170" ca="1">INDEX(G:G,MOD(ROW()-2,$E$9)+2)</f>
        <v>月份额</v>
      </c>
      <c r="O170" t="str">
        <f t="shared" ca="1" si="8"/>
        <v>的月份额</v>
      </c>
    </row>
    <row r="171" spans="1:15" x14ac:dyDescent="0.3">
      <c r="A171">
        <f t="shared" si="6"/>
        <v>170</v>
      </c>
      <c r="B171" t="str" cm="1">
        <f t="array" aca="1" ref="B171" ca="1">_xlfn.IFNA(INDEX(OFFSET(维度!$A$2,,,COUNTA(维度!A:A)-1),MATCH(TRUE,SUBTOTAL(3,OFFSET(维度!A$2,,,ROW(维度!$1:$25),))&gt;(A171-1),)),"")</f>
        <v/>
      </c>
      <c r="C171" t="str" cm="1">
        <f t="array" aca="1" ref="C171" ca="1">_xlfn.IFNA(INDEX(OFFSET(度量!$A$2,,,COUNTA(度量!A:A)-1),MATCH(TRUE,SUBTOTAL(3,OFFSET(度量!A$2,,,ROW(度量!$1:$25),))&gt;(A171-1),)),"")</f>
        <v/>
      </c>
      <c r="D171" t="str" cm="1">
        <f t="array" aca="1" ref="D171" ca="1">_xlfn.IFNA(INDEX(OFFSET(颗粒度!$A$2,,,COUNTA(颗粒度!A:A)-1),MATCH(TRUE,SUBTOTAL(3,OFFSET(颗粒度!A$2,,,ROW(颗粒度!$1:$25),))&gt;(A171-1),)),"")</f>
        <v/>
      </c>
      <c r="I171" s="2" t="str" cm="1">
        <f t="array" aca="1" ref="I171" ca="1">INDEX(D:D,INT((ROW(D171)-2)/$E$5)+2)</f>
        <v/>
      </c>
      <c r="J171" t="str" cm="1">
        <f t="array" aca="1" ref="J171" ca="1">INDEX(C:C,MOD(ROW()+3,$E$5)+2)</f>
        <v>份额</v>
      </c>
      <c r="K171" t="str">
        <f t="shared" ca="1" si="7"/>
        <v>份额</v>
      </c>
      <c r="M171" t="str" cm="1">
        <f t="array" aca="1" ref="M171" ca="1">INDEX(B:B,INT((ROW(B171)-2)/$E$9)+2)</f>
        <v/>
      </c>
      <c r="N171" t="str" cm="1">
        <f t="array" aca="1" ref="N171" ca="1">INDEX(G:G,MOD(ROW()-2,$E$9)+2)</f>
        <v>月额度</v>
      </c>
      <c r="O171" t="str">
        <f t="shared" ca="1" si="8"/>
        <v>的月额度</v>
      </c>
    </row>
    <row r="172" spans="1:15" x14ac:dyDescent="0.3">
      <c r="A172">
        <f t="shared" si="6"/>
        <v>171</v>
      </c>
      <c r="B172" t="str" cm="1">
        <f t="array" aca="1" ref="B172" ca="1">_xlfn.IFNA(INDEX(OFFSET(维度!$A$2,,,COUNTA(维度!A:A)-1),MATCH(TRUE,SUBTOTAL(3,OFFSET(维度!A$2,,,ROW(维度!$1:$25),))&gt;(A172-1),)),"")</f>
        <v/>
      </c>
      <c r="C172" t="str" cm="1">
        <f t="array" aca="1" ref="C172" ca="1">_xlfn.IFNA(INDEX(OFFSET(度量!$A$2,,,COUNTA(度量!A:A)-1),MATCH(TRUE,SUBTOTAL(3,OFFSET(度量!A$2,,,ROW(度量!$1:$25),))&gt;(A172-1),)),"")</f>
        <v/>
      </c>
      <c r="D172" t="str" cm="1">
        <f t="array" aca="1" ref="D172" ca="1">_xlfn.IFNA(INDEX(OFFSET(颗粒度!$A$2,,,COUNTA(颗粒度!A:A)-1),MATCH(TRUE,SUBTOTAL(3,OFFSET(颗粒度!A$2,,,ROW(颗粒度!$1:$25),))&gt;(A172-1),)),"")</f>
        <v/>
      </c>
      <c r="I172" s="2" t="str" cm="1">
        <f t="array" aca="1" ref="I172" ca="1">INDEX(D:D,INT((ROW(D172)-2)/$E$5)+2)</f>
        <v/>
      </c>
      <c r="J172" t="str" cm="1">
        <f t="array" aca="1" ref="J172" ca="1">INDEX(C:C,MOD(ROW()+3,$E$5)+2)</f>
        <v>积数</v>
      </c>
      <c r="K172" t="str">
        <f t="shared" ca="1" si="7"/>
        <v>积数</v>
      </c>
      <c r="M172" t="str" cm="1">
        <f t="array" aca="1" ref="M172" ca="1">INDEX(B:B,INT((ROW(B172)-2)/$E$9)+2)</f>
        <v/>
      </c>
      <c r="N172" t="str" cm="1">
        <f t="array" aca="1" ref="N172" ca="1">INDEX(G:G,MOD(ROW()-2,$E$9)+2)</f>
        <v>月积数</v>
      </c>
      <c r="O172" t="str">
        <f t="shared" ca="1" si="8"/>
        <v>的月积数</v>
      </c>
    </row>
    <row r="173" spans="1:15" x14ac:dyDescent="0.3">
      <c r="A173">
        <f t="shared" si="6"/>
        <v>172</v>
      </c>
      <c r="B173" t="str" cm="1">
        <f t="array" aca="1" ref="B173" ca="1">_xlfn.IFNA(INDEX(OFFSET(维度!$A$2,,,COUNTA(维度!A:A)-1),MATCH(TRUE,SUBTOTAL(3,OFFSET(维度!A$2,,,ROW(维度!$1:$25),))&gt;(A173-1),)),"")</f>
        <v/>
      </c>
      <c r="C173" t="str" cm="1">
        <f t="array" aca="1" ref="C173" ca="1">_xlfn.IFNA(INDEX(OFFSET(度量!$A$2,,,COUNTA(度量!A:A)-1),MATCH(TRUE,SUBTOTAL(3,OFFSET(度量!A$2,,,ROW(度量!$1:$25),))&gt;(A173-1),)),"")</f>
        <v/>
      </c>
      <c r="D173" t="str" cm="1">
        <f t="array" aca="1" ref="D173" ca="1">_xlfn.IFNA(INDEX(OFFSET(颗粒度!$A$2,,,COUNTA(颗粒度!A:A)-1),MATCH(TRUE,SUBTOTAL(3,OFFSET(颗粒度!A$2,,,ROW(颗粒度!$1:$25),))&gt;(A173-1),)),"")</f>
        <v/>
      </c>
      <c r="I173" s="2" t="str" cm="1">
        <f t="array" aca="1" ref="I173" ca="1">INDEX(D:D,INT((ROW(D173)-2)/$E$5)+2)</f>
        <v/>
      </c>
      <c r="J173" t="str" cm="1">
        <f t="array" aca="1" ref="J173" ca="1">INDEX(C:C,MOD(ROW()+3,$E$5)+2)</f>
        <v>服务费</v>
      </c>
      <c r="K173" t="str">
        <f t="shared" ca="1" si="7"/>
        <v>服务费</v>
      </c>
      <c r="M173" t="str" cm="1">
        <f t="array" aca="1" ref="M173" ca="1">INDEX(B:B,INT((ROW(B173)-2)/$E$9)+2)</f>
        <v/>
      </c>
      <c r="N173" t="str" cm="1">
        <f t="array" aca="1" ref="N173" ca="1">INDEX(G:G,MOD(ROW()-2,$E$9)+2)</f>
        <v>月服务费</v>
      </c>
      <c r="O173" t="str">
        <f t="shared" ca="1" si="8"/>
        <v>的月服务费</v>
      </c>
    </row>
    <row r="174" spans="1:15" x14ac:dyDescent="0.3">
      <c r="A174">
        <f t="shared" si="6"/>
        <v>173</v>
      </c>
      <c r="B174" t="str" cm="1">
        <f t="array" aca="1" ref="B174" ca="1">_xlfn.IFNA(INDEX(OFFSET(维度!$A$2,,,COUNTA(维度!A:A)-1),MATCH(TRUE,SUBTOTAL(3,OFFSET(维度!A$2,,,ROW(维度!$1:$25),))&gt;(A174-1),)),"")</f>
        <v/>
      </c>
      <c r="C174" t="str" cm="1">
        <f t="array" aca="1" ref="C174" ca="1">_xlfn.IFNA(INDEX(OFFSET(度量!$A$2,,,COUNTA(度量!A:A)-1),MATCH(TRUE,SUBTOTAL(3,OFFSET(度量!A$2,,,ROW(度量!$1:$25),))&gt;(A174-1),)),"")</f>
        <v/>
      </c>
      <c r="D174" t="str" cm="1">
        <f t="array" aca="1" ref="D174" ca="1">_xlfn.IFNA(INDEX(OFFSET(颗粒度!$A$2,,,COUNTA(颗粒度!A:A)-1),MATCH(TRUE,SUBTOTAL(3,OFFSET(颗粒度!A$2,,,ROW(颗粒度!$1:$25),))&gt;(A174-1),)),"")</f>
        <v/>
      </c>
      <c r="I174" s="2" t="str" cm="1">
        <f t="array" aca="1" ref="I174" ca="1">INDEX(D:D,INT((ROW(D174)-2)/$E$5)+2)</f>
        <v/>
      </c>
      <c r="J174" t="str" cm="1">
        <f t="array" aca="1" ref="J174" ca="1">INDEX(C:C,MOD(ROW()+3,$E$5)+2)</f>
        <v>份额</v>
      </c>
      <c r="K174" t="str">
        <f t="shared" ca="1" si="7"/>
        <v>份额</v>
      </c>
      <c r="M174" t="str" cm="1">
        <f t="array" aca="1" ref="M174" ca="1">INDEX(B:B,INT((ROW(B174)-2)/$E$9)+2)</f>
        <v/>
      </c>
      <c r="N174" t="str" cm="1">
        <f t="array" aca="1" ref="N174" ca="1">INDEX(G:G,MOD(ROW()-2,$E$9)+2)</f>
        <v>月承诺费</v>
      </c>
      <c r="O174" t="str">
        <f t="shared" ca="1" si="8"/>
        <v>的月承诺费</v>
      </c>
    </row>
    <row r="175" spans="1:15" x14ac:dyDescent="0.3">
      <c r="A175">
        <f t="shared" si="6"/>
        <v>174</v>
      </c>
      <c r="B175" t="str" cm="1">
        <f t="array" aca="1" ref="B175" ca="1">_xlfn.IFNA(INDEX(OFFSET(维度!$A$2,,,COUNTA(维度!A:A)-1),MATCH(TRUE,SUBTOTAL(3,OFFSET(维度!A$2,,,ROW(维度!$1:$25),))&gt;(A175-1),)),"")</f>
        <v/>
      </c>
      <c r="C175" t="str" cm="1">
        <f t="array" aca="1" ref="C175" ca="1">_xlfn.IFNA(INDEX(OFFSET(度量!$A$2,,,COUNTA(度量!A:A)-1),MATCH(TRUE,SUBTOTAL(3,OFFSET(度量!A$2,,,ROW(度量!$1:$25),))&gt;(A175-1),)),"")</f>
        <v/>
      </c>
      <c r="D175" t="str" cm="1">
        <f t="array" aca="1" ref="D175" ca="1">_xlfn.IFNA(INDEX(OFFSET(颗粒度!$A$2,,,COUNTA(颗粒度!A:A)-1),MATCH(TRUE,SUBTOTAL(3,OFFSET(颗粒度!A$2,,,ROW(颗粒度!$1:$25),))&gt;(A175-1),)),"")</f>
        <v/>
      </c>
      <c r="I175" s="2" t="str" cm="1">
        <f t="array" aca="1" ref="I175" ca="1">INDEX(D:D,INT((ROW(D175)-2)/$E$5)+2)</f>
        <v/>
      </c>
      <c r="J175" t="str" cm="1">
        <f t="array" aca="1" ref="J175" ca="1">INDEX(C:C,MOD(ROW()+3,$E$5)+2)</f>
        <v>积数</v>
      </c>
      <c r="K175" t="str">
        <f t="shared" ca="1" si="7"/>
        <v>积数</v>
      </c>
      <c r="M175" t="str" cm="1">
        <f t="array" aca="1" ref="M175" ca="1">INDEX(B:B,INT((ROW(B175)-2)/$E$9)+2)</f>
        <v/>
      </c>
      <c r="N175" t="str" cm="1">
        <f t="array" aca="1" ref="N175" ca="1">INDEX(G:G,MOD(ROW()-2,$E$9)+2)</f>
        <v>季份额</v>
      </c>
      <c r="O175" t="str">
        <f t="shared" ca="1" si="8"/>
        <v>的季份额</v>
      </c>
    </row>
    <row r="176" spans="1:15" x14ac:dyDescent="0.3">
      <c r="A176">
        <f t="shared" si="6"/>
        <v>175</v>
      </c>
      <c r="B176" t="str" cm="1">
        <f t="array" aca="1" ref="B176" ca="1">_xlfn.IFNA(INDEX(OFFSET(维度!$A$2,,,COUNTA(维度!A:A)-1),MATCH(TRUE,SUBTOTAL(3,OFFSET(维度!A$2,,,ROW(维度!$1:$25),))&gt;(A176-1),)),"")</f>
        <v/>
      </c>
      <c r="C176" t="str" cm="1">
        <f t="array" aca="1" ref="C176" ca="1">_xlfn.IFNA(INDEX(OFFSET(度量!$A$2,,,COUNTA(度量!A:A)-1),MATCH(TRUE,SUBTOTAL(3,OFFSET(度量!A$2,,,ROW(度量!$1:$25),))&gt;(A176-1),)),"")</f>
        <v/>
      </c>
      <c r="D176" t="str" cm="1">
        <f t="array" aca="1" ref="D176" ca="1">_xlfn.IFNA(INDEX(OFFSET(颗粒度!$A$2,,,COUNTA(颗粒度!A:A)-1),MATCH(TRUE,SUBTOTAL(3,OFFSET(颗粒度!A$2,,,ROW(颗粒度!$1:$25),))&gt;(A176-1),)),"")</f>
        <v/>
      </c>
      <c r="I176" s="2" t="str" cm="1">
        <f t="array" aca="1" ref="I176" ca="1">INDEX(D:D,INT((ROW(D176)-2)/$E$5)+2)</f>
        <v/>
      </c>
      <c r="J176" t="str" cm="1">
        <f t="array" aca="1" ref="J176" ca="1">INDEX(C:C,MOD(ROW()+3,$E$5)+2)</f>
        <v>服务费</v>
      </c>
      <c r="K176" t="str">
        <f t="shared" ca="1" si="7"/>
        <v>服务费</v>
      </c>
      <c r="M176" t="str" cm="1">
        <f t="array" aca="1" ref="M176" ca="1">INDEX(B:B,INT((ROW(B176)-2)/$E$9)+2)</f>
        <v/>
      </c>
      <c r="N176" t="str" cm="1">
        <f t="array" aca="1" ref="N176" ca="1">INDEX(G:G,MOD(ROW()-2,$E$9)+2)</f>
        <v>月份额</v>
      </c>
      <c r="O176" t="str">
        <f t="shared" ca="1" si="8"/>
        <v>的月份额</v>
      </c>
    </row>
    <row r="177" spans="1:15" x14ac:dyDescent="0.3">
      <c r="A177">
        <f t="shared" si="6"/>
        <v>176</v>
      </c>
      <c r="B177" t="str" cm="1">
        <f t="array" aca="1" ref="B177" ca="1">_xlfn.IFNA(INDEX(OFFSET(维度!$A$2,,,COUNTA(维度!A:A)-1),MATCH(TRUE,SUBTOTAL(3,OFFSET(维度!A$2,,,ROW(维度!$1:$25),))&gt;(A177-1),)),"")</f>
        <v/>
      </c>
      <c r="C177" t="str" cm="1">
        <f t="array" aca="1" ref="C177" ca="1">_xlfn.IFNA(INDEX(OFFSET(度量!$A$2,,,COUNTA(度量!A:A)-1),MATCH(TRUE,SUBTOTAL(3,OFFSET(度量!A$2,,,ROW(度量!$1:$25),))&gt;(A177-1),)),"")</f>
        <v/>
      </c>
      <c r="D177" t="str" cm="1">
        <f t="array" aca="1" ref="D177" ca="1">_xlfn.IFNA(INDEX(OFFSET(颗粒度!$A$2,,,COUNTA(颗粒度!A:A)-1),MATCH(TRUE,SUBTOTAL(3,OFFSET(颗粒度!A$2,,,ROW(颗粒度!$1:$25),))&gt;(A177-1),)),"")</f>
        <v/>
      </c>
      <c r="I177" s="2" t="str" cm="1">
        <f t="array" aca="1" ref="I177" ca="1">INDEX(D:D,INT((ROW(D177)-2)/$E$5)+2)</f>
        <v/>
      </c>
      <c r="J177" t="str" cm="1">
        <f t="array" aca="1" ref="J177" ca="1">INDEX(C:C,MOD(ROW()+3,$E$5)+2)</f>
        <v>份额</v>
      </c>
      <c r="K177" t="str">
        <f t="shared" ca="1" si="7"/>
        <v>份额</v>
      </c>
      <c r="M177" t="str" cm="1">
        <f t="array" aca="1" ref="M177" ca="1">INDEX(B:B,INT((ROW(B177)-2)/$E$9)+2)</f>
        <v/>
      </c>
      <c r="N177" t="str" cm="1">
        <f t="array" aca="1" ref="N177" ca="1">INDEX(G:G,MOD(ROW()-2,$E$9)+2)</f>
        <v>月额度</v>
      </c>
      <c r="O177" t="str">
        <f t="shared" ca="1" si="8"/>
        <v>的月额度</v>
      </c>
    </row>
    <row r="178" spans="1:15" x14ac:dyDescent="0.3">
      <c r="A178">
        <f t="shared" si="6"/>
        <v>177</v>
      </c>
      <c r="B178" t="str" cm="1">
        <f t="array" aca="1" ref="B178" ca="1">_xlfn.IFNA(INDEX(OFFSET(维度!$A$2,,,COUNTA(维度!A:A)-1),MATCH(TRUE,SUBTOTAL(3,OFFSET(维度!A$2,,,ROW(维度!$1:$25),))&gt;(A178-1),)),"")</f>
        <v/>
      </c>
      <c r="C178" t="str" cm="1">
        <f t="array" aca="1" ref="C178" ca="1">_xlfn.IFNA(INDEX(OFFSET(度量!$A$2,,,COUNTA(度量!A:A)-1),MATCH(TRUE,SUBTOTAL(3,OFFSET(度量!A$2,,,ROW(度量!$1:$25),))&gt;(A178-1),)),"")</f>
        <v/>
      </c>
      <c r="D178" t="str" cm="1">
        <f t="array" aca="1" ref="D178" ca="1">_xlfn.IFNA(INDEX(OFFSET(颗粒度!$A$2,,,COUNTA(颗粒度!A:A)-1),MATCH(TRUE,SUBTOTAL(3,OFFSET(颗粒度!A$2,,,ROW(颗粒度!$1:$25),))&gt;(A178-1),)),"")</f>
        <v/>
      </c>
      <c r="I178" s="2" t="str" cm="1">
        <f t="array" aca="1" ref="I178" ca="1">INDEX(D:D,INT((ROW(D178)-2)/$E$5)+2)</f>
        <v/>
      </c>
      <c r="J178" t="str" cm="1">
        <f t="array" aca="1" ref="J178" ca="1">INDEX(C:C,MOD(ROW()+3,$E$5)+2)</f>
        <v>积数</v>
      </c>
      <c r="K178" t="str">
        <f t="shared" ca="1" si="7"/>
        <v>积数</v>
      </c>
      <c r="M178" t="str" cm="1">
        <f t="array" aca="1" ref="M178" ca="1">INDEX(B:B,INT((ROW(B178)-2)/$E$9)+2)</f>
        <v/>
      </c>
      <c r="N178" t="str" cm="1">
        <f t="array" aca="1" ref="N178" ca="1">INDEX(G:G,MOD(ROW()-2,$E$9)+2)</f>
        <v>月积数</v>
      </c>
      <c r="O178" t="str">
        <f t="shared" ca="1" si="8"/>
        <v>的月积数</v>
      </c>
    </row>
    <row r="179" spans="1:15" x14ac:dyDescent="0.3">
      <c r="A179">
        <f t="shared" si="6"/>
        <v>178</v>
      </c>
      <c r="B179" t="str" cm="1">
        <f t="array" aca="1" ref="B179" ca="1">_xlfn.IFNA(INDEX(OFFSET(维度!$A$2,,,COUNTA(维度!A:A)-1),MATCH(TRUE,SUBTOTAL(3,OFFSET(维度!A$2,,,ROW(维度!$1:$25),))&gt;(A179-1),)),"")</f>
        <v/>
      </c>
      <c r="C179" t="str" cm="1">
        <f t="array" aca="1" ref="C179" ca="1">_xlfn.IFNA(INDEX(OFFSET(度量!$A$2,,,COUNTA(度量!A:A)-1),MATCH(TRUE,SUBTOTAL(3,OFFSET(度量!A$2,,,ROW(度量!$1:$25),))&gt;(A179-1),)),"")</f>
        <v/>
      </c>
      <c r="D179" t="str" cm="1">
        <f t="array" aca="1" ref="D179" ca="1">_xlfn.IFNA(INDEX(OFFSET(颗粒度!$A$2,,,COUNTA(颗粒度!A:A)-1),MATCH(TRUE,SUBTOTAL(3,OFFSET(颗粒度!A$2,,,ROW(颗粒度!$1:$25),))&gt;(A179-1),)),"")</f>
        <v/>
      </c>
      <c r="I179" s="2" t="str" cm="1">
        <f t="array" aca="1" ref="I179" ca="1">INDEX(D:D,INT((ROW(D179)-2)/$E$5)+2)</f>
        <v/>
      </c>
      <c r="J179" t="str" cm="1">
        <f t="array" aca="1" ref="J179" ca="1">INDEX(C:C,MOD(ROW()+3,$E$5)+2)</f>
        <v>服务费</v>
      </c>
      <c r="K179" t="str">
        <f t="shared" ca="1" si="7"/>
        <v>服务费</v>
      </c>
      <c r="M179" t="str" cm="1">
        <f t="array" aca="1" ref="M179" ca="1">INDEX(B:B,INT((ROW(B179)-2)/$E$9)+2)</f>
        <v/>
      </c>
      <c r="N179" t="str" cm="1">
        <f t="array" aca="1" ref="N179" ca="1">INDEX(G:G,MOD(ROW()-2,$E$9)+2)</f>
        <v>月服务费</v>
      </c>
      <c r="O179" t="str">
        <f t="shared" ca="1" si="8"/>
        <v>的月服务费</v>
      </c>
    </row>
    <row r="180" spans="1:15" x14ac:dyDescent="0.3">
      <c r="A180">
        <f t="shared" si="6"/>
        <v>179</v>
      </c>
      <c r="B180" t="str" cm="1">
        <f t="array" aca="1" ref="B180" ca="1">_xlfn.IFNA(INDEX(OFFSET(维度!$A$2,,,COUNTA(维度!A:A)-1),MATCH(TRUE,SUBTOTAL(3,OFFSET(维度!A$2,,,ROW(维度!$1:$25),))&gt;(A180-1),)),"")</f>
        <v/>
      </c>
      <c r="C180" t="str" cm="1">
        <f t="array" aca="1" ref="C180" ca="1">_xlfn.IFNA(INDEX(OFFSET(度量!$A$2,,,COUNTA(度量!A:A)-1),MATCH(TRUE,SUBTOTAL(3,OFFSET(度量!A$2,,,ROW(度量!$1:$25),))&gt;(A180-1),)),"")</f>
        <v/>
      </c>
      <c r="D180" t="str" cm="1">
        <f t="array" aca="1" ref="D180" ca="1">_xlfn.IFNA(INDEX(OFFSET(颗粒度!$A$2,,,COUNTA(颗粒度!A:A)-1),MATCH(TRUE,SUBTOTAL(3,OFFSET(颗粒度!A$2,,,ROW(颗粒度!$1:$25),))&gt;(A180-1),)),"")</f>
        <v/>
      </c>
      <c r="I180" s="2" t="str" cm="1">
        <f t="array" aca="1" ref="I180" ca="1">INDEX(D:D,INT((ROW(D180)-2)/$E$5)+2)</f>
        <v/>
      </c>
      <c r="J180" t="str" cm="1">
        <f t="array" aca="1" ref="J180" ca="1">INDEX(C:C,MOD(ROW()+3,$E$5)+2)</f>
        <v>份额</v>
      </c>
      <c r="K180" t="str">
        <f t="shared" ca="1" si="7"/>
        <v>份额</v>
      </c>
      <c r="M180" t="str" cm="1">
        <f t="array" aca="1" ref="M180" ca="1">INDEX(B:B,INT((ROW(B180)-2)/$E$9)+2)</f>
        <v/>
      </c>
      <c r="N180" t="str" cm="1">
        <f t="array" aca="1" ref="N180" ca="1">INDEX(G:G,MOD(ROW()-2,$E$9)+2)</f>
        <v>月承诺费</v>
      </c>
      <c r="O180" t="str">
        <f t="shared" ca="1" si="8"/>
        <v>的月承诺费</v>
      </c>
    </row>
    <row r="181" spans="1:15" x14ac:dyDescent="0.3">
      <c r="A181">
        <f t="shared" si="6"/>
        <v>180</v>
      </c>
      <c r="B181" t="str" cm="1">
        <f t="array" aca="1" ref="B181" ca="1">_xlfn.IFNA(INDEX(OFFSET(维度!$A$2,,,COUNTA(维度!A:A)-1),MATCH(TRUE,SUBTOTAL(3,OFFSET(维度!A$2,,,ROW(维度!$1:$25),))&gt;(A181-1),)),"")</f>
        <v/>
      </c>
      <c r="C181" t="str" cm="1">
        <f t="array" aca="1" ref="C181" ca="1">_xlfn.IFNA(INDEX(OFFSET(度量!$A$2,,,COUNTA(度量!A:A)-1),MATCH(TRUE,SUBTOTAL(3,OFFSET(度量!A$2,,,ROW(度量!$1:$25),))&gt;(A181-1),)),"")</f>
        <v/>
      </c>
      <c r="D181" t="str" cm="1">
        <f t="array" aca="1" ref="D181" ca="1">_xlfn.IFNA(INDEX(OFFSET(颗粒度!$A$2,,,COUNTA(颗粒度!A:A)-1),MATCH(TRUE,SUBTOTAL(3,OFFSET(颗粒度!A$2,,,ROW(颗粒度!$1:$25),))&gt;(A181-1),)),"")</f>
        <v/>
      </c>
      <c r="I181" s="2" t="str" cm="1">
        <f t="array" aca="1" ref="I181" ca="1">INDEX(D:D,INT((ROW(D181)-2)/$E$5)+2)</f>
        <v/>
      </c>
      <c r="J181" t="str" cm="1">
        <f t="array" aca="1" ref="J181" ca="1">INDEX(C:C,MOD(ROW()+3,$E$5)+2)</f>
        <v>积数</v>
      </c>
      <c r="K181" t="str">
        <f t="shared" ca="1" si="7"/>
        <v>积数</v>
      </c>
      <c r="M181" t="str" cm="1">
        <f t="array" aca="1" ref="M181" ca="1">INDEX(B:B,INT((ROW(B181)-2)/$E$9)+2)</f>
        <v/>
      </c>
      <c r="N181" t="str" cm="1">
        <f t="array" aca="1" ref="N181" ca="1">INDEX(G:G,MOD(ROW()-2,$E$9)+2)</f>
        <v>季份额</v>
      </c>
      <c r="O181" t="str">
        <f t="shared" ca="1" si="8"/>
        <v>的季份额</v>
      </c>
    </row>
    <row r="182" spans="1:15" x14ac:dyDescent="0.3">
      <c r="A182">
        <f t="shared" si="6"/>
        <v>181</v>
      </c>
      <c r="B182" t="str" cm="1">
        <f t="array" aca="1" ref="B182" ca="1">_xlfn.IFNA(INDEX(OFFSET(维度!$A$2,,,COUNTA(维度!A:A)-1),MATCH(TRUE,SUBTOTAL(3,OFFSET(维度!A$2,,,ROW(维度!$1:$25),))&gt;(A182-1),)),"")</f>
        <v/>
      </c>
      <c r="C182" t="str" cm="1">
        <f t="array" aca="1" ref="C182" ca="1">_xlfn.IFNA(INDEX(OFFSET(度量!$A$2,,,COUNTA(度量!A:A)-1),MATCH(TRUE,SUBTOTAL(3,OFFSET(度量!A$2,,,ROW(度量!$1:$25),))&gt;(A182-1),)),"")</f>
        <v/>
      </c>
      <c r="D182" t="str" cm="1">
        <f t="array" aca="1" ref="D182" ca="1">_xlfn.IFNA(INDEX(OFFSET(颗粒度!$A$2,,,COUNTA(颗粒度!A:A)-1),MATCH(TRUE,SUBTOTAL(3,OFFSET(颗粒度!A$2,,,ROW(颗粒度!$1:$25),))&gt;(A182-1),)),"")</f>
        <v/>
      </c>
      <c r="I182" s="2" t="str" cm="1">
        <f t="array" aca="1" ref="I182" ca="1">INDEX(D:D,INT((ROW(D182)-2)/$E$5)+2)</f>
        <v/>
      </c>
      <c r="J182" t="str" cm="1">
        <f t="array" aca="1" ref="J182" ca="1">INDEX(C:C,MOD(ROW()+3,$E$5)+2)</f>
        <v>服务费</v>
      </c>
      <c r="K182" t="str">
        <f t="shared" ca="1" si="7"/>
        <v>服务费</v>
      </c>
      <c r="M182" t="str" cm="1">
        <f t="array" aca="1" ref="M182" ca="1">INDEX(B:B,INT((ROW(B182)-2)/$E$9)+2)</f>
        <v/>
      </c>
      <c r="N182" t="str" cm="1">
        <f t="array" aca="1" ref="N182" ca="1">INDEX(G:G,MOD(ROW()-2,$E$9)+2)</f>
        <v>月份额</v>
      </c>
      <c r="O182" t="str">
        <f t="shared" ca="1" si="8"/>
        <v>的月份额</v>
      </c>
    </row>
    <row r="183" spans="1:15" x14ac:dyDescent="0.3">
      <c r="A183">
        <f t="shared" si="6"/>
        <v>182</v>
      </c>
      <c r="B183" t="str" cm="1">
        <f t="array" aca="1" ref="B183" ca="1">_xlfn.IFNA(INDEX(OFFSET(维度!$A$2,,,COUNTA(维度!A:A)-1),MATCH(TRUE,SUBTOTAL(3,OFFSET(维度!A$2,,,ROW(维度!$1:$25),))&gt;(A183-1),)),"")</f>
        <v/>
      </c>
      <c r="C183" t="str" cm="1">
        <f t="array" aca="1" ref="C183" ca="1">_xlfn.IFNA(INDEX(OFFSET(度量!$A$2,,,COUNTA(度量!A:A)-1),MATCH(TRUE,SUBTOTAL(3,OFFSET(度量!A$2,,,ROW(度量!$1:$25),))&gt;(A183-1),)),"")</f>
        <v/>
      </c>
      <c r="D183" t="str" cm="1">
        <f t="array" aca="1" ref="D183" ca="1">_xlfn.IFNA(INDEX(OFFSET(颗粒度!$A$2,,,COUNTA(颗粒度!A:A)-1),MATCH(TRUE,SUBTOTAL(3,OFFSET(颗粒度!A$2,,,ROW(颗粒度!$1:$25),))&gt;(A183-1),)),"")</f>
        <v/>
      </c>
      <c r="I183" s="2" t="str" cm="1">
        <f t="array" aca="1" ref="I183" ca="1">INDEX(D:D,INT((ROW(D183)-2)/$E$5)+2)</f>
        <v/>
      </c>
      <c r="J183" t="str" cm="1">
        <f t="array" aca="1" ref="J183" ca="1">INDEX(C:C,MOD(ROW()+3,$E$5)+2)</f>
        <v>份额</v>
      </c>
      <c r="K183" t="str">
        <f t="shared" ca="1" si="7"/>
        <v>份额</v>
      </c>
      <c r="M183" t="str" cm="1">
        <f t="array" aca="1" ref="M183" ca="1">INDEX(B:B,INT((ROW(B183)-2)/$E$9)+2)</f>
        <v/>
      </c>
      <c r="N183" t="str" cm="1">
        <f t="array" aca="1" ref="N183" ca="1">INDEX(G:G,MOD(ROW()-2,$E$9)+2)</f>
        <v>月额度</v>
      </c>
      <c r="O183" t="str">
        <f t="shared" ca="1" si="8"/>
        <v>的月额度</v>
      </c>
    </row>
    <row r="184" spans="1:15" x14ac:dyDescent="0.3">
      <c r="A184">
        <f t="shared" si="6"/>
        <v>183</v>
      </c>
      <c r="B184" t="str" cm="1">
        <f t="array" aca="1" ref="B184" ca="1">_xlfn.IFNA(INDEX(OFFSET(维度!$A$2,,,COUNTA(维度!A:A)-1),MATCH(TRUE,SUBTOTAL(3,OFFSET(维度!A$2,,,ROW(维度!$1:$25),))&gt;(A184-1),)),"")</f>
        <v/>
      </c>
      <c r="C184" t="str" cm="1">
        <f t="array" aca="1" ref="C184" ca="1">_xlfn.IFNA(INDEX(OFFSET(度量!$A$2,,,COUNTA(度量!A:A)-1),MATCH(TRUE,SUBTOTAL(3,OFFSET(度量!A$2,,,ROW(度量!$1:$25),))&gt;(A184-1),)),"")</f>
        <v/>
      </c>
      <c r="D184" t="str" cm="1">
        <f t="array" aca="1" ref="D184" ca="1">_xlfn.IFNA(INDEX(OFFSET(颗粒度!$A$2,,,COUNTA(颗粒度!A:A)-1),MATCH(TRUE,SUBTOTAL(3,OFFSET(颗粒度!A$2,,,ROW(颗粒度!$1:$25),))&gt;(A184-1),)),"")</f>
        <v/>
      </c>
      <c r="I184" s="2" t="str" cm="1">
        <f t="array" aca="1" ref="I184" ca="1">INDEX(D:D,INT((ROW(D184)-2)/$E$5)+2)</f>
        <v/>
      </c>
      <c r="J184" t="str" cm="1">
        <f t="array" aca="1" ref="J184" ca="1">INDEX(C:C,MOD(ROW()+3,$E$5)+2)</f>
        <v>积数</v>
      </c>
      <c r="K184" t="str">
        <f t="shared" ca="1" si="7"/>
        <v>积数</v>
      </c>
      <c r="M184" t="str" cm="1">
        <f t="array" aca="1" ref="M184" ca="1">INDEX(B:B,INT((ROW(B184)-2)/$E$9)+2)</f>
        <v/>
      </c>
      <c r="N184" t="str" cm="1">
        <f t="array" aca="1" ref="N184" ca="1">INDEX(G:G,MOD(ROW()-2,$E$9)+2)</f>
        <v>月积数</v>
      </c>
      <c r="O184" t="str">
        <f t="shared" ca="1" si="8"/>
        <v>的月积数</v>
      </c>
    </row>
    <row r="185" spans="1:15" x14ac:dyDescent="0.3">
      <c r="A185">
        <f t="shared" si="6"/>
        <v>184</v>
      </c>
      <c r="B185" t="str" cm="1">
        <f t="array" aca="1" ref="B185" ca="1">_xlfn.IFNA(INDEX(OFFSET(维度!$A$2,,,COUNTA(维度!A:A)-1),MATCH(TRUE,SUBTOTAL(3,OFFSET(维度!A$2,,,ROW(维度!$1:$25),))&gt;(A185-1),)),"")</f>
        <v/>
      </c>
      <c r="C185" t="str" cm="1">
        <f t="array" aca="1" ref="C185" ca="1">_xlfn.IFNA(INDEX(OFFSET(度量!$A$2,,,COUNTA(度量!A:A)-1),MATCH(TRUE,SUBTOTAL(3,OFFSET(度量!A$2,,,ROW(度量!$1:$25),))&gt;(A185-1),)),"")</f>
        <v/>
      </c>
      <c r="D185" t="str" cm="1">
        <f t="array" aca="1" ref="D185" ca="1">_xlfn.IFNA(INDEX(OFFSET(颗粒度!$A$2,,,COUNTA(颗粒度!A:A)-1),MATCH(TRUE,SUBTOTAL(3,OFFSET(颗粒度!A$2,,,ROW(颗粒度!$1:$25),))&gt;(A185-1),)),"")</f>
        <v/>
      </c>
      <c r="I185" s="2" t="str" cm="1">
        <f t="array" aca="1" ref="I185" ca="1">INDEX(D:D,INT((ROW(D185)-2)/$E$5)+2)</f>
        <v/>
      </c>
      <c r="J185" t="str" cm="1">
        <f t="array" aca="1" ref="J185" ca="1">INDEX(C:C,MOD(ROW()+3,$E$5)+2)</f>
        <v>服务费</v>
      </c>
      <c r="K185" t="str">
        <f t="shared" ca="1" si="7"/>
        <v>服务费</v>
      </c>
      <c r="M185" t="str" cm="1">
        <f t="array" aca="1" ref="M185" ca="1">INDEX(B:B,INT((ROW(B185)-2)/$E$9)+2)</f>
        <v/>
      </c>
      <c r="N185" t="str" cm="1">
        <f t="array" aca="1" ref="N185" ca="1">INDEX(G:G,MOD(ROW()-2,$E$9)+2)</f>
        <v>月服务费</v>
      </c>
      <c r="O185" t="str">
        <f t="shared" ca="1" si="8"/>
        <v>的月服务费</v>
      </c>
    </row>
    <row r="186" spans="1:15" x14ac:dyDescent="0.3">
      <c r="A186">
        <f t="shared" si="6"/>
        <v>185</v>
      </c>
      <c r="B186" t="str" cm="1">
        <f t="array" aca="1" ref="B186" ca="1">_xlfn.IFNA(INDEX(OFFSET(维度!$A$2,,,COUNTA(维度!A:A)-1),MATCH(TRUE,SUBTOTAL(3,OFFSET(维度!A$2,,,ROW(维度!$1:$25),))&gt;(A186-1),)),"")</f>
        <v/>
      </c>
      <c r="C186" t="str" cm="1">
        <f t="array" aca="1" ref="C186" ca="1">_xlfn.IFNA(INDEX(OFFSET(度量!$A$2,,,COUNTA(度量!A:A)-1),MATCH(TRUE,SUBTOTAL(3,OFFSET(度量!A$2,,,ROW(度量!$1:$25),))&gt;(A186-1),)),"")</f>
        <v/>
      </c>
      <c r="D186" t="str" cm="1">
        <f t="array" aca="1" ref="D186" ca="1">_xlfn.IFNA(INDEX(OFFSET(颗粒度!$A$2,,,COUNTA(颗粒度!A:A)-1),MATCH(TRUE,SUBTOTAL(3,OFFSET(颗粒度!A$2,,,ROW(颗粒度!$1:$25),))&gt;(A186-1),)),"")</f>
        <v/>
      </c>
      <c r="I186" s="2" t="str" cm="1">
        <f t="array" aca="1" ref="I186" ca="1">INDEX(D:D,INT((ROW(D186)-2)/$E$5)+2)</f>
        <v/>
      </c>
      <c r="J186" t="str" cm="1">
        <f t="array" aca="1" ref="J186" ca="1">INDEX(C:C,MOD(ROW()+3,$E$5)+2)</f>
        <v>份额</v>
      </c>
      <c r="K186" t="str">
        <f t="shared" ca="1" si="7"/>
        <v>份额</v>
      </c>
      <c r="M186" t="str" cm="1">
        <f t="array" aca="1" ref="M186" ca="1">INDEX(B:B,INT((ROW(B186)-2)/$E$9)+2)</f>
        <v/>
      </c>
      <c r="N186" t="str" cm="1">
        <f t="array" aca="1" ref="N186" ca="1">INDEX(G:G,MOD(ROW()-2,$E$9)+2)</f>
        <v>月承诺费</v>
      </c>
      <c r="O186" t="str">
        <f t="shared" ca="1" si="8"/>
        <v>的月承诺费</v>
      </c>
    </row>
    <row r="187" spans="1:15" x14ac:dyDescent="0.3">
      <c r="A187">
        <f t="shared" si="6"/>
        <v>186</v>
      </c>
      <c r="B187" t="str" cm="1">
        <f t="array" aca="1" ref="B187" ca="1">_xlfn.IFNA(INDEX(OFFSET(维度!$A$2,,,COUNTA(维度!A:A)-1),MATCH(TRUE,SUBTOTAL(3,OFFSET(维度!A$2,,,ROW(维度!$1:$25),))&gt;(A187-1),)),"")</f>
        <v/>
      </c>
      <c r="C187" t="str" cm="1">
        <f t="array" aca="1" ref="C187" ca="1">_xlfn.IFNA(INDEX(OFFSET(度量!$A$2,,,COUNTA(度量!A:A)-1),MATCH(TRUE,SUBTOTAL(3,OFFSET(度量!A$2,,,ROW(度量!$1:$25),))&gt;(A187-1),)),"")</f>
        <v/>
      </c>
      <c r="D187" t="str" cm="1">
        <f t="array" aca="1" ref="D187" ca="1">_xlfn.IFNA(INDEX(OFFSET(颗粒度!$A$2,,,COUNTA(颗粒度!A:A)-1),MATCH(TRUE,SUBTOTAL(3,OFFSET(颗粒度!A$2,,,ROW(颗粒度!$1:$25),))&gt;(A187-1),)),"")</f>
        <v/>
      </c>
      <c r="I187" s="2" t="str" cm="1">
        <f t="array" aca="1" ref="I187" ca="1">INDEX(D:D,INT((ROW(D187)-2)/$E$5)+2)</f>
        <v/>
      </c>
      <c r="J187" t="str" cm="1">
        <f t="array" aca="1" ref="J187" ca="1">INDEX(C:C,MOD(ROW()+3,$E$5)+2)</f>
        <v>积数</v>
      </c>
      <c r="K187" t="str">
        <f t="shared" ca="1" si="7"/>
        <v>积数</v>
      </c>
      <c r="M187" t="str" cm="1">
        <f t="array" aca="1" ref="M187" ca="1">INDEX(B:B,INT((ROW(B187)-2)/$E$9)+2)</f>
        <v/>
      </c>
      <c r="N187" t="str" cm="1">
        <f t="array" aca="1" ref="N187" ca="1">INDEX(G:G,MOD(ROW()-2,$E$9)+2)</f>
        <v>季份额</v>
      </c>
      <c r="O187" t="str">
        <f t="shared" ca="1" si="8"/>
        <v>的季份额</v>
      </c>
    </row>
    <row r="188" spans="1:15" x14ac:dyDescent="0.3">
      <c r="A188">
        <f t="shared" si="6"/>
        <v>187</v>
      </c>
      <c r="B188" t="str" cm="1">
        <f t="array" aca="1" ref="B188" ca="1">_xlfn.IFNA(INDEX(OFFSET(维度!$A$2,,,COUNTA(维度!A:A)-1),MATCH(TRUE,SUBTOTAL(3,OFFSET(维度!A$2,,,ROW(维度!$1:$25),))&gt;(A188-1),)),"")</f>
        <v/>
      </c>
      <c r="C188" t="str" cm="1">
        <f t="array" aca="1" ref="C188" ca="1">_xlfn.IFNA(INDEX(OFFSET(度量!$A$2,,,COUNTA(度量!A:A)-1),MATCH(TRUE,SUBTOTAL(3,OFFSET(度量!A$2,,,ROW(度量!$1:$25),))&gt;(A188-1),)),"")</f>
        <v/>
      </c>
      <c r="D188" t="str" cm="1">
        <f t="array" aca="1" ref="D188" ca="1">_xlfn.IFNA(INDEX(OFFSET(颗粒度!$A$2,,,COUNTA(颗粒度!A:A)-1),MATCH(TRUE,SUBTOTAL(3,OFFSET(颗粒度!A$2,,,ROW(颗粒度!$1:$25),))&gt;(A188-1),)),"")</f>
        <v/>
      </c>
      <c r="I188" s="2" t="str" cm="1">
        <f t="array" aca="1" ref="I188" ca="1">INDEX(D:D,INT((ROW(D188)-2)/$E$5)+2)</f>
        <v/>
      </c>
      <c r="J188" t="str" cm="1">
        <f t="array" aca="1" ref="J188" ca="1">INDEX(C:C,MOD(ROW()+3,$E$5)+2)</f>
        <v>服务费</v>
      </c>
      <c r="K188" t="str">
        <f t="shared" ca="1" si="7"/>
        <v>服务费</v>
      </c>
      <c r="M188" t="str" cm="1">
        <f t="array" aca="1" ref="M188" ca="1">INDEX(B:B,INT((ROW(B188)-2)/$E$9)+2)</f>
        <v/>
      </c>
      <c r="N188" t="str" cm="1">
        <f t="array" aca="1" ref="N188" ca="1">INDEX(G:G,MOD(ROW()-2,$E$9)+2)</f>
        <v>月份额</v>
      </c>
      <c r="O188" t="str">
        <f t="shared" ca="1" si="8"/>
        <v>的月份额</v>
      </c>
    </row>
    <row r="189" spans="1:15" x14ac:dyDescent="0.3">
      <c r="A189">
        <f t="shared" si="6"/>
        <v>188</v>
      </c>
      <c r="B189" t="str" cm="1">
        <f t="array" aca="1" ref="B189" ca="1">_xlfn.IFNA(INDEX(OFFSET(维度!$A$2,,,COUNTA(维度!A:A)-1),MATCH(TRUE,SUBTOTAL(3,OFFSET(维度!A$2,,,ROW(维度!$1:$25),))&gt;(A189-1),)),"")</f>
        <v/>
      </c>
      <c r="C189" t="str" cm="1">
        <f t="array" aca="1" ref="C189" ca="1">_xlfn.IFNA(INDEX(OFFSET(度量!$A$2,,,COUNTA(度量!A:A)-1),MATCH(TRUE,SUBTOTAL(3,OFFSET(度量!A$2,,,ROW(度量!$1:$25),))&gt;(A189-1),)),"")</f>
        <v/>
      </c>
      <c r="D189" t="str" cm="1">
        <f t="array" aca="1" ref="D189" ca="1">_xlfn.IFNA(INDEX(OFFSET(颗粒度!$A$2,,,COUNTA(颗粒度!A:A)-1),MATCH(TRUE,SUBTOTAL(3,OFFSET(颗粒度!A$2,,,ROW(颗粒度!$1:$25),))&gt;(A189-1),)),"")</f>
        <v/>
      </c>
      <c r="I189" s="2" t="str" cm="1">
        <f t="array" aca="1" ref="I189" ca="1">INDEX(D:D,INT((ROW(D189)-2)/$E$5)+2)</f>
        <v/>
      </c>
      <c r="J189" t="str" cm="1">
        <f t="array" aca="1" ref="J189" ca="1">INDEX(C:C,MOD(ROW()+3,$E$5)+2)</f>
        <v>份额</v>
      </c>
      <c r="K189" t="str">
        <f t="shared" ca="1" si="7"/>
        <v>份额</v>
      </c>
      <c r="M189" t="str" cm="1">
        <f t="array" aca="1" ref="M189" ca="1">INDEX(B:B,INT((ROW(B189)-2)/$E$9)+2)</f>
        <v/>
      </c>
      <c r="N189" t="str" cm="1">
        <f t="array" aca="1" ref="N189" ca="1">INDEX(G:G,MOD(ROW()-2,$E$9)+2)</f>
        <v>月额度</v>
      </c>
      <c r="O189" t="str">
        <f t="shared" ca="1" si="8"/>
        <v>的月额度</v>
      </c>
    </row>
    <row r="190" spans="1:15" x14ac:dyDescent="0.3">
      <c r="A190">
        <f t="shared" si="6"/>
        <v>189</v>
      </c>
      <c r="B190" t="str" cm="1">
        <f t="array" aca="1" ref="B190" ca="1">_xlfn.IFNA(INDEX(OFFSET(维度!$A$2,,,COUNTA(维度!A:A)-1),MATCH(TRUE,SUBTOTAL(3,OFFSET(维度!A$2,,,ROW(维度!$1:$25),))&gt;(A190-1),)),"")</f>
        <v/>
      </c>
      <c r="C190" t="str" cm="1">
        <f t="array" aca="1" ref="C190" ca="1">_xlfn.IFNA(INDEX(OFFSET(度量!$A$2,,,COUNTA(度量!A:A)-1),MATCH(TRUE,SUBTOTAL(3,OFFSET(度量!A$2,,,ROW(度量!$1:$25),))&gt;(A190-1),)),"")</f>
        <v/>
      </c>
      <c r="D190" t="str" cm="1">
        <f t="array" aca="1" ref="D190" ca="1">_xlfn.IFNA(INDEX(OFFSET(颗粒度!$A$2,,,COUNTA(颗粒度!A:A)-1),MATCH(TRUE,SUBTOTAL(3,OFFSET(颗粒度!A$2,,,ROW(颗粒度!$1:$25),))&gt;(A190-1),)),"")</f>
        <v/>
      </c>
      <c r="I190" s="2" t="str" cm="1">
        <f t="array" aca="1" ref="I190" ca="1">INDEX(D:D,INT((ROW(D190)-2)/$E$5)+2)</f>
        <v/>
      </c>
      <c r="J190" t="str" cm="1">
        <f t="array" aca="1" ref="J190" ca="1">INDEX(C:C,MOD(ROW()+3,$E$5)+2)</f>
        <v>积数</v>
      </c>
      <c r="K190" t="str">
        <f t="shared" ca="1" si="7"/>
        <v>积数</v>
      </c>
      <c r="M190" t="str" cm="1">
        <f t="array" aca="1" ref="M190" ca="1">INDEX(B:B,INT((ROW(B190)-2)/$E$9)+2)</f>
        <v/>
      </c>
      <c r="N190" t="str" cm="1">
        <f t="array" aca="1" ref="N190" ca="1">INDEX(G:G,MOD(ROW()-2,$E$9)+2)</f>
        <v>月积数</v>
      </c>
      <c r="O190" t="str">
        <f t="shared" ca="1" si="8"/>
        <v>的月积数</v>
      </c>
    </row>
    <row r="191" spans="1:15" x14ac:dyDescent="0.3">
      <c r="A191">
        <f t="shared" si="6"/>
        <v>190</v>
      </c>
      <c r="B191" t="str" cm="1">
        <f t="array" aca="1" ref="B191" ca="1">_xlfn.IFNA(INDEX(OFFSET(维度!$A$2,,,COUNTA(维度!A:A)-1),MATCH(TRUE,SUBTOTAL(3,OFFSET(维度!A$2,,,ROW(维度!$1:$25),))&gt;(A191-1),)),"")</f>
        <v/>
      </c>
      <c r="C191" t="str" cm="1">
        <f t="array" aca="1" ref="C191" ca="1">_xlfn.IFNA(INDEX(OFFSET(度量!$A$2,,,COUNTA(度量!A:A)-1),MATCH(TRUE,SUBTOTAL(3,OFFSET(度量!A$2,,,ROW(度量!$1:$25),))&gt;(A191-1),)),"")</f>
        <v/>
      </c>
      <c r="D191" t="str" cm="1">
        <f t="array" aca="1" ref="D191" ca="1">_xlfn.IFNA(INDEX(OFFSET(颗粒度!$A$2,,,COUNTA(颗粒度!A:A)-1),MATCH(TRUE,SUBTOTAL(3,OFFSET(颗粒度!A$2,,,ROW(颗粒度!$1:$25),))&gt;(A191-1),)),"")</f>
        <v/>
      </c>
      <c r="I191" s="2" t="str" cm="1">
        <f t="array" aca="1" ref="I191" ca="1">INDEX(D:D,INT((ROW(D191)-2)/$E$5)+2)</f>
        <v/>
      </c>
      <c r="J191" t="str" cm="1">
        <f t="array" aca="1" ref="J191" ca="1">INDEX(C:C,MOD(ROW()+3,$E$5)+2)</f>
        <v>服务费</v>
      </c>
      <c r="K191" t="str">
        <f t="shared" ca="1" si="7"/>
        <v>服务费</v>
      </c>
      <c r="M191" t="str" cm="1">
        <f t="array" aca="1" ref="M191" ca="1">INDEX(B:B,INT((ROW(B191)-2)/$E$9)+2)</f>
        <v/>
      </c>
      <c r="N191" t="str" cm="1">
        <f t="array" aca="1" ref="N191" ca="1">INDEX(G:G,MOD(ROW()-2,$E$9)+2)</f>
        <v>月服务费</v>
      </c>
      <c r="O191" t="str">
        <f t="shared" ca="1" si="8"/>
        <v>的月服务费</v>
      </c>
    </row>
    <row r="192" spans="1:15" x14ac:dyDescent="0.3">
      <c r="A192">
        <f t="shared" si="6"/>
        <v>191</v>
      </c>
      <c r="B192" t="str" cm="1">
        <f t="array" aca="1" ref="B192" ca="1">_xlfn.IFNA(INDEX(OFFSET(维度!$A$2,,,COUNTA(维度!A:A)-1),MATCH(TRUE,SUBTOTAL(3,OFFSET(维度!A$2,,,ROW(维度!$1:$25),))&gt;(A192-1),)),"")</f>
        <v/>
      </c>
      <c r="C192" t="str" cm="1">
        <f t="array" aca="1" ref="C192" ca="1">_xlfn.IFNA(INDEX(OFFSET(度量!$A$2,,,COUNTA(度量!A:A)-1),MATCH(TRUE,SUBTOTAL(3,OFFSET(度量!A$2,,,ROW(度量!$1:$25),))&gt;(A192-1),)),"")</f>
        <v/>
      </c>
      <c r="D192" t="str" cm="1">
        <f t="array" aca="1" ref="D192" ca="1">_xlfn.IFNA(INDEX(OFFSET(颗粒度!$A$2,,,COUNTA(颗粒度!A:A)-1),MATCH(TRUE,SUBTOTAL(3,OFFSET(颗粒度!A$2,,,ROW(颗粒度!$1:$25),))&gt;(A192-1),)),"")</f>
        <v/>
      </c>
      <c r="I192" s="2" t="str" cm="1">
        <f t="array" aca="1" ref="I192" ca="1">INDEX(D:D,INT((ROW(D192)-2)/$E$5)+2)</f>
        <v/>
      </c>
      <c r="J192" t="str" cm="1">
        <f t="array" aca="1" ref="J192" ca="1">INDEX(C:C,MOD(ROW()+3,$E$5)+2)</f>
        <v>份额</v>
      </c>
      <c r="K192" t="str">
        <f t="shared" ca="1" si="7"/>
        <v>份额</v>
      </c>
      <c r="M192" t="str" cm="1">
        <f t="array" aca="1" ref="M192" ca="1">INDEX(B:B,INT((ROW(B192)-2)/$E$9)+2)</f>
        <v/>
      </c>
      <c r="N192" t="str" cm="1">
        <f t="array" aca="1" ref="N192" ca="1">INDEX(G:G,MOD(ROW()-2,$E$9)+2)</f>
        <v>月承诺费</v>
      </c>
      <c r="O192" t="str">
        <f t="shared" ca="1" si="8"/>
        <v>的月承诺费</v>
      </c>
    </row>
    <row r="193" spans="1:15" x14ac:dyDescent="0.3">
      <c r="A193">
        <f t="shared" si="6"/>
        <v>192</v>
      </c>
      <c r="B193" t="str" cm="1">
        <f t="array" aca="1" ref="B193" ca="1">_xlfn.IFNA(INDEX(OFFSET(维度!$A$2,,,COUNTA(维度!A:A)-1),MATCH(TRUE,SUBTOTAL(3,OFFSET(维度!A$2,,,ROW(维度!$1:$25),))&gt;(A193-1),)),"")</f>
        <v/>
      </c>
      <c r="C193" t="str" cm="1">
        <f t="array" aca="1" ref="C193" ca="1">_xlfn.IFNA(INDEX(OFFSET(度量!$A$2,,,COUNTA(度量!A:A)-1),MATCH(TRUE,SUBTOTAL(3,OFFSET(度量!A$2,,,ROW(度量!$1:$25),))&gt;(A193-1),)),"")</f>
        <v/>
      </c>
      <c r="D193" t="str" cm="1">
        <f t="array" aca="1" ref="D193" ca="1">_xlfn.IFNA(INDEX(OFFSET(颗粒度!$A$2,,,COUNTA(颗粒度!A:A)-1),MATCH(TRUE,SUBTOTAL(3,OFFSET(颗粒度!A$2,,,ROW(颗粒度!$1:$25),))&gt;(A193-1),)),"")</f>
        <v/>
      </c>
      <c r="I193" s="2" t="str" cm="1">
        <f t="array" aca="1" ref="I193" ca="1">INDEX(D:D,INT((ROW(D193)-2)/$E$5)+2)</f>
        <v/>
      </c>
      <c r="J193" t="str" cm="1">
        <f t="array" aca="1" ref="J193" ca="1">INDEX(C:C,MOD(ROW()+3,$E$5)+2)</f>
        <v>积数</v>
      </c>
      <c r="K193" t="str">
        <f t="shared" ca="1" si="7"/>
        <v>积数</v>
      </c>
      <c r="M193" t="str" cm="1">
        <f t="array" aca="1" ref="M193" ca="1">INDEX(B:B,INT((ROW(B193)-2)/$E$9)+2)</f>
        <v/>
      </c>
      <c r="N193" t="str" cm="1">
        <f t="array" aca="1" ref="N193" ca="1">INDEX(G:G,MOD(ROW()-2,$E$9)+2)</f>
        <v>季份额</v>
      </c>
      <c r="O193" t="str">
        <f t="shared" ca="1" si="8"/>
        <v>的季份额</v>
      </c>
    </row>
    <row r="194" spans="1:15" x14ac:dyDescent="0.3">
      <c r="A194">
        <f t="shared" si="6"/>
        <v>193</v>
      </c>
      <c r="B194" t="str" cm="1">
        <f t="array" aca="1" ref="B194" ca="1">_xlfn.IFNA(INDEX(OFFSET(维度!$A$2,,,COUNTA(维度!A:A)-1),MATCH(TRUE,SUBTOTAL(3,OFFSET(维度!A$2,,,ROW(维度!$1:$25),))&gt;(A194-1),)),"")</f>
        <v/>
      </c>
      <c r="C194" t="str" cm="1">
        <f t="array" aca="1" ref="C194" ca="1">_xlfn.IFNA(INDEX(OFFSET(度量!$A$2,,,COUNTA(度量!A:A)-1),MATCH(TRUE,SUBTOTAL(3,OFFSET(度量!A$2,,,ROW(度量!$1:$25),))&gt;(A194-1),)),"")</f>
        <v/>
      </c>
      <c r="D194" t="str" cm="1">
        <f t="array" aca="1" ref="D194" ca="1">_xlfn.IFNA(INDEX(OFFSET(颗粒度!$A$2,,,COUNTA(颗粒度!A:A)-1),MATCH(TRUE,SUBTOTAL(3,OFFSET(颗粒度!A$2,,,ROW(颗粒度!$1:$25),))&gt;(A194-1),)),"")</f>
        <v/>
      </c>
      <c r="I194" s="2" t="str" cm="1">
        <f t="array" aca="1" ref="I194" ca="1">INDEX(D:D,INT((ROW(D194)-2)/$E$5)+2)</f>
        <v/>
      </c>
      <c r="J194" t="str" cm="1">
        <f t="array" aca="1" ref="J194" ca="1">INDEX(C:C,MOD(ROW()+3,$E$5)+2)</f>
        <v>服务费</v>
      </c>
      <c r="K194" t="str">
        <f t="shared" ca="1" si="7"/>
        <v>服务费</v>
      </c>
      <c r="M194" t="str" cm="1">
        <f t="array" aca="1" ref="M194" ca="1">INDEX(B:B,INT((ROW(B194)-2)/$E$9)+2)</f>
        <v/>
      </c>
      <c r="N194" t="str" cm="1">
        <f t="array" aca="1" ref="N194" ca="1">INDEX(G:G,MOD(ROW()-2,$E$9)+2)</f>
        <v>月份额</v>
      </c>
      <c r="O194" t="str">
        <f t="shared" ca="1" si="8"/>
        <v>的月份额</v>
      </c>
    </row>
    <row r="195" spans="1:15" x14ac:dyDescent="0.3">
      <c r="A195">
        <f t="shared" ref="A195:A258" si="9">ROW()-1</f>
        <v>194</v>
      </c>
      <c r="B195" t="str" cm="1">
        <f t="array" aca="1" ref="B195" ca="1">_xlfn.IFNA(INDEX(OFFSET(维度!$A$2,,,COUNTA(维度!A:A)-1),MATCH(TRUE,SUBTOTAL(3,OFFSET(维度!A$2,,,ROW(维度!$1:$25),))&gt;(A195-1),)),"")</f>
        <v/>
      </c>
      <c r="C195" t="str" cm="1">
        <f t="array" aca="1" ref="C195" ca="1">_xlfn.IFNA(INDEX(OFFSET(度量!$A$2,,,COUNTA(度量!A:A)-1),MATCH(TRUE,SUBTOTAL(3,OFFSET(度量!A$2,,,ROW(度量!$1:$25),))&gt;(A195-1),)),"")</f>
        <v/>
      </c>
      <c r="D195" t="str" cm="1">
        <f t="array" aca="1" ref="D195" ca="1">_xlfn.IFNA(INDEX(OFFSET(颗粒度!$A$2,,,COUNTA(颗粒度!A:A)-1),MATCH(TRUE,SUBTOTAL(3,OFFSET(颗粒度!A$2,,,ROW(颗粒度!$1:$25),))&gt;(A195-1),)),"")</f>
        <v/>
      </c>
      <c r="I195" s="2" t="str" cm="1">
        <f t="array" aca="1" ref="I195" ca="1">INDEX(D:D,INT((ROW(D195)-2)/$E$5)+2)</f>
        <v/>
      </c>
      <c r="J195" t="str" cm="1">
        <f t="array" aca="1" ref="J195" ca="1">INDEX(C:C,MOD(ROW()+3,$E$5)+2)</f>
        <v>份额</v>
      </c>
      <c r="K195" t="str">
        <f t="shared" ref="K195:K258" ca="1" si="10">I195&amp;J195</f>
        <v>份额</v>
      </c>
      <c r="M195" t="str" cm="1">
        <f t="array" aca="1" ref="M195" ca="1">INDEX(B:B,INT((ROW(B195)-2)/$E$9)+2)</f>
        <v/>
      </c>
      <c r="N195" t="str" cm="1">
        <f t="array" aca="1" ref="N195" ca="1">INDEX(G:G,MOD(ROW()-2,$E$9)+2)</f>
        <v>月额度</v>
      </c>
      <c r="O195" t="str">
        <f t="shared" ref="O195:O258" ca="1" si="11">M195&amp;"的"&amp;N195</f>
        <v>的月额度</v>
      </c>
    </row>
    <row r="196" spans="1:15" x14ac:dyDescent="0.3">
      <c r="A196">
        <f t="shared" si="9"/>
        <v>195</v>
      </c>
      <c r="B196" t="str" cm="1">
        <f t="array" aca="1" ref="B196" ca="1">_xlfn.IFNA(INDEX(OFFSET(维度!$A$2,,,COUNTA(维度!A:A)-1),MATCH(TRUE,SUBTOTAL(3,OFFSET(维度!A$2,,,ROW(维度!$1:$25),))&gt;(A196-1),)),"")</f>
        <v/>
      </c>
      <c r="C196" t="str" cm="1">
        <f t="array" aca="1" ref="C196" ca="1">_xlfn.IFNA(INDEX(OFFSET(度量!$A$2,,,COUNTA(度量!A:A)-1),MATCH(TRUE,SUBTOTAL(3,OFFSET(度量!A$2,,,ROW(度量!$1:$25),))&gt;(A196-1),)),"")</f>
        <v/>
      </c>
      <c r="D196" t="str" cm="1">
        <f t="array" aca="1" ref="D196" ca="1">_xlfn.IFNA(INDEX(OFFSET(颗粒度!$A$2,,,COUNTA(颗粒度!A:A)-1),MATCH(TRUE,SUBTOTAL(3,OFFSET(颗粒度!A$2,,,ROW(颗粒度!$1:$25),))&gt;(A196-1),)),"")</f>
        <v/>
      </c>
      <c r="I196" s="2" t="str" cm="1">
        <f t="array" aca="1" ref="I196" ca="1">INDEX(D:D,INT((ROW(D196)-2)/$E$5)+2)</f>
        <v/>
      </c>
      <c r="J196" t="str" cm="1">
        <f t="array" aca="1" ref="J196" ca="1">INDEX(C:C,MOD(ROW()+3,$E$5)+2)</f>
        <v>积数</v>
      </c>
      <c r="K196" t="str">
        <f t="shared" ca="1" si="10"/>
        <v>积数</v>
      </c>
      <c r="M196" t="str" cm="1">
        <f t="array" aca="1" ref="M196" ca="1">INDEX(B:B,INT((ROW(B196)-2)/$E$9)+2)</f>
        <v/>
      </c>
      <c r="N196" t="str" cm="1">
        <f t="array" aca="1" ref="N196" ca="1">INDEX(G:G,MOD(ROW()-2,$E$9)+2)</f>
        <v>月积数</v>
      </c>
      <c r="O196" t="str">
        <f t="shared" ca="1" si="11"/>
        <v>的月积数</v>
      </c>
    </row>
    <row r="197" spans="1:15" x14ac:dyDescent="0.3">
      <c r="A197">
        <f t="shared" si="9"/>
        <v>196</v>
      </c>
      <c r="B197" t="str" cm="1">
        <f t="array" aca="1" ref="B197" ca="1">_xlfn.IFNA(INDEX(OFFSET(维度!$A$2,,,COUNTA(维度!A:A)-1),MATCH(TRUE,SUBTOTAL(3,OFFSET(维度!A$2,,,ROW(维度!$1:$25),))&gt;(A197-1),)),"")</f>
        <v/>
      </c>
      <c r="C197" t="str" cm="1">
        <f t="array" aca="1" ref="C197" ca="1">_xlfn.IFNA(INDEX(OFFSET(度量!$A$2,,,COUNTA(度量!A:A)-1),MATCH(TRUE,SUBTOTAL(3,OFFSET(度量!A$2,,,ROW(度量!$1:$25),))&gt;(A197-1),)),"")</f>
        <v/>
      </c>
      <c r="D197" t="str" cm="1">
        <f t="array" aca="1" ref="D197" ca="1">_xlfn.IFNA(INDEX(OFFSET(颗粒度!$A$2,,,COUNTA(颗粒度!A:A)-1),MATCH(TRUE,SUBTOTAL(3,OFFSET(颗粒度!A$2,,,ROW(颗粒度!$1:$25),))&gt;(A197-1),)),"")</f>
        <v/>
      </c>
      <c r="I197" s="2" t="str" cm="1">
        <f t="array" aca="1" ref="I197" ca="1">INDEX(D:D,INT((ROW(D197)-2)/$E$5)+2)</f>
        <v/>
      </c>
      <c r="J197" t="str" cm="1">
        <f t="array" aca="1" ref="J197" ca="1">INDEX(C:C,MOD(ROW()+3,$E$5)+2)</f>
        <v>服务费</v>
      </c>
      <c r="K197" t="str">
        <f t="shared" ca="1" si="10"/>
        <v>服务费</v>
      </c>
      <c r="M197" t="str" cm="1">
        <f t="array" aca="1" ref="M197" ca="1">INDEX(B:B,INT((ROW(B197)-2)/$E$9)+2)</f>
        <v/>
      </c>
      <c r="N197" t="str" cm="1">
        <f t="array" aca="1" ref="N197" ca="1">INDEX(G:G,MOD(ROW()-2,$E$9)+2)</f>
        <v>月服务费</v>
      </c>
      <c r="O197" t="str">
        <f t="shared" ca="1" si="11"/>
        <v>的月服务费</v>
      </c>
    </row>
    <row r="198" spans="1:15" x14ac:dyDescent="0.3">
      <c r="A198">
        <f t="shared" si="9"/>
        <v>197</v>
      </c>
      <c r="B198" t="str" cm="1">
        <f t="array" aca="1" ref="B198" ca="1">_xlfn.IFNA(INDEX(OFFSET(维度!$A$2,,,COUNTA(维度!A:A)-1),MATCH(TRUE,SUBTOTAL(3,OFFSET(维度!A$2,,,ROW(维度!$1:$25),))&gt;(A198-1),)),"")</f>
        <v/>
      </c>
      <c r="C198" t="str" cm="1">
        <f t="array" aca="1" ref="C198" ca="1">_xlfn.IFNA(INDEX(OFFSET(度量!$A$2,,,COUNTA(度量!A:A)-1),MATCH(TRUE,SUBTOTAL(3,OFFSET(度量!A$2,,,ROW(度量!$1:$25),))&gt;(A198-1),)),"")</f>
        <v/>
      </c>
      <c r="D198" t="str" cm="1">
        <f t="array" aca="1" ref="D198" ca="1">_xlfn.IFNA(INDEX(OFFSET(颗粒度!$A$2,,,COUNTA(颗粒度!A:A)-1),MATCH(TRUE,SUBTOTAL(3,OFFSET(颗粒度!A$2,,,ROW(颗粒度!$1:$25),))&gt;(A198-1),)),"")</f>
        <v/>
      </c>
      <c r="I198" s="2" t="str" cm="1">
        <f t="array" aca="1" ref="I198" ca="1">INDEX(D:D,INT((ROW(D198)-2)/$E$5)+2)</f>
        <v/>
      </c>
      <c r="J198" t="str" cm="1">
        <f t="array" aca="1" ref="J198" ca="1">INDEX(C:C,MOD(ROW()+3,$E$5)+2)</f>
        <v>份额</v>
      </c>
      <c r="K198" t="str">
        <f t="shared" ca="1" si="10"/>
        <v>份额</v>
      </c>
      <c r="M198" t="str" cm="1">
        <f t="array" aca="1" ref="M198" ca="1">INDEX(B:B,INT((ROW(B198)-2)/$E$9)+2)</f>
        <v/>
      </c>
      <c r="N198" t="str" cm="1">
        <f t="array" aca="1" ref="N198" ca="1">INDEX(G:G,MOD(ROW()-2,$E$9)+2)</f>
        <v>月承诺费</v>
      </c>
      <c r="O198" t="str">
        <f t="shared" ca="1" si="11"/>
        <v>的月承诺费</v>
      </c>
    </row>
    <row r="199" spans="1:15" x14ac:dyDescent="0.3">
      <c r="A199">
        <f t="shared" si="9"/>
        <v>198</v>
      </c>
      <c r="B199" t="str" cm="1">
        <f t="array" aca="1" ref="B199" ca="1">_xlfn.IFNA(INDEX(OFFSET(维度!$A$2,,,COUNTA(维度!A:A)-1),MATCH(TRUE,SUBTOTAL(3,OFFSET(维度!A$2,,,ROW(维度!$1:$25),))&gt;(A199-1),)),"")</f>
        <v/>
      </c>
      <c r="C199" t="str" cm="1">
        <f t="array" aca="1" ref="C199" ca="1">_xlfn.IFNA(INDEX(OFFSET(度量!$A$2,,,COUNTA(度量!A:A)-1),MATCH(TRUE,SUBTOTAL(3,OFFSET(度量!A$2,,,ROW(度量!$1:$25),))&gt;(A199-1),)),"")</f>
        <v/>
      </c>
      <c r="D199" t="str" cm="1">
        <f t="array" aca="1" ref="D199" ca="1">_xlfn.IFNA(INDEX(OFFSET(颗粒度!$A$2,,,COUNTA(颗粒度!A:A)-1),MATCH(TRUE,SUBTOTAL(3,OFFSET(颗粒度!A$2,,,ROW(颗粒度!$1:$25),))&gt;(A199-1),)),"")</f>
        <v/>
      </c>
      <c r="I199" s="2" t="str" cm="1">
        <f t="array" aca="1" ref="I199" ca="1">INDEX(D:D,INT((ROW(D199)-2)/$E$5)+2)</f>
        <v/>
      </c>
      <c r="J199" t="str" cm="1">
        <f t="array" aca="1" ref="J199" ca="1">INDEX(C:C,MOD(ROW()+3,$E$5)+2)</f>
        <v>积数</v>
      </c>
      <c r="K199" t="str">
        <f t="shared" ca="1" si="10"/>
        <v>积数</v>
      </c>
      <c r="M199" t="str" cm="1">
        <f t="array" aca="1" ref="M199" ca="1">INDEX(B:B,INT((ROW(B199)-2)/$E$9)+2)</f>
        <v/>
      </c>
      <c r="N199" t="str" cm="1">
        <f t="array" aca="1" ref="N199" ca="1">INDEX(G:G,MOD(ROW()-2,$E$9)+2)</f>
        <v>季份额</v>
      </c>
      <c r="O199" t="str">
        <f t="shared" ca="1" si="11"/>
        <v>的季份额</v>
      </c>
    </row>
    <row r="200" spans="1:15" x14ac:dyDescent="0.3">
      <c r="A200">
        <f t="shared" si="9"/>
        <v>199</v>
      </c>
      <c r="B200" t="str" cm="1">
        <f t="array" aca="1" ref="B200" ca="1">_xlfn.IFNA(INDEX(OFFSET(维度!$A$2,,,COUNTA(维度!A:A)-1),MATCH(TRUE,SUBTOTAL(3,OFFSET(维度!A$2,,,ROW(维度!$1:$25),))&gt;(A200-1),)),"")</f>
        <v/>
      </c>
      <c r="C200" t="str" cm="1">
        <f t="array" aca="1" ref="C200" ca="1">_xlfn.IFNA(INDEX(OFFSET(度量!$A$2,,,COUNTA(度量!A:A)-1),MATCH(TRUE,SUBTOTAL(3,OFFSET(度量!A$2,,,ROW(度量!$1:$25),))&gt;(A200-1),)),"")</f>
        <v/>
      </c>
      <c r="D200" t="str" cm="1">
        <f t="array" aca="1" ref="D200" ca="1">_xlfn.IFNA(INDEX(OFFSET(颗粒度!$A$2,,,COUNTA(颗粒度!A:A)-1),MATCH(TRUE,SUBTOTAL(3,OFFSET(颗粒度!A$2,,,ROW(颗粒度!$1:$25),))&gt;(A200-1),)),"")</f>
        <v/>
      </c>
      <c r="I200" s="2" t="str" cm="1">
        <f t="array" aca="1" ref="I200" ca="1">INDEX(D:D,INT((ROW(D200)-2)/$E$5)+2)</f>
        <v/>
      </c>
      <c r="J200" t="str" cm="1">
        <f t="array" aca="1" ref="J200" ca="1">INDEX(C:C,MOD(ROW()+3,$E$5)+2)</f>
        <v>服务费</v>
      </c>
      <c r="K200" t="str">
        <f t="shared" ca="1" si="10"/>
        <v>服务费</v>
      </c>
      <c r="M200" t="str" cm="1">
        <f t="array" aca="1" ref="M200" ca="1">INDEX(B:B,INT((ROW(B200)-2)/$E$9)+2)</f>
        <v/>
      </c>
      <c r="N200" t="str" cm="1">
        <f t="array" aca="1" ref="N200" ca="1">INDEX(G:G,MOD(ROW()-2,$E$9)+2)</f>
        <v>月份额</v>
      </c>
      <c r="O200" t="str">
        <f t="shared" ca="1" si="11"/>
        <v>的月份额</v>
      </c>
    </row>
    <row r="201" spans="1:15" x14ac:dyDescent="0.3">
      <c r="A201">
        <f t="shared" si="9"/>
        <v>200</v>
      </c>
      <c r="B201" t="str" cm="1">
        <f t="array" aca="1" ref="B201" ca="1">_xlfn.IFNA(INDEX(OFFSET(维度!$A$2,,,COUNTA(维度!A:A)-1),MATCH(TRUE,SUBTOTAL(3,OFFSET(维度!A$2,,,ROW(维度!$1:$25),))&gt;(A201-1),)),"")</f>
        <v/>
      </c>
      <c r="C201" t="str" cm="1">
        <f t="array" aca="1" ref="C201" ca="1">_xlfn.IFNA(INDEX(OFFSET(度量!$A$2,,,COUNTA(度量!A:A)-1),MATCH(TRUE,SUBTOTAL(3,OFFSET(度量!A$2,,,ROW(度量!$1:$25),))&gt;(A201-1),)),"")</f>
        <v/>
      </c>
      <c r="D201" t="str" cm="1">
        <f t="array" aca="1" ref="D201" ca="1">_xlfn.IFNA(INDEX(OFFSET(颗粒度!$A$2,,,COUNTA(颗粒度!A:A)-1),MATCH(TRUE,SUBTOTAL(3,OFFSET(颗粒度!A$2,,,ROW(颗粒度!$1:$25),))&gt;(A201-1),)),"")</f>
        <v/>
      </c>
      <c r="I201" s="2" t="str" cm="1">
        <f t="array" aca="1" ref="I201" ca="1">INDEX(D:D,INT((ROW(D201)-2)/$E$5)+2)</f>
        <v/>
      </c>
      <c r="J201" t="str" cm="1">
        <f t="array" aca="1" ref="J201" ca="1">INDEX(C:C,MOD(ROW()+3,$E$5)+2)</f>
        <v>份额</v>
      </c>
      <c r="K201" t="str">
        <f t="shared" ca="1" si="10"/>
        <v>份额</v>
      </c>
      <c r="M201" t="str" cm="1">
        <f t="array" aca="1" ref="M201" ca="1">INDEX(B:B,INT((ROW(B201)-2)/$E$9)+2)</f>
        <v/>
      </c>
      <c r="N201" t="str" cm="1">
        <f t="array" aca="1" ref="N201" ca="1">INDEX(G:G,MOD(ROW()-2,$E$9)+2)</f>
        <v>月额度</v>
      </c>
      <c r="O201" t="str">
        <f t="shared" ca="1" si="11"/>
        <v>的月额度</v>
      </c>
    </row>
    <row r="202" spans="1:15" x14ac:dyDescent="0.3">
      <c r="A202">
        <f t="shared" si="9"/>
        <v>201</v>
      </c>
      <c r="B202" t="str" cm="1">
        <f t="array" aca="1" ref="B202" ca="1">_xlfn.IFNA(INDEX(OFFSET(维度!$A$2,,,COUNTA(维度!A:A)-1),MATCH(TRUE,SUBTOTAL(3,OFFSET(维度!A$2,,,ROW(维度!$1:$25),))&gt;(A202-1),)),"")</f>
        <v/>
      </c>
      <c r="C202" t="str" cm="1">
        <f t="array" aca="1" ref="C202" ca="1">_xlfn.IFNA(INDEX(OFFSET(度量!$A$2,,,COUNTA(度量!A:A)-1),MATCH(TRUE,SUBTOTAL(3,OFFSET(度量!A$2,,,ROW(度量!$1:$25),))&gt;(A202-1),)),"")</f>
        <v/>
      </c>
      <c r="D202" t="str" cm="1">
        <f t="array" aca="1" ref="D202" ca="1">_xlfn.IFNA(INDEX(OFFSET(颗粒度!$A$2,,,COUNTA(颗粒度!A:A)-1),MATCH(TRUE,SUBTOTAL(3,OFFSET(颗粒度!A$2,,,ROW(颗粒度!$1:$25),))&gt;(A202-1),)),"")</f>
        <v/>
      </c>
      <c r="I202" s="2" t="str" cm="1">
        <f t="array" aca="1" ref="I202" ca="1">INDEX(D:D,INT((ROW(D202)-2)/$E$5)+2)</f>
        <v/>
      </c>
      <c r="J202" t="str" cm="1">
        <f t="array" aca="1" ref="J202" ca="1">INDEX(C:C,MOD(ROW()+3,$E$5)+2)</f>
        <v>积数</v>
      </c>
      <c r="K202" t="str">
        <f t="shared" ca="1" si="10"/>
        <v>积数</v>
      </c>
      <c r="M202" t="str" cm="1">
        <f t="array" aca="1" ref="M202" ca="1">INDEX(B:B,INT((ROW(B202)-2)/$E$9)+2)</f>
        <v/>
      </c>
      <c r="N202" t="str" cm="1">
        <f t="array" aca="1" ref="N202" ca="1">INDEX(G:G,MOD(ROW()-2,$E$9)+2)</f>
        <v>月积数</v>
      </c>
      <c r="O202" t="str">
        <f t="shared" ca="1" si="11"/>
        <v>的月积数</v>
      </c>
    </row>
    <row r="203" spans="1:15" x14ac:dyDescent="0.3">
      <c r="A203">
        <f t="shared" si="9"/>
        <v>202</v>
      </c>
      <c r="B203" t="str" cm="1">
        <f t="array" aca="1" ref="B203" ca="1">_xlfn.IFNA(INDEX(OFFSET(维度!$A$2,,,COUNTA(维度!A:A)-1),MATCH(TRUE,SUBTOTAL(3,OFFSET(维度!A$2,,,ROW(维度!$1:$25),))&gt;(A203-1),)),"")</f>
        <v/>
      </c>
      <c r="C203" t="str" cm="1">
        <f t="array" aca="1" ref="C203" ca="1">_xlfn.IFNA(INDEX(OFFSET(度量!$A$2,,,COUNTA(度量!A:A)-1),MATCH(TRUE,SUBTOTAL(3,OFFSET(度量!A$2,,,ROW(度量!$1:$25),))&gt;(A203-1),)),"")</f>
        <v/>
      </c>
      <c r="D203" t="str" cm="1">
        <f t="array" aca="1" ref="D203" ca="1">_xlfn.IFNA(INDEX(OFFSET(颗粒度!$A$2,,,COUNTA(颗粒度!A:A)-1),MATCH(TRUE,SUBTOTAL(3,OFFSET(颗粒度!A$2,,,ROW(颗粒度!$1:$25),))&gt;(A203-1),)),"")</f>
        <v/>
      </c>
      <c r="I203" s="2" t="str" cm="1">
        <f t="array" aca="1" ref="I203" ca="1">INDEX(D:D,INT((ROW(D203)-2)/$E$5)+2)</f>
        <v/>
      </c>
      <c r="J203" t="str" cm="1">
        <f t="array" aca="1" ref="J203" ca="1">INDEX(C:C,MOD(ROW()+3,$E$5)+2)</f>
        <v>服务费</v>
      </c>
      <c r="K203" t="str">
        <f t="shared" ca="1" si="10"/>
        <v>服务费</v>
      </c>
      <c r="M203" t="str" cm="1">
        <f t="array" aca="1" ref="M203" ca="1">INDEX(B:B,INT((ROW(B203)-2)/$E$9)+2)</f>
        <v/>
      </c>
      <c r="N203" t="str" cm="1">
        <f t="array" aca="1" ref="N203" ca="1">INDEX(G:G,MOD(ROW()-2,$E$9)+2)</f>
        <v>月服务费</v>
      </c>
      <c r="O203" t="str">
        <f t="shared" ca="1" si="11"/>
        <v>的月服务费</v>
      </c>
    </row>
    <row r="204" spans="1:15" x14ac:dyDescent="0.3">
      <c r="A204">
        <f t="shared" si="9"/>
        <v>203</v>
      </c>
      <c r="B204" t="str" cm="1">
        <f t="array" aca="1" ref="B204" ca="1">_xlfn.IFNA(INDEX(OFFSET(维度!$A$2,,,COUNTA(维度!A:A)-1),MATCH(TRUE,SUBTOTAL(3,OFFSET(维度!A$2,,,ROW(维度!$1:$25),))&gt;(A204-1),)),"")</f>
        <v/>
      </c>
      <c r="C204" t="str" cm="1">
        <f t="array" aca="1" ref="C204" ca="1">_xlfn.IFNA(INDEX(OFFSET(度量!$A$2,,,COUNTA(度量!A:A)-1),MATCH(TRUE,SUBTOTAL(3,OFFSET(度量!A$2,,,ROW(度量!$1:$25),))&gt;(A204-1),)),"")</f>
        <v/>
      </c>
      <c r="D204" t="str" cm="1">
        <f t="array" aca="1" ref="D204" ca="1">_xlfn.IFNA(INDEX(OFFSET(颗粒度!$A$2,,,COUNTA(颗粒度!A:A)-1),MATCH(TRUE,SUBTOTAL(3,OFFSET(颗粒度!A$2,,,ROW(颗粒度!$1:$25),))&gt;(A204-1),)),"")</f>
        <v/>
      </c>
      <c r="I204" s="2" t="str" cm="1">
        <f t="array" aca="1" ref="I204" ca="1">INDEX(D:D,INT((ROW(D204)-2)/$E$5)+2)</f>
        <v/>
      </c>
      <c r="J204" t="str" cm="1">
        <f t="array" aca="1" ref="J204" ca="1">INDEX(C:C,MOD(ROW()+3,$E$5)+2)</f>
        <v>份额</v>
      </c>
      <c r="K204" t="str">
        <f t="shared" ca="1" si="10"/>
        <v>份额</v>
      </c>
      <c r="M204" t="str" cm="1">
        <f t="array" aca="1" ref="M204" ca="1">INDEX(B:B,INT((ROW(B204)-2)/$E$9)+2)</f>
        <v/>
      </c>
      <c r="N204" t="str" cm="1">
        <f t="array" aca="1" ref="N204" ca="1">INDEX(G:G,MOD(ROW()-2,$E$9)+2)</f>
        <v>月承诺费</v>
      </c>
      <c r="O204" t="str">
        <f t="shared" ca="1" si="11"/>
        <v>的月承诺费</v>
      </c>
    </row>
    <row r="205" spans="1:15" x14ac:dyDescent="0.3">
      <c r="A205">
        <f t="shared" si="9"/>
        <v>204</v>
      </c>
      <c r="B205" t="str" cm="1">
        <f t="array" aca="1" ref="B205" ca="1">_xlfn.IFNA(INDEX(OFFSET(维度!$A$2,,,COUNTA(维度!A:A)-1),MATCH(TRUE,SUBTOTAL(3,OFFSET(维度!A$2,,,ROW(维度!$1:$25),))&gt;(A205-1),)),"")</f>
        <v/>
      </c>
      <c r="C205" t="str" cm="1">
        <f t="array" aca="1" ref="C205" ca="1">_xlfn.IFNA(INDEX(OFFSET(度量!$A$2,,,COUNTA(度量!A:A)-1),MATCH(TRUE,SUBTOTAL(3,OFFSET(度量!A$2,,,ROW(度量!$1:$25),))&gt;(A205-1),)),"")</f>
        <v/>
      </c>
      <c r="D205" t="str" cm="1">
        <f t="array" aca="1" ref="D205" ca="1">_xlfn.IFNA(INDEX(OFFSET(颗粒度!$A$2,,,COUNTA(颗粒度!A:A)-1),MATCH(TRUE,SUBTOTAL(3,OFFSET(颗粒度!A$2,,,ROW(颗粒度!$1:$25),))&gt;(A205-1),)),"")</f>
        <v/>
      </c>
      <c r="I205" s="2" t="str" cm="1">
        <f t="array" aca="1" ref="I205" ca="1">INDEX(D:D,INT((ROW(D205)-2)/$E$5)+2)</f>
        <v/>
      </c>
      <c r="J205" t="str" cm="1">
        <f t="array" aca="1" ref="J205" ca="1">INDEX(C:C,MOD(ROW()+3,$E$5)+2)</f>
        <v>积数</v>
      </c>
      <c r="K205" t="str">
        <f t="shared" ca="1" si="10"/>
        <v>积数</v>
      </c>
      <c r="M205" t="str" cm="1">
        <f t="array" aca="1" ref="M205" ca="1">INDEX(B:B,INT((ROW(B205)-2)/$E$9)+2)</f>
        <v/>
      </c>
      <c r="N205" t="str" cm="1">
        <f t="array" aca="1" ref="N205" ca="1">INDEX(G:G,MOD(ROW()-2,$E$9)+2)</f>
        <v>季份额</v>
      </c>
      <c r="O205" t="str">
        <f t="shared" ca="1" si="11"/>
        <v>的季份额</v>
      </c>
    </row>
    <row r="206" spans="1:15" x14ac:dyDescent="0.3">
      <c r="A206">
        <f t="shared" si="9"/>
        <v>205</v>
      </c>
      <c r="B206" t="str" cm="1">
        <f t="array" aca="1" ref="B206" ca="1">_xlfn.IFNA(INDEX(OFFSET(维度!$A$2,,,COUNTA(维度!A:A)-1),MATCH(TRUE,SUBTOTAL(3,OFFSET(维度!A$2,,,ROW(维度!$1:$25),))&gt;(A206-1),)),"")</f>
        <v/>
      </c>
      <c r="C206" t="str" cm="1">
        <f t="array" aca="1" ref="C206" ca="1">_xlfn.IFNA(INDEX(OFFSET(度量!$A$2,,,COUNTA(度量!A:A)-1),MATCH(TRUE,SUBTOTAL(3,OFFSET(度量!A$2,,,ROW(度量!$1:$25),))&gt;(A206-1),)),"")</f>
        <v/>
      </c>
      <c r="D206" t="str" cm="1">
        <f t="array" aca="1" ref="D206" ca="1">_xlfn.IFNA(INDEX(OFFSET(颗粒度!$A$2,,,COUNTA(颗粒度!A:A)-1),MATCH(TRUE,SUBTOTAL(3,OFFSET(颗粒度!A$2,,,ROW(颗粒度!$1:$25),))&gt;(A206-1),)),"")</f>
        <v/>
      </c>
      <c r="I206" s="2" t="str" cm="1">
        <f t="array" aca="1" ref="I206" ca="1">INDEX(D:D,INT((ROW(D206)-2)/$E$5)+2)</f>
        <v/>
      </c>
      <c r="J206" t="str" cm="1">
        <f t="array" aca="1" ref="J206" ca="1">INDEX(C:C,MOD(ROW()+3,$E$5)+2)</f>
        <v>服务费</v>
      </c>
      <c r="K206" t="str">
        <f t="shared" ca="1" si="10"/>
        <v>服务费</v>
      </c>
      <c r="M206" t="str" cm="1">
        <f t="array" aca="1" ref="M206" ca="1">INDEX(B:B,INT((ROW(B206)-2)/$E$9)+2)</f>
        <v/>
      </c>
      <c r="N206" t="str" cm="1">
        <f t="array" aca="1" ref="N206" ca="1">INDEX(G:G,MOD(ROW()-2,$E$9)+2)</f>
        <v>月份额</v>
      </c>
      <c r="O206" t="str">
        <f t="shared" ca="1" si="11"/>
        <v>的月份额</v>
      </c>
    </row>
    <row r="207" spans="1:15" x14ac:dyDescent="0.3">
      <c r="A207">
        <f t="shared" si="9"/>
        <v>206</v>
      </c>
      <c r="B207" t="str" cm="1">
        <f t="array" aca="1" ref="B207" ca="1">_xlfn.IFNA(INDEX(OFFSET(维度!$A$2,,,COUNTA(维度!A:A)-1),MATCH(TRUE,SUBTOTAL(3,OFFSET(维度!A$2,,,ROW(维度!$1:$25),))&gt;(A207-1),)),"")</f>
        <v/>
      </c>
      <c r="C207" t="str" cm="1">
        <f t="array" aca="1" ref="C207" ca="1">_xlfn.IFNA(INDEX(OFFSET(度量!$A$2,,,COUNTA(度量!A:A)-1),MATCH(TRUE,SUBTOTAL(3,OFFSET(度量!A$2,,,ROW(度量!$1:$25),))&gt;(A207-1),)),"")</f>
        <v/>
      </c>
      <c r="D207" t="str" cm="1">
        <f t="array" aca="1" ref="D207" ca="1">_xlfn.IFNA(INDEX(OFFSET(颗粒度!$A$2,,,COUNTA(颗粒度!A:A)-1),MATCH(TRUE,SUBTOTAL(3,OFFSET(颗粒度!A$2,,,ROW(颗粒度!$1:$25),))&gt;(A207-1),)),"")</f>
        <v/>
      </c>
      <c r="I207" s="2" t="str" cm="1">
        <f t="array" aca="1" ref="I207" ca="1">INDEX(D:D,INT((ROW(D207)-2)/$E$5)+2)</f>
        <v/>
      </c>
      <c r="J207" t="str" cm="1">
        <f t="array" aca="1" ref="J207" ca="1">INDEX(C:C,MOD(ROW()+3,$E$5)+2)</f>
        <v>份额</v>
      </c>
      <c r="K207" t="str">
        <f t="shared" ca="1" si="10"/>
        <v>份额</v>
      </c>
      <c r="M207" t="str" cm="1">
        <f t="array" aca="1" ref="M207" ca="1">INDEX(B:B,INT((ROW(B207)-2)/$E$9)+2)</f>
        <v/>
      </c>
      <c r="N207" t="str" cm="1">
        <f t="array" aca="1" ref="N207" ca="1">INDEX(G:G,MOD(ROW()-2,$E$9)+2)</f>
        <v>月额度</v>
      </c>
      <c r="O207" t="str">
        <f t="shared" ca="1" si="11"/>
        <v>的月额度</v>
      </c>
    </row>
    <row r="208" spans="1:15" x14ac:dyDescent="0.3">
      <c r="A208">
        <f t="shared" si="9"/>
        <v>207</v>
      </c>
      <c r="B208" t="str" cm="1">
        <f t="array" aca="1" ref="B208" ca="1">_xlfn.IFNA(INDEX(OFFSET(维度!$A$2,,,COUNTA(维度!A:A)-1),MATCH(TRUE,SUBTOTAL(3,OFFSET(维度!A$2,,,ROW(维度!$1:$25),))&gt;(A208-1),)),"")</f>
        <v/>
      </c>
      <c r="C208" t="str" cm="1">
        <f t="array" aca="1" ref="C208" ca="1">_xlfn.IFNA(INDEX(OFFSET(度量!$A$2,,,COUNTA(度量!A:A)-1),MATCH(TRUE,SUBTOTAL(3,OFFSET(度量!A$2,,,ROW(度量!$1:$25),))&gt;(A208-1),)),"")</f>
        <v/>
      </c>
      <c r="D208" t="str" cm="1">
        <f t="array" aca="1" ref="D208" ca="1">_xlfn.IFNA(INDEX(OFFSET(颗粒度!$A$2,,,COUNTA(颗粒度!A:A)-1),MATCH(TRUE,SUBTOTAL(3,OFFSET(颗粒度!A$2,,,ROW(颗粒度!$1:$25),))&gt;(A208-1),)),"")</f>
        <v/>
      </c>
      <c r="I208" s="2" t="str" cm="1">
        <f t="array" aca="1" ref="I208" ca="1">INDEX(D:D,INT((ROW(D208)-2)/$E$5)+2)</f>
        <v/>
      </c>
      <c r="J208" t="str" cm="1">
        <f t="array" aca="1" ref="J208" ca="1">INDEX(C:C,MOD(ROW()+3,$E$5)+2)</f>
        <v>积数</v>
      </c>
      <c r="K208" t="str">
        <f t="shared" ca="1" si="10"/>
        <v>积数</v>
      </c>
      <c r="M208" t="str" cm="1">
        <f t="array" aca="1" ref="M208" ca="1">INDEX(B:B,INT((ROW(B208)-2)/$E$9)+2)</f>
        <v/>
      </c>
      <c r="N208" t="str" cm="1">
        <f t="array" aca="1" ref="N208" ca="1">INDEX(G:G,MOD(ROW()-2,$E$9)+2)</f>
        <v>月积数</v>
      </c>
      <c r="O208" t="str">
        <f t="shared" ca="1" si="11"/>
        <v>的月积数</v>
      </c>
    </row>
    <row r="209" spans="1:15" x14ac:dyDescent="0.3">
      <c r="A209">
        <f t="shared" si="9"/>
        <v>208</v>
      </c>
      <c r="B209" t="str" cm="1">
        <f t="array" aca="1" ref="B209" ca="1">_xlfn.IFNA(INDEX(OFFSET(维度!$A$2,,,COUNTA(维度!A:A)-1),MATCH(TRUE,SUBTOTAL(3,OFFSET(维度!A$2,,,ROW(维度!$1:$25),))&gt;(A209-1),)),"")</f>
        <v/>
      </c>
      <c r="C209" t="str" cm="1">
        <f t="array" aca="1" ref="C209" ca="1">_xlfn.IFNA(INDEX(OFFSET(度量!$A$2,,,COUNTA(度量!A:A)-1),MATCH(TRUE,SUBTOTAL(3,OFFSET(度量!A$2,,,ROW(度量!$1:$25),))&gt;(A209-1),)),"")</f>
        <v/>
      </c>
      <c r="D209" t="str" cm="1">
        <f t="array" aca="1" ref="D209" ca="1">_xlfn.IFNA(INDEX(OFFSET(颗粒度!$A$2,,,COUNTA(颗粒度!A:A)-1),MATCH(TRUE,SUBTOTAL(3,OFFSET(颗粒度!A$2,,,ROW(颗粒度!$1:$25),))&gt;(A209-1),)),"")</f>
        <v/>
      </c>
      <c r="I209" s="2" t="str" cm="1">
        <f t="array" aca="1" ref="I209" ca="1">INDEX(D:D,INT((ROW(D209)-2)/$E$5)+2)</f>
        <v/>
      </c>
      <c r="J209" t="str" cm="1">
        <f t="array" aca="1" ref="J209" ca="1">INDEX(C:C,MOD(ROW()+3,$E$5)+2)</f>
        <v>服务费</v>
      </c>
      <c r="K209" t="str">
        <f t="shared" ca="1" si="10"/>
        <v>服务费</v>
      </c>
      <c r="M209" t="str" cm="1">
        <f t="array" aca="1" ref="M209" ca="1">INDEX(B:B,INT((ROW(B209)-2)/$E$9)+2)</f>
        <v/>
      </c>
      <c r="N209" t="str" cm="1">
        <f t="array" aca="1" ref="N209" ca="1">INDEX(G:G,MOD(ROW()-2,$E$9)+2)</f>
        <v>月服务费</v>
      </c>
      <c r="O209" t="str">
        <f t="shared" ca="1" si="11"/>
        <v>的月服务费</v>
      </c>
    </row>
    <row r="210" spans="1:15" x14ac:dyDescent="0.3">
      <c r="A210">
        <f t="shared" si="9"/>
        <v>209</v>
      </c>
      <c r="B210" t="str" cm="1">
        <f t="array" aca="1" ref="B210" ca="1">_xlfn.IFNA(INDEX(OFFSET(维度!$A$2,,,COUNTA(维度!A:A)-1),MATCH(TRUE,SUBTOTAL(3,OFFSET(维度!A$2,,,ROW(维度!$1:$25),))&gt;(A210-1),)),"")</f>
        <v/>
      </c>
      <c r="C210" t="str" cm="1">
        <f t="array" aca="1" ref="C210" ca="1">_xlfn.IFNA(INDEX(OFFSET(度量!$A$2,,,COUNTA(度量!A:A)-1),MATCH(TRUE,SUBTOTAL(3,OFFSET(度量!A$2,,,ROW(度量!$1:$25),))&gt;(A210-1),)),"")</f>
        <v/>
      </c>
      <c r="D210" t="str" cm="1">
        <f t="array" aca="1" ref="D210" ca="1">_xlfn.IFNA(INDEX(OFFSET(颗粒度!$A$2,,,COUNTA(颗粒度!A:A)-1),MATCH(TRUE,SUBTOTAL(3,OFFSET(颗粒度!A$2,,,ROW(颗粒度!$1:$25),))&gt;(A210-1),)),"")</f>
        <v/>
      </c>
      <c r="I210" s="2" t="str" cm="1">
        <f t="array" aca="1" ref="I210" ca="1">INDEX(D:D,INT((ROW(D210)-2)/$E$5)+2)</f>
        <v/>
      </c>
      <c r="J210" t="str" cm="1">
        <f t="array" aca="1" ref="J210" ca="1">INDEX(C:C,MOD(ROW()+3,$E$5)+2)</f>
        <v>份额</v>
      </c>
      <c r="K210" t="str">
        <f t="shared" ca="1" si="10"/>
        <v>份额</v>
      </c>
      <c r="M210" t="str" cm="1">
        <f t="array" aca="1" ref="M210" ca="1">INDEX(B:B,INT((ROW(B210)-2)/$E$9)+2)</f>
        <v/>
      </c>
      <c r="N210" t="str" cm="1">
        <f t="array" aca="1" ref="N210" ca="1">INDEX(G:G,MOD(ROW()-2,$E$9)+2)</f>
        <v>月承诺费</v>
      </c>
      <c r="O210" t="str">
        <f t="shared" ca="1" si="11"/>
        <v>的月承诺费</v>
      </c>
    </row>
    <row r="211" spans="1:15" x14ac:dyDescent="0.3">
      <c r="A211">
        <f t="shared" si="9"/>
        <v>210</v>
      </c>
      <c r="B211" t="str" cm="1">
        <f t="array" aca="1" ref="B211" ca="1">_xlfn.IFNA(INDEX(OFFSET(维度!$A$2,,,COUNTA(维度!A:A)-1),MATCH(TRUE,SUBTOTAL(3,OFFSET(维度!A$2,,,ROW(维度!$1:$25),))&gt;(A211-1),)),"")</f>
        <v/>
      </c>
      <c r="C211" t="str" cm="1">
        <f t="array" aca="1" ref="C211" ca="1">_xlfn.IFNA(INDEX(OFFSET(度量!$A$2,,,COUNTA(度量!A:A)-1),MATCH(TRUE,SUBTOTAL(3,OFFSET(度量!A$2,,,ROW(度量!$1:$25),))&gt;(A211-1),)),"")</f>
        <v/>
      </c>
      <c r="D211" t="str" cm="1">
        <f t="array" aca="1" ref="D211" ca="1">_xlfn.IFNA(INDEX(OFFSET(颗粒度!$A$2,,,COUNTA(颗粒度!A:A)-1),MATCH(TRUE,SUBTOTAL(3,OFFSET(颗粒度!A$2,,,ROW(颗粒度!$1:$25),))&gt;(A211-1),)),"")</f>
        <v/>
      </c>
      <c r="I211" s="2" t="str" cm="1">
        <f t="array" aca="1" ref="I211" ca="1">INDEX(D:D,INT((ROW(D211)-2)/$E$5)+2)</f>
        <v/>
      </c>
      <c r="J211" t="str" cm="1">
        <f t="array" aca="1" ref="J211" ca="1">INDEX(C:C,MOD(ROW()+3,$E$5)+2)</f>
        <v>积数</v>
      </c>
      <c r="K211" t="str">
        <f t="shared" ca="1" si="10"/>
        <v>积数</v>
      </c>
      <c r="M211" t="str" cm="1">
        <f t="array" aca="1" ref="M211" ca="1">INDEX(B:B,INT((ROW(B211)-2)/$E$9)+2)</f>
        <v/>
      </c>
      <c r="N211" t="str" cm="1">
        <f t="array" aca="1" ref="N211" ca="1">INDEX(G:G,MOD(ROW()-2,$E$9)+2)</f>
        <v>季份额</v>
      </c>
      <c r="O211" t="str">
        <f t="shared" ca="1" si="11"/>
        <v>的季份额</v>
      </c>
    </row>
    <row r="212" spans="1:15" x14ac:dyDescent="0.3">
      <c r="A212">
        <f t="shared" si="9"/>
        <v>211</v>
      </c>
      <c r="B212" t="str" cm="1">
        <f t="array" aca="1" ref="B212" ca="1">_xlfn.IFNA(INDEX(OFFSET(维度!$A$2,,,COUNTA(维度!A:A)-1),MATCH(TRUE,SUBTOTAL(3,OFFSET(维度!A$2,,,ROW(维度!$1:$25),))&gt;(A212-1),)),"")</f>
        <v/>
      </c>
      <c r="C212" t="str" cm="1">
        <f t="array" aca="1" ref="C212" ca="1">_xlfn.IFNA(INDEX(OFFSET(度量!$A$2,,,COUNTA(度量!A:A)-1),MATCH(TRUE,SUBTOTAL(3,OFFSET(度量!A$2,,,ROW(度量!$1:$25),))&gt;(A212-1),)),"")</f>
        <v/>
      </c>
      <c r="D212" t="str" cm="1">
        <f t="array" aca="1" ref="D212" ca="1">_xlfn.IFNA(INDEX(OFFSET(颗粒度!$A$2,,,COUNTA(颗粒度!A:A)-1),MATCH(TRUE,SUBTOTAL(3,OFFSET(颗粒度!A$2,,,ROW(颗粒度!$1:$25),))&gt;(A212-1),)),"")</f>
        <v/>
      </c>
      <c r="I212" s="2" t="str" cm="1">
        <f t="array" aca="1" ref="I212" ca="1">INDEX(D:D,INT((ROW(D212)-2)/$E$5)+2)</f>
        <v/>
      </c>
      <c r="J212" t="str" cm="1">
        <f t="array" aca="1" ref="J212" ca="1">INDEX(C:C,MOD(ROW()+3,$E$5)+2)</f>
        <v>服务费</v>
      </c>
      <c r="K212" t="str">
        <f t="shared" ca="1" si="10"/>
        <v>服务费</v>
      </c>
      <c r="M212" t="str" cm="1">
        <f t="array" aca="1" ref="M212" ca="1">INDEX(B:B,INT((ROW(B212)-2)/$E$9)+2)</f>
        <v/>
      </c>
      <c r="N212" t="str" cm="1">
        <f t="array" aca="1" ref="N212" ca="1">INDEX(G:G,MOD(ROW()-2,$E$9)+2)</f>
        <v>月份额</v>
      </c>
      <c r="O212" t="str">
        <f t="shared" ca="1" si="11"/>
        <v>的月份额</v>
      </c>
    </row>
    <row r="213" spans="1:15" x14ac:dyDescent="0.3">
      <c r="A213">
        <f t="shared" si="9"/>
        <v>212</v>
      </c>
      <c r="B213" t="str" cm="1">
        <f t="array" aca="1" ref="B213" ca="1">_xlfn.IFNA(INDEX(OFFSET(维度!$A$2,,,COUNTA(维度!A:A)-1),MATCH(TRUE,SUBTOTAL(3,OFFSET(维度!A$2,,,ROW(维度!$1:$25),))&gt;(A213-1),)),"")</f>
        <v/>
      </c>
      <c r="C213" t="str" cm="1">
        <f t="array" aca="1" ref="C213" ca="1">_xlfn.IFNA(INDEX(OFFSET(度量!$A$2,,,COUNTA(度量!A:A)-1),MATCH(TRUE,SUBTOTAL(3,OFFSET(度量!A$2,,,ROW(度量!$1:$25),))&gt;(A213-1),)),"")</f>
        <v/>
      </c>
      <c r="D213" t="str" cm="1">
        <f t="array" aca="1" ref="D213" ca="1">_xlfn.IFNA(INDEX(OFFSET(颗粒度!$A$2,,,COUNTA(颗粒度!A:A)-1),MATCH(TRUE,SUBTOTAL(3,OFFSET(颗粒度!A$2,,,ROW(颗粒度!$1:$25),))&gt;(A213-1),)),"")</f>
        <v/>
      </c>
      <c r="I213" s="2" t="str" cm="1">
        <f t="array" aca="1" ref="I213" ca="1">INDEX(D:D,INT((ROW(D213)-2)/$E$5)+2)</f>
        <v/>
      </c>
      <c r="J213" t="str" cm="1">
        <f t="array" aca="1" ref="J213" ca="1">INDEX(C:C,MOD(ROW()+3,$E$5)+2)</f>
        <v>份额</v>
      </c>
      <c r="K213" t="str">
        <f t="shared" ca="1" si="10"/>
        <v>份额</v>
      </c>
      <c r="M213" t="str" cm="1">
        <f t="array" aca="1" ref="M213" ca="1">INDEX(B:B,INT((ROW(B213)-2)/$E$9)+2)</f>
        <v/>
      </c>
      <c r="N213" t="str" cm="1">
        <f t="array" aca="1" ref="N213" ca="1">INDEX(G:G,MOD(ROW()-2,$E$9)+2)</f>
        <v>月额度</v>
      </c>
      <c r="O213" t="str">
        <f t="shared" ca="1" si="11"/>
        <v>的月额度</v>
      </c>
    </row>
    <row r="214" spans="1:15" x14ac:dyDescent="0.3">
      <c r="A214">
        <f t="shared" si="9"/>
        <v>213</v>
      </c>
      <c r="B214" t="str" cm="1">
        <f t="array" aca="1" ref="B214" ca="1">_xlfn.IFNA(INDEX(OFFSET(维度!$A$2,,,COUNTA(维度!A:A)-1),MATCH(TRUE,SUBTOTAL(3,OFFSET(维度!A$2,,,ROW(维度!$1:$25),))&gt;(A214-1),)),"")</f>
        <v/>
      </c>
      <c r="C214" t="str" cm="1">
        <f t="array" aca="1" ref="C214" ca="1">_xlfn.IFNA(INDEX(OFFSET(度量!$A$2,,,COUNTA(度量!A:A)-1),MATCH(TRUE,SUBTOTAL(3,OFFSET(度量!A$2,,,ROW(度量!$1:$25),))&gt;(A214-1),)),"")</f>
        <v/>
      </c>
      <c r="D214" t="str" cm="1">
        <f t="array" aca="1" ref="D214" ca="1">_xlfn.IFNA(INDEX(OFFSET(颗粒度!$A$2,,,COUNTA(颗粒度!A:A)-1),MATCH(TRUE,SUBTOTAL(3,OFFSET(颗粒度!A$2,,,ROW(颗粒度!$1:$25),))&gt;(A214-1),)),"")</f>
        <v/>
      </c>
      <c r="I214" s="2" t="str" cm="1">
        <f t="array" aca="1" ref="I214" ca="1">INDEX(D:D,INT((ROW(D214)-2)/$E$5)+2)</f>
        <v/>
      </c>
      <c r="J214" t="str" cm="1">
        <f t="array" aca="1" ref="J214" ca="1">INDEX(C:C,MOD(ROW()+3,$E$5)+2)</f>
        <v>积数</v>
      </c>
      <c r="K214" t="str">
        <f t="shared" ca="1" si="10"/>
        <v>积数</v>
      </c>
      <c r="M214" t="str" cm="1">
        <f t="array" aca="1" ref="M214" ca="1">INDEX(B:B,INT((ROW(B214)-2)/$E$9)+2)</f>
        <v/>
      </c>
      <c r="N214" t="str" cm="1">
        <f t="array" aca="1" ref="N214" ca="1">INDEX(G:G,MOD(ROW()-2,$E$9)+2)</f>
        <v>月积数</v>
      </c>
      <c r="O214" t="str">
        <f t="shared" ca="1" si="11"/>
        <v>的月积数</v>
      </c>
    </row>
    <row r="215" spans="1:15" x14ac:dyDescent="0.3">
      <c r="A215">
        <f t="shared" si="9"/>
        <v>214</v>
      </c>
      <c r="B215" t="str" cm="1">
        <f t="array" aca="1" ref="B215" ca="1">_xlfn.IFNA(INDEX(OFFSET(维度!$A$2,,,COUNTA(维度!A:A)-1),MATCH(TRUE,SUBTOTAL(3,OFFSET(维度!A$2,,,ROW(维度!$1:$25),))&gt;(A215-1),)),"")</f>
        <v/>
      </c>
      <c r="C215" t="str" cm="1">
        <f t="array" aca="1" ref="C215" ca="1">_xlfn.IFNA(INDEX(OFFSET(度量!$A$2,,,COUNTA(度量!A:A)-1),MATCH(TRUE,SUBTOTAL(3,OFFSET(度量!A$2,,,ROW(度量!$1:$25),))&gt;(A215-1),)),"")</f>
        <v/>
      </c>
      <c r="D215" t="str" cm="1">
        <f t="array" aca="1" ref="D215" ca="1">_xlfn.IFNA(INDEX(OFFSET(颗粒度!$A$2,,,COUNTA(颗粒度!A:A)-1),MATCH(TRUE,SUBTOTAL(3,OFFSET(颗粒度!A$2,,,ROW(颗粒度!$1:$25),))&gt;(A215-1),)),"")</f>
        <v/>
      </c>
      <c r="I215" s="2" t="str" cm="1">
        <f t="array" aca="1" ref="I215" ca="1">INDEX(D:D,INT((ROW(D215)-2)/$E$5)+2)</f>
        <v/>
      </c>
      <c r="J215" t="str" cm="1">
        <f t="array" aca="1" ref="J215" ca="1">INDEX(C:C,MOD(ROW()+3,$E$5)+2)</f>
        <v>服务费</v>
      </c>
      <c r="K215" t="str">
        <f t="shared" ca="1" si="10"/>
        <v>服务费</v>
      </c>
      <c r="M215" t="str" cm="1">
        <f t="array" aca="1" ref="M215" ca="1">INDEX(B:B,INT((ROW(B215)-2)/$E$9)+2)</f>
        <v/>
      </c>
      <c r="N215" t="str" cm="1">
        <f t="array" aca="1" ref="N215" ca="1">INDEX(G:G,MOD(ROW()-2,$E$9)+2)</f>
        <v>月服务费</v>
      </c>
      <c r="O215" t="str">
        <f t="shared" ca="1" si="11"/>
        <v>的月服务费</v>
      </c>
    </row>
    <row r="216" spans="1:15" x14ac:dyDescent="0.3">
      <c r="A216">
        <f t="shared" si="9"/>
        <v>215</v>
      </c>
      <c r="B216" t="str" cm="1">
        <f t="array" aca="1" ref="B216" ca="1">_xlfn.IFNA(INDEX(OFFSET(维度!$A$2,,,COUNTA(维度!A:A)-1),MATCH(TRUE,SUBTOTAL(3,OFFSET(维度!A$2,,,ROW(维度!$1:$25),))&gt;(A216-1),)),"")</f>
        <v/>
      </c>
      <c r="C216" t="str" cm="1">
        <f t="array" aca="1" ref="C216" ca="1">_xlfn.IFNA(INDEX(OFFSET(度量!$A$2,,,COUNTA(度量!A:A)-1),MATCH(TRUE,SUBTOTAL(3,OFFSET(度量!A$2,,,ROW(度量!$1:$25),))&gt;(A216-1),)),"")</f>
        <v/>
      </c>
      <c r="D216" t="str" cm="1">
        <f t="array" aca="1" ref="D216" ca="1">_xlfn.IFNA(INDEX(OFFSET(颗粒度!$A$2,,,COUNTA(颗粒度!A:A)-1),MATCH(TRUE,SUBTOTAL(3,OFFSET(颗粒度!A$2,,,ROW(颗粒度!$1:$25),))&gt;(A216-1),)),"")</f>
        <v/>
      </c>
      <c r="I216" s="2" t="str" cm="1">
        <f t="array" aca="1" ref="I216" ca="1">INDEX(D:D,INT((ROW(D216)-2)/$E$5)+2)</f>
        <v/>
      </c>
      <c r="J216" t="str" cm="1">
        <f t="array" aca="1" ref="J216" ca="1">INDEX(C:C,MOD(ROW()+3,$E$5)+2)</f>
        <v>份额</v>
      </c>
      <c r="K216" t="str">
        <f t="shared" ca="1" si="10"/>
        <v>份额</v>
      </c>
      <c r="M216" t="str" cm="1">
        <f t="array" aca="1" ref="M216" ca="1">INDEX(B:B,INT((ROW(B216)-2)/$E$9)+2)</f>
        <v/>
      </c>
      <c r="N216" t="str" cm="1">
        <f t="array" aca="1" ref="N216" ca="1">INDEX(G:G,MOD(ROW()-2,$E$9)+2)</f>
        <v>月承诺费</v>
      </c>
      <c r="O216" t="str">
        <f t="shared" ca="1" si="11"/>
        <v>的月承诺费</v>
      </c>
    </row>
    <row r="217" spans="1:15" x14ac:dyDescent="0.3">
      <c r="A217">
        <f t="shared" si="9"/>
        <v>216</v>
      </c>
      <c r="B217" t="str" cm="1">
        <f t="array" aca="1" ref="B217" ca="1">_xlfn.IFNA(INDEX(OFFSET(维度!$A$2,,,COUNTA(维度!A:A)-1),MATCH(TRUE,SUBTOTAL(3,OFFSET(维度!A$2,,,ROW(维度!$1:$25),))&gt;(A217-1),)),"")</f>
        <v/>
      </c>
      <c r="C217" t="str" cm="1">
        <f t="array" aca="1" ref="C217" ca="1">_xlfn.IFNA(INDEX(OFFSET(度量!$A$2,,,COUNTA(度量!A:A)-1),MATCH(TRUE,SUBTOTAL(3,OFFSET(度量!A$2,,,ROW(度量!$1:$25),))&gt;(A217-1),)),"")</f>
        <v/>
      </c>
      <c r="D217" t="str" cm="1">
        <f t="array" aca="1" ref="D217" ca="1">_xlfn.IFNA(INDEX(OFFSET(颗粒度!$A$2,,,COUNTA(颗粒度!A:A)-1),MATCH(TRUE,SUBTOTAL(3,OFFSET(颗粒度!A$2,,,ROW(颗粒度!$1:$25),))&gt;(A217-1),)),"")</f>
        <v/>
      </c>
      <c r="I217" s="2" t="str" cm="1">
        <f t="array" aca="1" ref="I217" ca="1">INDEX(D:D,INT((ROW(D217)-2)/$E$5)+2)</f>
        <v/>
      </c>
      <c r="J217" t="str" cm="1">
        <f t="array" aca="1" ref="J217" ca="1">INDEX(C:C,MOD(ROW()+3,$E$5)+2)</f>
        <v>积数</v>
      </c>
      <c r="K217" t="str">
        <f t="shared" ca="1" si="10"/>
        <v>积数</v>
      </c>
      <c r="M217" t="str" cm="1">
        <f t="array" aca="1" ref="M217" ca="1">INDEX(B:B,INT((ROW(B217)-2)/$E$9)+2)</f>
        <v/>
      </c>
      <c r="N217" t="str" cm="1">
        <f t="array" aca="1" ref="N217" ca="1">INDEX(G:G,MOD(ROW()-2,$E$9)+2)</f>
        <v>季份额</v>
      </c>
      <c r="O217" t="str">
        <f t="shared" ca="1" si="11"/>
        <v>的季份额</v>
      </c>
    </row>
    <row r="218" spans="1:15" x14ac:dyDescent="0.3">
      <c r="A218">
        <f t="shared" si="9"/>
        <v>217</v>
      </c>
      <c r="B218" t="str" cm="1">
        <f t="array" aca="1" ref="B218" ca="1">_xlfn.IFNA(INDEX(OFFSET(维度!$A$2,,,COUNTA(维度!A:A)-1),MATCH(TRUE,SUBTOTAL(3,OFFSET(维度!A$2,,,ROW(维度!$1:$25),))&gt;(A218-1),)),"")</f>
        <v/>
      </c>
      <c r="C218" t="str" cm="1">
        <f t="array" aca="1" ref="C218" ca="1">_xlfn.IFNA(INDEX(OFFSET(度量!$A$2,,,COUNTA(度量!A:A)-1),MATCH(TRUE,SUBTOTAL(3,OFFSET(度量!A$2,,,ROW(度量!$1:$25),))&gt;(A218-1),)),"")</f>
        <v/>
      </c>
      <c r="D218" t="str" cm="1">
        <f t="array" aca="1" ref="D218" ca="1">_xlfn.IFNA(INDEX(OFFSET(颗粒度!$A$2,,,COUNTA(颗粒度!A:A)-1),MATCH(TRUE,SUBTOTAL(3,OFFSET(颗粒度!A$2,,,ROW(颗粒度!$1:$25),))&gt;(A218-1),)),"")</f>
        <v/>
      </c>
      <c r="I218" s="2" t="str" cm="1">
        <f t="array" aca="1" ref="I218" ca="1">INDEX(D:D,INT((ROW(D218)-2)/$E$5)+2)</f>
        <v/>
      </c>
      <c r="J218" t="str" cm="1">
        <f t="array" aca="1" ref="J218" ca="1">INDEX(C:C,MOD(ROW()+3,$E$5)+2)</f>
        <v>服务费</v>
      </c>
      <c r="K218" t="str">
        <f t="shared" ca="1" si="10"/>
        <v>服务费</v>
      </c>
      <c r="M218" t="str" cm="1">
        <f t="array" aca="1" ref="M218" ca="1">INDEX(B:B,INT((ROW(B218)-2)/$E$9)+2)</f>
        <v/>
      </c>
      <c r="N218" t="str" cm="1">
        <f t="array" aca="1" ref="N218" ca="1">INDEX(G:G,MOD(ROW()-2,$E$9)+2)</f>
        <v>月份额</v>
      </c>
      <c r="O218" t="str">
        <f t="shared" ca="1" si="11"/>
        <v>的月份额</v>
      </c>
    </row>
    <row r="219" spans="1:15" x14ac:dyDescent="0.3">
      <c r="A219">
        <f t="shared" si="9"/>
        <v>218</v>
      </c>
      <c r="B219" t="str" cm="1">
        <f t="array" aca="1" ref="B219" ca="1">_xlfn.IFNA(INDEX(OFFSET(维度!$A$2,,,COUNTA(维度!A:A)-1),MATCH(TRUE,SUBTOTAL(3,OFFSET(维度!A$2,,,ROW(维度!$1:$25),))&gt;(A219-1),)),"")</f>
        <v/>
      </c>
      <c r="C219" t="str" cm="1">
        <f t="array" aca="1" ref="C219" ca="1">_xlfn.IFNA(INDEX(OFFSET(度量!$A$2,,,COUNTA(度量!A:A)-1),MATCH(TRUE,SUBTOTAL(3,OFFSET(度量!A$2,,,ROW(度量!$1:$25),))&gt;(A219-1),)),"")</f>
        <v/>
      </c>
      <c r="D219" t="str" cm="1">
        <f t="array" aca="1" ref="D219" ca="1">_xlfn.IFNA(INDEX(OFFSET(颗粒度!$A$2,,,COUNTA(颗粒度!A:A)-1),MATCH(TRUE,SUBTOTAL(3,OFFSET(颗粒度!A$2,,,ROW(颗粒度!$1:$25),))&gt;(A219-1),)),"")</f>
        <v/>
      </c>
      <c r="I219" s="2" t="str" cm="1">
        <f t="array" aca="1" ref="I219" ca="1">INDEX(D:D,INT((ROW(D219)-2)/$E$5)+2)</f>
        <v/>
      </c>
      <c r="J219" t="str" cm="1">
        <f t="array" aca="1" ref="J219" ca="1">INDEX(C:C,MOD(ROW()+3,$E$5)+2)</f>
        <v>份额</v>
      </c>
      <c r="K219" t="str">
        <f t="shared" ca="1" si="10"/>
        <v>份额</v>
      </c>
      <c r="M219" t="str" cm="1">
        <f t="array" aca="1" ref="M219" ca="1">INDEX(B:B,INT((ROW(B219)-2)/$E$9)+2)</f>
        <v/>
      </c>
      <c r="N219" t="str" cm="1">
        <f t="array" aca="1" ref="N219" ca="1">INDEX(G:G,MOD(ROW()-2,$E$9)+2)</f>
        <v>月额度</v>
      </c>
      <c r="O219" t="str">
        <f t="shared" ca="1" si="11"/>
        <v>的月额度</v>
      </c>
    </row>
    <row r="220" spans="1:15" x14ac:dyDescent="0.3">
      <c r="A220">
        <f t="shared" si="9"/>
        <v>219</v>
      </c>
      <c r="B220" t="str" cm="1">
        <f t="array" aca="1" ref="B220" ca="1">_xlfn.IFNA(INDEX(OFFSET(维度!$A$2,,,COUNTA(维度!A:A)-1),MATCH(TRUE,SUBTOTAL(3,OFFSET(维度!A$2,,,ROW(维度!$1:$25),))&gt;(A220-1),)),"")</f>
        <v/>
      </c>
      <c r="C220" t="str" cm="1">
        <f t="array" aca="1" ref="C220" ca="1">_xlfn.IFNA(INDEX(OFFSET(度量!$A$2,,,COUNTA(度量!A:A)-1),MATCH(TRUE,SUBTOTAL(3,OFFSET(度量!A$2,,,ROW(度量!$1:$25),))&gt;(A220-1),)),"")</f>
        <v/>
      </c>
      <c r="D220" t="str" cm="1">
        <f t="array" aca="1" ref="D220" ca="1">_xlfn.IFNA(INDEX(OFFSET(颗粒度!$A$2,,,COUNTA(颗粒度!A:A)-1),MATCH(TRUE,SUBTOTAL(3,OFFSET(颗粒度!A$2,,,ROW(颗粒度!$1:$25),))&gt;(A220-1),)),"")</f>
        <v/>
      </c>
      <c r="I220" s="2" t="str" cm="1">
        <f t="array" aca="1" ref="I220" ca="1">INDEX(D:D,INT((ROW(D220)-2)/$E$5)+2)</f>
        <v/>
      </c>
      <c r="J220" t="str" cm="1">
        <f t="array" aca="1" ref="J220" ca="1">INDEX(C:C,MOD(ROW()+3,$E$5)+2)</f>
        <v>积数</v>
      </c>
      <c r="K220" t="str">
        <f t="shared" ca="1" si="10"/>
        <v>积数</v>
      </c>
      <c r="M220" t="str" cm="1">
        <f t="array" aca="1" ref="M220" ca="1">INDEX(B:B,INT((ROW(B220)-2)/$E$9)+2)</f>
        <v/>
      </c>
      <c r="N220" t="str" cm="1">
        <f t="array" aca="1" ref="N220" ca="1">INDEX(G:G,MOD(ROW()-2,$E$9)+2)</f>
        <v>月积数</v>
      </c>
      <c r="O220" t="str">
        <f t="shared" ca="1" si="11"/>
        <v>的月积数</v>
      </c>
    </row>
    <row r="221" spans="1:15" x14ac:dyDescent="0.3">
      <c r="A221">
        <f t="shared" si="9"/>
        <v>220</v>
      </c>
      <c r="B221" t="str" cm="1">
        <f t="array" aca="1" ref="B221" ca="1">_xlfn.IFNA(INDEX(OFFSET(维度!$A$2,,,COUNTA(维度!A:A)-1),MATCH(TRUE,SUBTOTAL(3,OFFSET(维度!A$2,,,ROW(维度!$1:$25),))&gt;(A221-1),)),"")</f>
        <v/>
      </c>
      <c r="C221" t="str" cm="1">
        <f t="array" aca="1" ref="C221" ca="1">_xlfn.IFNA(INDEX(OFFSET(度量!$A$2,,,COUNTA(度量!A:A)-1),MATCH(TRUE,SUBTOTAL(3,OFFSET(度量!A$2,,,ROW(度量!$1:$25),))&gt;(A221-1),)),"")</f>
        <v/>
      </c>
      <c r="D221" t="str" cm="1">
        <f t="array" aca="1" ref="D221" ca="1">_xlfn.IFNA(INDEX(OFFSET(颗粒度!$A$2,,,COUNTA(颗粒度!A:A)-1),MATCH(TRUE,SUBTOTAL(3,OFFSET(颗粒度!A$2,,,ROW(颗粒度!$1:$25),))&gt;(A221-1),)),"")</f>
        <v/>
      </c>
      <c r="I221" s="2" t="str" cm="1">
        <f t="array" aca="1" ref="I221" ca="1">INDEX(D:D,INT((ROW(D221)-2)/$E$5)+2)</f>
        <v/>
      </c>
      <c r="J221" t="str" cm="1">
        <f t="array" aca="1" ref="J221" ca="1">INDEX(C:C,MOD(ROW()+3,$E$5)+2)</f>
        <v>服务费</v>
      </c>
      <c r="K221" t="str">
        <f t="shared" ca="1" si="10"/>
        <v>服务费</v>
      </c>
      <c r="M221" t="str" cm="1">
        <f t="array" aca="1" ref="M221" ca="1">INDEX(B:B,INT((ROW(B221)-2)/$E$9)+2)</f>
        <v/>
      </c>
      <c r="N221" t="str" cm="1">
        <f t="array" aca="1" ref="N221" ca="1">INDEX(G:G,MOD(ROW()-2,$E$9)+2)</f>
        <v>月服务费</v>
      </c>
      <c r="O221" t="str">
        <f t="shared" ca="1" si="11"/>
        <v>的月服务费</v>
      </c>
    </row>
    <row r="222" spans="1:15" x14ac:dyDescent="0.3">
      <c r="A222">
        <f t="shared" si="9"/>
        <v>221</v>
      </c>
      <c r="B222" t="str" cm="1">
        <f t="array" aca="1" ref="B222" ca="1">_xlfn.IFNA(INDEX(OFFSET(维度!$A$2,,,COUNTA(维度!A:A)-1),MATCH(TRUE,SUBTOTAL(3,OFFSET(维度!A$2,,,ROW(维度!$1:$25),))&gt;(A222-1),)),"")</f>
        <v/>
      </c>
      <c r="C222" t="str" cm="1">
        <f t="array" aca="1" ref="C222" ca="1">_xlfn.IFNA(INDEX(OFFSET(度量!$A$2,,,COUNTA(度量!A:A)-1),MATCH(TRUE,SUBTOTAL(3,OFFSET(度量!A$2,,,ROW(度量!$1:$25),))&gt;(A222-1),)),"")</f>
        <v/>
      </c>
      <c r="D222" t="str" cm="1">
        <f t="array" aca="1" ref="D222" ca="1">_xlfn.IFNA(INDEX(OFFSET(颗粒度!$A$2,,,COUNTA(颗粒度!A:A)-1),MATCH(TRUE,SUBTOTAL(3,OFFSET(颗粒度!A$2,,,ROW(颗粒度!$1:$25),))&gt;(A222-1),)),"")</f>
        <v/>
      </c>
      <c r="I222" s="2" t="str" cm="1">
        <f t="array" aca="1" ref="I222" ca="1">INDEX(D:D,INT((ROW(D222)-2)/$E$5)+2)</f>
        <v/>
      </c>
      <c r="J222" t="str" cm="1">
        <f t="array" aca="1" ref="J222" ca="1">INDEX(C:C,MOD(ROW()+3,$E$5)+2)</f>
        <v>份额</v>
      </c>
      <c r="K222" t="str">
        <f t="shared" ca="1" si="10"/>
        <v>份额</v>
      </c>
      <c r="M222" t="str" cm="1">
        <f t="array" aca="1" ref="M222" ca="1">INDEX(B:B,INT((ROW(B222)-2)/$E$9)+2)</f>
        <v/>
      </c>
      <c r="N222" t="str" cm="1">
        <f t="array" aca="1" ref="N222" ca="1">INDEX(G:G,MOD(ROW()-2,$E$9)+2)</f>
        <v>月承诺费</v>
      </c>
      <c r="O222" t="str">
        <f t="shared" ca="1" si="11"/>
        <v>的月承诺费</v>
      </c>
    </row>
    <row r="223" spans="1:15" x14ac:dyDescent="0.3">
      <c r="A223">
        <f t="shared" si="9"/>
        <v>222</v>
      </c>
      <c r="B223" t="str" cm="1">
        <f t="array" aca="1" ref="B223" ca="1">_xlfn.IFNA(INDEX(OFFSET(维度!$A$2,,,COUNTA(维度!A:A)-1),MATCH(TRUE,SUBTOTAL(3,OFFSET(维度!A$2,,,ROW(维度!$1:$25),))&gt;(A223-1),)),"")</f>
        <v/>
      </c>
      <c r="C223" t="str" cm="1">
        <f t="array" aca="1" ref="C223" ca="1">_xlfn.IFNA(INDEX(OFFSET(度量!$A$2,,,COUNTA(度量!A:A)-1),MATCH(TRUE,SUBTOTAL(3,OFFSET(度量!A$2,,,ROW(度量!$1:$25),))&gt;(A223-1),)),"")</f>
        <v/>
      </c>
      <c r="D223" t="str" cm="1">
        <f t="array" aca="1" ref="D223" ca="1">_xlfn.IFNA(INDEX(OFFSET(颗粒度!$A$2,,,COUNTA(颗粒度!A:A)-1),MATCH(TRUE,SUBTOTAL(3,OFFSET(颗粒度!A$2,,,ROW(颗粒度!$1:$25),))&gt;(A223-1),)),"")</f>
        <v/>
      </c>
      <c r="I223" s="2" t="str" cm="1">
        <f t="array" aca="1" ref="I223" ca="1">INDEX(D:D,INT((ROW(D223)-2)/$E$5)+2)</f>
        <v/>
      </c>
      <c r="J223" t="str" cm="1">
        <f t="array" aca="1" ref="J223" ca="1">INDEX(C:C,MOD(ROW()+3,$E$5)+2)</f>
        <v>积数</v>
      </c>
      <c r="K223" t="str">
        <f t="shared" ca="1" si="10"/>
        <v>积数</v>
      </c>
      <c r="M223" t="str" cm="1">
        <f t="array" aca="1" ref="M223" ca="1">INDEX(B:B,INT((ROW(B223)-2)/$E$9)+2)</f>
        <v/>
      </c>
      <c r="N223" t="str" cm="1">
        <f t="array" aca="1" ref="N223" ca="1">INDEX(G:G,MOD(ROW()-2,$E$9)+2)</f>
        <v>季份额</v>
      </c>
      <c r="O223" t="str">
        <f t="shared" ca="1" si="11"/>
        <v>的季份额</v>
      </c>
    </row>
    <row r="224" spans="1:15" x14ac:dyDescent="0.3">
      <c r="A224">
        <f t="shared" si="9"/>
        <v>223</v>
      </c>
      <c r="B224" t="str" cm="1">
        <f t="array" aca="1" ref="B224" ca="1">_xlfn.IFNA(INDEX(OFFSET(维度!$A$2,,,COUNTA(维度!A:A)-1),MATCH(TRUE,SUBTOTAL(3,OFFSET(维度!A$2,,,ROW(维度!$1:$25),))&gt;(A224-1),)),"")</f>
        <v/>
      </c>
      <c r="C224" t="str" cm="1">
        <f t="array" aca="1" ref="C224" ca="1">_xlfn.IFNA(INDEX(OFFSET(度量!$A$2,,,COUNTA(度量!A:A)-1),MATCH(TRUE,SUBTOTAL(3,OFFSET(度量!A$2,,,ROW(度量!$1:$25),))&gt;(A224-1),)),"")</f>
        <v/>
      </c>
      <c r="D224" t="str" cm="1">
        <f t="array" aca="1" ref="D224" ca="1">_xlfn.IFNA(INDEX(OFFSET(颗粒度!$A$2,,,COUNTA(颗粒度!A:A)-1),MATCH(TRUE,SUBTOTAL(3,OFFSET(颗粒度!A$2,,,ROW(颗粒度!$1:$25),))&gt;(A224-1),)),"")</f>
        <v/>
      </c>
      <c r="I224" s="2" t="str" cm="1">
        <f t="array" aca="1" ref="I224" ca="1">INDEX(D:D,INT((ROW(D224)-2)/$E$5)+2)</f>
        <v/>
      </c>
      <c r="J224" t="str" cm="1">
        <f t="array" aca="1" ref="J224" ca="1">INDEX(C:C,MOD(ROW()+3,$E$5)+2)</f>
        <v>服务费</v>
      </c>
      <c r="K224" t="str">
        <f t="shared" ca="1" si="10"/>
        <v>服务费</v>
      </c>
      <c r="M224" t="str" cm="1">
        <f t="array" aca="1" ref="M224" ca="1">INDEX(B:B,INT((ROW(B224)-2)/$E$9)+2)</f>
        <v/>
      </c>
      <c r="N224" t="str" cm="1">
        <f t="array" aca="1" ref="N224" ca="1">INDEX(G:G,MOD(ROW()-2,$E$9)+2)</f>
        <v>月份额</v>
      </c>
      <c r="O224" t="str">
        <f t="shared" ca="1" si="11"/>
        <v>的月份额</v>
      </c>
    </row>
    <row r="225" spans="1:15" x14ac:dyDescent="0.3">
      <c r="A225">
        <f t="shared" si="9"/>
        <v>224</v>
      </c>
      <c r="B225" t="str" cm="1">
        <f t="array" aca="1" ref="B225" ca="1">_xlfn.IFNA(INDEX(OFFSET(维度!$A$2,,,COUNTA(维度!A:A)-1),MATCH(TRUE,SUBTOTAL(3,OFFSET(维度!A$2,,,ROW(维度!$1:$25),))&gt;(A225-1),)),"")</f>
        <v/>
      </c>
      <c r="C225" t="str" cm="1">
        <f t="array" aca="1" ref="C225" ca="1">_xlfn.IFNA(INDEX(OFFSET(度量!$A$2,,,COUNTA(度量!A:A)-1),MATCH(TRUE,SUBTOTAL(3,OFFSET(度量!A$2,,,ROW(度量!$1:$25),))&gt;(A225-1),)),"")</f>
        <v/>
      </c>
      <c r="D225" t="str" cm="1">
        <f t="array" aca="1" ref="D225" ca="1">_xlfn.IFNA(INDEX(OFFSET(颗粒度!$A$2,,,COUNTA(颗粒度!A:A)-1),MATCH(TRUE,SUBTOTAL(3,OFFSET(颗粒度!A$2,,,ROW(颗粒度!$1:$25),))&gt;(A225-1),)),"")</f>
        <v/>
      </c>
      <c r="I225" s="2" t="str" cm="1">
        <f t="array" aca="1" ref="I225" ca="1">INDEX(D:D,INT((ROW(D225)-2)/$E$5)+2)</f>
        <v/>
      </c>
      <c r="J225" t="str" cm="1">
        <f t="array" aca="1" ref="J225" ca="1">INDEX(C:C,MOD(ROW()+3,$E$5)+2)</f>
        <v>份额</v>
      </c>
      <c r="K225" t="str">
        <f t="shared" ca="1" si="10"/>
        <v>份额</v>
      </c>
      <c r="M225" t="str" cm="1">
        <f t="array" aca="1" ref="M225" ca="1">INDEX(B:B,INT((ROW(B225)-2)/$E$9)+2)</f>
        <v/>
      </c>
      <c r="N225" t="str" cm="1">
        <f t="array" aca="1" ref="N225" ca="1">INDEX(G:G,MOD(ROW()-2,$E$9)+2)</f>
        <v>月额度</v>
      </c>
      <c r="O225" t="str">
        <f t="shared" ca="1" si="11"/>
        <v>的月额度</v>
      </c>
    </row>
    <row r="226" spans="1:15" x14ac:dyDescent="0.3">
      <c r="A226">
        <f t="shared" si="9"/>
        <v>225</v>
      </c>
      <c r="B226" t="str" cm="1">
        <f t="array" aca="1" ref="B226" ca="1">_xlfn.IFNA(INDEX(OFFSET(维度!$A$2,,,COUNTA(维度!A:A)-1),MATCH(TRUE,SUBTOTAL(3,OFFSET(维度!A$2,,,ROW(维度!$1:$25),))&gt;(A226-1),)),"")</f>
        <v/>
      </c>
      <c r="C226" t="str" cm="1">
        <f t="array" aca="1" ref="C226" ca="1">_xlfn.IFNA(INDEX(OFFSET(度量!$A$2,,,COUNTA(度量!A:A)-1),MATCH(TRUE,SUBTOTAL(3,OFFSET(度量!A$2,,,ROW(度量!$1:$25),))&gt;(A226-1),)),"")</f>
        <v/>
      </c>
      <c r="D226" t="str" cm="1">
        <f t="array" aca="1" ref="D226" ca="1">_xlfn.IFNA(INDEX(OFFSET(颗粒度!$A$2,,,COUNTA(颗粒度!A:A)-1),MATCH(TRUE,SUBTOTAL(3,OFFSET(颗粒度!A$2,,,ROW(颗粒度!$1:$25),))&gt;(A226-1),)),"")</f>
        <v/>
      </c>
      <c r="I226" s="2" t="str" cm="1">
        <f t="array" aca="1" ref="I226" ca="1">INDEX(D:D,INT((ROW(D226)-2)/$E$5)+2)</f>
        <v/>
      </c>
      <c r="J226" t="str" cm="1">
        <f t="array" aca="1" ref="J226" ca="1">INDEX(C:C,MOD(ROW()+3,$E$5)+2)</f>
        <v>积数</v>
      </c>
      <c r="K226" t="str">
        <f t="shared" ca="1" si="10"/>
        <v>积数</v>
      </c>
      <c r="M226" t="str" cm="1">
        <f t="array" aca="1" ref="M226" ca="1">INDEX(B:B,INT((ROW(B226)-2)/$E$9)+2)</f>
        <v/>
      </c>
      <c r="N226" t="str" cm="1">
        <f t="array" aca="1" ref="N226" ca="1">INDEX(G:G,MOD(ROW()-2,$E$9)+2)</f>
        <v>月积数</v>
      </c>
      <c r="O226" t="str">
        <f t="shared" ca="1" si="11"/>
        <v>的月积数</v>
      </c>
    </row>
    <row r="227" spans="1:15" x14ac:dyDescent="0.3">
      <c r="A227">
        <f t="shared" si="9"/>
        <v>226</v>
      </c>
      <c r="B227" t="str" cm="1">
        <f t="array" aca="1" ref="B227" ca="1">_xlfn.IFNA(INDEX(OFFSET(维度!$A$2,,,COUNTA(维度!A:A)-1),MATCH(TRUE,SUBTOTAL(3,OFFSET(维度!A$2,,,ROW(维度!$1:$25),))&gt;(A227-1),)),"")</f>
        <v/>
      </c>
      <c r="C227" t="str" cm="1">
        <f t="array" aca="1" ref="C227" ca="1">_xlfn.IFNA(INDEX(OFFSET(度量!$A$2,,,COUNTA(度量!A:A)-1),MATCH(TRUE,SUBTOTAL(3,OFFSET(度量!A$2,,,ROW(度量!$1:$25),))&gt;(A227-1),)),"")</f>
        <v/>
      </c>
      <c r="D227" t="str" cm="1">
        <f t="array" aca="1" ref="D227" ca="1">_xlfn.IFNA(INDEX(OFFSET(颗粒度!$A$2,,,COUNTA(颗粒度!A:A)-1),MATCH(TRUE,SUBTOTAL(3,OFFSET(颗粒度!A$2,,,ROW(颗粒度!$1:$25),))&gt;(A227-1),)),"")</f>
        <v/>
      </c>
      <c r="I227" s="2" t="str" cm="1">
        <f t="array" aca="1" ref="I227" ca="1">INDEX(D:D,INT((ROW(D227)-2)/$E$5)+2)</f>
        <v/>
      </c>
      <c r="J227" t="str" cm="1">
        <f t="array" aca="1" ref="J227" ca="1">INDEX(C:C,MOD(ROW()+3,$E$5)+2)</f>
        <v>服务费</v>
      </c>
      <c r="K227" t="str">
        <f t="shared" ca="1" si="10"/>
        <v>服务费</v>
      </c>
      <c r="M227" t="str" cm="1">
        <f t="array" aca="1" ref="M227" ca="1">INDEX(B:B,INT((ROW(B227)-2)/$E$9)+2)</f>
        <v/>
      </c>
      <c r="N227" t="str" cm="1">
        <f t="array" aca="1" ref="N227" ca="1">INDEX(G:G,MOD(ROW()-2,$E$9)+2)</f>
        <v>月服务费</v>
      </c>
      <c r="O227" t="str">
        <f t="shared" ca="1" si="11"/>
        <v>的月服务费</v>
      </c>
    </row>
    <row r="228" spans="1:15" x14ac:dyDescent="0.3">
      <c r="A228">
        <f t="shared" si="9"/>
        <v>227</v>
      </c>
      <c r="B228" t="str" cm="1">
        <f t="array" aca="1" ref="B228" ca="1">_xlfn.IFNA(INDEX(OFFSET(维度!$A$2,,,COUNTA(维度!A:A)-1),MATCH(TRUE,SUBTOTAL(3,OFFSET(维度!A$2,,,ROW(维度!$1:$25),))&gt;(A228-1),)),"")</f>
        <v/>
      </c>
      <c r="C228" t="str" cm="1">
        <f t="array" aca="1" ref="C228" ca="1">_xlfn.IFNA(INDEX(OFFSET(度量!$A$2,,,COUNTA(度量!A:A)-1),MATCH(TRUE,SUBTOTAL(3,OFFSET(度量!A$2,,,ROW(度量!$1:$25),))&gt;(A228-1),)),"")</f>
        <v/>
      </c>
      <c r="D228" t="str" cm="1">
        <f t="array" aca="1" ref="D228" ca="1">_xlfn.IFNA(INDEX(OFFSET(颗粒度!$A$2,,,COUNTA(颗粒度!A:A)-1),MATCH(TRUE,SUBTOTAL(3,OFFSET(颗粒度!A$2,,,ROW(颗粒度!$1:$25),))&gt;(A228-1),)),"")</f>
        <v/>
      </c>
      <c r="I228" s="2" t="str" cm="1">
        <f t="array" aca="1" ref="I228" ca="1">INDEX(D:D,INT((ROW(D228)-2)/$E$5)+2)</f>
        <v/>
      </c>
      <c r="J228" t="str" cm="1">
        <f t="array" aca="1" ref="J228" ca="1">INDEX(C:C,MOD(ROW()+3,$E$5)+2)</f>
        <v>份额</v>
      </c>
      <c r="K228" t="str">
        <f t="shared" ca="1" si="10"/>
        <v>份额</v>
      </c>
      <c r="M228" t="str" cm="1">
        <f t="array" aca="1" ref="M228" ca="1">INDEX(B:B,INT((ROW(B228)-2)/$E$9)+2)</f>
        <v/>
      </c>
      <c r="N228" t="str" cm="1">
        <f t="array" aca="1" ref="N228" ca="1">INDEX(G:G,MOD(ROW()-2,$E$9)+2)</f>
        <v>月承诺费</v>
      </c>
      <c r="O228" t="str">
        <f t="shared" ca="1" si="11"/>
        <v>的月承诺费</v>
      </c>
    </row>
    <row r="229" spans="1:15" x14ac:dyDescent="0.3">
      <c r="A229">
        <f t="shared" si="9"/>
        <v>228</v>
      </c>
      <c r="B229" t="str" cm="1">
        <f t="array" aca="1" ref="B229" ca="1">_xlfn.IFNA(INDEX(OFFSET(维度!$A$2,,,COUNTA(维度!A:A)-1),MATCH(TRUE,SUBTOTAL(3,OFFSET(维度!A$2,,,ROW(维度!$1:$25),))&gt;(A229-1),)),"")</f>
        <v/>
      </c>
      <c r="C229" t="str" cm="1">
        <f t="array" aca="1" ref="C229" ca="1">_xlfn.IFNA(INDEX(OFFSET(度量!$A$2,,,COUNTA(度量!A:A)-1),MATCH(TRUE,SUBTOTAL(3,OFFSET(度量!A$2,,,ROW(度量!$1:$25),))&gt;(A229-1),)),"")</f>
        <v/>
      </c>
      <c r="D229" t="str" cm="1">
        <f t="array" aca="1" ref="D229" ca="1">_xlfn.IFNA(INDEX(OFFSET(颗粒度!$A$2,,,COUNTA(颗粒度!A:A)-1),MATCH(TRUE,SUBTOTAL(3,OFFSET(颗粒度!A$2,,,ROW(颗粒度!$1:$25),))&gt;(A229-1),)),"")</f>
        <v/>
      </c>
      <c r="I229" s="2" t="str" cm="1">
        <f t="array" aca="1" ref="I229" ca="1">INDEX(D:D,INT((ROW(D229)-2)/$E$5)+2)</f>
        <v/>
      </c>
      <c r="J229" t="str" cm="1">
        <f t="array" aca="1" ref="J229" ca="1">INDEX(C:C,MOD(ROW()+3,$E$5)+2)</f>
        <v>积数</v>
      </c>
      <c r="K229" t="str">
        <f t="shared" ca="1" si="10"/>
        <v>积数</v>
      </c>
      <c r="M229" t="str" cm="1">
        <f t="array" aca="1" ref="M229" ca="1">INDEX(B:B,INT((ROW(B229)-2)/$E$9)+2)</f>
        <v/>
      </c>
      <c r="N229" t="str" cm="1">
        <f t="array" aca="1" ref="N229" ca="1">INDEX(G:G,MOD(ROW()-2,$E$9)+2)</f>
        <v>季份额</v>
      </c>
      <c r="O229" t="str">
        <f t="shared" ca="1" si="11"/>
        <v>的季份额</v>
      </c>
    </row>
    <row r="230" spans="1:15" x14ac:dyDescent="0.3">
      <c r="A230">
        <f t="shared" si="9"/>
        <v>229</v>
      </c>
      <c r="B230" t="str" cm="1">
        <f t="array" aca="1" ref="B230" ca="1">_xlfn.IFNA(INDEX(OFFSET(维度!$A$2,,,COUNTA(维度!A:A)-1),MATCH(TRUE,SUBTOTAL(3,OFFSET(维度!A$2,,,ROW(维度!$1:$25),))&gt;(A230-1),)),"")</f>
        <v/>
      </c>
      <c r="C230" t="str" cm="1">
        <f t="array" aca="1" ref="C230" ca="1">_xlfn.IFNA(INDEX(OFFSET(度量!$A$2,,,COUNTA(度量!A:A)-1),MATCH(TRUE,SUBTOTAL(3,OFFSET(度量!A$2,,,ROW(度量!$1:$25),))&gt;(A230-1),)),"")</f>
        <v/>
      </c>
      <c r="D230" t="str" cm="1">
        <f t="array" aca="1" ref="D230" ca="1">_xlfn.IFNA(INDEX(OFFSET(颗粒度!$A$2,,,COUNTA(颗粒度!A:A)-1),MATCH(TRUE,SUBTOTAL(3,OFFSET(颗粒度!A$2,,,ROW(颗粒度!$1:$25),))&gt;(A230-1),)),"")</f>
        <v/>
      </c>
      <c r="I230" s="2" t="str" cm="1">
        <f t="array" aca="1" ref="I230" ca="1">INDEX(D:D,INT((ROW(D230)-2)/$E$5)+2)</f>
        <v/>
      </c>
      <c r="J230" t="str" cm="1">
        <f t="array" aca="1" ref="J230" ca="1">INDEX(C:C,MOD(ROW()+3,$E$5)+2)</f>
        <v>服务费</v>
      </c>
      <c r="K230" t="str">
        <f t="shared" ca="1" si="10"/>
        <v>服务费</v>
      </c>
      <c r="M230" t="str" cm="1">
        <f t="array" aca="1" ref="M230" ca="1">INDEX(B:B,INT((ROW(B230)-2)/$E$9)+2)</f>
        <v/>
      </c>
      <c r="N230" t="str" cm="1">
        <f t="array" aca="1" ref="N230" ca="1">INDEX(G:G,MOD(ROW()-2,$E$9)+2)</f>
        <v>月份额</v>
      </c>
      <c r="O230" t="str">
        <f t="shared" ca="1" si="11"/>
        <v>的月份额</v>
      </c>
    </row>
    <row r="231" spans="1:15" x14ac:dyDescent="0.3">
      <c r="A231">
        <f t="shared" si="9"/>
        <v>230</v>
      </c>
      <c r="B231" t="str" cm="1">
        <f t="array" aca="1" ref="B231" ca="1">_xlfn.IFNA(INDEX(OFFSET(维度!$A$2,,,COUNTA(维度!A:A)-1),MATCH(TRUE,SUBTOTAL(3,OFFSET(维度!A$2,,,ROW(维度!$1:$25),))&gt;(A231-1),)),"")</f>
        <v/>
      </c>
      <c r="C231" t="str" cm="1">
        <f t="array" aca="1" ref="C231" ca="1">_xlfn.IFNA(INDEX(OFFSET(度量!$A$2,,,COUNTA(度量!A:A)-1),MATCH(TRUE,SUBTOTAL(3,OFFSET(度量!A$2,,,ROW(度量!$1:$25),))&gt;(A231-1),)),"")</f>
        <v/>
      </c>
      <c r="D231" t="str" cm="1">
        <f t="array" aca="1" ref="D231" ca="1">_xlfn.IFNA(INDEX(OFFSET(颗粒度!$A$2,,,COUNTA(颗粒度!A:A)-1),MATCH(TRUE,SUBTOTAL(3,OFFSET(颗粒度!A$2,,,ROW(颗粒度!$1:$25),))&gt;(A231-1),)),"")</f>
        <v/>
      </c>
      <c r="I231" s="2" t="str" cm="1">
        <f t="array" aca="1" ref="I231" ca="1">INDEX(D:D,INT((ROW(D231)-2)/$E$5)+2)</f>
        <v/>
      </c>
      <c r="J231" t="str" cm="1">
        <f t="array" aca="1" ref="J231" ca="1">INDEX(C:C,MOD(ROW()+3,$E$5)+2)</f>
        <v>份额</v>
      </c>
      <c r="K231" t="str">
        <f t="shared" ca="1" si="10"/>
        <v>份额</v>
      </c>
      <c r="M231" t="str" cm="1">
        <f t="array" aca="1" ref="M231" ca="1">INDEX(B:B,INT((ROW(B231)-2)/$E$9)+2)</f>
        <v/>
      </c>
      <c r="N231" t="str" cm="1">
        <f t="array" aca="1" ref="N231" ca="1">INDEX(G:G,MOD(ROW()-2,$E$9)+2)</f>
        <v>月额度</v>
      </c>
      <c r="O231" t="str">
        <f t="shared" ca="1" si="11"/>
        <v>的月额度</v>
      </c>
    </row>
    <row r="232" spans="1:15" x14ac:dyDescent="0.3">
      <c r="A232">
        <f t="shared" si="9"/>
        <v>231</v>
      </c>
      <c r="B232" t="str" cm="1">
        <f t="array" aca="1" ref="B232" ca="1">_xlfn.IFNA(INDEX(OFFSET(维度!$A$2,,,COUNTA(维度!A:A)-1),MATCH(TRUE,SUBTOTAL(3,OFFSET(维度!A$2,,,ROW(维度!$1:$25),))&gt;(A232-1),)),"")</f>
        <v/>
      </c>
      <c r="C232" t="str" cm="1">
        <f t="array" aca="1" ref="C232" ca="1">_xlfn.IFNA(INDEX(OFFSET(度量!$A$2,,,COUNTA(度量!A:A)-1),MATCH(TRUE,SUBTOTAL(3,OFFSET(度量!A$2,,,ROW(度量!$1:$25),))&gt;(A232-1),)),"")</f>
        <v/>
      </c>
      <c r="D232" t="str" cm="1">
        <f t="array" aca="1" ref="D232" ca="1">_xlfn.IFNA(INDEX(OFFSET(颗粒度!$A$2,,,COUNTA(颗粒度!A:A)-1),MATCH(TRUE,SUBTOTAL(3,OFFSET(颗粒度!A$2,,,ROW(颗粒度!$1:$25),))&gt;(A232-1),)),"")</f>
        <v/>
      </c>
      <c r="I232" s="2" t="str" cm="1">
        <f t="array" aca="1" ref="I232" ca="1">INDEX(D:D,INT((ROW(D232)-2)/$E$5)+2)</f>
        <v/>
      </c>
      <c r="J232" t="str" cm="1">
        <f t="array" aca="1" ref="J232" ca="1">INDEX(C:C,MOD(ROW()+3,$E$5)+2)</f>
        <v>积数</v>
      </c>
      <c r="K232" t="str">
        <f t="shared" ca="1" si="10"/>
        <v>积数</v>
      </c>
      <c r="M232" t="str" cm="1">
        <f t="array" aca="1" ref="M232" ca="1">INDEX(B:B,INT((ROW(B232)-2)/$E$9)+2)</f>
        <v/>
      </c>
      <c r="N232" t="str" cm="1">
        <f t="array" aca="1" ref="N232" ca="1">INDEX(G:G,MOD(ROW()-2,$E$9)+2)</f>
        <v>月积数</v>
      </c>
      <c r="O232" t="str">
        <f t="shared" ca="1" si="11"/>
        <v>的月积数</v>
      </c>
    </row>
    <row r="233" spans="1:15" x14ac:dyDescent="0.3">
      <c r="A233">
        <f t="shared" si="9"/>
        <v>232</v>
      </c>
      <c r="B233" t="str" cm="1">
        <f t="array" aca="1" ref="B233" ca="1">_xlfn.IFNA(INDEX(OFFSET(维度!$A$2,,,COUNTA(维度!A:A)-1),MATCH(TRUE,SUBTOTAL(3,OFFSET(维度!A$2,,,ROW(维度!$1:$25),))&gt;(A233-1),)),"")</f>
        <v/>
      </c>
      <c r="C233" t="str" cm="1">
        <f t="array" aca="1" ref="C233" ca="1">_xlfn.IFNA(INDEX(OFFSET(度量!$A$2,,,COUNTA(度量!A:A)-1),MATCH(TRUE,SUBTOTAL(3,OFFSET(度量!A$2,,,ROW(度量!$1:$25),))&gt;(A233-1),)),"")</f>
        <v/>
      </c>
      <c r="D233" t="str" cm="1">
        <f t="array" aca="1" ref="D233" ca="1">_xlfn.IFNA(INDEX(OFFSET(颗粒度!$A$2,,,COUNTA(颗粒度!A:A)-1),MATCH(TRUE,SUBTOTAL(3,OFFSET(颗粒度!A$2,,,ROW(颗粒度!$1:$25),))&gt;(A233-1),)),"")</f>
        <v/>
      </c>
      <c r="I233" s="2" t="str" cm="1">
        <f t="array" aca="1" ref="I233" ca="1">INDEX(D:D,INT((ROW(D233)-2)/$E$5)+2)</f>
        <v/>
      </c>
      <c r="J233" t="str" cm="1">
        <f t="array" aca="1" ref="J233" ca="1">INDEX(C:C,MOD(ROW()+3,$E$5)+2)</f>
        <v>服务费</v>
      </c>
      <c r="K233" t="str">
        <f t="shared" ca="1" si="10"/>
        <v>服务费</v>
      </c>
      <c r="M233" t="str" cm="1">
        <f t="array" aca="1" ref="M233" ca="1">INDEX(B:B,INT((ROW(B233)-2)/$E$9)+2)</f>
        <v/>
      </c>
      <c r="N233" t="str" cm="1">
        <f t="array" aca="1" ref="N233" ca="1">INDEX(G:G,MOD(ROW()-2,$E$9)+2)</f>
        <v>月服务费</v>
      </c>
      <c r="O233" t="str">
        <f t="shared" ca="1" si="11"/>
        <v>的月服务费</v>
      </c>
    </row>
    <row r="234" spans="1:15" x14ac:dyDescent="0.3">
      <c r="A234">
        <f t="shared" si="9"/>
        <v>233</v>
      </c>
      <c r="B234" t="str" cm="1">
        <f t="array" aca="1" ref="B234" ca="1">_xlfn.IFNA(INDEX(OFFSET(维度!$A$2,,,COUNTA(维度!A:A)-1),MATCH(TRUE,SUBTOTAL(3,OFFSET(维度!A$2,,,ROW(维度!$1:$25),))&gt;(A234-1),)),"")</f>
        <v/>
      </c>
      <c r="C234" t="str" cm="1">
        <f t="array" aca="1" ref="C234" ca="1">_xlfn.IFNA(INDEX(OFFSET(度量!$A$2,,,COUNTA(度量!A:A)-1),MATCH(TRUE,SUBTOTAL(3,OFFSET(度量!A$2,,,ROW(度量!$1:$25),))&gt;(A234-1),)),"")</f>
        <v/>
      </c>
      <c r="D234" t="str" cm="1">
        <f t="array" aca="1" ref="D234" ca="1">_xlfn.IFNA(INDEX(OFFSET(颗粒度!$A$2,,,COUNTA(颗粒度!A:A)-1),MATCH(TRUE,SUBTOTAL(3,OFFSET(颗粒度!A$2,,,ROW(颗粒度!$1:$25),))&gt;(A234-1),)),"")</f>
        <v/>
      </c>
      <c r="I234" s="2" t="str" cm="1">
        <f t="array" aca="1" ref="I234" ca="1">INDEX(D:D,INT((ROW(D234)-2)/$E$5)+2)</f>
        <v/>
      </c>
      <c r="J234" t="str" cm="1">
        <f t="array" aca="1" ref="J234" ca="1">INDEX(C:C,MOD(ROW()+3,$E$5)+2)</f>
        <v>份额</v>
      </c>
      <c r="K234" t="str">
        <f t="shared" ca="1" si="10"/>
        <v>份额</v>
      </c>
      <c r="M234" t="str" cm="1">
        <f t="array" aca="1" ref="M234" ca="1">INDEX(B:B,INT((ROW(B234)-2)/$E$9)+2)</f>
        <v/>
      </c>
      <c r="N234" t="str" cm="1">
        <f t="array" aca="1" ref="N234" ca="1">INDEX(G:G,MOD(ROW()-2,$E$9)+2)</f>
        <v>月承诺费</v>
      </c>
      <c r="O234" t="str">
        <f t="shared" ca="1" si="11"/>
        <v>的月承诺费</v>
      </c>
    </row>
    <row r="235" spans="1:15" x14ac:dyDescent="0.3">
      <c r="A235">
        <f t="shared" si="9"/>
        <v>234</v>
      </c>
      <c r="B235" t="str" cm="1">
        <f t="array" aca="1" ref="B235" ca="1">_xlfn.IFNA(INDEX(OFFSET(维度!$A$2,,,COUNTA(维度!A:A)-1),MATCH(TRUE,SUBTOTAL(3,OFFSET(维度!A$2,,,ROW(维度!$1:$25),))&gt;(A235-1),)),"")</f>
        <v/>
      </c>
      <c r="C235" t="str" cm="1">
        <f t="array" aca="1" ref="C235" ca="1">_xlfn.IFNA(INDEX(OFFSET(度量!$A$2,,,COUNTA(度量!A:A)-1),MATCH(TRUE,SUBTOTAL(3,OFFSET(度量!A$2,,,ROW(度量!$1:$25),))&gt;(A235-1),)),"")</f>
        <v/>
      </c>
      <c r="D235" t="str" cm="1">
        <f t="array" aca="1" ref="D235" ca="1">_xlfn.IFNA(INDEX(OFFSET(颗粒度!$A$2,,,COUNTA(颗粒度!A:A)-1),MATCH(TRUE,SUBTOTAL(3,OFFSET(颗粒度!A$2,,,ROW(颗粒度!$1:$25),))&gt;(A235-1),)),"")</f>
        <v/>
      </c>
      <c r="I235" s="2" t="str" cm="1">
        <f t="array" aca="1" ref="I235" ca="1">INDEX(D:D,INT((ROW(D235)-2)/$E$5)+2)</f>
        <v/>
      </c>
      <c r="J235" t="str" cm="1">
        <f t="array" aca="1" ref="J235" ca="1">INDEX(C:C,MOD(ROW()+3,$E$5)+2)</f>
        <v>积数</v>
      </c>
      <c r="K235" t="str">
        <f t="shared" ca="1" si="10"/>
        <v>积数</v>
      </c>
      <c r="M235" t="str" cm="1">
        <f t="array" aca="1" ref="M235" ca="1">INDEX(B:B,INT((ROW(B235)-2)/$E$9)+2)</f>
        <v/>
      </c>
      <c r="N235" t="str" cm="1">
        <f t="array" aca="1" ref="N235" ca="1">INDEX(G:G,MOD(ROW()-2,$E$9)+2)</f>
        <v>季份额</v>
      </c>
      <c r="O235" t="str">
        <f t="shared" ca="1" si="11"/>
        <v>的季份额</v>
      </c>
    </row>
    <row r="236" spans="1:15" x14ac:dyDescent="0.3">
      <c r="A236">
        <f t="shared" si="9"/>
        <v>235</v>
      </c>
      <c r="B236" t="str" cm="1">
        <f t="array" aca="1" ref="B236" ca="1">_xlfn.IFNA(INDEX(OFFSET(维度!$A$2,,,COUNTA(维度!A:A)-1),MATCH(TRUE,SUBTOTAL(3,OFFSET(维度!A$2,,,ROW(维度!$1:$25),))&gt;(A236-1),)),"")</f>
        <v/>
      </c>
      <c r="C236" t="str" cm="1">
        <f t="array" aca="1" ref="C236" ca="1">_xlfn.IFNA(INDEX(OFFSET(度量!$A$2,,,COUNTA(度量!A:A)-1),MATCH(TRUE,SUBTOTAL(3,OFFSET(度量!A$2,,,ROW(度量!$1:$25),))&gt;(A236-1),)),"")</f>
        <v/>
      </c>
      <c r="D236" t="str" cm="1">
        <f t="array" aca="1" ref="D236" ca="1">_xlfn.IFNA(INDEX(OFFSET(颗粒度!$A$2,,,COUNTA(颗粒度!A:A)-1),MATCH(TRUE,SUBTOTAL(3,OFFSET(颗粒度!A$2,,,ROW(颗粒度!$1:$25),))&gt;(A236-1),)),"")</f>
        <v/>
      </c>
      <c r="I236" s="2" t="str" cm="1">
        <f t="array" aca="1" ref="I236" ca="1">INDEX(D:D,INT((ROW(D236)-2)/$E$5)+2)</f>
        <v/>
      </c>
      <c r="J236" t="str" cm="1">
        <f t="array" aca="1" ref="J236" ca="1">INDEX(C:C,MOD(ROW()+3,$E$5)+2)</f>
        <v>服务费</v>
      </c>
      <c r="K236" t="str">
        <f t="shared" ca="1" si="10"/>
        <v>服务费</v>
      </c>
      <c r="M236" t="str" cm="1">
        <f t="array" aca="1" ref="M236" ca="1">INDEX(B:B,INT((ROW(B236)-2)/$E$9)+2)</f>
        <v/>
      </c>
      <c r="N236" t="str" cm="1">
        <f t="array" aca="1" ref="N236" ca="1">INDEX(G:G,MOD(ROW()-2,$E$9)+2)</f>
        <v>月份额</v>
      </c>
      <c r="O236" t="str">
        <f t="shared" ca="1" si="11"/>
        <v>的月份额</v>
      </c>
    </row>
    <row r="237" spans="1:15" x14ac:dyDescent="0.3">
      <c r="A237">
        <f t="shared" si="9"/>
        <v>236</v>
      </c>
      <c r="B237" t="str" cm="1">
        <f t="array" aca="1" ref="B237" ca="1">_xlfn.IFNA(INDEX(OFFSET(维度!$A$2,,,COUNTA(维度!A:A)-1),MATCH(TRUE,SUBTOTAL(3,OFFSET(维度!A$2,,,ROW(维度!$1:$25),))&gt;(A237-1),)),"")</f>
        <v/>
      </c>
      <c r="C237" t="str" cm="1">
        <f t="array" aca="1" ref="C237" ca="1">_xlfn.IFNA(INDEX(OFFSET(度量!$A$2,,,COUNTA(度量!A:A)-1),MATCH(TRUE,SUBTOTAL(3,OFFSET(度量!A$2,,,ROW(度量!$1:$25),))&gt;(A237-1),)),"")</f>
        <v/>
      </c>
      <c r="D237" t="str" cm="1">
        <f t="array" aca="1" ref="D237" ca="1">_xlfn.IFNA(INDEX(OFFSET(颗粒度!$A$2,,,COUNTA(颗粒度!A:A)-1),MATCH(TRUE,SUBTOTAL(3,OFFSET(颗粒度!A$2,,,ROW(颗粒度!$1:$25),))&gt;(A237-1),)),"")</f>
        <v/>
      </c>
      <c r="I237" s="2" t="str" cm="1">
        <f t="array" aca="1" ref="I237" ca="1">INDEX(D:D,INT((ROW(D237)-2)/$E$5)+2)</f>
        <v/>
      </c>
      <c r="J237" t="str" cm="1">
        <f t="array" aca="1" ref="J237" ca="1">INDEX(C:C,MOD(ROW()+3,$E$5)+2)</f>
        <v>份额</v>
      </c>
      <c r="K237" t="str">
        <f t="shared" ca="1" si="10"/>
        <v>份额</v>
      </c>
      <c r="M237" t="str" cm="1">
        <f t="array" aca="1" ref="M237" ca="1">INDEX(B:B,INT((ROW(B237)-2)/$E$9)+2)</f>
        <v/>
      </c>
      <c r="N237" t="str" cm="1">
        <f t="array" aca="1" ref="N237" ca="1">INDEX(G:G,MOD(ROW()-2,$E$9)+2)</f>
        <v>月额度</v>
      </c>
      <c r="O237" t="str">
        <f t="shared" ca="1" si="11"/>
        <v>的月额度</v>
      </c>
    </row>
    <row r="238" spans="1:15" x14ac:dyDescent="0.3">
      <c r="A238">
        <f t="shared" si="9"/>
        <v>237</v>
      </c>
      <c r="B238" t="str" cm="1">
        <f t="array" aca="1" ref="B238" ca="1">_xlfn.IFNA(INDEX(OFFSET(维度!$A$2,,,COUNTA(维度!A:A)-1),MATCH(TRUE,SUBTOTAL(3,OFFSET(维度!A$2,,,ROW(维度!$1:$25),))&gt;(A238-1),)),"")</f>
        <v/>
      </c>
      <c r="C238" t="str" cm="1">
        <f t="array" aca="1" ref="C238" ca="1">_xlfn.IFNA(INDEX(OFFSET(度量!$A$2,,,COUNTA(度量!A:A)-1),MATCH(TRUE,SUBTOTAL(3,OFFSET(度量!A$2,,,ROW(度量!$1:$25),))&gt;(A238-1),)),"")</f>
        <v/>
      </c>
      <c r="D238" t="str" cm="1">
        <f t="array" aca="1" ref="D238" ca="1">_xlfn.IFNA(INDEX(OFFSET(颗粒度!$A$2,,,COUNTA(颗粒度!A:A)-1),MATCH(TRUE,SUBTOTAL(3,OFFSET(颗粒度!A$2,,,ROW(颗粒度!$1:$25),))&gt;(A238-1),)),"")</f>
        <v/>
      </c>
      <c r="I238" s="2" t="str" cm="1">
        <f t="array" aca="1" ref="I238" ca="1">INDEX(D:D,INT((ROW(D238)-2)/$E$5)+2)</f>
        <v/>
      </c>
      <c r="J238" t="str" cm="1">
        <f t="array" aca="1" ref="J238" ca="1">INDEX(C:C,MOD(ROW()+3,$E$5)+2)</f>
        <v>积数</v>
      </c>
      <c r="K238" t="str">
        <f t="shared" ca="1" si="10"/>
        <v>积数</v>
      </c>
      <c r="M238" t="str" cm="1">
        <f t="array" aca="1" ref="M238" ca="1">INDEX(B:B,INT((ROW(B238)-2)/$E$9)+2)</f>
        <v/>
      </c>
      <c r="N238" t="str" cm="1">
        <f t="array" aca="1" ref="N238" ca="1">INDEX(G:G,MOD(ROW()-2,$E$9)+2)</f>
        <v>月积数</v>
      </c>
      <c r="O238" t="str">
        <f t="shared" ca="1" si="11"/>
        <v>的月积数</v>
      </c>
    </row>
    <row r="239" spans="1:15" x14ac:dyDescent="0.3">
      <c r="A239">
        <f t="shared" si="9"/>
        <v>238</v>
      </c>
      <c r="B239" t="str" cm="1">
        <f t="array" aca="1" ref="B239" ca="1">_xlfn.IFNA(INDEX(OFFSET(维度!$A$2,,,COUNTA(维度!A:A)-1),MATCH(TRUE,SUBTOTAL(3,OFFSET(维度!A$2,,,ROW(维度!$1:$25),))&gt;(A239-1),)),"")</f>
        <v/>
      </c>
      <c r="C239" t="str" cm="1">
        <f t="array" aca="1" ref="C239" ca="1">_xlfn.IFNA(INDEX(OFFSET(度量!$A$2,,,COUNTA(度量!A:A)-1),MATCH(TRUE,SUBTOTAL(3,OFFSET(度量!A$2,,,ROW(度量!$1:$25),))&gt;(A239-1),)),"")</f>
        <v/>
      </c>
      <c r="D239" t="str" cm="1">
        <f t="array" aca="1" ref="D239" ca="1">_xlfn.IFNA(INDEX(OFFSET(颗粒度!$A$2,,,COUNTA(颗粒度!A:A)-1),MATCH(TRUE,SUBTOTAL(3,OFFSET(颗粒度!A$2,,,ROW(颗粒度!$1:$25),))&gt;(A239-1),)),"")</f>
        <v/>
      </c>
      <c r="I239" s="2" t="str" cm="1">
        <f t="array" aca="1" ref="I239" ca="1">INDEX(D:D,INT((ROW(D239)-2)/$E$5)+2)</f>
        <v/>
      </c>
      <c r="J239" t="str" cm="1">
        <f t="array" aca="1" ref="J239" ca="1">INDEX(C:C,MOD(ROW()+3,$E$5)+2)</f>
        <v>服务费</v>
      </c>
      <c r="K239" t="str">
        <f t="shared" ca="1" si="10"/>
        <v>服务费</v>
      </c>
      <c r="M239" t="str" cm="1">
        <f t="array" aca="1" ref="M239" ca="1">INDEX(B:B,INT((ROW(B239)-2)/$E$9)+2)</f>
        <v/>
      </c>
      <c r="N239" t="str" cm="1">
        <f t="array" aca="1" ref="N239" ca="1">INDEX(G:G,MOD(ROW()-2,$E$9)+2)</f>
        <v>月服务费</v>
      </c>
      <c r="O239" t="str">
        <f t="shared" ca="1" si="11"/>
        <v>的月服务费</v>
      </c>
    </row>
    <row r="240" spans="1:15" x14ac:dyDescent="0.3">
      <c r="A240">
        <f t="shared" si="9"/>
        <v>239</v>
      </c>
      <c r="B240" t="str" cm="1">
        <f t="array" aca="1" ref="B240" ca="1">_xlfn.IFNA(INDEX(OFFSET(维度!$A$2,,,COUNTA(维度!A:A)-1),MATCH(TRUE,SUBTOTAL(3,OFFSET(维度!A$2,,,ROW(维度!$1:$25),))&gt;(A240-1),)),"")</f>
        <v/>
      </c>
      <c r="C240" t="str" cm="1">
        <f t="array" aca="1" ref="C240" ca="1">_xlfn.IFNA(INDEX(OFFSET(度量!$A$2,,,COUNTA(度量!A:A)-1),MATCH(TRUE,SUBTOTAL(3,OFFSET(度量!A$2,,,ROW(度量!$1:$25),))&gt;(A240-1),)),"")</f>
        <v/>
      </c>
      <c r="D240" t="str" cm="1">
        <f t="array" aca="1" ref="D240" ca="1">_xlfn.IFNA(INDEX(OFFSET(颗粒度!$A$2,,,COUNTA(颗粒度!A:A)-1),MATCH(TRUE,SUBTOTAL(3,OFFSET(颗粒度!A$2,,,ROW(颗粒度!$1:$25),))&gt;(A240-1),)),"")</f>
        <v/>
      </c>
      <c r="I240" s="2" t="str" cm="1">
        <f t="array" aca="1" ref="I240" ca="1">INDEX(D:D,INT((ROW(D240)-2)/$E$5)+2)</f>
        <v/>
      </c>
      <c r="J240" t="str" cm="1">
        <f t="array" aca="1" ref="J240" ca="1">INDEX(C:C,MOD(ROW()+3,$E$5)+2)</f>
        <v>份额</v>
      </c>
      <c r="K240" t="str">
        <f t="shared" ca="1" si="10"/>
        <v>份额</v>
      </c>
      <c r="M240" t="str" cm="1">
        <f t="array" aca="1" ref="M240" ca="1">INDEX(B:B,INT((ROW(B240)-2)/$E$9)+2)</f>
        <v/>
      </c>
      <c r="N240" t="str" cm="1">
        <f t="array" aca="1" ref="N240" ca="1">INDEX(G:G,MOD(ROW()-2,$E$9)+2)</f>
        <v>月承诺费</v>
      </c>
      <c r="O240" t="str">
        <f t="shared" ca="1" si="11"/>
        <v>的月承诺费</v>
      </c>
    </row>
    <row r="241" spans="1:15" x14ac:dyDescent="0.3">
      <c r="A241">
        <f t="shared" si="9"/>
        <v>240</v>
      </c>
      <c r="B241" t="str" cm="1">
        <f t="array" aca="1" ref="B241" ca="1">_xlfn.IFNA(INDEX(OFFSET(维度!$A$2,,,COUNTA(维度!A:A)-1),MATCH(TRUE,SUBTOTAL(3,OFFSET(维度!A$2,,,ROW(维度!$1:$25),))&gt;(A241-1),)),"")</f>
        <v/>
      </c>
      <c r="C241" t="str" cm="1">
        <f t="array" aca="1" ref="C241" ca="1">_xlfn.IFNA(INDEX(OFFSET(度量!$A$2,,,COUNTA(度量!A:A)-1),MATCH(TRUE,SUBTOTAL(3,OFFSET(度量!A$2,,,ROW(度量!$1:$25),))&gt;(A241-1),)),"")</f>
        <v/>
      </c>
      <c r="D241" t="str" cm="1">
        <f t="array" aca="1" ref="D241" ca="1">_xlfn.IFNA(INDEX(OFFSET(颗粒度!$A$2,,,COUNTA(颗粒度!A:A)-1),MATCH(TRUE,SUBTOTAL(3,OFFSET(颗粒度!A$2,,,ROW(颗粒度!$1:$25),))&gt;(A241-1),)),"")</f>
        <v/>
      </c>
      <c r="I241" s="2" t="str" cm="1">
        <f t="array" aca="1" ref="I241" ca="1">INDEX(D:D,INT((ROW(D241)-2)/$E$5)+2)</f>
        <v/>
      </c>
      <c r="J241" t="str" cm="1">
        <f t="array" aca="1" ref="J241" ca="1">INDEX(C:C,MOD(ROW()+3,$E$5)+2)</f>
        <v>积数</v>
      </c>
      <c r="K241" t="str">
        <f t="shared" ca="1" si="10"/>
        <v>积数</v>
      </c>
      <c r="M241" t="str" cm="1">
        <f t="array" aca="1" ref="M241" ca="1">INDEX(B:B,INT((ROW(B241)-2)/$E$9)+2)</f>
        <v/>
      </c>
      <c r="N241" t="str" cm="1">
        <f t="array" aca="1" ref="N241" ca="1">INDEX(G:G,MOD(ROW()-2,$E$9)+2)</f>
        <v>季份额</v>
      </c>
      <c r="O241" t="str">
        <f t="shared" ca="1" si="11"/>
        <v>的季份额</v>
      </c>
    </row>
    <row r="242" spans="1:15" x14ac:dyDescent="0.3">
      <c r="A242">
        <f t="shared" si="9"/>
        <v>241</v>
      </c>
      <c r="B242" t="str" cm="1">
        <f t="array" aca="1" ref="B242" ca="1">_xlfn.IFNA(INDEX(OFFSET(维度!$A$2,,,COUNTA(维度!A:A)-1),MATCH(TRUE,SUBTOTAL(3,OFFSET(维度!A$2,,,ROW(维度!$1:$25),))&gt;(A242-1),)),"")</f>
        <v/>
      </c>
      <c r="C242" t="str" cm="1">
        <f t="array" aca="1" ref="C242" ca="1">_xlfn.IFNA(INDEX(OFFSET(度量!$A$2,,,COUNTA(度量!A:A)-1),MATCH(TRUE,SUBTOTAL(3,OFFSET(度量!A$2,,,ROW(度量!$1:$25),))&gt;(A242-1),)),"")</f>
        <v/>
      </c>
      <c r="D242" t="str" cm="1">
        <f t="array" aca="1" ref="D242" ca="1">_xlfn.IFNA(INDEX(OFFSET(颗粒度!$A$2,,,COUNTA(颗粒度!A:A)-1),MATCH(TRUE,SUBTOTAL(3,OFFSET(颗粒度!A$2,,,ROW(颗粒度!$1:$25),))&gt;(A242-1),)),"")</f>
        <v/>
      </c>
      <c r="I242" s="2" t="str" cm="1">
        <f t="array" aca="1" ref="I242" ca="1">INDEX(D:D,INT((ROW(D242)-2)/$E$5)+2)</f>
        <v/>
      </c>
      <c r="J242" t="str" cm="1">
        <f t="array" aca="1" ref="J242" ca="1">INDEX(C:C,MOD(ROW()+3,$E$5)+2)</f>
        <v>服务费</v>
      </c>
      <c r="K242" t="str">
        <f t="shared" ca="1" si="10"/>
        <v>服务费</v>
      </c>
      <c r="M242" t="str" cm="1">
        <f t="array" aca="1" ref="M242" ca="1">INDEX(B:B,INT((ROW(B242)-2)/$E$9)+2)</f>
        <v/>
      </c>
      <c r="N242" t="str" cm="1">
        <f t="array" aca="1" ref="N242" ca="1">INDEX(G:G,MOD(ROW()-2,$E$9)+2)</f>
        <v>月份额</v>
      </c>
      <c r="O242" t="str">
        <f t="shared" ca="1" si="11"/>
        <v>的月份额</v>
      </c>
    </row>
    <row r="243" spans="1:15" x14ac:dyDescent="0.3">
      <c r="A243">
        <f t="shared" si="9"/>
        <v>242</v>
      </c>
      <c r="B243" t="str" cm="1">
        <f t="array" aca="1" ref="B243" ca="1">_xlfn.IFNA(INDEX(OFFSET(维度!$A$2,,,COUNTA(维度!A:A)-1),MATCH(TRUE,SUBTOTAL(3,OFFSET(维度!A$2,,,ROW(维度!$1:$25),))&gt;(A243-1),)),"")</f>
        <v/>
      </c>
      <c r="C243" t="str" cm="1">
        <f t="array" aca="1" ref="C243" ca="1">_xlfn.IFNA(INDEX(OFFSET(度量!$A$2,,,COUNTA(度量!A:A)-1),MATCH(TRUE,SUBTOTAL(3,OFFSET(度量!A$2,,,ROW(度量!$1:$25),))&gt;(A243-1),)),"")</f>
        <v/>
      </c>
      <c r="D243" t="str" cm="1">
        <f t="array" aca="1" ref="D243" ca="1">_xlfn.IFNA(INDEX(OFFSET(颗粒度!$A$2,,,COUNTA(颗粒度!A:A)-1),MATCH(TRUE,SUBTOTAL(3,OFFSET(颗粒度!A$2,,,ROW(颗粒度!$1:$25),))&gt;(A243-1),)),"")</f>
        <v/>
      </c>
      <c r="I243" s="2" t="str" cm="1">
        <f t="array" aca="1" ref="I243" ca="1">INDEX(D:D,INT((ROW(D243)-2)/$E$5)+2)</f>
        <v/>
      </c>
      <c r="J243" t="str" cm="1">
        <f t="array" aca="1" ref="J243" ca="1">INDEX(C:C,MOD(ROW()+3,$E$5)+2)</f>
        <v>份额</v>
      </c>
      <c r="K243" t="str">
        <f t="shared" ca="1" si="10"/>
        <v>份额</v>
      </c>
      <c r="M243" t="str" cm="1">
        <f t="array" aca="1" ref="M243" ca="1">INDEX(B:B,INT((ROW(B243)-2)/$E$9)+2)</f>
        <v/>
      </c>
      <c r="N243" t="str" cm="1">
        <f t="array" aca="1" ref="N243" ca="1">INDEX(G:G,MOD(ROW()-2,$E$9)+2)</f>
        <v>月额度</v>
      </c>
      <c r="O243" t="str">
        <f t="shared" ca="1" si="11"/>
        <v>的月额度</v>
      </c>
    </row>
    <row r="244" spans="1:15" x14ac:dyDescent="0.3">
      <c r="A244">
        <f t="shared" si="9"/>
        <v>243</v>
      </c>
      <c r="B244" t="str" cm="1">
        <f t="array" aca="1" ref="B244" ca="1">_xlfn.IFNA(INDEX(OFFSET(维度!$A$2,,,COUNTA(维度!A:A)-1),MATCH(TRUE,SUBTOTAL(3,OFFSET(维度!A$2,,,ROW(维度!$1:$25),))&gt;(A244-1),)),"")</f>
        <v/>
      </c>
      <c r="C244" t="str" cm="1">
        <f t="array" aca="1" ref="C244" ca="1">_xlfn.IFNA(INDEX(OFFSET(度量!$A$2,,,COUNTA(度量!A:A)-1),MATCH(TRUE,SUBTOTAL(3,OFFSET(度量!A$2,,,ROW(度量!$1:$25),))&gt;(A244-1),)),"")</f>
        <v/>
      </c>
      <c r="D244" t="str" cm="1">
        <f t="array" aca="1" ref="D244" ca="1">_xlfn.IFNA(INDEX(OFFSET(颗粒度!$A$2,,,COUNTA(颗粒度!A:A)-1),MATCH(TRUE,SUBTOTAL(3,OFFSET(颗粒度!A$2,,,ROW(颗粒度!$1:$25),))&gt;(A244-1),)),"")</f>
        <v/>
      </c>
      <c r="I244" s="2" t="str" cm="1">
        <f t="array" aca="1" ref="I244" ca="1">INDEX(D:D,INT((ROW(D244)-2)/$E$5)+2)</f>
        <v/>
      </c>
      <c r="J244" t="str" cm="1">
        <f t="array" aca="1" ref="J244" ca="1">INDEX(C:C,MOD(ROW()+3,$E$5)+2)</f>
        <v>积数</v>
      </c>
      <c r="K244" t="str">
        <f t="shared" ca="1" si="10"/>
        <v>积数</v>
      </c>
      <c r="M244" t="str" cm="1">
        <f t="array" aca="1" ref="M244" ca="1">INDEX(B:B,INT((ROW(B244)-2)/$E$9)+2)</f>
        <v/>
      </c>
      <c r="N244" t="str" cm="1">
        <f t="array" aca="1" ref="N244" ca="1">INDEX(G:G,MOD(ROW()-2,$E$9)+2)</f>
        <v>月积数</v>
      </c>
      <c r="O244" t="str">
        <f t="shared" ca="1" si="11"/>
        <v>的月积数</v>
      </c>
    </row>
    <row r="245" spans="1:15" x14ac:dyDescent="0.3">
      <c r="A245">
        <f t="shared" si="9"/>
        <v>244</v>
      </c>
      <c r="B245" t="str" cm="1">
        <f t="array" aca="1" ref="B245" ca="1">_xlfn.IFNA(INDEX(OFFSET(维度!$A$2,,,COUNTA(维度!A:A)-1),MATCH(TRUE,SUBTOTAL(3,OFFSET(维度!A$2,,,ROW(维度!$1:$25),))&gt;(A245-1),)),"")</f>
        <v/>
      </c>
      <c r="C245" t="str" cm="1">
        <f t="array" aca="1" ref="C245" ca="1">_xlfn.IFNA(INDEX(OFFSET(度量!$A$2,,,COUNTA(度量!A:A)-1),MATCH(TRUE,SUBTOTAL(3,OFFSET(度量!A$2,,,ROW(度量!$1:$25),))&gt;(A245-1),)),"")</f>
        <v/>
      </c>
      <c r="D245" t="str" cm="1">
        <f t="array" aca="1" ref="D245" ca="1">_xlfn.IFNA(INDEX(OFFSET(颗粒度!$A$2,,,COUNTA(颗粒度!A:A)-1),MATCH(TRUE,SUBTOTAL(3,OFFSET(颗粒度!A$2,,,ROW(颗粒度!$1:$25),))&gt;(A245-1),)),"")</f>
        <v/>
      </c>
      <c r="I245" s="2" t="str" cm="1">
        <f t="array" aca="1" ref="I245" ca="1">INDEX(D:D,INT((ROW(D245)-2)/$E$5)+2)</f>
        <v/>
      </c>
      <c r="J245" t="str" cm="1">
        <f t="array" aca="1" ref="J245" ca="1">INDEX(C:C,MOD(ROW()+3,$E$5)+2)</f>
        <v>服务费</v>
      </c>
      <c r="K245" t="str">
        <f t="shared" ca="1" si="10"/>
        <v>服务费</v>
      </c>
      <c r="M245" t="str" cm="1">
        <f t="array" aca="1" ref="M245" ca="1">INDEX(B:B,INT((ROW(B245)-2)/$E$9)+2)</f>
        <v/>
      </c>
      <c r="N245" t="str" cm="1">
        <f t="array" aca="1" ref="N245" ca="1">INDEX(G:G,MOD(ROW()-2,$E$9)+2)</f>
        <v>月服务费</v>
      </c>
      <c r="O245" t="str">
        <f t="shared" ca="1" si="11"/>
        <v>的月服务费</v>
      </c>
    </row>
    <row r="246" spans="1:15" x14ac:dyDescent="0.3">
      <c r="A246">
        <f t="shared" si="9"/>
        <v>245</v>
      </c>
      <c r="B246" t="str" cm="1">
        <f t="array" aca="1" ref="B246" ca="1">_xlfn.IFNA(INDEX(OFFSET(维度!$A$2,,,COUNTA(维度!A:A)-1),MATCH(TRUE,SUBTOTAL(3,OFFSET(维度!A$2,,,ROW(维度!$1:$25),))&gt;(A246-1),)),"")</f>
        <v/>
      </c>
      <c r="C246" t="str" cm="1">
        <f t="array" aca="1" ref="C246" ca="1">_xlfn.IFNA(INDEX(OFFSET(度量!$A$2,,,COUNTA(度量!A:A)-1),MATCH(TRUE,SUBTOTAL(3,OFFSET(度量!A$2,,,ROW(度量!$1:$25),))&gt;(A246-1),)),"")</f>
        <v/>
      </c>
      <c r="D246" t="str" cm="1">
        <f t="array" aca="1" ref="D246" ca="1">_xlfn.IFNA(INDEX(OFFSET(颗粒度!$A$2,,,COUNTA(颗粒度!A:A)-1),MATCH(TRUE,SUBTOTAL(3,OFFSET(颗粒度!A$2,,,ROW(颗粒度!$1:$25),))&gt;(A246-1),)),"")</f>
        <v/>
      </c>
      <c r="I246" s="2" t="str" cm="1">
        <f t="array" aca="1" ref="I246" ca="1">INDEX(D:D,INT((ROW(D246)-2)/$E$5)+2)</f>
        <v/>
      </c>
      <c r="J246" t="str" cm="1">
        <f t="array" aca="1" ref="J246" ca="1">INDEX(C:C,MOD(ROW()+3,$E$5)+2)</f>
        <v>份额</v>
      </c>
      <c r="K246" t="str">
        <f t="shared" ca="1" si="10"/>
        <v>份额</v>
      </c>
      <c r="M246" t="str" cm="1">
        <f t="array" aca="1" ref="M246" ca="1">INDEX(B:B,INT((ROW(B246)-2)/$E$9)+2)</f>
        <v/>
      </c>
      <c r="N246" t="str" cm="1">
        <f t="array" aca="1" ref="N246" ca="1">INDEX(G:G,MOD(ROW()-2,$E$9)+2)</f>
        <v>月承诺费</v>
      </c>
      <c r="O246" t="str">
        <f t="shared" ca="1" si="11"/>
        <v>的月承诺费</v>
      </c>
    </row>
    <row r="247" spans="1:15" x14ac:dyDescent="0.3">
      <c r="A247">
        <f t="shared" si="9"/>
        <v>246</v>
      </c>
      <c r="B247" t="str" cm="1">
        <f t="array" aca="1" ref="B247" ca="1">_xlfn.IFNA(INDEX(OFFSET(维度!$A$2,,,COUNTA(维度!A:A)-1),MATCH(TRUE,SUBTOTAL(3,OFFSET(维度!A$2,,,ROW(维度!$1:$25),))&gt;(A247-1),)),"")</f>
        <v/>
      </c>
      <c r="C247" t="str" cm="1">
        <f t="array" aca="1" ref="C247" ca="1">_xlfn.IFNA(INDEX(OFFSET(度量!$A$2,,,COUNTA(度量!A:A)-1),MATCH(TRUE,SUBTOTAL(3,OFFSET(度量!A$2,,,ROW(度量!$1:$25),))&gt;(A247-1),)),"")</f>
        <v/>
      </c>
      <c r="D247" t="str" cm="1">
        <f t="array" aca="1" ref="D247" ca="1">_xlfn.IFNA(INDEX(OFFSET(颗粒度!$A$2,,,COUNTA(颗粒度!A:A)-1),MATCH(TRUE,SUBTOTAL(3,OFFSET(颗粒度!A$2,,,ROW(颗粒度!$1:$25),))&gt;(A247-1),)),"")</f>
        <v/>
      </c>
      <c r="I247" s="2" t="str" cm="1">
        <f t="array" aca="1" ref="I247" ca="1">INDEX(D:D,INT((ROW(D247)-2)/$E$5)+2)</f>
        <v/>
      </c>
      <c r="J247" t="str" cm="1">
        <f t="array" aca="1" ref="J247" ca="1">INDEX(C:C,MOD(ROW()+3,$E$5)+2)</f>
        <v>积数</v>
      </c>
      <c r="K247" t="str">
        <f t="shared" ca="1" si="10"/>
        <v>积数</v>
      </c>
      <c r="M247" t="str" cm="1">
        <f t="array" aca="1" ref="M247" ca="1">INDEX(B:B,INT((ROW(B247)-2)/$E$9)+2)</f>
        <v/>
      </c>
      <c r="N247" t="str" cm="1">
        <f t="array" aca="1" ref="N247" ca="1">INDEX(G:G,MOD(ROW()-2,$E$9)+2)</f>
        <v>季份额</v>
      </c>
      <c r="O247" t="str">
        <f t="shared" ca="1" si="11"/>
        <v>的季份额</v>
      </c>
    </row>
    <row r="248" spans="1:15" x14ac:dyDescent="0.3">
      <c r="A248">
        <f t="shared" si="9"/>
        <v>247</v>
      </c>
      <c r="B248" t="str" cm="1">
        <f t="array" aca="1" ref="B248" ca="1">_xlfn.IFNA(INDEX(OFFSET(维度!$A$2,,,COUNTA(维度!A:A)-1),MATCH(TRUE,SUBTOTAL(3,OFFSET(维度!A$2,,,ROW(维度!$1:$25),))&gt;(A248-1),)),"")</f>
        <v/>
      </c>
      <c r="C248" t="str" cm="1">
        <f t="array" aca="1" ref="C248" ca="1">_xlfn.IFNA(INDEX(OFFSET(度量!$A$2,,,COUNTA(度量!A:A)-1),MATCH(TRUE,SUBTOTAL(3,OFFSET(度量!A$2,,,ROW(度量!$1:$25),))&gt;(A248-1),)),"")</f>
        <v/>
      </c>
      <c r="D248" t="str" cm="1">
        <f t="array" aca="1" ref="D248" ca="1">_xlfn.IFNA(INDEX(OFFSET(颗粒度!$A$2,,,COUNTA(颗粒度!A:A)-1),MATCH(TRUE,SUBTOTAL(3,OFFSET(颗粒度!A$2,,,ROW(颗粒度!$1:$25),))&gt;(A248-1),)),"")</f>
        <v/>
      </c>
      <c r="I248" s="2" t="str" cm="1">
        <f t="array" aca="1" ref="I248" ca="1">INDEX(D:D,INT((ROW(D248)-2)/$E$5)+2)</f>
        <v/>
      </c>
      <c r="J248" t="str" cm="1">
        <f t="array" aca="1" ref="J248" ca="1">INDEX(C:C,MOD(ROW()+3,$E$5)+2)</f>
        <v>服务费</v>
      </c>
      <c r="K248" t="str">
        <f t="shared" ca="1" si="10"/>
        <v>服务费</v>
      </c>
      <c r="M248" t="str" cm="1">
        <f t="array" aca="1" ref="M248" ca="1">INDEX(B:B,INT((ROW(B248)-2)/$E$9)+2)</f>
        <v/>
      </c>
      <c r="N248" t="str" cm="1">
        <f t="array" aca="1" ref="N248" ca="1">INDEX(G:G,MOD(ROW()-2,$E$9)+2)</f>
        <v>月份额</v>
      </c>
      <c r="O248" t="str">
        <f t="shared" ca="1" si="11"/>
        <v>的月份额</v>
      </c>
    </row>
    <row r="249" spans="1:15" x14ac:dyDescent="0.3">
      <c r="A249">
        <f t="shared" si="9"/>
        <v>248</v>
      </c>
      <c r="B249" t="str" cm="1">
        <f t="array" aca="1" ref="B249" ca="1">_xlfn.IFNA(INDEX(OFFSET(维度!$A$2,,,COUNTA(维度!A:A)-1),MATCH(TRUE,SUBTOTAL(3,OFFSET(维度!A$2,,,ROW(维度!$1:$25),))&gt;(A249-1),)),"")</f>
        <v/>
      </c>
      <c r="C249" t="str" cm="1">
        <f t="array" aca="1" ref="C249" ca="1">_xlfn.IFNA(INDEX(OFFSET(度量!$A$2,,,COUNTA(度量!A:A)-1),MATCH(TRUE,SUBTOTAL(3,OFFSET(度量!A$2,,,ROW(度量!$1:$25),))&gt;(A249-1),)),"")</f>
        <v/>
      </c>
      <c r="D249" t="str" cm="1">
        <f t="array" aca="1" ref="D249" ca="1">_xlfn.IFNA(INDEX(OFFSET(颗粒度!$A$2,,,COUNTA(颗粒度!A:A)-1),MATCH(TRUE,SUBTOTAL(3,OFFSET(颗粒度!A$2,,,ROW(颗粒度!$1:$25),))&gt;(A249-1),)),"")</f>
        <v/>
      </c>
      <c r="I249" s="2" t="str" cm="1">
        <f t="array" aca="1" ref="I249" ca="1">INDEX(D:D,INT((ROW(D249)-2)/$E$5)+2)</f>
        <v/>
      </c>
      <c r="J249" t="str" cm="1">
        <f t="array" aca="1" ref="J249" ca="1">INDEX(C:C,MOD(ROW()+3,$E$5)+2)</f>
        <v>份额</v>
      </c>
      <c r="K249" t="str">
        <f t="shared" ca="1" si="10"/>
        <v>份额</v>
      </c>
      <c r="M249" t="str" cm="1">
        <f t="array" aca="1" ref="M249" ca="1">INDEX(B:B,INT((ROW(B249)-2)/$E$9)+2)</f>
        <v/>
      </c>
      <c r="N249" t="str" cm="1">
        <f t="array" aca="1" ref="N249" ca="1">INDEX(G:G,MOD(ROW()-2,$E$9)+2)</f>
        <v>月额度</v>
      </c>
      <c r="O249" t="str">
        <f t="shared" ca="1" si="11"/>
        <v>的月额度</v>
      </c>
    </row>
    <row r="250" spans="1:15" x14ac:dyDescent="0.3">
      <c r="A250">
        <f t="shared" si="9"/>
        <v>249</v>
      </c>
      <c r="B250" t="str" cm="1">
        <f t="array" aca="1" ref="B250" ca="1">_xlfn.IFNA(INDEX(OFFSET(维度!$A$2,,,COUNTA(维度!A:A)-1),MATCH(TRUE,SUBTOTAL(3,OFFSET(维度!A$2,,,ROW(维度!$1:$25),))&gt;(A250-1),)),"")</f>
        <v/>
      </c>
      <c r="C250" t="str" cm="1">
        <f t="array" aca="1" ref="C250" ca="1">_xlfn.IFNA(INDEX(OFFSET(度量!$A$2,,,COUNTA(度量!A:A)-1),MATCH(TRUE,SUBTOTAL(3,OFFSET(度量!A$2,,,ROW(度量!$1:$25),))&gt;(A250-1),)),"")</f>
        <v/>
      </c>
      <c r="D250" t="str" cm="1">
        <f t="array" aca="1" ref="D250" ca="1">_xlfn.IFNA(INDEX(OFFSET(颗粒度!$A$2,,,COUNTA(颗粒度!A:A)-1),MATCH(TRUE,SUBTOTAL(3,OFFSET(颗粒度!A$2,,,ROW(颗粒度!$1:$25),))&gt;(A250-1),)),"")</f>
        <v/>
      </c>
      <c r="I250" s="2" t="str" cm="1">
        <f t="array" aca="1" ref="I250" ca="1">INDEX(D:D,INT((ROW(D250)-2)/$E$5)+2)</f>
        <v/>
      </c>
      <c r="J250" t="str" cm="1">
        <f t="array" aca="1" ref="J250" ca="1">INDEX(C:C,MOD(ROW()+3,$E$5)+2)</f>
        <v>积数</v>
      </c>
      <c r="K250" t="str">
        <f t="shared" ca="1" si="10"/>
        <v>积数</v>
      </c>
      <c r="M250" t="str" cm="1">
        <f t="array" aca="1" ref="M250" ca="1">INDEX(B:B,INT((ROW(B250)-2)/$E$9)+2)</f>
        <v/>
      </c>
      <c r="N250" t="str" cm="1">
        <f t="array" aca="1" ref="N250" ca="1">INDEX(G:G,MOD(ROW()-2,$E$9)+2)</f>
        <v>月积数</v>
      </c>
      <c r="O250" t="str">
        <f t="shared" ca="1" si="11"/>
        <v>的月积数</v>
      </c>
    </row>
    <row r="251" spans="1:15" x14ac:dyDescent="0.3">
      <c r="A251">
        <f t="shared" si="9"/>
        <v>250</v>
      </c>
      <c r="B251" t="str" cm="1">
        <f t="array" aca="1" ref="B251" ca="1">_xlfn.IFNA(INDEX(OFFSET(维度!$A$2,,,COUNTA(维度!A:A)-1),MATCH(TRUE,SUBTOTAL(3,OFFSET(维度!A$2,,,ROW(维度!$1:$25),))&gt;(A251-1),)),"")</f>
        <v/>
      </c>
      <c r="C251" t="str" cm="1">
        <f t="array" aca="1" ref="C251" ca="1">_xlfn.IFNA(INDEX(OFFSET(度量!$A$2,,,COUNTA(度量!A:A)-1),MATCH(TRUE,SUBTOTAL(3,OFFSET(度量!A$2,,,ROW(度量!$1:$25),))&gt;(A251-1),)),"")</f>
        <v/>
      </c>
      <c r="D251" t="str" cm="1">
        <f t="array" aca="1" ref="D251" ca="1">_xlfn.IFNA(INDEX(OFFSET(颗粒度!$A$2,,,COUNTA(颗粒度!A:A)-1),MATCH(TRUE,SUBTOTAL(3,OFFSET(颗粒度!A$2,,,ROW(颗粒度!$1:$25),))&gt;(A251-1),)),"")</f>
        <v/>
      </c>
      <c r="I251" s="2" t="str" cm="1">
        <f t="array" aca="1" ref="I251" ca="1">INDEX(D:D,INT((ROW(D251)-2)/$E$5)+2)</f>
        <v/>
      </c>
      <c r="J251" t="str" cm="1">
        <f t="array" aca="1" ref="J251" ca="1">INDEX(C:C,MOD(ROW()+3,$E$5)+2)</f>
        <v>服务费</v>
      </c>
      <c r="K251" t="str">
        <f t="shared" ca="1" si="10"/>
        <v>服务费</v>
      </c>
      <c r="M251" t="str" cm="1">
        <f t="array" aca="1" ref="M251" ca="1">INDEX(B:B,INT((ROW(B251)-2)/$E$9)+2)</f>
        <v/>
      </c>
      <c r="N251" t="str" cm="1">
        <f t="array" aca="1" ref="N251" ca="1">INDEX(G:G,MOD(ROW()-2,$E$9)+2)</f>
        <v>月服务费</v>
      </c>
      <c r="O251" t="str">
        <f t="shared" ca="1" si="11"/>
        <v>的月服务费</v>
      </c>
    </row>
    <row r="252" spans="1:15" x14ac:dyDescent="0.3">
      <c r="A252">
        <f t="shared" si="9"/>
        <v>251</v>
      </c>
      <c r="B252" t="str" cm="1">
        <f t="array" aca="1" ref="B252" ca="1">_xlfn.IFNA(INDEX(OFFSET(维度!$A$2,,,COUNTA(维度!A:A)-1),MATCH(TRUE,SUBTOTAL(3,OFFSET(维度!A$2,,,ROW(维度!$1:$25),))&gt;(A252-1),)),"")</f>
        <v/>
      </c>
      <c r="C252" t="str" cm="1">
        <f t="array" aca="1" ref="C252" ca="1">_xlfn.IFNA(INDEX(OFFSET(度量!$A$2,,,COUNTA(度量!A:A)-1),MATCH(TRUE,SUBTOTAL(3,OFFSET(度量!A$2,,,ROW(度量!$1:$25),))&gt;(A252-1),)),"")</f>
        <v/>
      </c>
      <c r="D252" t="str" cm="1">
        <f t="array" aca="1" ref="D252" ca="1">_xlfn.IFNA(INDEX(OFFSET(颗粒度!$A$2,,,COUNTA(颗粒度!A:A)-1),MATCH(TRUE,SUBTOTAL(3,OFFSET(颗粒度!A$2,,,ROW(颗粒度!$1:$25),))&gt;(A252-1),)),"")</f>
        <v/>
      </c>
      <c r="I252" s="2" t="str" cm="1">
        <f t="array" aca="1" ref="I252" ca="1">INDEX(D:D,INT((ROW(D252)-2)/$E$5)+2)</f>
        <v/>
      </c>
      <c r="J252" t="str" cm="1">
        <f t="array" aca="1" ref="J252" ca="1">INDEX(C:C,MOD(ROW()+3,$E$5)+2)</f>
        <v>份额</v>
      </c>
      <c r="K252" t="str">
        <f t="shared" ca="1" si="10"/>
        <v>份额</v>
      </c>
      <c r="M252" t="str" cm="1">
        <f t="array" aca="1" ref="M252" ca="1">INDEX(B:B,INT((ROW(B252)-2)/$E$9)+2)</f>
        <v/>
      </c>
      <c r="N252" t="str" cm="1">
        <f t="array" aca="1" ref="N252" ca="1">INDEX(G:G,MOD(ROW()-2,$E$9)+2)</f>
        <v>月承诺费</v>
      </c>
      <c r="O252" t="str">
        <f t="shared" ca="1" si="11"/>
        <v>的月承诺费</v>
      </c>
    </row>
    <row r="253" spans="1:15" x14ac:dyDescent="0.3">
      <c r="A253">
        <f t="shared" si="9"/>
        <v>252</v>
      </c>
      <c r="B253" t="str" cm="1">
        <f t="array" aca="1" ref="B253" ca="1">_xlfn.IFNA(INDEX(OFFSET(维度!$A$2,,,COUNTA(维度!A:A)-1),MATCH(TRUE,SUBTOTAL(3,OFFSET(维度!A$2,,,ROW(维度!$1:$25),))&gt;(A253-1),)),"")</f>
        <v/>
      </c>
      <c r="C253" t="str" cm="1">
        <f t="array" aca="1" ref="C253" ca="1">_xlfn.IFNA(INDEX(OFFSET(度量!$A$2,,,COUNTA(度量!A:A)-1),MATCH(TRUE,SUBTOTAL(3,OFFSET(度量!A$2,,,ROW(度量!$1:$25),))&gt;(A253-1),)),"")</f>
        <v/>
      </c>
      <c r="D253" t="str" cm="1">
        <f t="array" aca="1" ref="D253" ca="1">_xlfn.IFNA(INDEX(OFFSET(颗粒度!$A$2,,,COUNTA(颗粒度!A:A)-1),MATCH(TRUE,SUBTOTAL(3,OFFSET(颗粒度!A$2,,,ROW(颗粒度!$1:$25),))&gt;(A253-1),)),"")</f>
        <v/>
      </c>
      <c r="I253" s="2" t="str" cm="1">
        <f t="array" aca="1" ref="I253" ca="1">INDEX(D:D,INT((ROW(D253)-2)/$E$5)+2)</f>
        <v/>
      </c>
      <c r="J253" t="str" cm="1">
        <f t="array" aca="1" ref="J253" ca="1">INDEX(C:C,MOD(ROW()+3,$E$5)+2)</f>
        <v>积数</v>
      </c>
      <c r="K253" t="str">
        <f t="shared" ca="1" si="10"/>
        <v>积数</v>
      </c>
      <c r="M253" t="str" cm="1">
        <f t="array" aca="1" ref="M253" ca="1">INDEX(B:B,INT((ROW(B253)-2)/$E$9)+2)</f>
        <v/>
      </c>
      <c r="N253" t="str" cm="1">
        <f t="array" aca="1" ref="N253" ca="1">INDEX(G:G,MOD(ROW()-2,$E$9)+2)</f>
        <v>季份额</v>
      </c>
      <c r="O253" t="str">
        <f t="shared" ca="1" si="11"/>
        <v>的季份额</v>
      </c>
    </row>
    <row r="254" spans="1:15" x14ac:dyDescent="0.3">
      <c r="A254">
        <f t="shared" si="9"/>
        <v>253</v>
      </c>
      <c r="B254" t="str" cm="1">
        <f t="array" aca="1" ref="B254" ca="1">_xlfn.IFNA(INDEX(OFFSET(维度!$A$2,,,COUNTA(维度!A:A)-1),MATCH(TRUE,SUBTOTAL(3,OFFSET(维度!A$2,,,ROW(维度!$1:$25),))&gt;(A254-1),)),"")</f>
        <v/>
      </c>
      <c r="C254" t="str" cm="1">
        <f t="array" aca="1" ref="C254" ca="1">_xlfn.IFNA(INDEX(OFFSET(度量!$A$2,,,COUNTA(度量!A:A)-1),MATCH(TRUE,SUBTOTAL(3,OFFSET(度量!A$2,,,ROW(度量!$1:$25),))&gt;(A254-1),)),"")</f>
        <v/>
      </c>
      <c r="D254" t="str" cm="1">
        <f t="array" aca="1" ref="D254" ca="1">_xlfn.IFNA(INDEX(OFFSET(颗粒度!$A$2,,,COUNTA(颗粒度!A:A)-1),MATCH(TRUE,SUBTOTAL(3,OFFSET(颗粒度!A$2,,,ROW(颗粒度!$1:$25),))&gt;(A254-1),)),"")</f>
        <v/>
      </c>
      <c r="I254" s="2" t="str" cm="1">
        <f t="array" aca="1" ref="I254" ca="1">INDEX(D:D,INT((ROW(D254)-2)/$E$5)+2)</f>
        <v/>
      </c>
      <c r="J254" t="str" cm="1">
        <f t="array" aca="1" ref="J254" ca="1">INDEX(C:C,MOD(ROW()+3,$E$5)+2)</f>
        <v>服务费</v>
      </c>
      <c r="K254" t="str">
        <f t="shared" ca="1" si="10"/>
        <v>服务费</v>
      </c>
      <c r="M254" t="str" cm="1">
        <f t="array" aca="1" ref="M254" ca="1">INDEX(B:B,INT((ROW(B254)-2)/$E$9)+2)</f>
        <v/>
      </c>
      <c r="N254" t="str" cm="1">
        <f t="array" aca="1" ref="N254" ca="1">INDEX(G:G,MOD(ROW()-2,$E$9)+2)</f>
        <v>月份额</v>
      </c>
      <c r="O254" t="str">
        <f t="shared" ca="1" si="11"/>
        <v>的月份额</v>
      </c>
    </row>
    <row r="255" spans="1:15" x14ac:dyDescent="0.3">
      <c r="A255">
        <f t="shared" si="9"/>
        <v>254</v>
      </c>
      <c r="B255" t="str" cm="1">
        <f t="array" aca="1" ref="B255" ca="1">_xlfn.IFNA(INDEX(OFFSET(维度!$A$2,,,COUNTA(维度!A:A)-1),MATCH(TRUE,SUBTOTAL(3,OFFSET(维度!A$2,,,ROW(维度!$1:$25),))&gt;(A255-1),)),"")</f>
        <v/>
      </c>
      <c r="C255" t="str" cm="1">
        <f t="array" aca="1" ref="C255" ca="1">_xlfn.IFNA(INDEX(OFFSET(度量!$A$2,,,COUNTA(度量!A:A)-1),MATCH(TRUE,SUBTOTAL(3,OFFSET(度量!A$2,,,ROW(度量!$1:$25),))&gt;(A255-1),)),"")</f>
        <v/>
      </c>
      <c r="D255" t="str" cm="1">
        <f t="array" aca="1" ref="D255" ca="1">_xlfn.IFNA(INDEX(OFFSET(颗粒度!$A$2,,,COUNTA(颗粒度!A:A)-1),MATCH(TRUE,SUBTOTAL(3,OFFSET(颗粒度!A$2,,,ROW(颗粒度!$1:$25),))&gt;(A255-1),)),"")</f>
        <v/>
      </c>
      <c r="I255" s="2" t="str" cm="1">
        <f t="array" aca="1" ref="I255" ca="1">INDEX(D:D,INT((ROW(D255)-2)/$E$5)+2)</f>
        <v/>
      </c>
      <c r="J255" t="str" cm="1">
        <f t="array" aca="1" ref="J255" ca="1">INDEX(C:C,MOD(ROW()+3,$E$5)+2)</f>
        <v>份额</v>
      </c>
      <c r="K255" t="str">
        <f t="shared" ca="1" si="10"/>
        <v>份额</v>
      </c>
      <c r="M255" t="str" cm="1">
        <f t="array" aca="1" ref="M255" ca="1">INDEX(B:B,INT((ROW(B255)-2)/$E$9)+2)</f>
        <v/>
      </c>
      <c r="N255" t="str" cm="1">
        <f t="array" aca="1" ref="N255" ca="1">INDEX(G:G,MOD(ROW()-2,$E$9)+2)</f>
        <v>月额度</v>
      </c>
      <c r="O255" t="str">
        <f t="shared" ca="1" si="11"/>
        <v>的月额度</v>
      </c>
    </row>
    <row r="256" spans="1:15" x14ac:dyDescent="0.3">
      <c r="A256">
        <f t="shared" si="9"/>
        <v>255</v>
      </c>
      <c r="B256" t="str" cm="1">
        <f t="array" aca="1" ref="B256" ca="1">_xlfn.IFNA(INDEX(OFFSET(维度!$A$2,,,COUNTA(维度!A:A)-1),MATCH(TRUE,SUBTOTAL(3,OFFSET(维度!A$2,,,ROW(维度!$1:$25),))&gt;(A256-1),)),"")</f>
        <v/>
      </c>
      <c r="C256" t="str" cm="1">
        <f t="array" aca="1" ref="C256" ca="1">_xlfn.IFNA(INDEX(OFFSET(度量!$A$2,,,COUNTA(度量!A:A)-1),MATCH(TRUE,SUBTOTAL(3,OFFSET(度量!A$2,,,ROW(度量!$1:$25),))&gt;(A256-1),)),"")</f>
        <v/>
      </c>
      <c r="D256" t="str" cm="1">
        <f t="array" aca="1" ref="D256" ca="1">_xlfn.IFNA(INDEX(OFFSET(颗粒度!$A$2,,,COUNTA(颗粒度!A:A)-1),MATCH(TRUE,SUBTOTAL(3,OFFSET(颗粒度!A$2,,,ROW(颗粒度!$1:$25),))&gt;(A256-1),)),"")</f>
        <v/>
      </c>
      <c r="I256" s="2" t="str" cm="1">
        <f t="array" aca="1" ref="I256" ca="1">INDEX(D:D,INT((ROW(D256)-2)/$E$5)+2)</f>
        <v/>
      </c>
      <c r="J256" t="str" cm="1">
        <f t="array" aca="1" ref="J256" ca="1">INDEX(C:C,MOD(ROW()+3,$E$5)+2)</f>
        <v>积数</v>
      </c>
      <c r="K256" t="str">
        <f t="shared" ca="1" si="10"/>
        <v>积数</v>
      </c>
      <c r="M256" t="str" cm="1">
        <f t="array" aca="1" ref="M256" ca="1">INDEX(B:B,INT((ROW(B256)-2)/$E$9)+2)</f>
        <v/>
      </c>
      <c r="N256" t="str" cm="1">
        <f t="array" aca="1" ref="N256" ca="1">INDEX(G:G,MOD(ROW()-2,$E$9)+2)</f>
        <v>月积数</v>
      </c>
      <c r="O256" t="str">
        <f t="shared" ca="1" si="11"/>
        <v>的月积数</v>
      </c>
    </row>
    <row r="257" spans="1:15" x14ac:dyDescent="0.3">
      <c r="A257">
        <f t="shared" si="9"/>
        <v>256</v>
      </c>
      <c r="B257" t="str" cm="1">
        <f t="array" aca="1" ref="B257" ca="1">_xlfn.IFNA(INDEX(OFFSET(维度!$A$2,,,COUNTA(维度!A:A)-1),MATCH(TRUE,SUBTOTAL(3,OFFSET(维度!A$2,,,ROW(维度!$1:$25),))&gt;(A257-1),)),"")</f>
        <v/>
      </c>
      <c r="C257" t="str" cm="1">
        <f t="array" aca="1" ref="C257" ca="1">_xlfn.IFNA(INDEX(OFFSET(度量!$A$2,,,COUNTA(度量!A:A)-1),MATCH(TRUE,SUBTOTAL(3,OFFSET(度量!A$2,,,ROW(度量!$1:$25),))&gt;(A257-1),)),"")</f>
        <v/>
      </c>
      <c r="D257" t="str" cm="1">
        <f t="array" aca="1" ref="D257" ca="1">_xlfn.IFNA(INDEX(OFFSET(颗粒度!$A$2,,,COUNTA(颗粒度!A:A)-1),MATCH(TRUE,SUBTOTAL(3,OFFSET(颗粒度!A$2,,,ROW(颗粒度!$1:$25),))&gt;(A257-1),)),"")</f>
        <v/>
      </c>
      <c r="I257" s="2" t="str" cm="1">
        <f t="array" aca="1" ref="I257" ca="1">INDEX(D:D,INT((ROW(D257)-2)/$E$5)+2)</f>
        <v/>
      </c>
      <c r="J257" t="str" cm="1">
        <f t="array" aca="1" ref="J257" ca="1">INDEX(C:C,MOD(ROW()+3,$E$5)+2)</f>
        <v>服务费</v>
      </c>
      <c r="K257" t="str">
        <f t="shared" ca="1" si="10"/>
        <v>服务费</v>
      </c>
      <c r="M257" t="str" cm="1">
        <f t="array" aca="1" ref="M257" ca="1">INDEX(B:B,INT((ROW(B257)-2)/$E$9)+2)</f>
        <v/>
      </c>
      <c r="N257" t="str" cm="1">
        <f t="array" aca="1" ref="N257" ca="1">INDEX(G:G,MOD(ROW()-2,$E$9)+2)</f>
        <v>月服务费</v>
      </c>
      <c r="O257" t="str">
        <f t="shared" ca="1" si="11"/>
        <v>的月服务费</v>
      </c>
    </row>
    <row r="258" spans="1:15" x14ac:dyDescent="0.3">
      <c r="A258">
        <f t="shared" si="9"/>
        <v>257</v>
      </c>
      <c r="B258" t="str" cm="1">
        <f t="array" aca="1" ref="B258" ca="1">_xlfn.IFNA(INDEX(OFFSET(维度!$A$2,,,COUNTA(维度!A:A)-1),MATCH(TRUE,SUBTOTAL(3,OFFSET(维度!A$2,,,ROW(维度!$1:$25),))&gt;(A258-1),)),"")</f>
        <v/>
      </c>
      <c r="C258" t="str" cm="1">
        <f t="array" aca="1" ref="C258" ca="1">_xlfn.IFNA(INDEX(OFFSET(度量!$A$2,,,COUNTA(度量!A:A)-1),MATCH(TRUE,SUBTOTAL(3,OFFSET(度量!A$2,,,ROW(度量!$1:$25),))&gt;(A258-1),)),"")</f>
        <v/>
      </c>
      <c r="D258" t="str" cm="1">
        <f t="array" aca="1" ref="D258" ca="1">_xlfn.IFNA(INDEX(OFFSET(颗粒度!$A$2,,,COUNTA(颗粒度!A:A)-1),MATCH(TRUE,SUBTOTAL(3,OFFSET(颗粒度!A$2,,,ROW(颗粒度!$1:$25),))&gt;(A258-1),)),"")</f>
        <v/>
      </c>
      <c r="I258" s="2" t="str" cm="1">
        <f t="array" aca="1" ref="I258" ca="1">INDEX(D:D,INT((ROW(D258)-2)/$E$5)+2)</f>
        <v/>
      </c>
      <c r="J258" t="str" cm="1">
        <f t="array" aca="1" ref="J258" ca="1">INDEX(C:C,MOD(ROW()+3,$E$5)+2)</f>
        <v>份额</v>
      </c>
      <c r="K258" t="str">
        <f t="shared" ca="1" si="10"/>
        <v>份额</v>
      </c>
      <c r="M258" t="str" cm="1">
        <f t="array" aca="1" ref="M258" ca="1">INDEX(B:B,INT((ROW(B258)-2)/$E$9)+2)</f>
        <v/>
      </c>
      <c r="N258" t="str" cm="1">
        <f t="array" aca="1" ref="N258" ca="1">INDEX(G:G,MOD(ROW()-2,$E$9)+2)</f>
        <v>月承诺费</v>
      </c>
      <c r="O258" t="str">
        <f t="shared" ca="1" si="11"/>
        <v>的月承诺费</v>
      </c>
    </row>
    <row r="259" spans="1:15" x14ac:dyDescent="0.3">
      <c r="A259">
        <f t="shared" ref="A259:A322" si="12">ROW()-1</f>
        <v>258</v>
      </c>
      <c r="B259" t="str" cm="1">
        <f t="array" aca="1" ref="B259" ca="1">_xlfn.IFNA(INDEX(OFFSET(维度!$A$2,,,COUNTA(维度!A:A)-1),MATCH(TRUE,SUBTOTAL(3,OFFSET(维度!A$2,,,ROW(维度!$1:$25),))&gt;(A259-1),)),"")</f>
        <v/>
      </c>
      <c r="C259" t="str" cm="1">
        <f t="array" aca="1" ref="C259" ca="1">_xlfn.IFNA(INDEX(OFFSET(度量!$A$2,,,COUNTA(度量!A:A)-1),MATCH(TRUE,SUBTOTAL(3,OFFSET(度量!A$2,,,ROW(度量!$1:$25),))&gt;(A259-1),)),"")</f>
        <v/>
      </c>
      <c r="D259" t="str" cm="1">
        <f t="array" aca="1" ref="D259" ca="1">_xlfn.IFNA(INDEX(OFFSET(颗粒度!$A$2,,,COUNTA(颗粒度!A:A)-1),MATCH(TRUE,SUBTOTAL(3,OFFSET(颗粒度!A$2,,,ROW(颗粒度!$1:$25),))&gt;(A259-1),)),"")</f>
        <v/>
      </c>
      <c r="I259" s="2" t="str" cm="1">
        <f t="array" aca="1" ref="I259" ca="1">INDEX(D:D,INT((ROW(D259)-2)/$E$5)+2)</f>
        <v/>
      </c>
      <c r="J259" t="str" cm="1">
        <f t="array" aca="1" ref="J259" ca="1">INDEX(C:C,MOD(ROW()+3,$E$5)+2)</f>
        <v>积数</v>
      </c>
      <c r="K259" t="str">
        <f t="shared" ref="K259:K322" ca="1" si="13">I259&amp;J259</f>
        <v>积数</v>
      </c>
      <c r="M259" t="str" cm="1">
        <f t="array" aca="1" ref="M259" ca="1">INDEX(B:B,INT((ROW(B259)-2)/$E$9)+2)</f>
        <v/>
      </c>
      <c r="N259" t="str" cm="1">
        <f t="array" aca="1" ref="N259" ca="1">INDEX(G:G,MOD(ROW()-2,$E$9)+2)</f>
        <v>季份额</v>
      </c>
      <c r="O259" t="str">
        <f t="shared" ref="O259:O322" ca="1" si="14">M259&amp;"的"&amp;N259</f>
        <v>的季份额</v>
      </c>
    </row>
    <row r="260" spans="1:15" x14ac:dyDescent="0.3">
      <c r="A260">
        <f t="shared" si="12"/>
        <v>259</v>
      </c>
      <c r="B260" t="str" cm="1">
        <f t="array" aca="1" ref="B260" ca="1">_xlfn.IFNA(INDEX(OFFSET(维度!$A$2,,,COUNTA(维度!A:A)-1),MATCH(TRUE,SUBTOTAL(3,OFFSET(维度!A$2,,,ROW(维度!$1:$25),))&gt;(A260-1),)),"")</f>
        <v/>
      </c>
      <c r="C260" t="str" cm="1">
        <f t="array" aca="1" ref="C260" ca="1">_xlfn.IFNA(INDEX(OFFSET(度量!$A$2,,,COUNTA(度量!A:A)-1),MATCH(TRUE,SUBTOTAL(3,OFFSET(度量!A$2,,,ROW(度量!$1:$25),))&gt;(A260-1),)),"")</f>
        <v/>
      </c>
      <c r="D260" t="str" cm="1">
        <f t="array" aca="1" ref="D260" ca="1">_xlfn.IFNA(INDEX(OFFSET(颗粒度!$A$2,,,COUNTA(颗粒度!A:A)-1),MATCH(TRUE,SUBTOTAL(3,OFFSET(颗粒度!A$2,,,ROW(颗粒度!$1:$25),))&gt;(A260-1),)),"")</f>
        <v/>
      </c>
      <c r="I260" s="2" t="str" cm="1">
        <f t="array" aca="1" ref="I260" ca="1">INDEX(D:D,INT((ROW(D260)-2)/$E$5)+2)</f>
        <v/>
      </c>
      <c r="J260" t="str" cm="1">
        <f t="array" aca="1" ref="J260" ca="1">INDEX(C:C,MOD(ROW()+3,$E$5)+2)</f>
        <v>服务费</v>
      </c>
      <c r="K260" t="str">
        <f t="shared" ca="1" si="13"/>
        <v>服务费</v>
      </c>
      <c r="M260" t="str" cm="1">
        <f t="array" aca="1" ref="M260" ca="1">INDEX(B:B,INT((ROW(B260)-2)/$E$9)+2)</f>
        <v/>
      </c>
      <c r="N260" t="str" cm="1">
        <f t="array" aca="1" ref="N260" ca="1">INDEX(G:G,MOD(ROW()-2,$E$9)+2)</f>
        <v>月份额</v>
      </c>
      <c r="O260" t="str">
        <f t="shared" ca="1" si="14"/>
        <v>的月份额</v>
      </c>
    </row>
    <row r="261" spans="1:15" x14ac:dyDescent="0.3">
      <c r="A261">
        <f t="shared" si="12"/>
        <v>260</v>
      </c>
      <c r="B261" t="str" cm="1">
        <f t="array" aca="1" ref="B261" ca="1">_xlfn.IFNA(INDEX(OFFSET(维度!$A$2,,,COUNTA(维度!A:A)-1),MATCH(TRUE,SUBTOTAL(3,OFFSET(维度!A$2,,,ROW(维度!$1:$25),))&gt;(A261-1),)),"")</f>
        <v/>
      </c>
      <c r="C261" t="str" cm="1">
        <f t="array" aca="1" ref="C261" ca="1">_xlfn.IFNA(INDEX(OFFSET(度量!$A$2,,,COUNTA(度量!A:A)-1),MATCH(TRUE,SUBTOTAL(3,OFFSET(度量!A$2,,,ROW(度量!$1:$25),))&gt;(A261-1),)),"")</f>
        <v/>
      </c>
      <c r="D261" t="str" cm="1">
        <f t="array" aca="1" ref="D261" ca="1">_xlfn.IFNA(INDEX(OFFSET(颗粒度!$A$2,,,COUNTA(颗粒度!A:A)-1),MATCH(TRUE,SUBTOTAL(3,OFFSET(颗粒度!A$2,,,ROW(颗粒度!$1:$25),))&gt;(A261-1),)),"")</f>
        <v/>
      </c>
      <c r="I261" s="2" t="str" cm="1">
        <f t="array" aca="1" ref="I261" ca="1">INDEX(D:D,INT((ROW(D261)-2)/$E$5)+2)</f>
        <v/>
      </c>
      <c r="J261" t="str" cm="1">
        <f t="array" aca="1" ref="J261" ca="1">INDEX(C:C,MOD(ROW()+3,$E$5)+2)</f>
        <v>份额</v>
      </c>
      <c r="K261" t="str">
        <f t="shared" ca="1" si="13"/>
        <v>份额</v>
      </c>
      <c r="M261" t="str" cm="1">
        <f t="array" aca="1" ref="M261" ca="1">INDEX(B:B,INT((ROW(B261)-2)/$E$9)+2)</f>
        <v/>
      </c>
      <c r="N261" t="str" cm="1">
        <f t="array" aca="1" ref="N261" ca="1">INDEX(G:G,MOD(ROW()-2,$E$9)+2)</f>
        <v>月额度</v>
      </c>
      <c r="O261" t="str">
        <f t="shared" ca="1" si="14"/>
        <v>的月额度</v>
      </c>
    </row>
    <row r="262" spans="1:15" x14ac:dyDescent="0.3">
      <c r="A262">
        <f t="shared" si="12"/>
        <v>261</v>
      </c>
      <c r="B262" t="str" cm="1">
        <f t="array" aca="1" ref="B262" ca="1">_xlfn.IFNA(INDEX(OFFSET(维度!$A$2,,,COUNTA(维度!A:A)-1),MATCH(TRUE,SUBTOTAL(3,OFFSET(维度!A$2,,,ROW(维度!$1:$25),))&gt;(A262-1),)),"")</f>
        <v/>
      </c>
      <c r="C262" t="str" cm="1">
        <f t="array" aca="1" ref="C262" ca="1">_xlfn.IFNA(INDEX(OFFSET(度量!$A$2,,,COUNTA(度量!A:A)-1),MATCH(TRUE,SUBTOTAL(3,OFFSET(度量!A$2,,,ROW(度量!$1:$25),))&gt;(A262-1),)),"")</f>
        <v/>
      </c>
      <c r="D262" t="str" cm="1">
        <f t="array" aca="1" ref="D262" ca="1">_xlfn.IFNA(INDEX(OFFSET(颗粒度!$A$2,,,COUNTA(颗粒度!A:A)-1),MATCH(TRUE,SUBTOTAL(3,OFFSET(颗粒度!A$2,,,ROW(颗粒度!$1:$25),))&gt;(A262-1),)),"")</f>
        <v/>
      </c>
      <c r="I262" s="2" t="str" cm="1">
        <f t="array" aca="1" ref="I262" ca="1">INDEX(D:D,INT((ROW(D262)-2)/$E$5)+2)</f>
        <v/>
      </c>
      <c r="J262" t="str" cm="1">
        <f t="array" aca="1" ref="J262" ca="1">INDEX(C:C,MOD(ROW()+3,$E$5)+2)</f>
        <v>积数</v>
      </c>
      <c r="K262" t="str">
        <f t="shared" ca="1" si="13"/>
        <v>积数</v>
      </c>
      <c r="M262" t="str" cm="1">
        <f t="array" aca="1" ref="M262" ca="1">INDEX(B:B,INT((ROW(B262)-2)/$E$9)+2)</f>
        <v/>
      </c>
      <c r="N262" t="str" cm="1">
        <f t="array" aca="1" ref="N262" ca="1">INDEX(G:G,MOD(ROW()-2,$E$9)+2)</f>
        <v>月积数</v>
      </c>
      <c r="O262" t="str">
        <f t="shared" ca="1" si="14"/>
        <v>的月积数</v>
      </c>
    </row>
    <row r="263" spans="1:15" x14ac:dyDescent="0.3">
      <c r="A263">
        <f t="shared" si="12"/>
        <v>262</v>
      </c>
      <c r="B263" t="str" cm="1">
        <f t="array" aca="1" ref="B263" ca="1">_xlfn.IFNA(INDEX(OFFSET(维度!$A$2,,,COUNTA(维度!A:A)-1),MATCH(TRUE,SUBTOTAL(3,OFFSET(维度!A$2,,,ROW(维度!$1:$25),))&gt;(A263-1),)),"")</f>
        <v/>
      </c>
      <c r="C263" t="str" cm="1">
        <f t="array" aca="1" ref="C263" ca="1">_xlfn.IFNA(INDEX(OFFSET(度量!$A$2,,,COUNTA(度量!A:A)-1),MATCH(TRUE,SUBTOTAL(3,OFFSET(度量!A$2,,,ROW(度量!$1:$25),))&gt;(A263-1),)),"")</f>
        <v/>
      </c>
      <c r="D263" t="str" cm="1">
        <f t="array" aca="1" ref="D263" ca="1">_xlfn.IFNA(INDEX(OFFSET(颗粒度!$A$2,,,COUNTA(颗粒度!A:A)-1),MATCH(TRUE,SUBTOTAL(3,OFFSET(颗粒度!A$2,,,ROW(颗粒度!$1:$25),))&gt;(A263-1),)),"")</f>
        <v/>
      </c>
      <c r="I263" s="2" t="str" cm="1">
        <f t="array" aca="1" ref="I263" ca="1">INDEX(D:D,INT((ROW(D263)-2)/$E$5)+2)</f>
        <v/>
      </c>
      <c r="J263" t="str" cm="1">
        <f t="array" aca="1" ref="J263" ca="1">INDEX(C:C,MOD(ROW()+3,$E$5)+2)</f>
        <v>服务费</v>
      </c>
      <c r="K263" t="str">
        <f t="shared" ca="1" si="13"/>
        <v>服务费</v>
      </c>
      <c r="M263" t="str" cm="1">
        <f t="array" aca="1" ref="M263" ca="1">INDEX(B:B,INT((ROW(B263)-2)/$E$9)+2)</f>
        <v/>
      </c>
      <c r="N263" t="str" cm="1">
        <f t="array" aca="1" ref="N263" ca="1">INDEX(G:G,MOD(ROW()-2,$E$9)+2)</f>
        <v>月服务费</v>
      </c>
      <c r="O263" t="str">
        <f t="shared" ca="1" si="14"/>
        <v>的月服务费</v>
      </c>
    </row>
    <row r="264" spans="1:15" x14ac:dyDescent="0.3">
      <c r="A264">
        <f t="shared" si="12"/>
        <v>263</v>
      </c>
      <c r="B264" t="str" cm="1">
        <f t="array" aca="1" ref="B264" ca="1">_xlfn.IFNA(INDEX(OFFSET(维度!$A$2,,,COUNTA(维度!A:A)-1),MATCH(TRUE,SUBTOTAL(3,OFFSET(维度!A$2,,,ROW(维度!$1:$25),))&gt;(A264-1),)),"")</f>
        <v/>
      </c>
      <c r="C264" t="str" cm="1">
        <f t="array" aca="1" ref="C264" ca="1">_xlfn.IFNA(INDEX(OFFSET(度量!$A$2,,,COUNTA(度量!A:A)-1),MATCH(TRUE,SUBTOTAL(3,OFFSET(度量!A$2,,,ROW(度量!$1:$25),))&gt;(A264-1),)),"")</f>
        <v/>
      </c>
      <c r="D264" t="str" cm="1">
        <f t="array" aca="1" ref="D264" ca="1">_xlfn.IFNA(INDEX(OFFSET(颗粒度!$A$2,,,COUNTA(颗粒度!A:A)-1),MATCH(TRUE,SUBTOTAL(3,OFFSET(颗粒度!A$2,,,ROW(颗粒度!$1:$25),))&gt;(A264-1),)),"")</f>
        <v/>
      </c>
      <c r="I264" s="2" t="str" cm="1">
        <f t="array" aca="1" ref="I264" ca="1">INDEX(D:D,INT((ROW(D264)-2)/$E$5)+2)</f>
        <v/>
      </c>
      <c r="J264" t="str" cm="1">
        <f t="array" aca="1" ref="J264" ca="1">INDEX(C:C,MOD(ROW()+3,$E$5)+2)</f>
        <v>份额</v>
      </c>
      <c r="K264" t="str">
        <f t="shared" ca="1" si="13"/>
        <v>份额</v>
      </c>
      <c r="M264" t="str" cm="1">
        <f t="array" aca="1" ref="M264" ca="1">INDEX(B:B,INT((ROW(B264)-2)/$E$9)+2)</f>
        <v/>
      </c>
      <c r="N264" t="str" cm="1">
        <f t="array" aca="1" ref="N264" ca="1">INDEX(G:G,MOD(ROW()-2,$E$9)+2)</f>
        <v>月承诺费</v>
      </c>
      <c r="O264" t="str">
        <f t="shared" ca="1" si="14"/>
        <v>的月承诺费</v>
      </c>
    </row>
    <row r="265" spans="1:15" x14ac:dyDescent="0.3">
      <c r="A265">
        <f t="shared" si="12"/>
        <v>264</v>
      </c>
      <c r="B265" t="str" cm="1">
        <f t="array" aca="1" ref="B265" ca="1">_xlfn.IFNA(INDEX(OFFSET(维度!$A$2,,,COUNTA(维度!A:A)-1),MATCH(TRUE,SUBTOTAL(3,OFFSET(维度!A$2,,,ROW(维度!$1:$25),))&gt;(A265-1),)),"")</f>
        <v/>
      </c>
      <c r="C265" t="str" cm="1">
        <f t="array" aca="1" ref="C265" ca="1">_xlfn.IFNA(INDEX(OFFSET(度量!$A$2,,,COUNTA(度量!A:A)-1),MATCH(TRUE,SUBTOTAL(3,OFFSET(度量!A$2,,,ROW(度量!$1:$25),))&gt;(A265-1),)),"")</f>
        <v/>
      </c>
      <c r="D265" t="str" cm="1">
        <f t="array" aca="1" ref="D265" ca="1">_xlfn.IFNA(INDEX(OFFSET(颗粒度!$A$2,,,COUNTA(颗粒度!A:A)-1),MATCH(TRUE,SUBTOTAL(3,OFFSET(颗粒度!A$2,,,ROW(颗粒度!$1:$25),))&gt;(A265-1),)),"")</f>
        <v/>
      </c>
      <c r="I265" s="2" t="str" cm="1">
        <f t="array" aca="1" ref="I265" ca="1">INDEX(D:D,INT((ROW(D265)-2)/$E$5)+2)</f>
        <v/>
      </c>
      <c r="J265" t="str" cm="1">
        <f t="array" aca="1" ref="J265" ca="1">INDEX(C:C,MOD(ROW()+3,$E$5)+2)</f>
        <v>积数</v>
      </c>
      <c r="K265" t="str">
        <f t="shared" ca="1" si="13"/>
        <v>积数</v>
      </c>
      <c r="M265" t="str" cm="1">
        <f t="array" aca="1" ref="M265" ca="1">INDEX(B:B,INT((ROW(B265)-2)/$E$9)+2)</f>
        <v/>
      </c>
      <c r="N265" t="str" cm="1">
        <f t="array" aca="1" ref="N265" ca="1">INDEX(G:G,MOD(ROW()-2,$E$9)+2)</f>
        <v>季份额</v>
      </c>
      <c r="O265" t="str">
        <f t="shared" ca="1" si="14"/>
        <v>的季份额</v>
      </c>
    </row>
    <row r="266" spans="1:15" x14ac:dyDescent="0.3">
      <c r="A266">
        <f t="shared" si="12"/>
        <v>265</v>
      </c>
      <c r="B266" t="str" cm="1">
        <f t="array" aca="1" ref="B266" ca="1">_xlfn.IFNA(INDEX(OFFSET(维度!$A$2,,,COUNTA(维度!A:A)-1),MATCH(TRUE,SUBTOTAL(3,OFFSET(维度!A$2,,,ROW(维度!$1:$25),))&gt;(A266-1),)),"")</f>
        <v/>
      </c>
      <c r="C266" t="str" cm="1">
        <f t="array" aca="1" ref="C266" ca="1">_xlfn.IFNA(INDEX(OFFSET(度量!$A$2,,,COUNTA(度量!A:A)-1),MATCH(TRUE,SUBTOTAL(3,OFFSET(度量!A$2,,,ROW(度量!$1:$25),))&gt;(A266-1),)),"")</f>
        <v/>
      </c>
      <c r="D266" t="str" cm="1">
        <f t="array" aca="1" ref="D266" ca="1">_xlfn.IFNA(INDEX(OFFSET(颗粒度!$A$2,,,COUNTA(颗粒度!A:A)-1),MATCH(TRUE,SUBTOTAL(3,OFFSET(颗粒度!A$2,,,ROW(颗粒度!$1:$25),))&gt;(A266-1),)),"")</f>
        <v/>
      </c>
      <c r="I266" s="2" t="str" cm="1">
        <f t="array" aca="1" ref="I266" ca="1">INDEX(D:D,INT((ROW(D266)-2)/$E$5)+2)</f>
        <v/>
      </c>
      <c r="J266" t="str" cm="1">
        <f t="array" aca="1" ref="J266" ca="1">INDEX(C:C,MOD(ROW()+3,$E$5)+2)</f>
        <v>服务费</v>
      </c>
      <c r="K266" t="str">
        <f t="shared" ca="1" si="13"/>
        <v>服务费</v>
      </c>
      <c r="M266" t="str" cm="1">
        <f t="array" aca="1" ref="M266" ca="1">INDEX(B:B,INT((ROW(B266)-2)/$E$9)+2)</f>
        <v/>
      </c>
      <c r="N266" t="str" cm="1">
        <f t="array" aca="1" ref="N266" ca="1">INDEX(G:G,MOD(ROW()-2,$E$9)+2)</f>
        <v>月份额</v>
      </c>
      <c r="O266" t="str">
        <f t="shared" ca="1" si="14"/>
        <v>的月份额</v>
      </c>
    </row>
    <row r="267" spans="1:15" x14ac:dyDescent="0.3">
      <c r="A267">
        <f t="shared" si="12"/>
        <v>266</v>
      </c>
      <c r="B267" t="str" cm="1">
        <f t="array" aca="1" ref="B267" ca="1">_xlfn.IFNA(INDEX(OFFSET(维度!$A$2,,,COUNTA(维度!A:A)-1),MATCH(TRUE,SUBTOTAL(3,OFFSET(维度!A$2,,,ROW(维度!$1:$25),))&gt;(A267-1),)),"")</f>
        <v/>
      </c>
      <c r="C267" t="str" cm="1">
        <f t="array" aca="1" ref="C267" ca="1">_xlfn.IFNA(INDEX(OFFSET(度量!$A$2,,,COUNTA(度量!A:A)-1),MATCH(TRUE,SUBTOTAL(3,OFFSET(度量!A$2,,,ROW(度量!$1:$25),))&gt;(A267-1),)),"")</f>
        <v/>
      </c>
      <c r="D267" t="str" cm="1">
        <f t="array" aca="1" ref="D267" ca="1">_xlfn.IFNA(INDEX(OFFSET(颗粒度!$A$2,,,COUNTA(颗粒度!A:A)-1),MATCH(TRUE,SUBTOTAL(3,OFFSET(颗粒度!A$2,,,ROW(颗粒度!$1:$25),))&gt;(A267-1),)),"")</f>
        <v/>
      </c>
      <c r="I267" s="2" t="str" cm="1">
        <f t="array" aca="1" ref="I267" ca="1">INDEX(D:D,INT((ROW(D267)-2)/$E$5)+2)</f>
        <v/>
      </c>
      <c r="J267" t="str" cm="1">
        <f t="array" aca="1" ref="J267" ca="1">INDEX(C:C,MOD(ROW()+3,$E$5)+2)</f>
        <v>份额</v>
      </c>
      <c r="K267" t="str">
        <f t="shared" ca="1" si="13"/>
        <v>份额</v>
      </c>
      <c r="M267" t="str" cm="1">
        <f t="array" aca="1" ref="M267" ca="1">INDEX(B:B,INT((ROW(B267)-2)/$E$9)+2)</f>
        <v/>
      </c>
      <c r="N267" t="str" cm="1">
        <f t="array" aca="1" ref="N267" ca="1">INDEX(G:G,MOD(ROW()-2,$E$9)+2)</f>
        <v>月额度</v>
      </c>
      <c r="O267" t="str">
        <f t="shared" ca="1" si="14"/>
        <v>的月额度</v>
      </c>
    </row>
    <row r="268" spans="1:15" x14ac:dyDescent="0.3">
      <c r="A268">
        <f t="shared" si="12"/>
        <v>267</v>
      </c>
      <c r="B268" t="str" cm="1">
        <f t="array" aca="1" ref="B268" ca="1">_xlfn.IFNA(INDEX(OFFSET(维度!$A$2,,,COUNTA(维度!A:A)-1),MATCH(TRUE,SUBTOTAL(3,OFFSET(维度!A$2,,,ROW(维度!$1:$25),))&gt;(A268-1),)),"")</f>
        <v/>
      </c>
      <c r="C268" t="str" cm="1">
        <f t="array" aca="1" ref="C268" ca="1">_xlfn.IFNA(INDEX(OFFSET(度量!$A$2,,,COUNTA(度量!A:A)-1),MATCH(TRUE,SUBTOTAL(3,OFFSET(度量!A$2,,,ROW(度量!$1:$25),))&gt;(A268-1),)),"")</f>
        <v/>
      </c>
      <c r="D268" t="str" cm="1">
        <f t="array" aca="1" ref="D268" ca="1">_xlfn.IFNA(INDEX(OFFSET(颗粒度!$A$2,,,COUNTA(颗粒度!A:A)-1),MATCH(TRUE,SUBTOTAL(3,OFFSET(颗粒度!A$2,,,ROW(颗粒度!$1:$25),))&gt;(A268-1),)),"")</f>
        <v/>
      </c>
      <c r="I268" s="2" t="str" cm="1">
        <f t="array" aca="1" ref="I268" ca="1">INDEX(D:D,INT((ROW(D268)-2)/$E$5)+2)</f>
        <v/>
      </c>
      <c r="J268" t="str" cm="1">
        <f t="array" aca="1" ref="J268" ca="1">INDEX(C:C,MOD(ROW()+3,$E$5)+2)</f>
        <v>积数</v>
      </c>
      <c r="K268" t="str">
        <f t="shared" ca="1" si="13"/>
        <v>积数</v>
      </c>
      <c r="M268" t="str" cm="1">
        <f t="array" aca="1" ref="M268" ca="1">INDEX(B:B,INT((ROW(B268)-2)/$E$9)+2)</f>
        <v/>
      </c>
      <c r="N268" t="str" cm="1">
        <f t="array" aca="1" ref="N268" ca="1">INDEX(G:G,MOD(ROW()-2,$E$9)+2)</f>
        <v>月积数</v>
      </c>
      <c r="O268" t="str">
        <f t="shared" ca="1" si="14"/>
        <v>的月积数</v>
      </c>
    </row>
    <row r="269" spans="1:15" x14ac:dyDescent="0.3">
      <c r="A269">
        <f t="shared" si="12"/>
        <v>268</v>
      </c>
      <c r="B269" t="str" cm="1">
        <f t="array" aca="1" ref="B269" ca="1">_xlfn.IFNA(INDEX(OFFSET(维度!$A$2,,,COUNTA(维度!A:A)-1),MATCH(TRUE,SUBTOTAL(3,OFFSET(维度!A$2,,,ROW(维度!$1:$25),))&gt;(A269-1),)),"")</f>
        <v/>
      </c>
      <c r="C269" t="str" cm="1">
        <f t="array" aca="1" ref="C269" ca="1">_xlfn.IFNA(INDEX(OFFSET(度量!$A$2,,,COUNTA(度量!A:A)-1),MATCH(TRUE,SUBTOTAL(3,OFFSET(度量!A$2,,,ROW(度量!$1:$25),))&gt;(A269-1),)),"")</f>
        <v/>
      </c>
      <c r="D269" t="str" cm="1">
        <f t="array" aca="1" ref="D269" ca="1">_xlfn.IFNA(INDEX(OFFSET(颗粒度!$A$2,,,COUNTA(颗粒度!A:A)-1),MATCH(TRUE,SUBTOTAL(3,OFFSET(颗粒度!A$2,,,ROW(颗粒度!$1:$25),))&gt;(A269-1),)),"")</f>
        <v/>
      </c>
      <c r="I269" s="2" t="str" cm="1">
        <f t="array" aca="1" ref="I269" ca="1">INDEX(D:D,INT((ROW(D269)-2)/$E$5)+2)</f>
        <v/>
      </c>
      <c r="J269" t="str" cm="1">
        <f t="array" aca="1" ref="J269" ca="1">INDEX(C:C,MOD(ROW()+3,$E$5)+2)</f>
        <v>服务费</v>
      </c>
      <c r="K269" t="str">
        <f t="shared" ca="1" si="13"/>
        <v>服务费</v>
      </c>
      <c r="M269" t="str" cm="1">
        <f t="array" aca="1" ref="M269" ca="1">INDEX(B:B,INT((ROW(B269)-2)/$E$9)+2)</f>
        <v/>
      </c>
      <c r="N269" t="str" cm="1">
        <f t="array" aca="1" ref="N269" ca="1">INDEX(G:G,MOD(ROW()-2,$E$9)+2)</f>
        <v>月服务费</v>
      </c>
      <c r="O269" t="str">
        <f t="shared" ca="1" si="14"/>
        <v>的月服务费</v>
      </c>
    </row>
    <row r="270" spans="1:15" x14ac:dyDescent="0.3">
      <c r="A270">
        <f t="shared" si="12"/>
        <v>269</v>
      </c>
      <c r="B270" t="str" cm="1">
        <f t="array" aca="1" ref="B270" ca="1">_xlfn.IFNA(INDEX(OFFSET(维度!$A$2,,,COUNTA(维度!A:A)-1),MATCH(TRUE,SUBTOTAL(3,OFFSET(维度!A$2,,,ROW(维度!$1:$25),))&gt;(A270-1),)),"")</f>
        <v/>
      </c>
      <c r="C270" t="str" cm="1">
        <f t="array" aca="1" ref="C270" ca="1">_xlfn.IFNA(INDEX(OFFSET(度量!$A$2,,,COUNTA(度量!A:A)-1),MATCH(TRUE,SUBTOTAL(3,OFFSET(度量!A$2,,,ROW(度量!$1:$25),))&gt;(A270-1),)),"")</f>
        <v/>
      </c>
      <c r="D270" t="str" cm="1">
        <f t="array" aca="1" ref="D270" ca="1">_xlfn.IFNA(INDEX(OFFSET(颗粒度!$A$2,,,COUNTA(颗粒度!A:A)-1),MATCH(TRUE,SUBTOTAL(3,OFFSET(颗粒度!A$2,,,ROW(颗粒度!$1:$25),))&gt;(A270-1),)),"")</f>
        <v/>
      </c>
      <c r="I270" s="2" t="str" cm="1">
        <f t="array" aca="1" ref="I270" ca="1">INDEX(D:D,INT((ROW(D270)-2)/$E$5)+2)</f>
        <v/>
      </c>
      <c r="J270" t="str" cm="1">
        <f t="array" aca="1" ref="J270" ca="1">INDEX(C:C,MOD(ROW()+3,$E$5)+2)</f>
        <v>份额</v>
      </c>
      <c r="K270" t="str">
        <f t="shared" ca="1" si="13"/>
        <v>份额</v>
      </c>
      <c r="M270" t="str" cm="1">
        <f t="array" aca="1" ref="M270" ca="1">INDEX(B:B,INT((ROW(B270)-2)/$E$9)+2)</f>
        <v/>
      </c>
      <c r="N270" t="str" cm="1">
        <f t="array" aca="1" ref="N270" ca="1">INDEX(G:G,MOD(ROW()-2,$E$9)+2)</f>
        <v>月承诺费</v>
      </c>
      <c r="O270" t="str">
        <f t="shared" ca="1" si="14"/>
        <v>的月承诺费</v>
      </c>
    </row>
    <row r="271" spans="1:15" x14ac:dyDescent="0.3">
      <c r="A271">
        <f t="shared" si="12"/>
        <v>270</v>
      </c>
      <c r="B271" t="str" cm="1">
        <f t="array" aca="1" ref="B271" ca="1">_xlfn.IFNA(INDEX(OFFSET(维度!$A$2,,,COUNTA(维度!A:A)-1),MATCH(TRUE,SUBTOTAL(3,OFFSET(维度!A$2,,,ROW(维度!$1:$25),))&gt;(A271-1),)),"")</f>
        <v/>
      </c>
      <c r="C271" t="str" cm="1">
        <f t="array" aca="1" ref="C271" ca="1">_xlfn.IFNA(INDEX(OFFSET(度量!$A$2,,,COUNTA(度量!A:A)-1),MATCH(TRUE,SUBTOTAL(3,OFFSET(度量!A$2,,,ROW(度量!$1:$25),))&gt;(A271-1),)),"")</f>
        <v/>
      </c>
      <c r="D271" t="str" cm="1">
        <f t="array" aca="1" ref="D271" ca="1">_xlfn.IFNA(INDEX(OFFSET(颗粒度!$A$2,,,COUNTA(颗粒度!A:A)-1),MATCH(TRUE,SUBTOTAL(3,OFFSET(颗粒度!A$2,,,ROW(颗粒度!$1:$25),))&gt;(A271-1),)),"")</f>
        <v/>
      </c>
      <c r="I271" s="2" t="str" cm="1">
        <f t="array" aca="1" ref="I271" ca="1">INDEX(D:D,INT((ROW(D271)-2)/$E$5)+2)</f>
        <v/>
      </c>
      <c r="J271" t="str" cm="1">
        <f t="array" aca="1" ref="J271" ca="1">INDEX(C:C,MOD(ROW()+3,$E$5)+2)</f>
        <v>积数</v>
      </c>
      <c r="K271" t="str">
        <f t="shared" ca="1" si="13"/>
        <v>积数</v>
      </c>
      <c r="M271" t="str" cm="1">
        <f t="array" aca="1" ref="M271" ca="1">INDEX(B:B,INT((ROW(B271)-2)/$E$9)+2)</f>
        <v/>
      </c>
      <c r="N271" t="str" cm="1">
        <f t="array" aca="1" ref="N271" ca="1">INDEX(G:G,MOD(ROW()-2,$E$9)+2)</f>
        <v>季份额</v>
      </c>
      <c r="O271" t="str">
        <f t="shared" ca="1" si="14"/>
        <v>的季份额</v>
      </c>
    </row>
    <row r="272" spans="1:15" x14ac:dyDescent="0.3">
      <c r="A272">
        <f t="shared" si="12"/>
        <v>271</v>
      </c>
      <c r="B272" t="str" cm="1">
        <f t="array" aca="1" ref="B272" ca="1">_xlfn.IFNA(INDEX(OFFSET(维度!$A$2,,,COUNTA(维度!A:A)-1),MATCH(TRUE,SUBTOTAL(3,OFFSET(维度!A$2,,,ROW(维度!$1:$25),))&gt;(A272-1),)),"")</f>
        <v/>
      </c>
      <c r="C272" t="str" cm="1">
        <f t="array" aca="1" ref="C272" ca="1">_xlfn.IFNA(INDEX(OFFSET(度量!$A$2,,,COUNTA(度量!A:A)-1),MATCH(TRUE,SUBTOTAL(3,OFFSET(度量!A$2,,,ROW(度量!$1:$25),))&gt;(A272-1),)),"")</f>
        <v/>
      </c>
      <c r="D272" t="str" cm="1">
        <f t="array" aca="1" ref="D272" ca="1">_xlfn.IFNA(INDEX(OFFSET(颗粒度!$A$2,,,COUNTA(颗粒度!A:A)-1),MATCH(TRUE,SUBTOTAL(3,OFFSET(颗粒度!A$2,,,ROW(颗粒度!$1:$25),))&gt;(A272-1),)),"")</f>
        <v/>
      </c>
      <c r="I272" s="2" t="str" cm="1">
        <f t="array" aca="1" ref="I272" ca="1">INDEX(D:D,INT((ROW(D272)-2)/$E$5)+2)</f>
        <v/>
      </c>
      <c r="J272" t="str" cm="1">
        <f t="array" aca="1" ref="J272" ca="1">INDEX(C:C,MOD(ROW()+3,$E$5)+2)</f>
        <v>服务费</v>
      </c>
      <c r="K272" t="str">
        <f t="shared" ca="1" si="13"/>
        <v>服务费</v>
      </c>
      <c r="M272" t="str" cm="1">
        <f t="array" aca="1" ref="M272" ca="1">INDEX(B:B,INT((ROW(B272)-2)/$E$9)+2)</f>
        <v/>
      </c>
      <c r="N272" t="str" cm="1">
        <f t="array" aca="1" ref="N272" ca="1">INDEX(G:G,MOD(ROW()-2,$E$9)+2)</f>
        <v>月份额</v>
      </c>
      <c r="O272" t="str">
        <f t="shared" ca="1" si="14"/>
        <v>的月份额</v>
      </c>
    </row>
    <row r="273" spans="1:15" x14ac:dyDescent="0.3">
      <c r="A273">
        <f t="shared" si="12"/>
        <v>272</v>
      </c>
      <c r="B273" t="str" cm="1">
        <f t="array" aca="1" ref="B273" ca="1">_xlfn.IFNA(INDEX(OFFSET(维度!$A$2,,,COUNTA(维度!A:A)-1),MATCH(TRUE,SUBTOTAL(3,OFFSET(维度!A$2,,,ROW(维度!$1:$25),))&gt;(A273-1),)),"")</f>
        <v/>
      </c>
      <c r="C273" t="str" cm="1">
        <f t="array" aca="1" ref="C273" ca="1">_xlfn.IFNA(INDEX(OFFSET(度量!$A$2,,,COUNTA(度量!A:A)-1),MATCH(TRUE,SUBTOTAL(3,OFFSET(度量!A$2,,,ROW(度量!$1:$25),))&gt;(A273-1),)),"")</f>
        <v/>
      </c>
      <c r="D273" t="str" cm="1">
        <f t="array" aca="1" ref="D273" ca="1">_xlfn.IFNA(INDEX(OFFSET(颗粒度!$A$2,,,COUNTA(颗粒度!A:A)-1),MATCH(TRUE,SUBTOTAL(3,OFFSET(颗粒度!A$2,,,ROW(颗粒度!$1:$25),))&gt;(A273-1),)),"")</f>
        <v/>
      </c>
      <c r="I273" s="2" t="str" cm="1">
        <f t="array" aca="1" ref="I273" ca="1">INDEX(D:D,INT((ROW(D273)-2)/$E$5)+2)</f>
        <v/>
      </c>
      <c r="J273" t="str" cm="1">
        <f t="array" aca="1" ref="J273" ca="1">INDEX(C:C,MOD(ROW()+3,$E$5)+2)</f>
        <v>份额</v>
      </c>
      <c r="K273" t="str">
        <f t="shared" ca="1" si="13"/>
        <v>份额</v>
      </c>
      <c r="M273" t="str" cm="1">
        <f t="array" aca="1" ref="M273" ca="1">INDEX(B:B,INT((ROW(B273)-2)/$E$9)+2)</f>
        <v/>
      </c>
      <c r="N273" t="str" cm="1">
        <f t="array" aca="1" ref="N273" ca="1">INDEX(G:G,MOD(ROW()-2,$E$9)+2)</f>
        <v>月额度</v>
      </c>
      <c r="O273" t="str">
        <f t="shared" ca="1" si="14"/>
        <v>的月额度</v>
      </c>
    </row>
    <row r="274" spans="1:15" x14ac:dyDescent="0.3">
      <c r="A274">
        <f t="shared" si="12"/>
        <v>273</v>
      </c>
      <c r="B274" t="str" cm="1">
        <f t="array" aca="1" ref="B274" ca="1">_xlfn.IFNA(INDEX(OFFSET(维度!$A$2,,,COUNTA(维度!A:A)-1),MATCH(TRUE,SUBTOTAL(3,OFFSET(维度!A$2,,,ROW(维度!$1:$25),))&gt;(A274-1),)),"")</f>
        <v/>
      </c>
      <c r="C274" t="str" cm="1">
        <f t="array" aca="1" ref="C274" ca="1">_xlfn.IFNA(INDEX(OFFSET(度量!$A$2,,,COUNTA(度量!A:A)-1),MATCH(TRUE,SUBTOTAL(3,OFFSET(度量!A$2,,,ROW(度量!$1:$25),))&gt;(A274-1),)),"")</f>
        <v/>
      </c>
      <c r="D274" t="str" cm="1">
        <f t="array" aca="1" ref="D274" ca="1">_xlfn.IFNA(INDEX(OFFSET(颗粒度!$A$2,,,COUNTA(颗粒度!A:A)-1),MATCH(TRUE,SUBTOTAL(3,OFFSET(颗粒度!A$2,,,ROW(颗粒度!$1:$25),))&gt;(A274-1),)),"")</f>
        <v/>
      </c>
      <c r="I274" s="2" t="str" cm="1">
        <f t="array" aca="1" ref="I274" ca="1">INDEX(D:D,INT((ROW(D274)-2)/$E$5)+2)</f>
        <v/>
      </c>
      <c r="J274" t="str" cm="1">
        <f t="array" aca="1" ref="J274" ca="1">INDEX(C:C,MOD(ROW()+3,$E$5)+2)</f>
        <v>积数</v>
      </c>
      <c r="K274" t="str">
        <f t="shared" ca="1" si="13"/>
        <v>积数</v>
      </c>
      <c r="M274" t="str" cm="1">
        <f t="array" aca="1" ref="M274" ca="1">INDEX(B:B,INT((ROW(B274)-2)/$E$9)+2)</f>
        <v/>
      </c>
      <c r="N274" t="str" cm="1">
        <f t="array" aca="1" ref="N274" ca="1">INDEX(G:G,MOD(ROW()-2,$E$9)+2)</f>
        <v>月积数</v>
      </c>
      <c r="O274" t="str">
        <f t="shared" ca="1" si="14"/>
        <v>的月积数</v>
      </c>
    </row>
    <row r="275" spans="1:15" x14ac:dyDescent="0.3">
      <c r="A275">
        <f t="shared" si="12"/>
        <v>274</v>
      </c>
      <c r="B275" t="str" cm="1">
        <f t="array" aca="1" ref="B275" ca="1">_xlfn.IFNA(INDEX(OFFSET(维度!$A$2,,,COUNTA(维度!A:A)-1),MATCH(TRUE,SUBTOTAL(3,OFFSET(维度!A$2,,,ROW(维度!$1:$25),))&gt;(A275-1),)),"")</f>
        <v/>
      </c>
      <c r="C275" t="str" cm="1">
        <f t="array" aca="1" ref="C275" ca="1">_xlfn.IFNA(INDEX(OFFSET(度量!$A$2,,,COUNTA(度量!A:A)-1),MATCH(TRUE,SUBTOTAL(3,OFFSET(度量!A$2,,,ROW(度量!$1:$25),))&gt;(A275-1),)),"")</f>
        <v/>
      </c>
      <c r="D275" t="str" cm="1">
        <f t="array" aca="1" ref="D275" ca="1">_xlfn.IFNA(INDEX(OFFSET(颗粒度!$A$2,,,COUNTA(颗粒度!A:A)-1),MATCH(TRUE,SUBTOTAL(3,OFFSET(颗粒度!A$2,,,ROW(颗粒度!$1:$25),))&gt;(A275-1),)),"")</f>
        <v/>
      </c>
      <c r="I275" s="2" t="str" cm="1">
        <f t="array" aca="1" ref="I275" ca="1">INDEX(D:D,INT((ROW(D275)-2)/$E$5)+2)</f>
        <v/>
      </c>
      <c r="J275" t="str" cm="1">
        <f t="array" aca="1" ref="J275" ca="1">INDEX(C:C,MOD(ROW()+3,$E$5)+2)</f>
        <v>服务费</v>
      </c>
      <c r="K275" t="str">
        <f t="shared" ca="1" si="13"/>
        <v>服务费</v>
      </c>
      <c r="M275" t="str" cm="1">
        <f t="array" aca="1" ref="M275" ca="1">INDEX(B:B,INT((ROW(B275)-2)/$E$9)+2)</f>
        <v/>
      </c>
      <c r="N275" t="str" cm="1">
        <f t="array" aca="1" ref="N275" ca="1">INDEX(G:G,MOD(ROW()-2,$E$9)+2)</f>
        <v>月服务费</v>
      </c>
      <c r="O275" t="str">
        <f t="shared" ca="1" si="14"/>
        <v>的月服务费</v>
      </c>
    </row>
    <row r="276" spans="1:15" x14ac:dyDescent="0.3">
      <c r="A276">
        <f t="shared" si="12"/>
        <v>275</v>
      </c>
      <c r="B276" t="str" cm="1">
        <f t="array" aca="1" ref="B276" ca="1">_xlfn.IFNA(INDEX(OFFSET(维度!$A$2,,,COUNTA(维度!A:A)-1),MATCH(TRUE,SUBTOTAL(3,OFFSET(维度!A$2,,,ROW(维度!$1:$25),))&gt;(A276-1),)),"")</f>
        <v/>
      </c>
      <c r="C276" t="str" cm="1">
        <f t="array" aca="1" ref="C276" ca="1">_xlfn.IFNA(INDEX(OFFSET(度量!$A$2,,,COUNTA(度量!A:A)-1),MATCH(TRUE,SUBTOTAL(3,OFFSET(度量!A$2,,,ROW(度量!$1:$25),))&gt;(A276-1),)),"")</f>
        <v/>
      </c>
      <c r="D276" t="str" cm="1">
        <f t="array" aca="1" ref="D276" ca="1">_xlfn.IFNA(INDEX(OFFSET(颗粒度!$A$2,,,COUNTA(颗粒度!A:A)-1),MATCH(TRUE,SUBTOTAL(3,OFFSET(颗粒度!A$2,,,ROW(颗粒度!$1:$25),))&gt;(A276-1),)),"")</f>
        <v/>
      </c>
      <c r="I276" s="2" t="str" cm="1">
        <f t="array" aca="1" ref="I276" ca="1">INDEX(D:D,INT((ROW(D276)-2)/$E$5)+2)</f>
        <v/>
      </c>
      <c r="J276" t="str" cm="1">
        <f t="array" aca="1" ref="J276" ca="1">INDEX(C:C,MOD(ROW()+3,$E$5)+2)</f>
        <v>份额</v>
      </c>
      <c r="K276" t="str">
        <f t="shared" ca="1" si="13"/>
        <v>份额</v>
      </c>
      <c r="M276" t="str" cm="1">
        <f t="array" aca="1" ref="M276" ca="1">INDEX(B:B,INT((ROW(B276)-2)/$E$9)+2)</f>
        <v/>
      </c>
      <c r="N276" t="str" cm="1">
        <f t="array" aca="1" ref="N276" ca="1">INDEX(G:G,MOD(ROW()-2,$E$9)+2)</f>
        <v>月承诺费</v>
      </c>
      <c r="O276" t="str">
        <f t="shared" ca="1" si="14"/>
        <v>的月承诺费</v>
      </c>
    </row>
    <row r="277" spans="1:15" x14ac:dyDescent="0.3">
      <c r="A277">
        <f t="shared" si="12"/>
        <v>276</v>
      </c>
      <c r="B277" t="str" cm="1">
        <f t="array" aca="1" ref="B277" ca="1">_xlfn.IFNA(INDEX(OFFSET(维度!$A$2,,,COUNTA(维度!A:A)-1),MATCH(TRUE,SUBTOTAL(3,OFFSET(维度!A$2,,,ROW(维度!$1:$25),))&gt;(A277-1),)),"")</f>
        <v/>
      </c>
      <c r="C277" t="str" cm="1">
        <f t="array" aca="1" ref="C277" ca="1">_xlfn.IFNA(INDEX(OFFSET(度量!$A$2,,,COUNTA(度量!A:A)-1),MATCH(TRUE,SUBTOTAL(3,OFFSET(度量!A$2,,,ROW(度量!$1:$25),))&gt;(A277-1),)),"")</f>
        <v/>
      </c>
      <c r="D277" t="str" cm="1">
        <f t="array" aca="1" ref="D277" ca="1">_xlfn.IFNA(INDEX(OFFSET(颗粒度!$A$2,,,COUNTA(颗粒度!A:A)-1),MATCH(TRUE,SUBTOTAL(3,OFFSET(颗粒度!A$2,,,ROW(颗粒度!$1:$25),))&gt;(A277-1),)),"")</f>
        <v/>
      </c>
      <c r="I277" s="2" t="str" cm="1">
        <f t="array" aca="1" ref="I277" ca="1">INDEX(D:D,INT((ROW(D277)-2)/$E$5)+2)</f>
        <v/>
      </c>
      <c r="J277" t="str" cm="1">
        <f t="array" aca="1" ref="J277" ca="1">INDEX(C:C,MOD(ROW()+3,$E$5)+2)</f>
        <v>积数</v>
      </c>
      <c r="K277" t="str">
        <f t="shared" ca="1" si="13"/>
        <v>积数</v>
      </c>
      <c r="M277" t="str" cm="1">
        <f t="array" aca="1" ref="M277" ca="1">INDEX(B:B,INT((ROW(B277)-2)/$E$9)+2)</f>
        <v/>
      </c>
      <c r="N277" t="str" cm="1">
        <f t="array" aca="1" ref="N277" ca="1">INDEX(G:G,MOD(ROW()-2,$E$9)+2)</f>
        <v>季份额</v>
      </c>
      <c r="O277" t="str">
        <f t="shared" ca="1" si="14"/>
        <v>的季份额</v>
      </c>
    </row>
    <row r="278" spans="1:15" x14ac:dyDescent="0.3">
      <c r="A278">
        <f t="shared" si="12"/>
        <v>277</v>
      </c>
      <c r="B278" t="str" cm="1">
        <f t="array" aca="1" ref="B278" ca="1">_xlfn.IFNA(INDEX(OFFSET(维度!$A$2,,,COUNTA(维度!A:A)-1),MATCH(TRUE,SUBTOTAL(3,OFFSET(维度!A$2,,,ROW(维度!$1:$25),))&gt;(A278-1),)),"")</f>
        <v/>
      </c>
      <c r="C278" t="str" cm="1">
        <f t="array" aca="1" ref="C278" ca="1">_xlfn.IFNA(INDEX(OFFSET(度量!$A$2,,,COUNTA(度量!A:A)-1),MATCH(TRUE,SUBTOTAL(3,OFFSET(度量!A$2,,,ROW(度量!$1:$25),))&gt;(A278-1),)),"")</f>
        <v/>
      </c>
      <c r="D278" t="str" cm="1">
        <f t="array" aca="1" ref="D278" ca="1">_xlfn.IFNA(INDEX(OFFSET(颗粒度!$A$2,,,COUNTA(颗粒度!A:A)-1),MATCH(TRUE,SUBTOTAL(3,OFFSET(颗粒度!A$2,,,ROW(颗粒度!$1:$25),))&gt;(A278-1),)),"")</f>
        <v/>
      </c>
      <c r="I278" s="2" t="str" cm="1">
        <f t="array" aca="1" ref="I278" ca="1">INDEX(D:D,INT((ROW(D278)-2)/$E$5)+2)</f>
        <v/>
      </c>
      <c r="J278" t="str" cm="1">
        <f t="array" aca="1" ref="J278" ca="1">INDEX(C:C,MOD(ROW()+3,$E$5)+2)</f>
        <v>服务费</v>
      </c>
      <c r="K278" t="str">
        <f t="shared" ca="1" si="13"/>
        <v>服务费</v>
      </c>
      <c r="M278" t="str" cm="1">
        <f t="array" aca="1" ref="M278" ca="1">INDEX(B:B,INT((ROW(B278)-2)/$E$9)+2)</f>
        <v/>
      </c>
      <c r="N278" t="str" cm="1">
        <f t="array" aca="1" ref="N278" ca="1">INDEX(G:G,MOD(ROW()-2,$E$9)+2)</f>
        <v>月份额</v>
      </c>
      <c r="O278" t="str">
        <f t="shared" ca="1" si="14"/>
        <v>的月份额</v>
      </c>
    </row>
    <row r="279" spans="1:15" x14ac:dyDescent="0.3">
      <c r="A279">
        <f t="shared" si="12"/>
        <v>278</v>
      </c>
      <c r="B279" t="str" cm="1">
        <f t="array" aca="1" ref="B279" ca="1">_xlfn.IFNA(INDEX(OFFSET(维度!$A$2,,,COUNTA(维度!A:A)-1),MATCH(TRUE,SUBTOTAL(3,OFFSET(维度!A$2,,,ROW(维度!$1:$25),))&gt;(A279-1),)),"")</f>
        <v/>
      </c>
      <c r="C279" t="str" cm="1">
        <f t="array" aca="1" ref="C279" ca="1">_xlfn.IFNA(INDEX(OFFSET(度量!$A$2,,,COUNTA(度量!A:A)-1),MATCH(TRUE,SUBTOTAL(3,OFFSET(度量!A$2,,,ROW(度量!$1:$25),))&gt;(A279-1),)),"")</f>
        <v/>
      </c>
      <c r="D279" t="str" cm="1">
        <f t="array" aca="1" ref="D279" ca="1">_xlfn.IFNA(INDEX(OFFSET(颗粒度!$A$2,,,COUNTA(颗粒度!A:A)-1),MATCH(TRUE,SUBTOTAL(3,OFFSET(颗粒度!A$2,,,ROW(颗粒度!$1:$25),))&gt;(A279-1),)),"")</f>
        <v/>
      </c>
      <c r="I279" s="2" t="str" cm="1">
        <f t="array" aca="1" ref="I279" ca="1">INDEX(D:D,INT((ROW(D279)-2)/$E$5)+2)</f>
        <v/>
      </c>
      <c r="J279" t="str" cm="1">
        <f t="array" aca="1" ref="J279" ca="1">INDEX(C:C,MOD(ROW()+3,$E$5)+2)</f>
        <v>份额</v>
      </c>
      <c r="K279" t="str">
        <f t="shared" ca="1" si="13"/>
        <v>份额</v>
      </c>
      <c r="M279" t="str" cm="1">
        <f t="array" aca="1" ref="M279" ca="1">INDEX(B:B,INT((ROW(B279)-2)/$E$9)+2)</f>
        <v/>
      </c>
      <c r="N279" t="str" cm="1">
        <f t="array" aca="1" ref="N279" ca="1">INDEX(G:G,MOD(ROW()-2,$E$9)+2)</f>
        <v>月额度</v>
      </c>
      <c r="O279" t="str">
        <f t="shared" ca="1" si="14"/>
        <v>的月额度</v>
      </c>
    </row>
    <row r="280" spans="1:15" x14ac:dyDescent="0.3">
      <c r="A280">
        <f t="shared" si="12"/>
        <v>279</v>
      </c>
      <c r="B280" t="str" cm="1">
        <f t="array" aca="1" ref="B280" ca="1">_xlfn.IFNA(INDEX(OFFSET(维度!$A$2,,,COUNTA(维度!A:A)-1),MATCH(TRUE,SUBTOTAL(3,OFFSET(维度!A$2,,,ROW(维度!$1:$25),))&gt;(A280-1),)),"")</f>
        <v/>
      </c>
      <c r="C280" t="str" cm="1">
        <f t="array" aca="1" ref="C280" ca="1">_xlfn.IFNA(INDEX(OFFSET(度量!$A$2,,,COUNTA(度量!A:A)-1),MATCH(TRUE,SUBTOTAL(3,OFFSET(度量!A$2,,,ROW(度量!$1:$25),))&gt;(A280-1),)),"")</f>
        <v/>
      </c>
      <c r="D280" t="str" cm="1">
        <f t="array" aca="1" ref="D280" ca="1">_xlfn.IFNA(INDEX(OFFSET(颗粒度!$A$2,,,COUNTA(颗粒度!A:A)-1),MATCH(TRUE,SUBTOTAL(3,OFFSET(颗粒度!A$2,,,ROW(颗粒度!$1:$25),))&gt;(A280-1),)),"")</f>
        <v/>
      </c>
      <c r="I280" s="2" t="str" cm="1">
        <f t="array" aca="1" ref="I280" ca="1">INDEX(D:D,INT((ROW(D280)-2)/$E$5)+2)</f>
        <v/>
      </c>
      <c r="J280" t="str" cm="1">
        <f t="array" aca="1" ref="J280" ca="1">INDEX(C:C,MOD(ROW()+3,$E$5)+2)</f>
        <v>积数</v>
      </c>
      <c r="K280" t="str">
        <f t="shared" ca="1" si="13"/>
        <v>积数</v>
      </c>
      <c r="M280" t="str" cm="1">
        <f t="array" aca="1" ref="M280" ca="1">INDEX(B:B,INT((ROW(B280)-2)/$E$9)+2)</f>
        <v/>
      </c>
      <c r="N280" t="str" cm="1">
        <f t="array" aca="1" ref="N280" ca="1">INDEX(G:G,MOD(ROW()-2,$E$9)+2)</f>
        <v>月积数</v>
      </c>
      <c r="O280" t="str">
        <f t="shared" ca="1" si="14"/>
        <v>的月积数</v>
      </c>
    </row>
    <row r="281" spans="1:15" x14ac:dyDescent="0.3">
      <c r="A281">
        <f t="shared" si="12"/>
        <v>280</v>
      </c>
      <c r="B281" t="str" cm="1">
        <f t="array" aca="1" ref="B281" ca="1">_xlfn.IFNA(INDEX(OFFSET(维度!$A$2,,,COUNTA(维度!A:A)-1),MATCH(TRUE,SUBTOTAL(3,OFFSET(维度!A$2,,,ROW(维度!$1:$25),))&gt;(A281-1),)),"")</f>
        <v/>
      </c>
      <c r="C281" t="str" cm="1">
        <f t="array" aca="1" ref="C281" ca="1">_xlfn.IFNA(INDEX(OFFSET(度量!$A$2,,,COUNTA(度量!A:A)-1),MATCH(TRUE,SUBTOTAL(3,OFFSET(度量!A$2,,,ROW(度量!$1:$25),))&gt;(A281-1),)),"")</f>
        <v/>
      </c>
      <c r="D281" t="str" cm="1">
        <f t="array" aca="1" ref="D281" ca="1">_xlfn.IFNA(INDEX(OFFSET(颗粒度!$A$2,,,COUNTA(颗粒度!A:A)-1),MATCH(TRUE,SUBTOTAL(3,OFFSET(颗粒度!A$2,,,ROW(颗粒度!$1:$25),))&gt;(A281-1),)),"")</f>
        <v/>
      </c>
      <c r="I281" s="2" t="str" cm="1">
        <f t="array" aca="1" ref="I281" ca="1">INDEX(D:D,INT((ROW(D281)-2)/$E$5)+2)</f>
        <v/>
      </c>
      <c r="J281" t="str" cm="1">
        <f t="array" aca="1" ref="J281" ca="1">INDEX(C:C,MOD(ROW()+3,$E$5)+2)</f>
        <v>服务费</v>
      </c>
      <c r="K281" t="str">
        <f t="shared" ca="1" si="13"/>
        <v>服务费</v>
      </c>
      <c r="M281" t="str" cm="1">
        <f t="array" aca="1" ref="M281" ca="1">INDEX(B:B,INT((ROW(B281)-2)/$E$9)+2)</f>
        <v/>
      </c>
      <c r="N281" t="str" cm="1">
        <f t="array" aca="1" ref="N281" ca="1">INDEX(G:G,MOD(ROW()-2,$E$9)+2)</f>
        <v>月服务费</v>
      </c>
      <c r="O281" t="str">
        <f t="shared" ca="1" si="14"/>
        <v>的月服务费</v>
      </c>
    </row>
    <row r="282" spans="1:15" x14ac:dyDescent="0.3">
      <c r="A282">
        <f t="shared" si="12"/>
        <v>281</v>
      </c>
      <c r="B282" t="str" cm="1">
        <f t="array" aca="1" ref="B282" ca="1">_xlfn.IFNA(INDEX(OFFSET(维度!$A$2,,,COUNTA(维度!A:A)-1),MATCH(TRUE,SUBTOTAL(3,OFFSET(维度!A$2,,,ROW(维度!$1:$25),))&gt;(A282-1),)),"")</f>
        <v/>
      </c>
      <c r="C282" t="str" cm="1">
        <f t="array" aca="1" ref="C282" ca="1">_xlfn.IFNA(INDEX(OFFSET(度量!$A$2,,,COUNTA(度量!A:A)-1),MATCH(TRUE,SUBTOTAL(3,OFFSET(度量!A$2,,,ROW(度量!$1:$25),))&gt;(A282-1),)),"")</f>
        <v/>
      </c>
      <c r="D282" t="str" cm="1">
        <f t="array" aca="1" ref="D282" ca="1">_xlfn.IFNA(INDEX(OFFSET(颗粒度!$A$2,,,COUNTA(颗粒度!A:A)-1),MATCH(TRUE,SUBTOTAL(3,OFFSET(颗粒度!A$2,,,ROW(颗粒度!$1:$25),))&gt;(A282-1),)),"")</f>
        <v/>
      </c>
      <c r="I282" s="2" t="str" cm="1">
        <f t="array" aca="1" ref="I282" ca="1">INDEX(D:D,INT((ROW(D282)-2)/$E$5)+2)</f>
        <v/>
      </c>
      <c r="J282" t="str" cm="1">
        <f t="array" aca="1" ref="J282" ca="1">INDEX(C:C,MOD(ROW()+3,$E$5)+2)</f>
        <v>份额</v>
      </c>
      <c r="K282" t="str">
        <f t="shared" ca="1" si="13"/>
        <v>份额</v>
      </c>
      <c r="M282" t="str" cm="1">
        <f t="array" aca="1" ref="M282" ca="1">INDEX(B:B,INT((ROW(B282)-2)/$E$9)+2)</f>
        <v/>
      </c>
      <c r="N282" t="str" cm="1">
        <f t="array" aca="1" ref="N282" ca="1">INDEX(G:G,MOD(ROW()-2,$E$9)+2)</f>
        <v>月承诺费</v>
      </c>
      <c r="O282" t="str">
        <f t="shared" ca="1" si="14"/>
        <v>的月承诺费</v>
      </c>
    </row>
    <row r="283" spans="1:15" x14ac:dyDescent="0.3">
      <c r="A283">
        <f t="shared" si="12"/>
        <v>282</v>
      </c>
      <c r="B283" t="str" cm="1">
        <f t="array" aca="1" ref="B283" ca="1">_xlfn.IFNA(INDEX(OFFSET(维度!$A$2,,,COUNTA(维度!A:A)-1),MATCH(TRUE,SUBTOTAL(3,OFFSET(维度!A$2,,,ROW(维度!$1:$25),))&gt;(A283-1),)),"")</f>
        <v/>
      </c>
      <c r="C283" t="str" cm="1">
        <f t="array" aca="1" ref="C283" ca="1">_xlfn.IFNA(INDEX(OFFSET(度量!$A$2,,,COUNTA(度量!A:A)-1),MATCH(TRUE,SUBTOTAL(3,OFFSET(度量!A$2,,,ROW(度量!$1:$25),))&gt;(A283-1),)),"")</f>
        <v/>
      </c>
      <c r="D283" t="str" cm="1">
        <f t="array" aca="1" ref="D283" ca="1">_xlfn.IFNA(INDEX(OFFSET(颗粒度!$A$2,,,COUNTA(颗粒度!A:A)-1),MATCH(TRUE,SUBTOTAL(3,OFFSET(颗粒度!A$2,,,ROW(颗粒度!$1:$25),))&gt;(A283-1),)),"")</f>
        <v/>
      </c>
      <c r="I283" s="2" t="str" cm="1">
        <f t="array" aca="1" ref="I283" ca="1">INDEX(D:D,INT((ROW(D283)-2)/$E$5)+2)</f>
        <v/>
      </c>
      <c r="J283" t="str" cm="1">
        <f t="array" aca="1" ref="J283" ca="1">INDEX(C:C,MOD(ROW()+3,$E$5)+2)</f>
        <v>积数</v>
      </c>
      <c r="K283" t="str">
        <f t="shared" ca="1" si="13"/>
        <v>积数</v>
      </c>
      <c r="M283" t="str" cm="1">
        <f t="array" aca="1" ref="M283" ca="1">INDEX(B:B,INT((ROW(B283)-2)/$E$9)+2)</f>
        <v/>
      </c>
      <c r="N283" t="str" cm="1">
        <f t="array" aca="1" ref="N283" ca="1">INDEX(G:G,MOD(ROW()-2,$E$9)+2)</f>
        <v>季份额</v>
      </c>
      <c r="O283" t="str">
        <f t="shared" ca="1" si="14"/>
        <v>的季份额</v>
      </c>
    </row>
    <row r="284" spans="1:15" x14ac:dyDescent="0.3">
      <c r="A284">
        <f t="shared" si="12"/>
        <v>283</v>
      </c>
      <c r="B284" t="str" cm="1">
        <f t="array" aca="1" ref="B284" ca="1">_xlfn.IFNA(INDEX(OFFSET(维度!$A$2,,,COUNTA(维度!A:A)-1),MATCH(TRUE,SUBTOTAL(3,OFFSET(维度!A$2,,,ROW(维度!$1:$25),))&gt;(A284-1),)),"")</f>
        <v/>
      </c>
      <c r="C284" t="str" cm="1">
        <f t="array" aca="1" ref="C284" ca="1">_xlfn.IFNA(INDEX(OFFSET(度量!$A$2,,,COUNTA(度量!A:A)-1),MATCH(TRUE,SUBTOTAL(3,OFFSET(度量!A$2,,,ROW(度量!$1:$25),))&gt;(A284-1),)),"")</f>
        <v/>
      </c>
      <c r="D284" t="str" cm="1">
        <f t="array" aca="1" ref="D284" ca="1">_xlfn.IFNA(INDEX(OFFSET(颗粒度!$A$2,,,COUNTA(颗粒度!A:A)-1),MATCH(TRUE,SUBTOTAL(3,OFFSET(颗粒度!A$2,,,ROW(颗粒度!$1:$25),))&gt;(A284-1),)),"")</f>
        <v/>
      </c>
      <c r="I284" s="2" t="str" cm="1">
        <f t="array" aca="1" ref="I284" ca="1">INDEX(D:D,INT((ROW(D284)-2)/$E$5)+2)</f>
        <v/>
      </c>
      <c r="J284" t="str" cm="1">
        <f t="array" aca="1" ref="J284" ca="1">INDEX(C:C,MOD(ROW()+3,$E$5)+2)</f>
        <v>服务费</v>
      </c>
      <c r="K284" t="str">
        <f t="shared" ca="1" si="13"/>
        <v>服务费</v>
      </c>
      <c r="M284" t="str" cm="1">
        <f t="array" aca="1" ref="M284" ca="1">INDEX(B:B,INT((ROW(B284)-2)/$E$9)+2)</f>
        <v/>
      </c>
      <c r="N284" t="str" cm="1">
        <f t="array" aca="1" ref="N284" ca="1">INDEX(G:G,MOD(ROW()-2,$E$9)+2)</f>
        <v>月份额</v>
      </c>
      <c r="O284" t="str">
        <f t="shared" ca="1" si="14"/>
        <v>的月份额</v>
      </c>
    </row>
    <row r="285" spans="1:15" x14ac:dyDescent="0.3">
      <c r="A285">
        <f t="shared" si="12"/>
        <v>284</v>
      </c>
      <c r="B285" t="str" cm="1">
        <f t="array" aca="1" ref="B285" ca="1">_xlfn.IFNA(INDEX(OFFSET(维度!$A$2,,,COUNTA(维度!A:A)-1),MATCH(TRUE,SUBTOTAL(3,OFFSET(维度!A$2,,,ROW(维度!$1:$25),))&gt;(A285-1),)),"")</f>
        <v/>
      </c>
      <c r="C285" t="str" cm="1">
        <f t="array" aca="1" ref="C285" ca="1">_xlfn.IFNA(INDEX(OFFSET(度量!$A$2,,,COUNTA(度量!A:A)-1),MATCH(TRUE,SUBTOTAL(3,OFFSET(度量!A$2,,,ROW(度量!$1:$25),))&gt;(A285-1),)),"")</f>
        <v/>
      </c>
      <c r="D285" t="str" cm="1">
        <f t="array" aca="1" ref="D285" ca="1">_xlfn.IFNA(INDEX(OFFSET(颗粒度!$A$2,,,COUNTA(颗粒度!A:A)-1),MATCH(TRUE,SUBTOTAL(3,OFFSET(颗粒度!A$2,,,ROW(颗粒度!$1:$25),))&gt;(A285-1),)),"")</f>
        <v/>
      </c>
      <c r="I285" s="2" t="str" cm="1">
        <f t="array" aca="1" ref="I285" ca="1">INDEX(D:D,INT((ROW(D285)-2)/$E$5)+2)</f>
        <v/>
      </c>
      <c r="J285" t="str" cm="1">
        <f t="array" aca="1" ref="J285" ca="1">INDEX(C:C,MOD(ROW()+3,$E$5)+2)</f>
        <v>份额</v>
      </c>
      <c r="K285" t="str">
        <f t="shared" ca="1" si="13"/>
        <v>份额</v>
      </c>
      <c r="M285" t="str" cm="1">
        <f t="array" aca="1" ref="M285" ca="1">INDEX(B:B,INT((ROW(B285)-2)/$E$9)+2)</f>
        <v/>
      </c>
      <c r="N285" t="str" cm="1">
        <f t="array" aca="1" ref="N285" ca="1">INDEX(G:G,MOD(ROW()-2,$E$9)+2)</f>
        <v>月额度</v>
      </c>
      <c r="O285" t="str">
        <f t="shared" ca="1" si="14"/>
        <v>的月额度</v>
      </c>
    </row>
    <row r="286" spans="1:15" x14ac:dyDescent="0.3">
      <c r="A286">
        <f t="shared" si="12"/>
        <v>285</v>
      </c>
      <c r="B286" t="str" cm="1">
        <f t="array" aca="1" ref="B286" ca="1">_xlfn.IFNA(INDEX(OFFSET(维度!$A$2,,,COUNTA(维度!A:A)-1),MATCH(TRUE,SUBTOTAL(3,OFFSET(维度!A$2,,,ROW(维度!$1:$25),))&gt;(A286-1),)),"")</f>
        <v/>
      </c>
      <c r="C286" t="str" cm="1">
        <f t="array" aca="1" ref="C286" ca="1">_xlfn.IFNA(INDEX(OFFSET(度量!$A$2,,,COUNTA(度量!A:A)-1),MATCH(TRUE,SUBTOTAL(3,OFFSET(度量!A$2,,,ROW(度量!$1:$25),))&gt;(A286-1),)),"")</f>
        <v/>
      </c>
      <c r="D286" t="str" cm="1">
        <f t="array" aca="1" ref="D286" ca="1">_xlfn.IFNA(INDEX(OFFSET(颗粒度!$A$2,,,COUNTA(颗粒度!A:A)-1),MATCH(TRUE,SUBTOTAL(3,OFFSET(颗粒度!A$2,,,ROW(颗粒度!$1:$25),))&gt;(A286-1),)),"")</f>
        <v/>
      </c>
      <c r="I286" s="2" t="str" cm="1">
        <f t="array" aca="1" ref="I286" ca="1">INDEX(D:D,INT((ROW(D286)-2)/$E$5)+2)</f>
        <v/>
      </c>
      <c r="J286" t="str" cm="1">
        <f t="array" aca="1" ref="J286" ca="1">INDEX(C:C,MOD(ROW()+3,$E$5)+2)</f>
        <v>积数</v>
      </c>
      <c r="K286" t="str">
        <f t="shared" ca="1" si="13"/>
        <v>积数</v>
      </c>
      <c r="M286" t="str" cm="1">
        <f t="array" aca="1" ref="M286" ca="1">INDEX(B:B,INT((ROW(B286)-2)/$E$9)+2)</f>
        <v/>
      </c>
      <c r="N286" t="str" cm="1">
        <f t="array" aca="1" ref="N286" ca="1">INDEX(G:G,MOD(ROW()-2,$E$9)+2)</f>
        <v>月积数</v>
      </c>
      <c r="O286" t="str">
        <f t="shared" ca="1" si="14"/>
        <v>的月积数</v>
      </c>
    </row>
    <row r="287" spans="1:15" x14ac:dyDescent="0.3">
      <c r="A287">
        <f t="shared" si="12"/>
        <v>286</v>
      </c>
      <c r="B287" t="str" cm="1">
        <f t="array" aca="1" ref="B287" ca="1">_xlfn.IFNA(INDEX(OFFSET(维度!$A$2,,,COUNTA(维度!A:A)-1),MATCH(TRUE,SUBTOTAL(3,OFFSET(维度!A$2,,,ROW(维度!$1:$25),))&gt;(A287-1),)),"")</f>
        <v/>
      </c>
      <c r="C287" t="str" cm="1">
        <f t="array" aca="1" ref="C287" ca="1">_xlfn.IFNA(INDEX(OFFSET(度量!$A$2,,,COUNTA(度量!A:A)-1),MATCH(TRUE,SUBTOTAL(3,OFFSET(度量!A$2,,,ROW(度量!$1:$25),))&gt;(A287-1),)),"")</f>
        <v/>
      </c>
      <c r="D287" t="str" cm="1">
        <f t="array" aca="1" ref="D287" ca="1">_xlfn.IFNA(INDEX(OFFSET(颗粒度!$A$2,,,COUNTA(颗粒度!A:A)-1),MATCH(TRUE,SUBTOTAL(3,OFFSET(颗粒度!A$2,,,ROW(颗粒度!$1:$25),))&gt;(A287-1),)),"")</f>
        <v/>
      </c>
      <c r="I287" s="2" t="str" cm="1">
        <f t="array" aca="1" ref="I287" ca="1">INDEX(D:D,INT((ROW(D287)-2)/$E$5)+2)</f>
        <v/>
      </c>
      <c r="J287" t="str" cm="1">
        <f t="array" aca="1" ref="J287" ca="1">INDEX(C:C,MOD(ROW()+3,$E$5)+2)</f>
        <v>服务费</v>
      </c>
      <c r="K287" t="str">
        <f t="shared" ca="1" si="13"/>
        <v>服务费</v>
      </c>
      <c r="M287" t="str" cm="1">
        <f t="array" aca="1" ref="M287" ca="1">INDEX(B:B,INT((ROW(B287)-2)/$E$9)+2)</f>
        <v/>
      </c>
      <c r="N287" t="str" cm="1">
        <f t="array" aca="1" ref="N287" ca="1">INDEX(G:G,MOD(ROW()-2,$E$9)+2)</f>
        <v>月服务费</v>
      </c>
      <c r="O287" t="str">
        <f t="shared" ca="1" si="14"/>
        <v>的月服务费</v>
      </c>
    </row>
    <row r="288" spans="1:15" x14ac:dyDescent="0.3">
      <c r="A288">
        <f t="shared" si="12"/>
        <v>287</v>
      </c>
      <c r="B288" t="str" cm="1">
        <f t="array" aca="1" ref="B288" ca="1">_xlfn.IFNA(INDEX(OFFSET(维度!$A$2,,,COUNTA(维度!A:A)-1),MATCH(TRUE,SUBTOTAL(3,OFFSET(维度!A$2,,,ROW(维度!$1:$25),))&gt;(A288-1),)),"")</f>
        <v/>
      </c>
      <c r="C288" t="str" cm="1">
        <f t="array" aca="1" ref="C288" ca="1">_xlfn.IFNA(INDEX(OFFSET(度量!$A$2,,,COUNTA(度量!A:A)-1),MATCH(TRUE,SUBTOTAL(3,OFFSET(度量!A$2,,,ROW(度量!$1:$25),))&gt;(A288-1),)),"")</f>
        <v/>
      </c>
      <c r="D288" t="str" cm="1">
        <f t="array" aca="1" ref="D288" ca="1">_xlfn.IFNA(INDEX(OFFSET(颗粒度!$A$2,,,COUNTA(颗粒度!A:A)-1),MATCH(TRUE,SUBTOTAL(3,OFFSET(颗粒度!A$2,,,ROW(颗粒度!$1:$25),))&gt;(A288-1),)),"")</f>
        <v/>
      </c>
      <c r="I288" s="2" t="str" cm="1">
        <f t="array" aca="1" ref="I288" ca="1">INDEX(D:D,INT((ROW(D288)-2)/$E$5)+2)</f>
        <v/>
      </c>
      <c r="J288" t="str" cm="1">
        <f t="array" aca="1" ref="J288" ca="1">INDEX(C:C,MOD(ROW()+3,$E$5)+2)</f>
        <v>份额</v>
      </c>
      <c r="K288" t="str">
        <f t="shared" ca="1" si="13"/>
        <v>份额</v>
      </c>
      <c r="M288" t="str" cm="1">
        <f t="array" aca="1" ref="M288" ca="1">INDEX(B:B,INT((ROW(B288)-2)/$E$9)+2)</f>
        <v/>
      </c>
      <c r="N288" t="str" cm="1">
        <f t="array" aca="1" ref="N288" ca="1">INDEX(G:G,MOD(ROW()-2,$E$9)+2)</f>
        <v>月承诺费</v>
      </c>
      <c r="O288" t="str">
        <f t="shared" ca="1" si="14"/>
        <v>的月承诺费</v>
      </c>
    </row>
    <row r="289" spans="1:15" x14ac:dyDescent="0.3">
      <c r="A289">
        <f t="shared" si="12"/>
        <v>288</v>
      </c>
      <c r="B289" t="str" cm="1">
        <f t="array" aca="1" ref="B289" ca="1">_xlfn.IFNA(INDEX(OFFSET(维度!$A$2,,,COUNTA(维度!A:A)-1),MATCH(TRUE,SUBTOTAL(3,OFFSET(维度!A$2,,,ROW(维度!$1:$25),))&gt;(A289-1),)),"")</f>
        <v/>
      </c>
      <c r="C289" t="str" cm="1">
        <f t="array" aca="1" ref="C289" ca="1">_xlfn.IFNA(INDEX(OFFSET(度量!$A$2,,,COUNTA(度量!A:A)-1),MATCH(TRUE,SUBTOTAL(3,OFFSET(度量!A$2,,,ROW(度量!$1:$25),))&gt;(A289-1),)),"")</f>
        <v/>
      </c>
      <c r="D289" t="str" cm="1">
        <f t="array" aca="1" ref="D289" ca="1">_xlfn.IFNA(INDEX(OFFSET(颗粒度!$A$2,,,COUNTA(颗粒度!A:A)-1),MATCH(TRUE,SUBTOTAL(3,OFFSET(颗粒度!A$2,,,ROW(颗粒度!$1:$25),))&gt;(A289-1),)),"")</f>
        <v/>
      </c>
      <c r="I289" s="2" t="str" cm="1">
        <f t="array" aca="1" ref="I289" ca="1">INDEX(D:D,INT((ROW(D289)-2)/$E$5)+2)</f>
        <v/>
      </c>
      <c r="J289" t="str" cm="1">
        <f t="array" aca="1" ref="J289" ca="1">INDEX(C:C,MOD(ROW()+3,$E$5)+2)</f>
        <v>积数</v>
      </c>
      <c r="K289" t="str">
        <f t="shared" ca="1" si="13"/>
        <v>积数</v>
      </c>
      <c r="M289" t="str" cm="1">
        <f t="array" aca="1" ref="M289" ca="1">INDEX(B:B,INT((ROW(B289)-2)/$E$9)+2)</f>
        <v/>
      </c>
      <c r="N289" t="str" cm="1">
        <f t="array" aca="1" ref="N289" ca="1">INDEX(G:G,MOD(ROW()-2,$E$9)+2)</f>
        <v>季份额</v>
      </c>
      <c r="O289" t="str">
        <f t="shared" ca="1" si="14"/>
        <v>的季份额</v>
      </c>
    </row>
    <row r="290" spans="1:15" x14ac:dyDescent="0.3">
      <c r="A290">
        <f t="shared" si="12"/>
        <v>289</v>
      </c>
      <c r="B290" t="str" cm="1">
        <f t="array" aca="1" ref="B290" ca="1">_xlfn.IFNA(INDEX(OFFSET(维度!$A$2,,,COUNTA(维度!A:A)-1),MATCH(TRUE,SUBTOTAL(3,OFFSET(维度!A$2,,,ROW(维度!$1:$25),))&gt;(A290-1),)),"")</f>
        <v/>
      </c>
      <c r="C290" t="str" cm="1">
        <f t="array" aca="1" ref="C290" ca="1">_xlfn.IFNA(INDEX(OFFSET(度量!$A$2,,,COUNTA(度量!A:A)-1),MATCH(TRUE,SUBTOTAL(3,OFFSET(度量!A$2,,,ROW(度量!$1:$25),))&gt;(A290-1),)),"")</f>
        <v/>
      </c>
      <c r="D290" t="str" cm="1">
        <f t="array" aca="1" ref="D290" ca="1">_xlfn.IFNA(INDEX(OFFSET(颗粒度!$A$2,,,COUNTA(颗粒度!A:A)-1),MATCH(TRUE,SUBTOTAL(3,OFFSET(颗粒度!A$2,,,ROW(颗粒度!$1:$25),))&gt;(A290-1),)),"")</f>
        <v/>
      </c>
      <c r="I290" s="2" t="str" cm="1">
        <f t="array" aca="1" ref="I290" ca="1">INDEX(D:D,INT((ROW(D290)-2)/$E$5)+2)</f>
        <v/>
      </c>
      <c r="J290" t="str" cm="1">
        <f t="array" aca="1" ref="J290" ca="1">INDEX(C:C,MOD(ROW()+3,$E$5)+2)</f>
        <v>服务费</v>
      </c>
      <c r="K290" t="str">
        <f t="shared" ca="1" si="13"/>
        <v>服务费</v>
      </c>
      <c r="M290" t="str" cm="1">
        <f t="array" aca="1" ref="M290" ca="1">INDEX(B:B,INT((ROW(B290)-2)/$E$9)+2)</f>
        <v/>
      </c>
      <c r="N290" t="str" cm="1">
        <f t="array" aca="1" ref="N290" ca="1">INDEX(G:G,MOD(ROW()-2,$E$9)+2)</f>
        <v>月份额</v>
      </c>
      <c r="O290" t="str">
        <f t="shared" ca="1" si="14"/>
        <v>的月份额</v>
      </c>
    </row>
    <row r="291" spans="1:15" x14ac:dyDescent="0.3">
      <c r="A291">
        <f t="shared" si="12"/>
        <v>290</v>
      </c>
      <c r="B291" t="str" cm="1">
        <f t="array" aca="1" ref="B291" ca="1">_xlfn.IFNA(INDEX(OFFSET(维度!$A$2,,,COUNTA(维度!A:A)-1),MATCH(TRUE,SUBTOTAL(3,OFFSET(维度!A$2,,,ROW(维度!$1:$25),))&gt;(A291-1),)),"")</f>
        <v/>
      </c>
      <c r="C291" t="str" cm="1">
        <f t="array" aca="1" ref="C291" ca="1">_xlfn.IFNA(INDEX(OFFSET(度量!$A$2,,,COUNTA(度量!A:A)-1),MATCH(TRUE,SUBTOTAL(3,OFFSET(度量!A$2,,,ROW(度量!$1:$25),))&gt;(A291-1),)),"")</f>
        <v/>
      </c>
      <c r="D291" t="str" cm="1">
        <f t="array" aca="1" ref="D291" ca="1">_xlfn.IFNA(INDEX(OFFSET(颗粒度!$A$2,,,COUNTA(颗粒度!A:A)-1),MATCH(TRUE,SUBTOTAL(3,OFFSET(颗粒度!A$2,,,ROW(颗粒度!$1:$25),))&gt;(A291-1),)),"")</f>
        <v/>
      </c>
      <c r="I291" s="2" t="str" cm="1">
        <f t="array" aca="1" ref="I291" ca="1">INDEX(D:D,INT((ROW(D291)-2)/$E$5)+2)</f>
        <v/>
      </c>
      <c r="J291" t="str" cm="1">
        <f t="array" aca="1" ref="J291" ca="1">INDEX(C:C,MOD(ROW()+3,$E$5)+2)</f>
        <v>份额</v>
      </c>
      <c r="K291" t="str">
        <f t="shared" ca="1" si="13"/>
        <v>份额</v>
      </c>
      <c r="M291" t="str" cm="1">
        <f t="array" aca="1" ref="M291" ca="1">INDEX(B:B,INT((ROW(B291)-2)/$E$9)+2)</f>
        <v/>
      </c>
      <c r="N291" t="str" cm="1">
        <f t="array" aca="1" ref="N291" ca="1">INDEX(G:G,MOD(ROW()-2,$E$9)+2)</f>
        <v>月额度</v>
      </c>
      <c r="O291" t="str">
        <f t="shared" ca="1" si="14"/>
        <v>的月额度</v>
      </c>
    </row>
    <row r="292" spans="1:15" x14ac:dyDescent="0.3">
      <c r="A292">
        <f t="shared" si="12"/>
        <v>291</v>
      </c>
      <c r="B292" t="str" cm="1">
        <f t="array" aca="1" ref="B292" ca="1">_xlfn.IFNA(INDEX(OFFSET(维度!$A$2,,,COUNTA(维度!A:A)-1),MATCH(TRUE,SUBTOTAL(3,OFFSET(维度!A$2,,,ROW(维度!$1:$25),))&gt;(A292-1),)),"")</f>
        <v/>
      </c>
      <c r="C292" t="str" cm="1">
        <f t="array" aca="1" ref="C292" ca="1">_xlfn.IFNA(INDEX(OFFSET(度量!$A$2,,,COUNTA(度量!A:A)-1),MATCH(TRUE,SUBTOTAL(3,OFFSET(度量!A$2,,,ROW(度量!$1:$25),))&gt;(A292-1),)),"")</f>
        <v/>
      </c>
      <c r="D292" t="str" cm="1">
        <f t="array" aca="1" ref="D292" ca="1">_xlfn.IFNA(INDEX(OFFSET(颗粒度!$A$2,,,COUNTA(颗粒度!A:A)-1),MATCH(TRUE,SUBTOTAL(3,OFFSET(颗粒度!A$2,,,ROW(颗粒度!$1:$25),))&gt;(A292-1),)),"")</f>
        <v/>
      </c>
      <c r="I292" s="2" t="str" cm="1">
        <f t="array" aca="1" ref="I292" ca="1">INDEX(D:D,INT((ROW(D292)-2)/$E$5)+2)</f>
        <v/>
      </c>
      <c r="J292" t="str" cm="1">
        <f t="array" aca="1" ref="J292" ca="1">INDEX(C:C,MOD(ROW()+3,$E$5)+2)</f>
        <v>积数</v>
      </c>
      <c r="K292" t="str">
        <f t="shared" ca="1" si="13"/>
        <v>积数</v>
      </c>
      <c r="M292" t="str" cm="1">
        <f t="array" aca="1" ref="M292" ca="1">INDEX(B:B,INT((ROW(B292)-2)/$E$9)+2)</f>
        <v/>
      </c>
      <c r="N292" t="str" cm="1">
        <f t="array" aca="1" ref="N292" ca="1">INDEX(G:G,MOD(ROW()-2,$E$9)+2)</f>
        <v>月积数</v>
      </c>
      <c r="O292" t="str">
        <f t="shared" ca="1" si="14"/>
        <v>的月积数</v>
      </c>
    </row>
    <row r="293" spans="1:15" x14ac:dyDescent="0.3">
      <c r="A293">
        <f t="shared" si="12"/>
        <v>292</v>
      </c>
      <c r="B293" t="str" cm="1">
        <f t="array" aca="1" ref="B293" ca="1">_xlfn.IFNA(INDEX(OFFSET(维度!$A$2,,,COUNTA(维度!A:A)-1),MATCH(TRUE,SUBTOTAL(3,OFFSET(维度!A$2,,,ROW(维度!$1:$25),))&gt;(A293-1),)),"")</f>
        <v/>
      </c>
      <c r="C293" t="str" cm="1">
        <f t="array" aca="1" ref="C293" ca="1">_xlfn.IFNA(INDEX(OFFSET(度量!$A$2,,,COUNTA(度量!A:A)-1),MATCH(TRUE,SUBTOTAL(3,OFFSET(度量!A$2,,,ROW(度量!$1:$25),))&gt;(A293-1),)),"")</f>
        <v/>
      </c>
      <c r="D293" t="str" cm="1">
        <f t="array" aca="1" ref="D293" ca="1">_xlfn.IFNA(INDEX(OFFSET(颗粒度!$A$2,,,COUNTA(颗粒度!A:A)-1),MATCH(TRUE,SUBTOTAL(3,OFFSET(颗粒度!A$2,,,ROW(颗粒度!$1:$25),))&gt;(A293-1),)),"")</f>
        <v/>
      </c>
      <c r="I293" s="2" t="str" cm="1">
        <f t="array" aca="1" ref="I293" ca="1">INDEX(D:D,INT((ROW(D293)-2)/$E$5)+2)</f>
        <v/>
      </c>
      <c r="J293" t="str" cm="1">
        <f t="array" aca="1" ref="J293" ca="1">INDEX(C:C,MOD(ROW()+3,$E$5)+2)</f>
        <v>服务费</v>
      </c>
      <c r="K293" t="str">
        <f t="shared" ca="1" si="13"/>
        <v>服务费</v>
      </c>
      <c r="M293" t="str" cm="1">
        <f t="array" aca="1" ref="M293" ca="1">INDEX(B:B,INT((ROW(B293)-2)/$E$9)+2)</f>
        <v/>
      </c>
      <c r="N293" t="str" cm="1">
        <f t="array" aca="1" ref="N293" ca="1">INDEX(G:G,MOD(ROW()-2,$E$9)+2)</f>
        <v>月服务费</v>
      </c>
      <c r="O293" t="str">
        <f t="shared" ca="1" si="14"/>
        <v>的月服务费</v>
      </c>
    </row>
    <row r="294" spans="1:15" x14ac:dyDescent="0.3">
      <c r="A294">
        <f t="shared" si="12"/>
        <v>293</v>
      </c>
      <c r="B294" t="str" cm="1">
        <f t="array" aca="1" ref="B294" ca="1">_xlfn.IFNA(INDEX(OFFSET(维度!$A$2,,,COUNTA(维度!A:A)-1),MATCH(TRUE,SUBTOTAL(3,OFFSET(维度!A$2,,,ROW(维度!$1:$25),))&gt;(A294-1),)),"")</f>
        <v/>
      </c>
      <c r="C294" t="str" cm="1">
        <f t="array" aca="1" ref="C294" ca="1">_xlfn.IFNA(INDEX(OFFSET(度量!$A$2,,,COUNTA(度量!A:A)-1),MATCH(TRUE,SUBTOTAL(3,OFFSET(度量!A$2,,,ROW(度量!$1:$25),))&gt;(A294-1),)),"")</f>
        <v/>
      </c>
      <c r="D294" t="str" cm="1">
        <f t="array" aca="1" ref="D294" ca="1">_xlfn.IFNA(INDEX(OFFSET(颗粒度!$A$2,,,COUNTA(颗粒度!A:A)-1),MATCH(TRUE,SUBTOTAL(3,OFFSET(颗粒度!A$2,,,ROW(颗粒度!$1:$25),))&gt;(A294-1),)),"")</f>
        <v/>
      </c>
      <c r="I294" s="2" t="str" cm="1">
        <f t="array" aca="1" ref="I294" ca="1">INDEX(D:D,INT((ROW(D294)-2)/$E$5)+2)</f>
        <v/>
      </c>
      <c r="J294" t="str" cm="1">
        <f t="array" aca="1" ref="J294" ca="1">INDEX(C:C,MOD(ROW()+3,$E$5)+2)</f>
        <v>份额</v>
      </c>
      <c r="K294" t="str">
        <f t="shared" ca="1" si="13"/>
        <v>份额</v>
      </c>
      <c r="M294" t="str" cm="1">
        <f t="array" aca="1" ref="M294" ca="1">INDEX(B:B,INT((ROW(B294)-2)/$E$9)+2)</f>
        <v/>
      </c>
      <c r="N294" t="str" cm="1">
        <f t="array" aca="1" ref="N294" ca="1">INDEX(G:G,MOD(ROW()-2,$E$9)+2)</f>
        <v>月承诺费</v>
      </c>
      <c r="O294" t="str">
        <f t="shared" ca="1" si="14"/>
        <v>的月承诺费</v>
      </c>
    </row>
    <row r="295" spans="1:15" x14ac:dyDescent="0.3">
      <c r="A295">
        <f t="shared" si="12"/>
        <v>294</v>
      </c>
      <c r="B295" t="str" cm="1">
        <f t="array" aca="1" ref="B295" ca="1">_xlfn.IFNA(INDEX(OFFSET(维度!$A$2,,,COUNTA(维度!A:A)-1),MATCH(TRUE,SUBTOTAL(3,OFFSET(维度!A$2,,,ROW(维度!$1:$25),))&gt;(A295-1),)),"")</f>
        <v/>
      </c>
      <c r="C295" t="str" cm="1">
        <f t="array" aca="1" ref="C295" ca="1">_xlfn.IFNA(INDEX(OFFSET(度量!$A$2,,,COUNTA(度量!A:A)-1),MATCH(TRUE,SUBTOTAL(3,OFFSET(度量!A$2,,,ROW(度量!$1:$25),))&gt;(A295-1),)),"")</f>
        <v/>
      </c>
      <c r="D295" t="str" cm="1">
        <f t="array" aca="1" ref="D295" ca="1">_xlfn.IFNA(INDEX(OFFSET(颗粒度!$A$2,,,COUNTA(颗粒度!A:A)-1),MATCH(TRUE,SUBTOTAL(3,OFFSET(颗粒度!A$2,,,ROW(颗粒度!$1:$25),))&gt;(A295-1),)),"")</f>
        <v/>
      </c>
      <c r="I295" s="2" t="str" cm="1">
        <f t="array" aca="1" ref="I295" ca="1">INDEX(D:D,INT((ROW(D295)-2)/$E$5)+2)</f>
        <v/>
      </c>
      <c r="J295" t="str" cm="1">
        <f t="array" aca="1" ref="J295" ca="1">INDEX(C:C,MOD(ROW()+3,$E$5)+2)</f>
        <v>积数</v>
      </c>
      <c r="K295" t="str">
        <f t="shared" ca="1" si="13"/>
        <v>积数</v>
      </c>
      <c r="M295" t="str" cm="1">
        <f t="array" aca="1" ref="M295" ca="1">INDEX(B:B,INT((ROW(B295)-2)/$E$9)+2)</f>
        <v/>
      </c>
      <c r="N295" t="str" cm="1">
        <f t="array" aca="1" ref="N295" ca="1">INDEX(G:G,MOD(ROW()-2,$E$9)+2)</f>
        <v>季份额</v>
      </c>
      <c r="O295" t="str">
        <f t="shared" ca="1" si="14"/>
        <v>的季份额</v>
      </c>
    </row>
    <row r="296" spans="1:15" x14ac:dyDescent="0.3">
      <c r="A296">
        <f t="shared" si="12"/>
        <v>295</v>
      </c>
      <c r="B296" t="str" cm="1">
        <f t="array" aca="1" ref="B296" ca="1">_xlfn.IFNA(INDEX(OFFSET(维度!$A$2,,,COUNTA(维度!A:A)-1),MATCH(TRUE,SUBTOTAL(3,OFFSET(维度!A$2,,,ROW(维度!$1:$25),))&gt;(A296-1),)),"")</f>
        <v/>
      </c>
      <c r="C296" t="str" cm="1">
        <f t="array" aca="1" ref="C296" ca="1">_xlfn.IFNA(INDEX(OFFSET(度量!$A$2,,,COUNTA(度量!A:A)-1),MATCH(TRUE,SUBTOTAL(3,OFFSET(度量!A$2,,,ROW(度量!$1:$25),))&gt;(A296-1),)),"")</f>
        <v/>
      </c>
      <c r="D296" t="str" cm="1">
        <f t="array" aca="1" ref="D296" ca="1">_xlfn.IFNA(INDEX(OFFSET(颗粒度!$A$2,,,COUNTA(颗粒度!A:A)-1),MATCH(TRUE,SUBTOTAL(3,OFFSET(颗粒度!A$2,,,ROW(颗粒度!$1:$25),))&gt;(A296-1),)),"")</f>
        <v/>
      </c>
      <c r="I296" s="2" t="str" cm="1">
        <f t="array" aca="1" ref="I296" ca="1">INDEX(D:D,INT((ROW(D296)-2)/$E$5)+2)</f>
        <v/>
      </c>
      <c r="J296" t="str" cm="1">
        <f t="array" aca="1" ref="J296" ca="1">INDEX(C:C,MOD(ROW()+3,$E$5)+2)</f>
        <v>服务费</v>
      </c>
      <c r="K296" t="str">
        <f t="shared" ca="1" si="13"/>
        <v>服务费</v>
      </c>
      <c r="M296" t="str" cm="1">
        <f t="array" aca="1" ref="M296" ca="1">INDEX(B:B,INT((ROW(B296)-2)/$E$9)+2)</f>
        <v/>
      </c>
      <c r="N296" t="str" cm="1">
        <f t="array" aca="1" ref="N296" ca="1">INDEX(G:G,MOD(ROW()-2,$E$9)+2)</f>
        <v>月份额</v>
      </c>
      <c r="O296" t="str">
        <f t="shared" ca="1" si="14"/>
        <v>的月份额</v>
      </c>
    </row>
    <row r="297" spans="1:15" x14ac:dyDescent="0.3">
      <c r="A297">
        <f t="shared" si="12"/>
        <v>296</v>
      </c>
      <c r="B297" t="str" cm="1">
        <f t="array" aca="1" ref="B297" ca="1">_xlfn.IFNA(INDEX(OFFSET(维度!$A$2,,,COUNTA(维度!A:A)-1),MATCH(TRUE,SUBTOTAL(3,OFFSET(维度!A$2,,,ROW(维度!$1:$25),))&gt;(A297-1),)),"")</f>
        <v/>
      </c>
      <c r="C297" t="str" cm="1">
        <f t="array" aca="1" ref="C297" ca="1">_xlfn.IFNA(INDEX(OFFSET(度量!$A$2,,,COUNTA(度量!A:A)-1),MATCH(TRUE,SUBTOTAL(3,OFFSET(度量!A$2,,,ROW(度量!$1:$25),))&gt;(A297-1),)),"")</f>
        <v/>
      </c>
      <c r="D297" t="str" cm="1">
        <f t="array" aca="1" ref="D297" ca="1">_xlfn.IFNA(INDEX(OFFSET(颗粒度!$A$2,,,COUNTA(颗粒度!A:A)-1),MATCH(TRUE,SUBTOTAL(3,OFFSET(颗粒度!A$2,,,ROW(颗粒度!$1:$25),))&gt;(A297-1),)),"")</f>
        <v/>
      </c>
      <c r="I297" s="2" t="str" cm="1">
        <f t="array" aca="1" ref="I297" ca="1">INDEX(D:D,INT((ROW(D297)-2)/$E$5)+2)</f>
        <v/>
      </c>
      <c r="J297" t="str" cm="1">
        <f t="array" aca="1" ref="J297" ca="1">INDEX(C:C,MOD(ROW()+3,$E$5)+2)</f>
        <v>份额</v>
      </c>
      <c r="K297" t="str">
        <f t="shared" ca="1" si="13"/>
        <v>份额</v>
      </c>
      <c r="M297" t="str" cm="1">
        <f t="array" aca="1" ref="M297" ca="1">INDEX(B:B,INT((ROW(B297)-2)/$E$9)+2)</f>
        <v/>
      </c>
      <c r="N297" t="str" cm="1">
        <f t="array" aca="1" ref="N297" ca="1">INDEX(G:G,MOD(ROW()-2,$E$9)+2)</f>
        <v>月额度</v>
      </c>
      <c r="O297" t="str">
        <f t="shared" ca="1" si="14"/>
        <v>的月额度</v>
      </c>
    </row>
    <row r="298" spans="1:15" x14ac:dyDescent="0.3">
      <c r="A298">
        <f t="shared" si="12"/>
        <v>297</v>
      </c>
      <c r="B298" t="str" cm="1">
        <f t="array" aca="1" ref="B298" ca="1">_xlfn.IFNA(INDEX(OFFSET(维度!$A$2,,,COUNTA(维度!A:A)-1),MATCH(TRUE,SUBTOTAL(3,OFFSET(维度!A$2,,,ROW(维度!$1:$25),))&gt;(A298-1),)),"")</f>
        <v/>
      </c>
      <c r="C298" t="str" cm="1">
        <f t="array" aca="1" ref="C298" ca="1">_xlfn.IFNA(INDEX(OFFSET(度量!$A$2,,,COUNTA(度量!A:A)-1),MATCH(TRUE,SUBTOTAL(3,OFFSET(度量!A$2,,,ROW(度量!$1:$25),))&gt;(A298-1),)),"")</f>
        <v/>
      </c>
      <c r="D298" t="str" cm="1">
        <f t="array" aca="1" ref="D298" ca="1">_xlfn.IFNA(INDEX(OFFSET(颗粒度!$A$2,,,COUNTA(颗粒度!A:A)-1),MATCH(TRUE,SUBTOTAL(3,OFFSET(颗粒度!A$2,,,ROW(颗粒度!$1:$25),))&gt;(A298-1),)),"")</f>
        <v/>
      </c>
      <c r="I298" s="2" t="str" cm="1">
        <f t="array" aca="1" ref="I298" ca="1">INDEX(D:D,INT((ROW(D298)-2)/$E$5)+2)</f>
        <v/>
      </c>
      <c r="J298" t="str" cm="1">
        <f t="array" aca="1" ref="J298" ca="1">INDEX(C:C,MOD(ROW()+3,$E$5)+2)</f>
        <v>积数</v>
      </c>
      <c r="K298" t="str">
        <f t="shared" ca="1" si="13"/>
        <v>积数</v>
      </c>
      <c r="M298" t="str" cm="1">
        <f t="array" aca="1" ref="M298" ca="1">INDEX(B:B,INT((ROW(B298)-2)/$E$9)+2)</f>
        <v/>
      </c>
      <c r="N298" t="str" cm="1">
        <f t="array" aca="1" ref="N298" ca="1">INDEX(G:G,MOD(ROW()-2,$E$9)+2)</f>
        <v>月积数</v>
      </c>
      <c r="O298" t="str">
        <f t="shared" ca="1" si="14"/>
        <v>的月积数</v>
      </c>
    </row>
    <row r="299" spans="1:15" x14ac:dyDescent="0.3">
      <c r="A299">
        <f t="shared" si="12"/>
        <v>298</v>
      </c>
      <c r="B299" t="str" cm="1">
        <f t="array" aca="1" ref="B299" ca="1">_xlfn.IFNA(INDEX(OFFSET(维度!$A$2,,,COUNTA(维度!A:A)-1),MATCH(TRUE,SUBTOTAL(3,OFFSET(维度!A$2,,,ROW(维度!$1:$25),))&gt;(A299-1),)),"")</f>
        <v/>
      </c>
      <c r="C299" t="str" cm="1">
        <f t="array" aca="1" ref="C299" ca="1">_xlfn.IFNA(INDEX(OFFSET(度量!$A$2,,,COUNTA(度量!A:A)-1),MATCH(TRUE,SUBTOTAL(3,OFFSET(度量!A$2,,,ROW(度量!$1:$25),))&gt;(A299-1),)),"")</f>
        <v/>
      </c>
      <c r="D299" t="str" cm="1">
        <f t="array" aca="1" ref="D299" ca="1">_xlfn.IFNA(INDEX(OFFSET(颗粒度!$A$2,,,COUNTA(颗粒度!A:A)-1),MATCH(TRUE,SUBTOTAL(3,OFFSET(颗粒度!A$2,,,ROW(颗粒度!$1:$25),))&gt;(A299-1),)),"")</f>
        <v/>
      </c>
      <c r="I299" s="2" t="str" cm="1">
        <f t="array" aca="1" ref="I299" ca="1">INDEX(D:D,INT((ROW(D299)-2)/$E$5)+2)</f>
        <v/>
      </c>
      <c r="J299" t="str" cm="1">
        <f t="array" aca="1" ref="J299" ca="1">INDEX(C:C,MOD(ROW()+3,$E$5)+2)</f>
        <v>服务费</v>
      </c>
      <c r="K299" t="str">
        <f t="shared" ca="1" si="13"/>
        <v>服务费</v>
      </c>
      <c r="M299" t="str" cm="1">
        <f t="array" aca="1" ref="M299" ca="1">INDEX(B:B,INT((ROW(B299)-2)/$E$9)+2)</f>
        <v/>
      </c>
      <c r="N299" t="str" cm="1">
        <f t="array" aca="1" ref="N299" ca="1">INDEX(G:G,MOD(ROW()-2,$E$9)+2)</f>
        <v>月服务费</v>
      </c>
      <c r="O299" t="str">
        <f t="shared" ca="1" si="14"/>
        <v>的月服务费</v>
      </c>
    </row>
    <row r="300" spans="1:15" x14ac:dyDescent="0.3">
      <c r="A300">
        <f t="shared" si="12"/>
        <v>299</v>
      </c>
      <c r="B300" t="str" cm="1">
        <f t="array" aca="1" ref="B300" ca="1">_xlfn.IFNA(INDEX(OFFSET(维度!$A$2,,,COUNTA(维度!A:A)-1),MATCH(TRUE,SUBTOTAL(3,OFFSET(维度!A$2,,,ROW(维度!$1:$25),))&gt;(A300-1),)),"")</f>
        <v/>
      </c>
      <c r="C300" t="str" cm="1">
        <f t="array" aca="1" ref="C300" ca="1">_xlfn.IFNA(INDEX(OFFSET(度量!$A$2,,,COUNTA(度量!A:A)-1),MATCH(TRUE,SUBTOTAL(3,OFFSET(度量!A$2,,,ROW(度量!$1:$25),))&gt;(A300-1),)),"")</f>
        <v/>
      </c>
      <c r="D300" t="str" cm="1">
        <f t="array" aca="1" ref="D300" ca="1">_xlfn.IFNA(INDEX(OFFSET(颗粒度!$A$2,,,COUNTA(颗粒度!A:A)-1),MATCH(TRUE,SUBTOTAL(3,OFFSET(颗粒度!A$2,,,ROW(颗粒度!$1:$25),))&gt;(A300-1),)),"")</f>
        <v/>
      </c>
      <c r="I300" s="2" t="str" cm="1">
        <f t="array" aca="1" ref="I300" ca="1">INDEX(D:D,INT((ROW(D300)-2)/$E$5)+2)</f>
        <v/>
      </c>
      <c r="J300" t="str" cm="1">
        <f t="array" aca="1" ref="J300" ca="1">INDEX(C:C,MOD(ROW()+3,$E$5)+2)</f>
        <v>份额</v>
      </c>
      <c r="K300" t="str">
        <f t="shared" ca="1" si="13"/>
        <v>份额</v>
      </c>
      <c r="M300" t="str" cm="1">
        <f t="array" aca="1" ref="M300" ca="1">INDEX(B:B,INT((ROW(B300)-2)/$E$9)+2)</f>
        <v/>
      </c>
      <c r="N300" t="str" cm="1">
        <f t="array" aca="1" ref="N300" ca="1">INDEX(G:G,MOD(ROW()-2,$E$9)+2)</f>
        <v>月承诺费</v>
      </c>
      <c r="O300" t="str">
        <f t="shared" ca="1" si="14"/>
        <v>的月承诺费</v>
      </c>
    </row>
    <row r="301" spans="1:15" x14ac:dyDescent="0.3">
      <c r="A301">
        <f t="shared" si="12"/>
        <v>300</v>
      </c>
      <c r="B301" t="str" cm="1">
        <f t="array" aca="1" ref="B301" ca="1">_xlfn.IFNA(INDEX(OFFSET(维度!$A$2,,,COUNTA(维度!A:A)-1),MATCH(TRUE,SUBTOTAL(3,OFFSET(维度!A$2,,,ROW(维度!$1:$25),))&gt;(A301-1),)),"")</f>
        <v/>
      </c>
      <c r="C301" t="str" cm="1">
        <f t="array" aca="1" ref="C301" ca="1">_xlfn.IFNA(INDEX(OFFSET(度量!$A$2,,,COUNTA(度量!A:A)-1),MATCH(TRUE,SUBTOTAL(3,OFFSET(度量!A$2,,,ROW(度量!$1:$25),))&gt;(A301-1),)),"")</f>
        <v/>
      </c>
      <c r="D301" t="str" cm="1">
        <f t="array" aca="1" ref="D301" ca="1">_xlfn.IFNA(INDEX(OFFSET(颗粒度!$A$2,,,COUNTA(颗粒度!A:A)-1),MATCH(TRUE,SUBTOTAL(3,OFFSET(颗粒度!A$2,,,ROW(颗粒度!$1:$25),))&gt;(A301-1),)),"")</f>
        <v/>
      </c>
      <c r="I301" s="2" t="str" cm="1">
        <f t="array" aca="1" ref="I301" ca="1">INDEX(D:D,INT((ROW(D301)-2)/$E$5)+2)</f>
        <v/>
      </c>
      <c r="J301" t="str" cm="1">
        <f t="array" aca="1" ref="J301" ca="1">INDEX(C:C,MOD(ROW()+3,$E$5)+2)</f>
        <v>积数</v>
      </c>
      <c r="K301" t="str">
        <f t="shared" ca="1" si="13"/>
        <v>积数</v>
      </c>
      <c r="M301" t="str" cm="1">
        <f t="array" aca="1" ref="M301" ca="1">INDEX(B:B,INT((ROW(B301)-2)/$E$9)+2)</f>
        <v/>
      </c>
      <c r="N301" t="str" cm="1">
        <f t="array" aca="1" ref="N301" ca="1">INDEX(G:G,MOD(ROW()-2,$E$9)+2)</f>
        <v>季份额</v>
      </c>
      <c r="O301" t="str">
        <f t="shared" ca="1" si="14"/>
        <v>的季份额</v>
      </c>
    </row>
    <row r="302" spans="1:15" x14ac:dyDescent="0.3">
      <c r="A302">
        <f t="shared" si="12"/>
        <v>301</v>
      </c>
      <c r="B302" t="str" cm="1">
        <f t="array" aca="1" ref="B302" ca="1">_xlfn.IFNA(INDEX(OFFSET(维度!$A$2,,,COUNTA(维度!A:A)-1),MATCH(TRUE,SUBTOTAL(3,OFFSET(维度!A$2,,,ROW(维度!$1:$25),))&gt;(A302-1),)),"")</f>
        <v/>
      </c>
      <c r="C302" t="str" cm="1">
        <f t="array" aca="1" ref="C302" ca="1">_xlfn.IFNA(INDEX(OFFSET(度量!$A$2,,,COUNTA(度量!A:A)-1),MATCH(TRUE,SUBTOTAL(3,OFFSET(度量!A$2,,,ROW(度量!$1:$25),))&gt;(A302-1),)),"")</f>
        <v/>
      </c>
      <c r="D302" t="str" cm="1">
        <f t="array" aca="1" ref="D302" ca="1">_xlfn.IFNA(INDEX(OFFSET(颗粒度!$A$2,,,COUNTA(颗粒度!A:A)-1),MATCH(TRUE,SUBTOTAL(3,OFFSET(颗粒度!A$2,,,ROW(颗粒度!$1:$25),))&gt;(A302-1),)),"")</f>
        <v/>
      </c>
      <c r="I302" s="2" t="str" cm="1">
        <f t="array" aca="1" ref="I302" ca="1">INDEX(D:D,INT((ROW(D302)-2)/$E$5)+2)</f>
        <v/>
      </c>
      <c r="J302" t="str" cm="1">
        <f t="array" aca="1" ref="J302" ca="1">INDEX(C:C,MOD(ROW()+3,$E$5)+2)</f>
        <v>服务费</v>
      </c>
      <c r="K302" t="str">
        <f t="shared" ca="1" si="13"/>
        <v>服务费</v>
      </c>
      <c r="M302" t="str" cm="1">
        <f t="array" aca="1" ref="M302" ca="1">INDEX(B:B,INT((ROW(B302)-2)/$E$9)+2)</f>
        <v/>
      </c>
      <c r="N302" t="str" cm="1">
        <f t="array" aca="1" ref="N302" ca="1">INDEX(G:G,MOD(ROW()-2,$E$9)+2)</f>
        <v>月份额</v>
      </c>
      <c r="O302" t="str">
        <f t="shared" ca="1" si="14"/>
        <v>的月份额</v>
      </c>
    </row>
    <row r="303" spans="1:15" x14ac:dyDescent="0.3">
      <c r="A303">
        <f t="shared" si="12"/>
        <v>302</v>
      </c>
      <c r="B303" t="str" cm="1">
        <f t="array" aca="1" ref="B303" ca="1">_xlfn.IFNA(INDEX(OFFSET(维度!$A$2,,,COUNTA(维度!A:A)-1),MATCH(TRUE,SUBTOTAL(3,OFFSET(维度!A$2,,,ROW(维度!$1:$25),))&gt;(A303-1),)),"")</f>
        <v/>
      </c>
      <c r="C303" t="str" cm="1">
        <f t="array" aca="1" ref="C303" ca="1">_xlfn.IFNA(INDEX(OFFSET(度量!$A$2,,,COUNTA(度量!A:A)-1),MATCH(TRUE,SUBTOTAL(3,OFFSET(度量!A$2,,,ROW(度量!$1:$25),))&gt;(A303-1),)),"")</f>
        <v/>
      </c>
      <c r="D303" t="str" cm="1">
        <f t="array" aca="1" ref="D303" ca="1">_xlfn.IFNA(INDEX(OFFSET(颗粒度!$A$2,,,COUNTA(颗粒度!A:A)-1),MATCH(TRUE,SUBTOTAL(3,OFFSET(颗粒度!A$2,,,ROW(颗粒度!$1:$25),))&gt;(A303-1),)),"")</f>
        <v/>
      </c>
      <c r="I303" s="2" t="str" cm="1">
        <f t="array" aca="1" ref="I303" ca="1">INDEX(D:D,INT((ROW(D303)-2)/$E$5)+2)</f>
        <v/>
      </c>
      <c r="J303" t="str" cm="1">
        <f t="array" aca="1" ref="J303" ca="1">INDEX(C:C,MOD(ROW()+3,$E$5)+2)</f>
        <v>份额</v>
      </c>
      <c r="K303" t="str">
        <f t="shared" ca="1" si="13"/>
        <v>份额</v>
      </c>
      <c r="M303" t="str" cm="1">
        <f t="array" aca="1" ref="M303" ca="1">INDEX(B:B,INT((ROW(B303)-2)/$E$9)+2)</f>
        <v/>
      </c>
      <c r="N303" t="str" cm="1">
        <f t="array" aca="1" ref="N303" ca="1">INDEX(G:G,MOD(ROW()-2,$E$9)+2)</f>
        <v>月额度</v>
      </c>
      <c r="O303" t="str">
        <f t="shared" ca="1" si="14"/>
        <v>的月额度</v>
      </c>
    </row>
    <row r="304" spans="1:15" x14ac:dyDescent="0.3">
      <c r="A304">
        <f t="shared" si="12"/>
        <v>303</v>
      </c>
      <c r="B304" t="str" cm="1">
        <f t="array" aca="1" ref="B304" ca="1">_xlfn.IFNA(INDEX(OFFSET(维度!$A$2,,,COUNTA(维度!A:A)-1),MATCH(TRUE,SUBTOTAL(3,OFFSET(维度!A$2,,,ROW(维度!$1:$25),))&gt;(A304-1),)),"")</f>
        <v/>
      </c>
      <c r="C304" t="str" cm="1">
        <f t="array" aca="1" ref="C304" ca="1">_xlfn.IFNA(INDEX(OFFSET(度量!$A$2,,,COUNTA(度量!A:A)-1),MATCH(TRUE,SUBTOTAL(3,OFFSET(度量!A$2,,,ROW(度量!$1:$25),))&gt;(A304-1),)),"")</f>
        <v/>
      </c>
      <c r="D304" t="str" cm="1">
        <f t="array" aca="1" ref="D304" ca="1">_xlfn.IFNA(INDEX(OFFSET(颗粒度!$A$2,,,COUNTA(颗粒度!A:A)-1),MATCH(TRUE,SUBTOTAL(3,OFFSET(颗粒度!A$2,,,ROW(颗粒度!$1:$25),))&gt;(A304-1),)),"")</f>
        <v/>
      </c>
      <c r="I304" s="2" t="str" cm="1">
        <f t="array" aca="1" ref="I304" ca="1">INDEX(D:D,INT((ROW(D304)-2)/$E$5)+2)</f>
        <v/>
      </c>
      <c r="J304" t="str" cm="1">
        <f t="array" aca="1" ref="J304" ca="1">INDEX(C:C,MOD(ROW()+3,$E$5)+2)</f>
        <v>积数</v>
      </c>
      <c r="K304" t="str">
        <f t="shared" ca="1" si="13"/>
        <v>积数</v>
      </c>
      <c r="M304" t="str" cm="1">
        <f t="array" aca="1" ref="M304" ca="1">INDEX(B:B,INT((ROW(B304)-2)/$E$9)+2)</f>
        <v/>
      </c>
      <c r="N304" t="str" cm="1">
        <f t="array" aca="1" ref="N304" ca="1">INDEX(G:G,MOD(ROW()-2,$E$9)+2)</f>
        <v>月积数</v>
      </c>
      <c r="O304" t="str">
        <f t="shared" ca="1" si="14"/>
        <v>的月积数</v>
      </c>
    </row>
    <row r="305" spans="1:15" x14ac:dyDescent="0.3">
      <c r="A305">
        <f t="shared" si="12"/>
        <v>304</v>
      </c>
      <c r="B305" t="str" cm="1">
        <f t="array" aca="1" ref="B305" ca="1">_xlfn.IFNA(INDEX(OFFSET(维度!$A$2,,,COUNTA(维度!A:A)-1),MATCH(TRUE,SUBTOTAL(3,OFFSET(维度!A$2,,,ROW(维度!$1:$25),))&gt;(A305-1),)),"")</f>
        <v/>
      </c>
      <c r="C305" t="str" cm="1">
        <f t="array" aca="1" ref="C305" ca="1">_xlfn.IFNA(INDEX(OFFSET(度量!$A$2,,,COUNTA(度量!A:A)-1),MATCH(TRUE,SUBTOTAL(3,OFFSET(度量!A$2,,,ROW(度量!$1:$25),))&gt;(A305-1),)),"")</f>
        <v/>
      </c>
      <c r="D305" t="str" cm="1">
        <f t="array" aca="1" ref="D305" ca="1">_xlfn.IFNA(INDEX(OFFSET(颗粒度!$A$2,,,COUNTA(颗粒度!A:A)-1),MATCH(TRUE,SUBTOTAL(3,OFFSET(颗粒度!A$2,,,ROW(颗粒度!$1:$25),))&gt;(A305-1),)),"")</f>
        <v/>
      </c>
      <c r="I305" s="2" t="str" cm="1">
        <f t="array" aca="1" ref="I305" ca="1">INDEX(D:D,INT((ROW(D305)-2)/$E$5)+2)</f>
        <v/>
      </c>
      <c r="J305" t="str" cm="1">
        <f t="array" aca="1" ref="J305" ca="1">INDEX(C:C,MOD(ROW()+3,$E$5)+2)</f>
        <v>服务费</v>
      </c>
      <c r="K305" t="str">
        <f t="shared" ca="1" si="13"/>
        <v>服务费</v>
      </c>
      <c r="M305" t="str" cm="1">
        <f t="array" aca="1" ref="M305" ca="1">INDEX(B:B,INT((ROW(B305)-2)/$E$9)+2)</f>
        <v/>
      </c>
      <c r="N305" t="str" cm="1">
        <f t="array" aca="1" ref="N305" ca="1">INDEX(G:G,MOD(ROW()-2,$E$9)+2)</f>
        <v>月服务费</v>
      </c>
      <c r="O305" t="str">
        <f t="shared" ca="1" si="14"/>
        <v>的月服务费</v>
      </c>
    </row>
    <row r="306" spans="1:15" x14ac:dyDescent="0.3">
      <c r="A306">
        <f t="shared" si="12"/>
        <v>305</v>
      </c>
      <c r="B306" t="str" cm="1">
        <f t="array" aca="1" ref="B306" ca="1">_xlfn.IFNA(INDEX(OFFSET(维度!$A$2,,,COUNTA(维度!A:A)-1),MATCH(TRUE,SUBTOTAL(3,OFFSET(维度!A$2,,,ROW(维度!$1:$25),))&gt;(A306-1),)),"")</f>
        <v/>
      </c>
      <c r="C306" t="str" cm="1">
        <f t="array" aca="1" ref="C306" ca="1">_xlfn.IFNA(INDEX(OFFSET(度量!$A$2,,,COUNTA(度量!A:A)-1),MATCH(TRUE,SUBTOTAL(3,OFFSET(度量!A$2,,,ROW(度量!$1:$25),))&gt;(A306-1),)),"")</f>
        <v/>
      </c>
      <c r="D306" t="str" cm="1">
        <f t="array" aca="1" ref="D306" ca="1">_xlfn.IFNA(INDEX(OFFSET(颗粒度!$A$2,,,COUNTA(颗粒度!A:A)-1),MATCH(TRUE,SUBTOTAL(3,OFFSET(颗粒度!A$2,,,ROW(颗粒度!$1:$25),))&gt;(A306-1),)),"")</f>
        <v/>
      </c>
      <c r="I306" s="2" t="str" cm="1">
        <f t="array" aca="1" ref="I306" ca="1">INDEX(D:D,INT((ROW(D306)-2)/$E$5)+2)</f>
        <v/>
      </c>
      <c r="J306" t="str" cm="1">
        <f t="array" aca="1" ref="J306" ca="1">INDEX(C:C,MOD(ROW()+3,$E$5)+2)</f>
        <v>份额</v>
      </c>
      <c r="K306" t="str">
        <f t="shared" ca="1" si="13"/>
        <v>份额</v>
      </c>
      <c r="M306" t="str" cm="1">
        <f t="array" aca="1" ref="M306" ca="1">INDEX(B:B,INT((ROW(B306)-2)/$E$9)+2)</f>
        <v/>
      </c>
      <c r="N306" t="str" cm="1">
        <f t="array" aca="1" ref="N306" ca="1">INDEX(G:G,MOD(ROW()-2,$E$9)+2)</f>
        <v>月承诺费</v>
      </c>
      <c r="O306" t="str">
        <f t="shared" ca="1" si="14"/>
        <v>的月承诺费</v>
      </c>
    </row>
    <row r="307" spans="1:15" x14ac:dyDescent="0.3">
      <c r="A307">
        <f t="shared" si="12"/>
        <v>306</v>
      </c>
      <c r="B307" t="str" cm="1">
        <f t="array" aca="1" ref="B307" ca="1">_xlfn.IFNA(INDEX(OFFSET(维度!$A$2,,,COUNTA(维度!A:A)-1),MATCH(TRUE,SUBTOTAL(3,OFFSET(维度!A$2,,,ROW(维度!$1:$25),))&gt;(A307-1),)),"")</f>
        <v/>
      </c>
      <c r="C307" t="str" cm="1">
        <f t="array" aca="1" ref="C307" ca="1">_xlfn.IFNA(INDEX(OFFSET(度量!$A$2,,,COUNTA(度量!A:A)-1),MATCH(TRUE,SUBTOTAL(3,OFFSET(度量!A$2,,,ROW(度量!$1:$25),))&gt;(A307-1),)),"")</f>
        <v/>
      </c>
      <c r="D307" t="str" cm="1">
        <f t="array" aca="1" ref="D307" ca="1">_xlfn.IFNA(INDEX(OFFSET(颗粒度!$A$2,,,COUNTA(颗粒度!A:A)-1),MATCH(TRUE,SUBTOTAL(3,OFFSET(颗粒度!A$2,,,ROW(颗粒度!$1:$25),))&gt;(A307-1),)),"")</f>
        <v/>
      </c>
      <c r="I307" s="2" t="str" cm="1">
        <f t="array" aca="1" ref="I307" ca="1">INDEX(D:D,INT((ROW(D307)-2)/$E$5)+2)</f>
        <v/>
      </c>
      <c r="J307" t="str" cm="1">
        <f t="array" aca="1" ref="J307" ca="1">INDEX(C:C,MOD(ROW()+3,$E$5)+2)</f>
        <v>积数</v>
      </c>
      <c r="K307" t="str">
        <f t="shared" ca="1" si="13"/>
        <v>积数</v>
      </c>
      <c r="M307" t="str" cm="1">
        <f t="array" aca="1" ref="M307" ca="1">INDEX(B:B,INT((ROW(B307)-2)/$E$9)+2)</f>
        <v/>
      </c>
      <c r="N307" t="str" cm="1">
        <f t="array" aca="1" ref="N307" ca="1">INDEX(G:G,MOD(ROW()-2,$E$9)+2)</f>
        <v>季份额</v>
      </c>
      <c r="O307" t="str">
        <f t="shared" ca="1" si="14"/>
        <v>的季份额</v>
      </c>
    </row>
    <row r="308" spans="1:15" x14ac:dyDescent="0.3">
      <c r="A308">
        <f t="shared" si="12"/>
        <v>307</v>
      </c>
      <c r="B308" t="str" cm="1">
        <f t="array" aca="1" ref="B308" ca="1">_xlfn.IFNA(INDEX(OFFSET(维度!$A$2,,,COUNTA(维度!A:A)-1),MATCH(TRUE,SUBTOTAL(3,OFFSET(维度!A$2,,,ROW(维度!$1:$25),))&gt;(A308-1),)),"")</f>
        <v/>
      </c>
      <c r="C308" t="str" cm="1">
        <f t="array" aca="1" ref="C308" ca="1">_xlfn.IFNA(INDEX(OFFSET(度量!$A$2,,,COUNTA(度量!A:A)-1),MATCH(TRUE,SUBTOTAL(3,OFFSET(度量!A$2,,,ROW(度量!$1:$25),))&gt;(A308-1),)),"")</f>
        <v/>
      </c>
      <c r="D308" t="str" cm="1">
        <f t="array" aca="1" ref="D308" ca="1">_xlfn.IFNA(INDEX(OFFSET(颗粒度!$A$2,,,COUNTA(颗粒度!A:A)-1),MATCH(TRUE,SUBTOTAL(3,OFFSET(颗粒度!A$2,,,ROW(颗粒度!$1:$25),))&gt;(A308-1),)),"")</f>
        <v/>
      </c>
      <c r="I308" s="2" t="str" cm="1">
        <f t="array" aca="1" ref="I308" ca="1">INDEX(D:D,INT((ROW(D308)-2)/$E$5)+2)</f>
        <v/>
      </c>
      <c r="J308" t="str" cm="1">
        <f t="array" aca="1" ref="J308" ca="1">INDEX(C:C,MOD(ROW()+3,$E$5)+2)</f>
        <v>服务费</v>
      </c>
      <c r="K308" t="str">
        <f t="shared" ca="1" si="13"/>
        <v>服务费</v>
      </c>
      <c r="M308" t="str" cm="1">
        <f t="array" aca="1" ref="M308" ca="1">INDEX(B:B,INT((ROW(B308)-2)/$E$9)+2)</f>
        <v/>
      </c>
      <c r="N308" t="str" cm="1">
        <f t="array" aca="1" ref="N308" ca="1">INDEX(G:G,MOD(ROW()-2,$E$9)+2)</f>
        <v>月份额</v>
      </c>
      <c r="O308" t="str">
        <f t="shared" ca="1" si="14"/>
        <v>的月份额</v>
      </c>
    </row>
    <row r="309" spans="1:15" x14ac:dyDescent="0.3">
      <c r="A309">
        <f t="shared" si="12"/>
        <v>308</v>
      </c>
      <c r="B309" t="str" cm="1">
        <f t="array" aca="1" ref="B309" ca="1">_xlfn.IFNA(INDEX(OFFSET(维度!$A$2,,,COUNTA(维度!A:A)-1),MATCH(TRUE,SUBTOTAL(3,OFFSET(维度!A$2,,,ROW(维度!$1:$25),))&gt;(A309-1),)),"")</f>
        <v/>
      </c>
      <c r="C309" t="str" cm="1">
        <f t="array" aca="1" ref="C309" ca="1">_xlfn.IFNA(INDEX(OFFSET(度量!$A$2,,,COUNTA(度量!A:A)-1),MATCH(TRUE,SUBTOTAL(3,OFFSET(度量!A$2,,,ROW(度量!$1:$25),))&gt;(A309-1),)),"")</f>
        <v/>
      </c>
      <c r="D309" t="str" cm="1">
        <f t="array" aca="1" ref="D309" ca="1">_xlfn.IFNA(INDEX(OFFSET(颗粒度!$A$2,,,COUNTA(颗粒度!A:A)-1),MATCH(TRUE,SUBTOTAL(3,OFFSET(颗粒度!A$2,,,ROW(颗粒度!$1:$25),))&gt;(A309-1),)),"")</f>
        <v/>
      </c>
      <c r="I309" s="2" t="str" cm="1">
        <f t="array" aca="1" ref="I309" ca="1">INDEX(D:D,INT((ROW(D309)-2)/$E$5)+2)</f>
        <v/>
      </c>
      <c r="J309" t="str" cm="1">
        <f t="array" aca="1" ref="J309" ca="1">INDEX(C:C,MOD(ROW()+3,$E$5)+2)</f>
        <v>份额</v>
      </c>
      <c r="K309" t="str">
        <f t="shared" ca="1" si="13"/>
        <v>份额</v>
      </c>
      <c r="M309" t="str" cm="1">
        <f t="array" aca="1" ref="M309" ca="1">INDEX(B:B,INT((ROW(B309)-2)/$E$9)+2)</f>
        <v/>
      </c>
      <c r="N309" t="str" cm="1">
        <f t="array" aca="1" ref="N309" ca="1">INDEX(G:G,MOD(ROW()-2,$E$9)+2)</f>
        <v>月额度</v>
      </c>
      <c r="O309" t="str">
        <f t="shared" ca="1" si="14"/>
        <v>的月额度</v>
      </c>
    </row>
    <row r="310" spans="1:15" x14ac:dyDescent="0.3">
      <c r="A310">
        <f t="shared" si="12"/>
        <v>309</v>
      </c>
      <c r="B310" t="str" cm="1">
        <f t="array" aca="1" ref="B310" ca="1">_xlfn.IFNA(INDEX(OFFSET(维度!$A$2,,,COUNTA(维度!A:A)-1),MATCH(TRUE,SUBTOTAL(3,OFFSET(维度!A$2,,,ROW(维度!$1:$25),))&gt;(A310-1),)),"")</f>
        <v/>
      </c>
      <c r="C310" t="str" cm="1">
        <f t="array" aca="1" ref="C310" ca="1">_xlfn.IFNA(INDEX(OFFSET(度量!$A$2,,,COUNTA(度量!A:A)-1),MATCH(TRUE,SUBTOTAL(3,OFFSET(度量!A$2,,,ROW(度量!$1:$25),))&gt;(A310-1),)),"")</f>
        <v/>
      </c>
      <c r="D310" t="str" cm="1">
        <f t="array" aca="1" ref="D310" ca="1">_xlfn.IFNA(INDEX(OFFSET(颗粒度!$A$2,,,COUNTA(颗粒度!A:A)-1),MATCH(TRUE,SUBTOTAL(3,OFFSET(颗粒度!A$2,,,ROW(颗粒度!$1:$25),))&gt;(A310-1),)),"")</f>
        <v/>
      </c>
      <c r="I310" s="2" t="str" cm="1">
        <f t="array" aca="1" ref="I310" ca="1">INDEX(D:D,INT((ROW(D310)-2)/$E$5)+2)</f>
        <v/>
      </c>
      <c r="J310" t="str" cm="1">
        <f t="array" aca="1" ref="J310" ca="1">INDEX(C:C,MOD(ROW()+3,$E$5)+2)</f>
        <v>积数</v>
      </c>
      <c r="K310" t="str">
        <f t="shared" ca="1" si="13"/>
        <v>积数</v>
      </c>
      <c r="M310" t="str" cm="1">
        <f t="array" aca="1" ref="M310" ca="1">INDEX(B:B,INT((ROW(B310)-2)/$E$9)+2)</f>
        <v/>
      </c>
      <c r="N310" t="str" cm="1">
        <f t="array" aca="1" ref="N310" ca="1">INDEX(G:G,MOD(ROW()-2,$E$9)+2)</f>
        <v>月积数</v>
      </c>
      <c r="O310" t="str">
        <f t="shared" ca="1" si="14"/>
        <v>的月积数</v>
      </c>
    </row>
    <row r="311" spans="1:15" x14ac:dyDescent="0.3">
      <c r="A311">
        <f t="shared" si="12"/>
        <v>310</v>
      </c>
      <c r="B311" t="str" cm="1">
        <f t="array" aca="1" ref="B311" ca="1">_xlfn.IFNA(INDEX(OFFSET(维度!$A$2,,,COUNTA(维度!A:A)-1),MATCH(TRUE,SUBTOTAL(3,OFFSET(维度!A$2,,,ROW(维度!$1:$25),))&gt;(A311-1),)),"")</f>
        <v/>
      </c>
      <c r="C311" t="str" cm="1">
        <f t="array" aca="1" ref="C311" ca="1">_xlfn.IFNA(INDEX(OFFSET(度量!$A$2,,,COUNTA(度量!A:A)-1),MATCH(TRUE,SUBTOTAL(3,OFFSET(度量!A$2,,,ROW(度量!$1:$25),))&gt;(A311-1),)),"")</f>
        <v/>
      </c>
      <c r="D311" t="str" cm="1">
        <f t="array" aca="1" ref="D311" ca="1">_xlfn.IFNA(INDEX(OFFSET(颗粒度!$A$2,,,COUNTA(颗粒度!A:A)-1),MATCH(TRUE,SUBTOTAL(3,OFFSET(颗粒度!A$2,,,ROW(颗粒度!$1:$25),))&gt;(A311-1),)),"")</f>
        <v/>
      </c>
      <c r="I311" s="2" t="str" cm="1">
        <f t="array" aca="1" ref="I311" ca="1">INDEX(D:D,INT((ROW(D311)-2)/$E$5)+2)</f>
        <v/>
      </c>
      <c r="J311" t="str" cm="1">
        <f t="array" aca="1" ref="J311" ca="1">INDEX(C:C,MOD(ROW()+3,$E$5)+2)</f>
        <v>服务费</v>
      </c>
      <c r="K311" t="str">
        <f t="shared" ca="1" si="13"/>
        <v>服务费</v>
      </c>
      <c r="M311" t="str" cm="1">
        <f t="array" aca="1" ref="M311" ca="1">INDEX(B:B,INT((ROW(B311)-2)/$E$9)+2)</f>
        <v/>
      </c>
      <c r="N311" t="str" cm="1">
        <f t="array" aca="1" ref="N311" ca="1">INDEX(G:G,MOD(ROW()-2,$E$9)+2)</f>
        <v>月服务费</v>
      </c>
      <c r="O311" t="str">
        <f t="shared" ca="1" si="14"/>
        <v>的月服务费</v>
      </c>
    </row>
    <row r="312" spans="1:15" x14ac:dyDescent="0.3">
      <c r="A312">
        <f t="shared" si="12"/>
        <v>311</v>
      </c>
      <c r="B312" t="str" cm="1">
        <f t="array" aca="1" ref="B312" ca="1">_xlfn.IFNA(INDEX(OFFSET(维度!$A$2,,,COUNTA(维度!A:A)-1),MATCH(TRUE,SUBTOTAL(3,OFFSET(维度!A$2,,,ROW(维度!$1:$25),))&gt;(A312-1),)),"")</f>
        <v/>
      </c>
      <c r="C312" t="str" cm="1">
        <f t="array" aca="1" ref="C312" ca="1">_xlfn.IFNA(INDEX(OFFSET(度量!$A$2,,,COUNTA(度量!A:A)-1),MATCH(TRUE,SUBTOTAL(3,OFFSET(度量!A$2,,,ROW(度量!$1:$25),))&gt;(A312-1),)),"")</f>
        <v/>
      </c>
      <c r="D312" t="str" cm="1">
        <f t="array" aca="1" ref="D312" ca="1">_xlfn.IFNA(INDEX(OFFSET(颗粒度!$A$2,,,COUNTA(颗粒度!A:A)-1),MATCH(TRUE,SUBTOTAL(3,OFFSET(颗粒度!A$2,,,ROW(颗粒度!$1:$25),))&gt;(A312-1),)),"")</f>
        <v/>
      </c>
      <c r="I312" s="2" t="str" cm="1">
        <f t="array" aca="1" ref="I312" ca="1">INDEX(D:D,INT((ROW(D312)-2)/$E$5)+2)</f>
        <v/>
      </c>
      <c r="J312" t="str" cm="1">
        <f t="array" aca="1" ref="J312" ca="1">INDEX(C:C,MOD(ROW()+3,$E$5)+2)</f>
        <v>份额</v>
      </c>
      <c r="K312" t="str">
        <f t="shared" ca="1" si="13"/>
        <v>份额</v>
      </c>
      <c r="M312" t="str" cm="1">
        <f t="array" aca="1" ref="M312" ca="1">INDEX(B:B,INT((ROW(B312)-2)/$E$9)+2)</f>
        <v/>
      </c>
      <c r="N312" t="str" cm="1">
        <f t="array" aca="1" ref="N312" ca="1">INDEX(G:G,MOD(ROW()-2,$E$9)+2)</f>
        <v>月承诺费</v>
      </c>
      <c r="O312" t="str">
        <f t="shared" ca="1" si="14"/>
        <v>的月承诺费</v>
      </c>
    </row>
    <row r="313" spans="1:15" x14ac:dyDescent="0.3">
      <c r="A313">
        <f t="shared" si="12"/>
        <v>312</v>
      </c>
      <c r="B313" t="str" cm="1">
        <f t="array" aca="1" ref="B313" ca="1">_xlfn.IFNA(INDEX(OFFSET(维度!$A$2,,,COUNTA(维度!A:A)-1),MATCH(TRUE,SUBTOTAL(3,OFFSET(维度!A$2,,,ROW(维度!$1:$25),))&gt;(A313-1),)),"")</f>
        <v/>
      </c>
      <c r="C313" t="str" cm="1">
        <f t="array" aca="1" ref="C313" ca="1">_xlfn.IFNA(INDEX(OFFSET(度量!$A$2,,,COUNTA(度量!A:A)-1),MATCH(TRUE,SUBTOTAL(3,OFFSET(度量!A$2,,,ROW(度量!$1:$25),))&gt;(A313-1),)),"")</f>
        <v/>
      </c>
      <c r="D313" t="str" cm="1">
        <f t="array" aca="1" ref="D313" ca="1">_xlfn.IFNA(INDEX(OFFSET(颗粒度!$A$2,,,COUNTA(颗粒度!A:A)-1),MATCH(TRUE,SUBTOTAL(3,OFFSET(颗粒度!A$2,,,ROW(颗粒度!$1:$25),))&gt;(A313-1),)),"")</f>
        <v/>
      </c>
      <c r="I313" s="2" t="str" cm="1">
        <f t="array" aca="1" ref="I313" ca="1">INDEX(D:D,INT((ROW(D313)-2)/$E$5)+2)</f>
        <v/>
      </c>
      <c r="J313" t="str" cm="1">
        <f t="array" aca="1" ref="J313" ca="1">INDEX(C:C,MOD(ROW()+3,$E$5)+2)</f>
        <v>积数</v>
      </c>
      <c r="K313" t="str">
        <f t="shared" ca="1" si="13"/>
        <v>积数</v>
      </c>
      <c r="M313" t="str" cm="1">
        <f t="array" aca="1" ref="M313" ca="1">INDEX(B:B,INT((ROW(B313)-2)/$E$9)+2)</f>
        <v/>
      </c>
      <c r="N313" t="str" cm="1">
        <f t="array" aca="1" ref="N313" ca="1">INDEX(G:G,MOD(ROW()-2,$E$9)+2)</f>
        <v>季份额</v>
      </c>
      <c r="O313" t="str">
        <f t="shared" ca="1" si="14"/>
        <v>的季份额</v>
      </c>
    </row>
    <row r="314" spans="1:15" x14ac:dyDescent="0.3">
      <c r="A314">
        <f t="shared" si="12"/>
        <v>313</v>
      </c>
      <c r="B314" t="str" cm="1">
        <f t="array" aca="1" ref="B314" ca="1">_xlfn.IFNA(INDEX(OFFSET(维度!$A$2,,,COUNTA(维度!A:A)-1),MATCH(TRUE,SUBTOTAL(3,OFFSET(维度!A$2,,,ROW(维度!$1:$25),))&gt;(A314-1),)),"")</f>
        <v/>
      </c>
      <c r="C314" t="str" cm="1">
        <f t="array" aca="1" ref="C314" ca="1">_xlfn.IFNA(INDEX(OFFSET(度量!$A$2,,,COUNTA(度量!A:A)-1),MATCH(TRUE,SUBTOTAL(3,OFFSET(度量!A$2,,,ROW(度量!$1:$25),))&gt;(A314-1),)),"")</f>
        <v/>
      </c>
      <c r="D314" t="str" cm="1">
        <f t="array" aca="1" ref="D314" ca="1">_xlfn.IFNA(INDEX(OFFSET(颗粒度!$A$2,,,COUNTA(颗粒度!A:A)-1),MATCH(TRUE,SUBTOTAL(3,OFFSET(颗粒度!A$2,,,ROW(颗粒度!$1:$25),))&gt;(A314-1),)),"")</f>
        <v/>
      </c>
      <c r="I314" s="2" t="str" cm="1">
        <f t="array" aca="1" ref="I314" ca="1">INDEX(D:D,INT((ROW(D314)-2)/$E$5)+2)</f>
        <v/>
      </c>
      <c r="J314" t="str" cm="1">
        <f t="array" aca="1" ref="J314" ca="1">INDEX(C:C,MOD(ROW()+3,$E$5)+2)</f>
        <v>服务费</v>
      </c>
      <c r="K314" t="str">
        <f t="shared" ca="1" si="13"/>
        <v>服务费</v>
      </c>
      <c r="M314" t="str" cm="1">
        <f t="array" aca="1" ref="M314" ca="1">INDEX(B:B,INT((ROW(B314)-2)/$E$9)+2)</f>
        <v/>
      </c>
      <c r="N314" t="str" cm="1">
        <f t="array" aca="1" ref="N314" ca="1">INDEX(G:G,MOD(ROW()-2,$E$9)+2)</f>
        <v>月份额</v>
      </c>
      <c r="O314" t="str">
        <f t="shared" ca="1" si="14"/>
        <v>的月份额</v>
      </c>
    </row>
    <row r="315" spans="1:15" x14ac:dyDescent="0.3">
      <c r="A315">
        <f t="shared" si="12"/>
        <v>314</v>
      </c>
      <c r="B315" t="str" cm="1">
        <f t="array" aca="1" ref="B315" ca="1">_xlfn.IFNA(INDEX(OFFSET(维度!$A$2,,,COUNTA(维度!A:A)-1),MATCH(TRUE,SUBTOTAL(3,OFFSET(维度!A$2,,,ROW(维度!$1:$25),))&gt;(A315-1),)),"")</f>
        <v/>
      </c>
      <c r="C315" t="str" cm="1">
        <f t="array" aca="1" ref="C315" ca="1">_xlfn.IFNA(INDEX(OFFSET(度量!$A$2,,,COUNTA(度量!A:A)-1),MATCH(TRUE,SUBTOTAL(3,OFFSET(度量!A$2,,,ROW(度量!$1:$25),))&gt;(A315-1),)),"")</f>
        <v/>
      </c>
      <c r="D315" t="str" cm="1">
        <f t="array" aca="1" ref="D315" ca="1">_xlfn.IFNA(INDEX(OFFSET(颗粒度!$A$2,,,COUNTA(颗粒度!A:A)-1),MATCH(TRUE,SUBTOTAL(3,OFFSET(颗粒度!A$2,,,ROW(颗粒度!$1:$25),))&gt;(A315-1),)),"")</f>
        <v/>
      </c>
      <c r="I315" s="2" t="str" cm="1">
        <f t="array" aca="1" ref="I315" ca="1">INDEX(D:D,INT((ROW(D315)-2)/$E$5)+2)</f>
        <v/>
      </c>
      <c r="J315" t="str" cm="1">
        <f t="array" aca="1" ref="J315" ca="1">INDEX(C:C,MOD(ROW()+3,$E$5)+2)</f>
        <v>份额</v>
      </c>
      <c r="K315" t="str">
        <f t="shared" ca="1" si="13"/>
        <v>份额</v>
      </c>
      <c r="M315" t="str" cm="1">
        <f t="array" aca="1" ref="M315" ca="1">INDEX(B:B,INT((ROW(B315)-2)/$E$9)+2)</f>
        <v/>
      </c>
      <c r="N315" t="str" cm="1">
        <f t="array" aca="1" ref="N315" ca="1">INDEX(G:G,MOD(ROW()-2,$E$9)+2)</f>
        <v>月额度</v>
      </c>
      <c r="O315" t="str">
        <f t="shared" ca="1" si="14"/>
        <v>的月额度</v>
      </c>
    </row>
    <row r="316" spans="1:15" x14ac:dyDescent="0.3">
      <c r="A316">
        <f t="shared" si="12"/>
        <v>315</v>
      </c>
      <c r="B316" t="str" cm="1">
        <f t="array" aca="1" ref="B316" ca="1">_xlfn.IFNA(INDEX(OFFSET(维度!$A$2,,,COUNTA(维度!A:A)-1),MATCH(TRUE,SUBTOTAL(3,OFFSET(维度!A$2,,,ROW(维度!$1:$25),))&gt;(A316-1),)),"")</f>
        <v/>
      </c>
      <c r="C316" t="str" cm="1">
        <f t="array" aca="1" ref="C316" ca="1">_xlfn.IFNA(INDEX(OFFSET(度量!$A$2,,,COUNTA(度量!A:A)-1),MATCH(TRUE,SUBTOTAL(3,OFFSET(度量!A$2,,,ROW(度量!$1:$25),))&gt;(A316-1),)),"")</f>
        <v/>
      </c>
      <c r="D316" t="str" cm="1">
        <f t="array" aca="1" ref="D316" ca="1">_xlfn.IFNA(INDEX(OFFSET(颗粒度!$A$2,,,COUNTA(颗粒度!A:A)-1),MATCH(TRUE,SUBTOTAL(3,OFFSET(颗粒度!A$2,,,ROW(颗粒度!$1:$25),))&gt;(A316-1),)),"")</f>
        <v/>
      </c>
      <c r="I316" s="2" t="str" cm="1">
        <f t="array" aca="1" ref="I316" ca="1">INDEX(D:D,INT((ROW(D316)-2)/$E$5)+2)</f>
        <v/>
      </c>
      <c r="J316" t="str" cm="1">
        <f t="array" aca="1" ref="J316" ca="1">INDEX(C:C,MOD(ROW()+3,$E$5)+2)</f>
        <v>积数</v>
      </c>
      <c r="K316" t="str">
        <f t="shared" ca="1" si="13"/>
        <v>积数</v>
      </c>
      <c r="M316" t="str" cm="1">
        <f t="array" aca="1" ref="M316" ca="1">INDEX(B:B,INT((ROW(B316)-2)/$E$9)+2)</f>
        <v/>
      </c>
      <c r="N316" t="str" cm="1">
        <f t="array" aca="1" ref="N316" ca="1">INDEX(G:G,MOD(ROW()-2,$E$9)+2)</f>
        <v>月积数</v>
      </c>
      <c r="O316" t="str">
        <f t="shared" ca="1" si="14"/>
        <v>的月积数</v>
      </c>
    </row>
    <row r="317" spans="1:15" x14ac:dyDescent="0.3">
      <c r="A317">
        <f t="shared" si="12"/>
        <v>316</v>
      </c>
      <c r="B317" t="str" cm="1">
        <f t="array" aca="1" ref="B317" ca="1">_xlfn.IFNA(INDEX(OFFSET(维度!$A$2,,,COUNTA(维度!A:A)-1),MATCH(TRUE,SUBTOTAL(3,OFFSET(维度!A$2,,,ROW(维度!$1:$25),))&gt;(A317-1),)),"")</f>
        <v/>
      </c>
      <c r="C317" t="str" cm="1">
        <f t="array" aca="1" ref="C317" ca="1">_xlfn.IFNA(INDEX(OFFSET(度量!$A$2,,,COUNTA(度量!A:A)-1),MATCH(TRUE,SUBTOTAL(3,OFFSET(度量!A$2,,,ROW(度量!$1:$25),))&gt;(A317-1),)),"")</f>
        <v/>
      </c>
      <c r="D317" t="str" cm="1">
        <f t="array" aca="1" ref="D317" ca="1">_xlfn.IFNA(INDEX(OFFSET(颗粒度!$A$2,,,COUNTA(颗粒度!A:A)-1),MATCH(TRUE,SUBTOTAL(3,OFFSET(颗粒度!A$2,,,ROW(颗粒度!$1:$25),))&gt;(A317-1),)),"")</f>
        <v/>
      </c>
      <c r="I317" s="2" t="str" cm="1">
        <f t="array" aca="1" ref="I317" ca="1">INDEX(D:D,INT((ROW(D317)-2)/$E$5)+2)</f>
        <v/>
      </c>
      <c r="J317" t="str" cm="1">
        <f t="array" aca="1" ref="J317" ca="1">INDEX(C:C,MOD(ROW()+3,$E$5)+2)</f>
        <v>服务费</v>
      </c>
      <c r="K317" t="str">
        <f t="shared" ca="1" si="13"/>
        <v>服务费</v>
      </c>
      <c r="M317" t="str" cm="1">
        <f t="array" aca="1" ref="M317" ca="1">INDEX(B:B,INT((ROW(B317)-2)/$E$9)+2)</f>
        <v/>
      </c>
      <c r="N317" t="str" cm="1">
        <f t="array" aca="1" ref="N317" ca="1">INDEX(G:G,MOD(ROW()-2,$E$9)+2)</f>
        <v>月服务费</v>
      </c>
      <c r="O317" t="str">
        <f t="shared" ca="1" si="14"/>
        <v>的月服务费</v>
      </c>
    </row>
    <row r="318" spans="1:15" x14ac:dyDescent="0.3">
      <c r="A318">
        <f t="shared" si="12"/>
        <v>317</v>
      </c>
      <c r="B318" t="str" cm="1">
        <f t="array" aca="1" ref="B318" ca="1">_xlfn.IFNA(INDEX(OFFSET(维度!$A$2,,,COUNTA(维度!A:A)-1),MATCH(TRUE,SUBTOTAL(3,OFFSET(维度!A$2,,,ROW(维度!$1:$25),))&gt;(A318-1),)),"")</f>
        <v/>
      </c>
      <c r="C318" t="str" cm="1">
        <f t="array" aca="1" ref="C318" ca="1">_xlfn.IFNA(INDEX(OFFSET(度量!$A$2,,,COUNTA(度量!A:A)-1),MATCH(TRUE,SUBTOTAL(3,OFFSET(度量!A$2,,,ROW(度量!$1:$25),))&gt;(A318-1),)),"")</f>
        <v/>
      </c>
      <c r="D318" t="str" cm="1">
        <f t="array" aca="1" ref="D318" ca="1">_xlfn.IFNA(INDEX(OFFSET(颗粒度!$A$2,,,COUNTA(颗粒度!A:A)-1),MATCH(TRUE,SUBTOTAL(3,OFFSET(颗粒度!A$2,,,ROW(颗粒度!$1:$25),))&gt;(A318-1),)),"")</f>
        <v/>
      </c>
      <c r="I318" s="2" t="str" cm="1">
        <f t="array" aca="1" ref="I318" ca="1">INDEX(D:D,INT((ROW(D318)-2)/$E$5)+2)</f>
        <v/>
      </c>
      <c r="J318" t="str" cm="1">
        <f t="array" aca="1" ref="J318" ca="1">INDEX(C:C,MOD(ROW()+3,$E$5)+2)</f>
        <v>份额</v>
      </c>
      <c r="K318" t="str">
        <f t="shared" ca="1" si="13"/>
        <v>份额</v>
      </c>
      <c r="M318" t="str" cm="1">
        <f t="array" aca="1" ref="M318" ca="1">INDEX(B:B,INT((ROW(B318)-2)/$E$9)+2)</f>
        <v/>
      </c>
      <c r="N318" t="str" cm="1">
        <f t="array" aca="1" ref="N318" ca="1">INDEX(G:G,MOD(ROW()-2,$E$9)+2)</f>
        <v>月承诺费</v>
      </c>
      <c r="O318" t="str">
        <f t="shared" ca="1" si="14"/>
        <v>的月承诺费</v>
      </c>
    </row>
    <row r="319" spans="1:15" x14ac:dyDescent="0.3">
      <c r="A319">
        <f t="shared" si="12"/>
        <v>318</v>
      </c>
      <c r="B319" t="str" cm="1">
        <f t="array" aca="1" ref="B319" ca="1">_xlfn.IFNA(INDEX(OFFSET(维度!$A$2,,,COUNTA(维度!A:A)-1),MATCH(TRUE,SUBTOTAL(3,OFFSET(维度!A$2,,,ROW(维度!$1:$25),))&gt;(A319-1),)),"")</f>
        <v/>
      </c>
      <c r="C319" t="str" cm="1">
        <f t="array" aca="1" ref="C319" ca="1">_xlfn.IFNA(INDEX(OFFSET(度量!$A$2,,,COUNTA(度量!A:A)-1),MATCH(TRUE,SUBTOTAL(3,OFFSET(度量!A$2,,,ROW(度量!$1:$25),))&gt;(A319-1),)),"")</f>
        <v/>
      </c>
      <c r="D319" t="str" cm="1">
        <f t="array" aca="1" ref="D319" ca="1">_xlfn.IFNA(INDEX(OFFSET(颗粒度!$A$2,,,COUNTA(颗粒度!A:A)-1),MATCH(TRUE,SUBTOTAL(3,OFFSET(颗粒度!A$2,,,ROW(颗粒度!$1:$25),))&gt;(A319-1),)),"")</f>
        <v/>
      </c>
      <c r="I319" s="2" t="str" cm="1">
        <f t="array" aca="1" ref="I319" ca="1">INDEX(D:D,INT((ROW(D319)-2)/$E$5)+2)</f>
        <v/>
      </c>
      <c r="J319" t="str" cm="1">
        <f t="array" aca="1" ref="J319" ca="1">INDEX(C:C,MOD(ROW()+3,$E$5)+2)</f>
        <v>积数</v>
      </c>
      <c r="K319" t="str">
        <f t="shared" ca="1" si="13"/>
        <v>积数</v>
      </c>
      <c r="M319" t="str" cm="1">
        <f t="array" aca="1" ref="M319" ca="1">INDEX(B:B,INT((ROW(B319)-2)/$E$9)+2)</f>
        <v/>
      </c>
      <c r="N319" t="str" cm="1">
        <f t="array" aca="1" ref="N319" ca="1">INDEX(G:G,MOD(ROW()-2,$E$9)+2)</f>
        <v>季份额</v>
      </c>
      <c r="O319" t="str">
        <f t="shared" ca="1" si="14"/>
        <v>的季份额</v>
      </c>
    </row>
    <row r="320" spans="1:15" x14ac:dyDescent="0.3">
      <c r="A320">
        <f t="shared" si="12"/>
        <v>319</v>
      </c>
      <c r="B320" t="str" cm="1">
        <f t="array" aca="1" ref="B320" ca="1">_xlfn.IFNA(INDEX(OFFSET(维度!$A$2,,,COUNTA(维度!A:A)-1),MATCH(TRUE,SUBTOTAL(3,OFFSET(维度!A$2,,,ROW(维度!$1:$25),))&gt;(A320-1),)),"")</f>
        <v/>
      </c>
      <c r="C320" t="str" cm="1">
        <f t="array" aca="1" ref="C320" ca="1">_xlfn.IFNA(INDEX(OFFSET(度量!$A$2,,,COUNTA(度量!A:A)-1),MATCH(TRUE,SUBTOTAL(3,OFFSET(度量!A$2,,,ROW(度量!$1:$25),))&gt;(A320-1),)),"")</f>
        <v/>
      </c>
      <c r="D320" t="str" cm="1">
        <f t="array" aca="1" ref="D320" ca="1">_xlfn.IFNA(INDEX(OFFSET(颗粒度!$A$2,,,COUNTA(颗粒度!A:A)-1),MATCH(TRUE,SUBTOTAL(3,OFFSET(颗粒度!A$2,,,ROW(颗粒度!$1:$25),))&gt;(A320-1),)),"")</f>
        <v/>
      </c>
      <c r="I320" s="2" t="str" cm="1">
        <f t="array" aca="1" ref="I320" ca="1">INDEX(D:D,INT((ROW(D320)-2)/$E$5)+2)</f>
        <v/>
      </c>
      <c r="J320" t="str" cm="1">
        <f t="array" aca="1" ref="J320" ca="1">INDEX(C:C,MOD(ROW()+3,$E$5)+2)</f>
        <v>服务费</v>
      </c>
      <c r="K320" t="str">
        <f t="shared" ca="1" si="13"/>
        <v>服务费</v>
      </c>
      <c r="M320" t="str" cm="1">
        <f t="array" aca="1" ref="M320" ca="1">INDEX(B:B,INT((ROW(B320)-2)/$E$9)+2)</f>
        <v/>
      </c>
      <c r="N320" t="str" cm="1">
        <f t="array" aca="1" ref="N320" ca="1">INDEX(G:G,MOD(ROW()-2,$E$9)+2)</f>
        <v>月份额</v>
      </c>
      <c r="O320" t="str">
        <f t="shared" ca="1" si="14"/>
        <v>的月份额</v>
      </c>
    </row>
    <row r="321" spans="1:15" x14ac:dyDescent="0.3">
      <c r="A321">
        <f t="shared" si="12"/>
        <v>320</v>
      </c>
      <c r="B321" t="str" cm="1">
        <f t="array" aca="1" ref="B321" ca="1">_xlfn.IFNA(INDEX(OFFSET(维度!$A$2,,,COUNTA(维度!A:A)-1),MATCH(TRUE,SUBTOTAL(3,OFFSET(维度!A$2,,,ROW(维度!$1:$25),))&gt;(A321-1),)),"")</f>
        <v/>
      </c>
      <c r="C321" t="str" cm="1">
        <f t="array" aca="1" ref="C321" ca="1">_xlfn.IFNA(INDEX(OFFSET(度量!$A$2,,,COUNTA(度量!A:A)-1),MATCH(TRUE,SUBTOTAL(3,OFFSET(度量!A$2,,,ROW(度量!$1:$25),))&gt;(A321-1),)),"")</f>
        <v/>
      </c>
      <c r="D321" t="str" cm="1">
        <f t="array" aca="1" ref="D321" ca="1">_xlfn.IFNA(INDEX(OFFSET(颗粒度!$A$2,,,COUNTA(颗粒度!A:A)-1),MATCH(TRUE,SUBTOTAL(3,OFFSET(颗粒度!A$2,,,ROW(颗粒度!$1:$25),))&gt;(A321-1),)),"")</f>
        <v/>
      </c>
      <c r="I321" s="2" t="str" cm="1">
        <f t="array" aca="1" ref="I321" ca="1">INDEX(D:D,INT((ROW(D321)-2)/$E$5)+2)</f>
        <v/>
      </c>
      <c r="J321" t="str" cm="1">
        <f t="array" aca="1" ref="J321" ca="1">INDEX(C:C,MOD(ROW()+3,$E$5)+2)</f>
        <v>份额</v>
      </c>
      <c r="K321" t="str">
        <f t="shared" ca="1" si="13"/>
        <v>份额</v>
      </c>
      <c r="M321" t="str" cm="1">
        <f t="array" aca="1" ref="M321" ca="1">INDEX(B:B,INT((ROW(B321)-2)/$E$9)+2)</f>
        <v/>
      </c>
      <c r="N321" t="str" cm="1">
        <f t="array" aca="1" ref="N321" ca="1">INDEX(G:G,MOD(ROW()-2,$E$9)+2)</f>
        <v>月额度</v>
      </c>
      <c r="O321" t="str">
        <f t="shared" ca="1" si="14"/>
        <v>的月额度</v>
      </c>
    </row>
    <row r="322" spans="1:15" x14ac:dyDescent="0.3">
      <c r="A322">
        <f t="shared" si="12"/>
        <v>321</v>
      </c>
      <c r="B322" t="str" cm="1">
        <f t="array" aca="1" ref="B322" ca="1">_xlfn.IFNA(INDEX(OFFSET(维度!$A$2,,,COUNTA(维度!A:A)-1),MATCH(TRUE,SUBTOTAL(3,OFFSET(维度!A$2,,,ROW(维度!$1:$25),))&gt;(A322-1),)),"")</f>
        <v/>
      </c>
      <c r="C322" t="str" cm="1">
        <f t="array" aca="1" ref="C322" ca="1">_xlfn.IFNA(INDEX(OFFSET(度量!$A$2,,,COUNTA(度量!A:A)-1),MATCH(TRUE,SUBTOTAL(3,OFFSET(度量!A$2,,,ROW(度量!$1:$25),))&gt;(A322-1),)),"")</f>
        <v/>
      </c>
      <c r="D322" t="str" cm="1">
        <f t="array" aca="1" ref="D322" ca="1">_xlfn.IFNA(INDEX(OFFSET(颗粒度!$A$2,,,COUNTA(颗粒度!A:A)-1),MATCH(TRUE,SUBTOTAL(3,OFFSET(颗粒度!A$2,,,ROW(颗粒度!$1:$25),))&gt;(A322-1),)),"")</f>
        <v/>
      </c>
      <c r="I322" s="2" t="str" cm="1">
        <f t="array" aca="1" ref="I322" ca="1">INDEX(D:D,INT((ROW(D322)-2)/$E$5)+2)</f>
        <v/>
      </c>
      <c r="J322" t="str" cm="1">
        <f t="array" aca="1" ref="J322" ca="1">INDEX(C:C,MOD(ROW()+3,$E$5)+2)</f>
        <v>积数</v>
      </c>
      <c r="K322" t="str">
        <f t="shared" ca="1" si="13"/>
        <v>积数</v>
      </c>
      <c r="M322" t="str" cm="1">
        <f t="array" aca="1" ref="M322" ca="1">INDEX(B:B,INT((ROW(B322)-2)/$E$9)+2)</f>
        <v/>
      </c>
      <c r="N322" t="str" cm="1">
        <f t="array" aca="1" ref="N322" ca="1">INDEX(G:G,MOD(ROW()-2,$E$9)+2)</f>
        <v>月积数</v>
      </c>
      <c r="O322" t="str">
        <f t="shared" ca="1" si="14"/>
        <v>的月积数</v>
      </c>
    </row>
    <row r="323" spans="1:15" x14ac:dyDescent="0.3">
      <c r="A323">
        <f t="shared" ref="A323:A386" si="15">ROW()-1</f>
        <v>322</v>
      </c>
      <c r="B323" t="str" cm="1">
        <f t="array" aca="1" ref="B323" ca="1">_xlfn.IFNA(INDEX(OFFSET(维度!$A$2,,,COUNTA(维度!A:A)-1),MATCH(TRUE,SUBTOTAL(3,OFFSET(维度!A$2,,,ROW(维度!$1:$25),))&gt;(A323-1),)),"")</f>
        <v/>
      </c>
      <c r="C323" t="str" cm="1">
        <f t="array" aca="1" ref="C323" ca="1">_xlfn.IFNA(INDEX(OFFSET(度量!$A$2,,,COUNTA(度量!A:A)-1),MATCH(TRUE,SUBTOTAL(3,OFFSET(度量!A$2,,,ROW(度量!$1:$25),))&gt;(A323-1),)),"")</f>
        <v/>
      </c>
      <c r="D323" t="str" cm="1">
        <f t="array" aca="1" ref="D323" ca="1">_xlfn.IFNA(INDEX(OFFSET(颗粒度!$A$2,,,COUNTA(颗粒度!A:A)-1),MATCH(TRUE,SUBTOTAL(3,OFFSET(颗粒度!A$2,,,ROW(颗粒度!$1:$25),))&gt;(A323-1),)),"")</f>
        <v/>
      </c>
      <c r="I323" s="2" t="str" cm="1">
        <f t="array" aca="1" ref="I323" ca="1">INDEX(D:D,INT((ROW(D323)-2)/$E$5)+2)</f>
        <v/>
      </c>
      <c r="J323" t="str" cm="1">
        <f t="array" aca="1" ref="J323" ca="1">INDEX(C:C,MOD(ROW()+3,$E$5)+2)</f>
        <v>服务费</v>
      </c>
      <c r="K323" t="str">
        <f t="shared" ref="K323:K386" ca="1" si="16">I323&amp;J323</f>
        <v>服务费</v>
      </c>
      <c r="M323" t="str" cm="1">
        <f t="array" aca="1" ref="M323" ca="1">INDEX(B:B,INT((ROW(B323)-2)/$E$9)+2)</f>
        <v/>
      </c>
      <c r="N323" t="str" cm="1">
        <f t="array" aca="1" ref="N323" ca="1">INDEX(G:G,MOD(ROW()-2,$E$9)+2)</f>
        <v>月服务费</v>
      </c>
      <c r="O323" t="str">
        <f t="shared" ref="O323:O386" ca="1" si="17">M323&amp;"的"&amp;N323</f>
        <v>的月服务费</v>
      </c>
    </row>
    <row r="324" spans="1:15" x14ac:dyDescent="0.3">
      <c r="A324">
        <f t="shared" si="15"/>
        <v>323</v>
      </c>
      <c r="B324" t="str" cm="1">
        <f t="array" aca="1" ref="B324" ca="1">_xlfn.IFNA(INDEX(OFFSET(维度!$A$2,,,COUNTA(维度!A:A)-1),MATCH(TRUE,SUBTOTAL(3,OFFSET(维度!A$2,,,ROW(维度!$1:$25),))&gt;(A324-1),)),"")</f>
        <v/>
      </c>
      <c r="C324" t="str" cm="1">
        <f t="array" aca="1" ref="C324" ca="1">_xlfn.IFNA(INDEX(OFFSET(度量!$A$2,,,COUNTA(度量!A:A)-1),MATCH(TRUE,SUBTOTAL(3,OFFSET(度量!A$2,,,ROW(度量!$1:$25),))&gt;(A324-1),)),"")</f>
        <v/>
      </c>
      <c r="D324" t="str" cm="1">
        <f t="array" aca="1" ref="D324" ca="1">_xlfn.IFNA(INDEX(OFFSET(颗粒度!$A$2,,,COUNTA(颗粒度!A:A)-1),MATCH(TRUE,SUBTOTAL(3,OFFSET(颗粒度!A$2,,,ROW(颗粒度!$1:$25),))&gt;(A324-1),)),"")</f>
        <v/>
      </c>
      <c r="I324" s="2" t="str" cm="1">
        <f t="array" aca="1" ref="I324" ca="1">INDEX(D:D,INT((ROW(D324)-2)/$E$5)+2)</f>
        <v/>
      </c>
      <c r="J324" t="str" cm="1">
        <f t="array" aca="1" ref="J324" ca="1">INDEX(C:C,MOD(ROW()+3,$E$5)+2)</f>
        <v>份额</v>
      </c>
      <c r="K324" t="str">
        <f t="shared" ca="1" si="16"/>
        <v>份额</v>
      </c>
      <c r="M324" t="str" cm="1">
        <f t="array" aca="1" ref="M324" ca="1">INDEX(B:B,INT((ROW(B324)-2)/$E$9)+2)</f>
        <v/>
      </c>
      <c r="N324" t="str" cm="1">
        <f t="array" aca="1" ref="N324" ca="1">INDEX(G:G,MOD(ROW()-2,$E$9)+2)</f>
        <v>月承诺费</v>
      </c>
      <c r="O324" t="str">
        <f t="shared" ca="1" si="17"/>
        <v>的月承诺费</v>
      </c>
    </row>
    <row r="325" spans="1:15" x14ac:dyDescent="0.3">
      <c r="A325">
        <f t="shared" si="15"/>
        <v>324</v>
      </c>
      <c r="B325" t="str" cm="1">
        <f t="array" aca="1" ref="B325" ca="1">_xlfn.IFNA(INDEX(OFFSET(维度!$A$2,,,COUNTA(维度!A:A)-1),MATCH(TRUE,SUBTOTAL(3,OFFSET(维度!A$2,,,ROW(维度!$1:$25),))&gt;(A325-1),)),"")</f>
        <v/>
      </c>
      <c r="C325" t="str" cm="1">
        <f t="array" aca="1" ref="C325" ca="1">_xlfn.IFNA(INDEX(OFFSET(度量!$A$2,,,COUNTA(度量!A:A)-1),MATCH(TRUE,SUBTOTAL(3,OFFSET(度量!A$2,,,ROW(度量!$1:$25),))&gt;(A325-1),)),"")</f>
        <v/>
      </c>
      <c r="D325" t="str" cm="1">
        <f t="array" aca="1" ref="D325" ca="1">_xlfn.IFNA(INDEX(OFFSET(颗粒度!$A$2,,,COUNTA(颗粒度!A:A)-1),MATCH(TRUE,SUBTOTAL(3,OFFSET(颗粒度!A$2,,,ROW(颗粒度!$1:$25),))&gt;(A325-1),)),"")</f>
        <v/>
      </c>
      <c r="I325" s="2" t="str" cm="1">
        <f t="array" aca="1" ref="I325" ca="1">INDEX(D:D,INT((ROW(D325)-2)/$E$5)+2)</f>
        <v/>
      </c>
      <c r="J325" t="str" cm="1">
        <f t="array" aca="1" ref="J325" ca="1">INDEX(C:C,MOD(ROW()+3,$E$5)+2)</f>
        <v>积数</v>
      </c>
      <c r="K325" t="str">
        <f t="shared" ca="1" si="16"/>
        <v>积数</v>
      </c>
      <c r="M325" t="str" cm="1">
        <f t="array" aca="1" ref="M325" ca="1">INDEX(B:B,INT((ROW(B325)-2)/$E$9)+2)</f>
        <v/>
      </c>
      <c r="N325" t="str" cm="1">
        <f t="array" aca="1" ref="N325" ca="1">INDEX(G:G,MOD(ROW()-2,$E$9)+2)</f>
        <v>季份额</v>
      </c>
      <c r="O325" t="str">
        <f t="shared" ca="1" si="17"/>
        <v>的季份额</v>
      </c>
    </row>
    <row r="326" spans="1:15" x14ac:dyDescent="0.3">
      <c r="A326">
        <f t="shared" si="15"/>
        <v>325</v>
      </c>
      <c r="B326" t="str" cm="1">
        <f t="array" aca="1" ref="B326" ca="1">_xlfn.IFNA(INDEX(OFFSET(维度!$A$2,,,COUNTA(维度!A:A)-1),MATCH(TRUE,SUBTOTAL(3,OFFSET(维度!A$2,,,ROW(维度!$1:$25),))&gt;(A326-1),)),"")</f>
        <v/>
      </c>
      <c r="C326" t="str" cm="1">
        <f t="array" aca="1" ref="C326" ca="1">_xlfn.IFNA(INDEX(OFFSET(度量!$A$2,,,COUNTA(度量!A:A)-1),MATCH(TRUE,SUBTOTAL(3,OFFSET(度量!A$2,,,ROW(度量!$1:$25),))&gt;(A326-1),)),"")</f>
        <v/>
      </c>
      <c r="D326" t="str" cm="1">
        <f t="array" aca="1" ref="D326" ca="1">_xlfn.IFNA(INDEX(OFFSET(颗粒度!$A$2,,,COUNTA(颗粒度!A:A)-1),MATCH(TRUE,SUBTOTAL(3,OFFSET(颗粒度!A$2,,,ROW(颗粒度!$1:$25),))&gt;(A326-1),)),"")</f>
        <v/>
      </c>
      <c r="I326" s="2" t="str" cm="1">
        <f t="array" aca="1" ref="I326" ca="1">INDEX(D:D,INT((ROW(D326)-2)/$E$5)+2)</f>
        <v/>
      </c>
      <c r="J326" t="str" cm="1">
        <f t="array" aca="1" ref="J326" ca="1">INDEX(C:C,MOD(ROW()+3,$E$5)+2)</f>
        <v>服务费</v>
      </c>
      <c r="K326" t="str">
        <f t="shared" ca="1" si="16"/>
        <v>服务费</v>
      </c>
      <c r="M326" t="str" cm="1">
        <f t="array" aca="1" ref="M326" ca="1">INDEX(B:B,INT((ROW(B326)-2)/$E$9)+2)</f>
        <v/>
      </c>
      <c r="N326" t="str" cm="1">
        <f t="array" aca="1" ref="N326" ca="1">INDEX(G:G,MOD(ROW()-2,$E$9)+2)</f>
        <v>月份额</v>
      </c>
      <c r="O326" t="str">
        <f t="shared" ca="1" si="17"/>
        <v>的月份额</v>
      </c>
    </row>
    <row r="327" spans="1:15" x14ac:dyDescent="0.3">
      <c r="A327">
        <f t="shared" si="15"/>
        <v>326</v>
      </c>
      <c r="B327" t="str" cm="1">
        <f t="array" aca="1" ref="B327" ca="1">_xlfn.IFNA(INDEX(OFFSET(维度!$A$2,,,COUNTA(维度!A:A)-1),MATCH(TRUE,SUBTOTAL(3,OFFSET(维度!A$2,,,ROW(维度!$1:$25),))&gt;(A327-1),)),"")</f>
        <v/>
      </c>
      <c r="C327" t="str" cm="1">
        <f t="array" aca="1" ref="C327" ca="1">_xlfn.IFNA(INDEX(OFFSET(度量!$A$2,,,COUNTA(度量!A:A)-1),MATCH(TRUE,SUBTOTAL(3,OFFSET(度量!A$2,,,ROW(度量!$1:$25),))&gt;(A327-1),)),"")</f>
        <v/>
      </c>
      <c r="D327" t="str" cm="1">
        <f t="array" aca="1" ref="D327" ca="1">_xlfn.IFNA(INDEX(OFFSET(颗粒度!$A$2,,,COUNTA(颗粒度!A:A)-1),MATCH(TRUE,SUBTOTAL(3,OFFSET(颗粒度!A$2,,,ROW(颗粒度!$1:$25),))&gt;(A327-1),)),"")</f>
        <v/>
      </c>
      <c r="I327" s="2" t="str" cm="1">
        <f t="array" aca="1" ref="I327" ca="1">INDEX(D:D,INT((ROW(D327)-2)/$E$5)+2)</f>
        <v/>
      </c>
      <c r="J327" t="str" cm="1">
        <f t="array" aca="1" ref="J327" ca="1">INDEX(C:C,MOD(ROW()+3,$E$5)+2)</f>
        <v>份额</v>
      </c>
      <c r="K327" t="str">
        <f t="shared" ca="1" si="16"/>
        <v>份额</v>
      </c>
      <c r="M327" t="str" cm="1">
        <f t="array" aca="1" ref="M327" ca="1">INDEX(B:B,INT((ROW(B327)-2)/$E$9)+2)</f>
        <v/>
      </c>
      <c r="N327" t="str" cm="1">
        <f t="array" aca="1" ref="N327" ca="1">INDEX(G:G,MOD(ROW()-2,$E$9)+2)</f>
        <v>月额度</v>
      </c>
      <c r="O327" t="str">
        <f t="shared" ca="1" si="17"/>
        <v>的月额度</v>
      </c>
    </row>
    <row r="328" spans="1:15" x14ac:dyDescent="0.3">
      <c r="A328">
        <f t="shared" si="15"/>
        <v>327</v>
      </c>
      <c r="B328" t="str" cm="1">
        <f t="array" aca="1" ref="B328" ca="1">_xlfn.IFNA(INDEX(OFFSET(维度!$A$2,,,COUNTA(维度!A:A)-1),MATCH(TRUE,SUBTOTAL(3,OFFSET(维度!A$2,,,ROW(维度!$1:$25),))&gt;(A328-1),)),"")</f>
        <v/>
      </c>
      <c r="C328" t="str" cm="1">
        <f t="array" aca="1" ref="C328" ca="1">_xlfn.IFNA(INDEX(OFFSET(度量!$A$2,,,COUNTA(度量!A:A)-1),MATCH(TRUE,SUBTOTAL(3,OFFSET(度量!A$2,,,ROW(度量!$1:$25),))&gt;(A328-1),)),"")</f>
        <v/>
      </c>
      <c r="D328" t="str" cm="1">
        <f t="array" aca="1" ref="D328" ca="1">_xlfn.IFNA(INDEX(OFFSET(颗粒度!$A$2,,,COUNTA(颗粒度!A:A)-1),MATCH(TRUE,SUBTOTAL(3,OFFSET(颗粒度!A$2,,,ROW(颗粒度!$1:$25),))&gt;(A328-1),)),"")</f>
        <v/>
      </c>
      <c r="I328" s="2" t="str" cm="1">
        <f t="array" aca="1" ref="I328" ca="1">INDEX(D:D,INT((ROW(D328)-2)/$E$5)+2)</f>
        <v/>
      </c>
      <c r="J328" t="str" cm="1">
        <f t="array" aca="1" ref="J328" ca="1">INDEX(C:C,MOD(ROW()+3,$E$5)+2)</f>
        <v>积数</v>
      </c>
      <c r="K328" t="str">
        <f t="shared" ca="1" si="16"/>
        <v>积数</v>
      </c>
      <c r="M328" t="str" cm="1">
        <f t="array" aca="1" ref="M328" ca="1">INDEX(B:B,INT((ROW(B328)-2)/$E$9)+2)</f>
        <v/>
      </c>
      <c r="N328" t="str" cm="1">
        <f t="array" aca="1" ref="N328" ca="1">INDEX(G:G,MOD(ROW()-2,$E$9)+2)</f>
        <v>月积数</v>
      </c>
      <c r="O328" t="str">
        <f t="shared" ca="1" si="17"/>
        <v>的月积数</v>
      </c>
    </row>
    <row r="329" spans="1:15" x14ac:dyDescent="0.3">
      <c r="A329">
        <f t="shared" si="15"/>
        <v>328</v>
      </c>
      <c r="B329" t="str" cm="1">
        <f t="array" aca="1" ref="B329" ca="1">_xlfn.IFNA(INDEX(OFFSET(维度!$A$2,,,COUNTA(维度!A:A)-1),MATCH(TRUE,SUBTOTAL(3,OFFSET(维度!A$2,,,ROW(维度!$1:$25),))&gt;(A329-1),)),"")</f>
        <v/>
      </c>
      <c r="C329" t="str" cm="1">
        <f t="array" aca="1" ref="C329" ca="1">_xlfn.IFNA(INDEX(OFFSET(度量!$A$2,,,COUNTA(度量!A:A)-1),MATCH(TRUE,SUBTOTAL(3,OFFSET(度量!A$2,,,ROW(度量!$1:$25),))&gt;(A329-1),)),"")</f>
        <v/>
      </c>
      <c r="D329" t="str" cm="1">
        <f t="array" aca="1" ref="D329" ca="1">_xlfn.IFNA(INDEX(OFFSET(颗粒度!$A$2,,,COUNTA(颗粒度!A:A)-1),MATCH(TRUE,SUBTOTAL(3,OFFSET(颗粒度!A$2,,,ROW(颗粒度!$1:$25),))&gt;(A329-1),)),"")</f>
        <v/>
      </c>
      <c r="I329" s="2" t="str" cm="1">
        <f t="array" aca="1" ref="I329" ca="1">INDEX(D:D,INT((ROW(D329)-2)/$E$5)+2)</f>
        <v/>
      </c>
      <c r="J329" t="str" cm="1">
        <f t="array" aca="1" ref="J329" ca="1">INDEX(C:C,MOD(ROW()+3,$E$5)+2)</f>
        <v>服务费</v>
      </c>
      <c r="K329" t="str">
        <f t="shared" ca="1" si="16"/>
        <v>服务费</v>
      </c>
      <c r="M329" t="str" cm="1">
        <f t="array" aca="1" ref="M329" ca="1">INDEX(B:B,INT((ROW(B329)-2)/$E$9)+2)</f>
        <v/>
      </c>
      <c r="N329" t="str" cm="1">
        <f t="array" aca="1" ref="N329" ca="1">INDEX(G:G,MOD(ROW()-2,$E$9)+2)</f>
        <v>月服务费</v>
      </c>
      <c r="O329" t="str">
        <f t="shared" ca="1" si="17"/>
        <v>的月服务费</v>
      </c>
    </row>
    <row r="330" spans="1:15" x14ac:dyDescent="0.3">
      <c r="A330">
        <f t="shared" si="15"/>
        <v>329</v>
      </c>
      <c r="B330" t="str" cm="1">
        <f t="array" aca="1" ref="B330" ca="1">_xlfn.IFNA(INDEX(OFFSET(维度!$A$2,,,COUNTA(维度!A:A)-1),MATCH(TRUE,SUBTOTAL(3,OFFSET(维度!A$2,,,ROW(维度!$1:$25),))&gt;(A330-1),)),"")</f>
        <v/>
      </c>
      <c r="C330" t="str" cm="1">
        <f t="array" aca="1" ref="C330" ca="1">_xlfn.IFNA(INDEX(OFFSET(度量!$A$2,,,COUNTA(度量!A:A)-1),MATCH(TRUE,SUBTOTAL(3,OFFSET(度量!A$2,,,ROW(度量!$1:$25),))&gt;(A330-1),)),"")</f>
        <v/>
      </c>
      <c r="D330" t="str" cm="1">
        <f t="array" aca="1" ref="D330" ca="1">_xlfn.IFNA(INDEX(OFFSET(颗粒度!$A$2,,,COUNTA(颗粒度!A:A)-1),MATCH(TRUE,SUBTOTAL(3,OFFSET(颗粒度!A$2,,,ROW(颗粒度!$1:$25),))&gt;(A330-1),)),"")</f>
        <v/>
      </c>
      <c r="I330" s="2" t="str" cm="1">
        <f t="array" aca="1" ref="I330" ca="1">INDEX(D:D,INT((ROW(D330)-2)/$E$5)+2)</f>
        <v/>
      </c>
      <c r="J330" t="str" cm="1">
        <f t="array" aca="1" ref="J330" ca="1">INDEX(C:C,MOD(ROW()+3,$E$5)+2)</f>
        <v>份额</v>
      </c>
      <c r="K330" t="str">
        <f t="shared" ca="1" si="16"/>
        <v>份额</v>
      </c>
      <c r="M330" t="str" cm="1">
        <f t="array" aca="1" ref="M330" ca="1">INDEX(B:B,INT((ROW(B330)-2)/$E$9)+2)</f>
        <v/>
      </c>
      <c r="N330" t="str" cm="1">
        <f t="array" aca="1" ref="N330" ca="1">INDEX(G:G,MOD(ROW()-2,$E$9)+2)</f>
        <v>月承诺费</v>
      </c>
      <c r="O330" t="str">
        <f t="shared" ca="1" si="17"/>
        <v>的月承诺费</v>
      </c>
    </row>
    <row r="331" spans="1:15" x14ac:dyDescent="0.3">
      <c r="A331">
        <f t="shared" si="15"/>
        <v>330</v>
      </c>
      <c r="B331" t="str" cm="1">
        <f t="array" aca="1" ref="B331" ca="1">_xlfn.IFNA(INDEX(OFFSET(维度!$A$2,,,COUNTA(维度!A:A)-1),MATCH(TRUE,SUBTOTAL(3,OFFSET(维度!A$2,,,ROW(维度!$1:$25),))&gt;(A331-1),)),"")</f>
        <v/>
      </c>
      <c r="C331" t="str" cm="1">
        <f t="array" aca="1" ref="C331" ca="1">_xlfn.IFNA(INDEX(OFFSET(度量!$A$2,,,COUNTA(度量!A:A)-1),MATCH(TRUE,SUBTOTAL(3,OFFSET(度量!A$2,,,ROW(度量!$1:$25),))&gt;(A331-1),)),"")</f>
        <v/>
      </c>
      <c r="D331" t="str" cm="1">
        <f t="array" aca="1" ref="D331" ca="1">_xlfn.IFNA(INDEX(OFFSET(颗粒度!$A$2,,,COUNTA(颗粒度!A:A)-1),MATCH(TRUE,SUBTOTAL(3,OFFSET(颗粒度!A$2,,,ROW(颗粒度!$1:$25),))&gt;(A331-1),)),"")</f>
        <v/>
      </c>
      <c r="I331" s="2" t="str" cm="1">
        <f t="array" aca="1" ref="I331" ca="1">INDEX(D:D,INT((ROW(D331)-2)/$E$5)+2)</f>
        <v/>
      </c>
      <c r="J331" t="str" cm="1">
        <f t="array" aca="1" ref="J331" ca="1">INDEX(C:C,MOD(ROW()+3,$E$5)+2)</f>
        <v>积数</v>
      </c>
      <c r="K331" t="str">
        <f t="shared" ca="1" si="16"/>
        <v>积数</v>
      </c>
      <c r="M331" t="str" cm="1">
        <f t="array" aca="1" ref="M331" ca="1">INDEX(B:B,INT((ROW(B331)-2)/$E$9)+2)</f>
        <v/>
      </c>
      <c r="N331" t="str" cm="1">
        <f t="array" aca="1" ref="N331" ca="1">INDEX(G:G,MOD(ROW()-2,$E$9)+2)</f>
        <v>季份额</v>
      </c>
      <c r="O331" t="str">
        <f t="shared" ca="1" si="17"/>
        <v>的季份额</v>
      </c>
    </row>
    <row r="332" spans="1:15" x14ac:dyDescent="0.3">
      <c r="A332">
        <f t="shared" si="15"/>
        <v>331</v>
      </c>
      <c r="B332" t="str" cm="1">
        <f t="array" aca="1" ref="B332" ca="1">_xlfn.IFNA(INDEX(OFFSET(维度!$A$2,,,COUNTA(维度!A:A)-1),MATCH(TRUE,SUBTOTAL(3,OFFSET(维度!A$2,,,ROW(维度!$1:$25),))&gt;(A332-1),)),"")</f>
        <v/>
      </c>
      <c r="C332" t="str" cm="1">
        <f t="array" aca="1" ref="C332" ca="1">_xlfn.IFNA(INDEX(OFFSET(度量!$A$2,,,COUNTA(度量!A:A)-1),MATCH(TRUE,SUBTOTAL(3,OFFSET(度量!A$2,,,ROW(度量!$1:$25),))&gt;(A332-1),)),"")</f>
        <v/>
      </c>
      <c r="D332" t="str" cm="1">
        <f t="array" aca="1" ref="D332" ca="1">_xlfn.IFNA(INDEX(OFFSET(颗粒度!$A$2,,,COUNTA(颗粒度!A:A)-1),MATCH(TRUE,SUBTOTAL(3,OFFSET(颗粒度!A$2,,,ROW(颗粒度!$1:$25),))&gt;(A332-1),)),"")</f>
        <v/>
      </c>
      <c r="I332" s="2" t="str" cm="1">
        <f t="array" aca="1" ref="I332" ca="1">INDEX(D:D,INT((ROW(D332)-2)/$E$5)+2)</f>
        <v/>
      </c>
      <c r="J332" t="str" cm="1">
        <f t="array" aca="1" ref="J332" ca="1">INDEX(C:C,MOD(ROW()+3,$E$5)+2)</f>
        <v>服务费</v>
      </c>
      <c r="K332" t="str">
        <f t="shared" ca="1" si="16"/>
        <v>服务费</v>
      </c>
      <c r="M332" t="str" cm="1">
        <f t="array" aca="1" ref="M332" ca="1">INDEX(B:B,INT((ROW(B332)-2)/$E$9)+2)</f>
        <v/>
      </c>
      <c r="N332" t="str" cm="1">
        <f t="array" aca="1" ref="N332" ca="1">INDEX(G:G,MOD(ROW()-2,$E$9)+2)</f>
        <v>月份额</v>
      </c>
      <c r="O332" t="str">
        <f t="shared" ca="1" si="17"/>
        <v>的月份额</v>
      </c>
    </row>
    <row r="333" spans="1:15" x14ac:dyDescent="0.3">
      <c r="A333">
        <f t="shared" si="15"/>
        <v>332</v>
      </c>
      <c r="B333" t="str" cm="1">
        <f t="array" aca="1" ref="B333" ca="1">_xlfn.IFNA(INDEX(OFFSET(维度!$A$2,,,COUNTA(维度!A:A)-1),MATCH(TRUE,SUBTOTAL(3,OFFSET(维度!A$2,,,ROW(维度!$1:$25),))&gt;(A333-1),)),"")</f>
        <v/>
      </c>
      <c r="C333" t="str" cm="1">
        <f t="array" aca="1" ref="C333" ca="1">_xlfn.IFNA(INDEX(OFFSET(度量!$A$2,,,COUNTA(度量!A:A)-1),MATCH(TRUE,SUBTOTAL(3,OFFSET(度量!A$2,,,ROW(度量!$1:$25),))&gt;(A333-1),)),"")</f>
        <v/>
      </c>
      <c r="D333" t="str" cm="1">
        <f t="array" aca="1" ref="D333" ca="1">_xlfn.IFNA(INDEX(OFFSET(颗粒度!$A$2,,,COUNTA(颗粒度!A:A)-1),MATCH(TRUE,SUBTOTAL(3,OFFSET(颗粒度!A$2,,,ROW(颗粒度!$1:$25),))&gt;(A333-1),)),"")</f>
        <v/>
      </c>
      <c r="I333" s="2" t="str" cm="1">
        <f t="array" aca="1" ref="I333" ca="1">INDEX(D:D,INT((ROW(D333)-2)/$E$5)+2)</f>
        <v/>
      </c>
      <c r="J333" t="str" cm="1">
        <f t="array" aca="1" ref="J333" ca="1">INDEX(C:C,MOD(ROW()+3,$E$5)+2)</f>
        <v>份额</v>
      </c>
      <c r="K333" t="str">
        <f t="shared" ca="1" si="16"/>
        <v>份额</v>
      </c>
      <c r="M333" t="str" cm="1">
        <f t="array" aca="1" ref="M333" ca="1">INDEX(B:B,INT((ROW(B333)-2)/$E$9)+2)</f>
        <v/>
      </c>
      <c r="N333" t="str" cm="1">
        <f t="array" aca="1" ref="N333" ca="1">INDEX(G:G,MOD(ROW()-2,$E$9)+2)</f>
        <v>月额度</v>
      </c>
      <c r="O333" t="str">
        <f t="shared" ca="1" si="17"/>
        <v>的月额度</v>
      </c>
    </row>
    <row r="334" spans="1:15" x14ac:dyDescent="0.3">
      <c r="A334">
        <f t="shared" si="15"/>
        <v>333</v>
      </c>
      <c r="B334" t="str" cm="1">
        <f t="array" aca="1" ref="B334" ca="1">_xlfn.IFNA(INDEX(OFFSET(维度!$A$2,,,COUNTA(维度!A:A)-1),MATCH(TRUE,SUBTOTAL(3,OFFSET(维度!A$2,,,ROW(维度!$1:$25),))&gt;(A334-1),)),"")</f>
        <v/>
      </c>
      <c r="C334" t="str" cm="1">
        <f t="array" aca="1" ref="C334" ca="1">_xlfn.IFNA(INDEX(OFFSET(度量!$A$2,,,COUNTA(度量!A:A)-1),MATCH(TRUE,SUBTOTAL(3,OFFSET(度量!A$2,,,ROW(度量!$1:$25),))&gt;(A334-1),)),"")</f>
        <v/>
      </c>
      <c r="D334" t="str" cm="1">
        <f t="array" aca="1" ref="D334" ca="1">_xlfn.IFNA(INDEX(OFFSET(颗粒度!$A$2,,,COUNTA(颗粒度!A:A)-1),MATCH(TRUE,SUBTOTAL(3,OFFSET(颗粒度!A$2,,,ROW(颗粒度!$1:$25),))&gt;(A334-1),)),"")</f>
        <v/>
      </c>
      <c r="I334" s="2" t="str" cm="1">
        <f t="array" aca="1" ref="I334" ca="1">INDEX(D:D,INT((ROW(D334)-2)/$E$5)+2)</f>
        <v/>
      </c>
      <c r="J334" t="str" cm="1">
        <f t="array" aca="1" ref="J334" ca="1">INDEX(C:C,MOD(ROW()+3,$E$5)+2)</f>
        <v>积数</v>
      </c>
      <c r="K334" t="str">
        <f t="shared" ca="1" si="16"/>
        <v>积数</v>
      </c>
      <c r="M334" t="str" cm="1">
        <f t="array" aca="1" ref="M334" ca="1">INDEX(B:B,INT((ROW(B334)-2)/$E$9)+2)</f>
        <v/>
      </c>
      <c r="N334" t="str" cm="1">
        <f t="array" aca="1" ref="N334" ca="1">INDEX(G:G,MOD(ROW()-2,$E$9)+2)</f>
        <v>月积数</v>
      </c>
      <c r="O334" t="str">
        <f t="shared" ca="1" si="17"/>
        <v>的月积数</v>
      </c>
    </row>
    <row r="335" spans="1:15" x14ac:dyDescent="0.3">
      <c r="A335">
        <f t="shared" si="15"/>
        <v>334</v>
      </c>
      <c r="B335" t="str" cm="1">
        <f t="array" aca="1" ref="B335" ca="1">_xlfn.IFNA(INDEX(OFFSET(维度!$A$2,,,COUNTA(维度!A:A)-1),MATCH(TRUE,SUBTOTAL(3,OFFSET(维度!A$2,,,ROW(维度!$1:$25),))&gt;(A335-1),)),"")</f>
        <v/>
      </c>
      <c r="C335" t="str" cm="1">
        <f t="array" aca="1" ref="C335" ca="1">_xlfn.IFNA(INDEX(OFFSET(度量!$A$2,,,COUNTA(度量!A:A)-1),MATCH(TRUE,SUBTOTAL(3,OFFSET(度量!A$2,,,ROW(度量!$1:$25),))&gt;(A335-1),)),"")</f>
        <v/>
      </c>
      <c r="D335" t="str" cm="1">
        <f t="array" aca="1" ref="D335" ca="1">_xlfn.IFNA(INDEX(OFFSET(颗粒度!$A$2,,,COUNTA(颗粒度!A:A)-1),MATCH(TRUE,SUBTOTAL(3,OFFSET(颗粒度!A$2,,,ROW(颗粒度!$1:$25),))&gt;(A335-1),)),"")</f>
        <v/>
      </c>
      <c r="I335" s="2" t="str" cm="1">
        <f t="array" aca="1" ref="I335" ca="1">INDEX(D:D,INT((ROW(D335)-2)/$E$5)+2)</f>
        <v/>
      </c>
      <c r="J335" t="str" cm="1">
        <f t="array" aca="1" ref="J335" ca="1">INDEX(C:C,MOD(ROW()+3,$E$5)+2)</f>
        <v>服务费</v>
      </c>
      <c r="K335" t="str">
        <f t="shared" ca="1" si="16"/>
        <v>服务费</v>
      </c>
      <c r="M335" t="str" cm="1">
        <f t="array" aca="1" ref="M335" ca="1">INDEX(B:B,INT((ROW(B335)-2)/$E$9)+2)</f>
        <v/>
      </c>
      <c r="N335" t="str" cm="1">
        <f t="array" aca="1" ref="N335" ca="1">INDEX(G:G,MOD(ROW()-2,$E$9)+2)</f>
        <v>月服务费</v>
      </c>
      <c r="O335" t="str">
        <f t="shared" ca="1" si="17"/>
        <v>的月服务费</v>
      </c>
    </row>
    <row r="336" spans="1:15" x14ac:dyDescent="0.3">
      <c r="A336">
        <f t="shared" si="15"/>
        <v>335</v>
      </c>
      <c r="B336" t="str" cm="1">
        <f t="array" aca="1" ref="B336" ca="1">_xlfn.IFNA(INDEX(OFFSET(维度!$A$2,,,COUNTA(维度!A:A)-1),MATCH(TRUE,SUBTOTAL(3,OFFSET(维度!A$2,,,ROW(维度!$1:$25),))&gt;(A336-1),)),"")</f>
        <v/>
      </c>
      <c r="C336" t="str" cm="1">
        <f t="array" aca="1" ref="C336" ca="1">_xlfn.IFNA(INDEX(OFFSET(度量!$A$2,,,COUNTA(度量!A:A)-1),MATCH(TRUE,SUBTOTAL(3,OFFSET(度量!A$2,,,ROW(度量!$1:$25),))&gt;(A336-1),)),"")</f>
        <v/>
      </c>
      <c r="D336" t="str" cm="1">
        <f t="array" aca="1" ref="D336" ca="1">_xlfn.IFNA(INDEX(OFFSET(颗粒度!$A$2,,,COUNTA(颗粒度!A:A)-1),MATCH(TRUE,SUBTOTAL(3,OFFSET(颗粒度!A$2,,,ROW(颗粒度!$1:$25),))&gt;(A336-1),)),"")</f>
        <v/>
      </c>
      <c r="I336" s="2" t="str" cm="1">
        <f t="array" aca="1" ref="I336" ca="1">INDEX(D:D,INT((ROW(D336)-2)/$E$5)+2)</f>
        <v/>
      </c>
      <c r="J336" t="str" cm="1">
        <f t="array" aca="1" ref="J336" ca="1">INDEX(C:C,MOD(ROW()+3,$E$5)+2)</f>
        <v>份额</v>
      </c>
      <c r="K336" t="str">
        <f t="shared" ca="1" si="16"/>
        <v>份额</v>
      </c>
      <c r="M336" t="str" cm="1">
        <f t="array" aca="1" ref="M336" ca="1">INDEX(B:B,INT((ROW(B336)-2)/$E$9)+2)</f>
        <v/>
      </c>
      <c r="N336" t="str" cm="1">
        <f t="array" aca="1" ref="N336" ca="1">INDEX(G:G,MOD(ROW()-2,$E$9)+2)</f>
        <v>月承诺费</v>
      </c>
      <c r="O336" t="str">
        <f t="shared" ca="1" si="17"/>
        <v>的月承诺费</v>
      </c>
    </row>
    <row r="337" spans="1:15" x14ac:dyDescent="0.3">
      <c r="A337">
        <f t="shared" si="15"/>
        <v>336</v>
      </c>
      <c r="B337" t="str" cm="1">
        <f t="array" aca="1" ref="B337" ca="1">_xlfn.IFNA(INDEX(OFFSET(维度!$A$2,,,COUNTA(维度!A:A)-1),MATCH(TRUE,SUBTOTAL(3,OFFSET(维度!A$2,,,ROW(维度!$1:$25),))&gt;(A337-1),)),"")</f>
        <v/>
      </c>
      <c r="C337" t="str" cm="1">
        <f t="array" aca="1" ref="C337" ca="1">_xlfn.IFNA(INDEX(OFFSET(度量!$A$2,,,COUNTA(度量!A:A)-1),MATCH(TRUE,SUBTOTAL(3,OFFSET(度量!A$2,,,ROW(度量!$1:$25),))&gt;(A337-1),)),"")</f>
        <v/>
      </c>
      <c r="D337" t="str" cm="1">
        <f t="array" aca="1" ref="D337" ca="1">_xlfn.IFNA(INDEX(OFFSET(颗粒度!$A$2,,,COUNTA(颗粒度!A:A)-1),MATCH(TRUE,SUBTOTAL(3,OFFSET(颗粒度!A$2,,,ROW(颗粒度!$1:$25),))&gt;(A337-1),)),"")</f>
        <v/>
      </c>
      <c r="I337" s="2" t="str" cm="1">
        <f t="array" aca="1" ref="I337" ca="1">INDEX(D:D,INT((ROW(D337)-2)/$E$5)+2)</f>
        <v/>
      </c>
      <c r="J337" t="str" cm="1">
        <f t="array" aca="1" ref="J337" ca="1">INDEX(C:C,MOD(ROW()+3,$E$5)+2)</f>
        <v>积数</v>
      </c>
      <c r="K337" t="str">
        <f t="shared" ca="1" si="16"/>
        <v>积数</v>
      </c>
      <c r="M337" t="str" cm="1">
        <f t="array" aca="1" ref="M337" ca="1">INDEX(B:B,INT((ROW(B337)-2)/$E$9)+2)</f>
        <v/>
      </c>
      <c r="N337" t="str" cm="1">
        <f t="array" aca="1" ref="N337" ca="1">INDEX(G:G,MOD(ROW()-2,$E$9)+2)</f>
        <v>季份额</v>
      </c>
      <c r="O337" t="str">
        <f t="shared" ca="1" si="17"/>
        <v>的季份额</v>
      </c>
    </row>
    <row r="338" spans="1:15" x14ac:dyDescent="0.3">
      <c r="A338">
        <f t="shared" si="15"/>
        <v>337</v>
      </c>
      <c r="B338" t="str" cm="1">
        <f t="array" aca="1" ref="B338" ca="1">_xlfn.IFNA(INDEX(OFFSET(维度!$A$2,,,COUNTA(维度!A:A)-1),MATCH(TRUE,SUBTOTAL(3,OFFSET(维度!A$2,,,ROW(维度!$1:$25),))&gt;(A338-1),)),"")</f>
        <v/>
      </c>
      <c r="C338" t="str" cm="1">
        <f t="array" aca="1" ref="C338" ca="1">_xlfn.IFNA(INDEX(OFFSET(度量!$A$2,,,COUNTA(度量!A:A)-1),MATCH(TRUE,SUBTOTAL(3,OFFSET(度量!A$2,,,ROW(度量!$1:$25),))&gt;(A338-1),)),"")</f>
        <v/>
      </c>
      <c r="D338" t="str" cm="1">
        <f t="array" aca="1" ref="D338" ca="1">_xlfn.IFNA(INDEX(OFFSET(颗粒度!$A$2,,,COUNTA(颗粒度!A:A)-1),MATCH(TRUE,SUBTOTAL(3,OFFSET(颗粒度!A$2,,,ROW(颗粒度!$1:$25),))&gt;(A338-1),)),"")</f>
        <v/>
      </c>
      <c r="I338" s="2" t="str" cm="1">
        <f t="array" aca="1" ref="I338" ca="1">INDEX(D:D,INT((ROW(D338)-2)/$E$5)+2)</f>
        <v/>
      </c>
      <c r="J338" t="str" cm="1">
        <f t="array" aca="1" ref="J338" ca="1">INDEX(C:C,MOD(ROW()+3,$E$5)+2)</f>
        <v>服务费</v>
      </c>
      <c r="K338" t="str">
        <f t="shared" ca="1" si="16"/>
        <v>服务费</v>
      </c>
      <c r="M338" t="str" cm="1">
        <f t="array" aca="1" ref="M338" ca="1">INDEX(B:B,INT((ROW(B338)-2)/$E$9)+2)</f>
        <v/>
      </c>
      <c r="N338" t="str" cm="1">
        <f t="array" aca="1" ref="N338" ca="1">INDEX(G:G,MOD(ROW()-2,$E$9)+2)</f>
        <v>月份额</v>
      </c>
      <c r="O338" t="str">
        <f t="shared" ca="1" si="17"/>
        <v>的月份额</v>
      </c>
    </row>
    <row r="339" spans="1:15" x14ac:dyDescent="0.3">
      <c r="A339">
        <f t="shared" si="15"/>
        <v>338</v>
      </c>
      <c r="B339" t="str" cm="1">
        <f t="array" aca="1" ref="B339" ca="1">_xlfn.IFNA(INDEX(OFFSET(维度!$A$2,,,COUNTA(维度!A:A)-1),MATCH(TRUE,SUBTOTAL(3,OFFSET(维度!A$2,,,ROW(维度!$1:$25),))&gt;(A339-1),)),"")</f>
        <v/>
      </c>
      <c r="C339" t="str" cm="1">
        <f t="array" aca="1" ref="C339" ca="1">_xlfn.IFNA(INDEX(OFFSET(度量!$A$2,,,COUNTA(度量!A:A)-1),MATCH(TRUE,SUBTOTAL(3,OFFSET(度量!A$2,,,ROW(度量!$1:$25),))&gt;(A339-1),)),"")</f>
        <v/>
      </c>
      <c r="D339" t="str" cm="1">
        <f t="array" aca="1" ref="D339" ca="1">_xlfn.IFNA(INDEX(OFFSET(颗粒度!$A$2,,,COUNTA(颗粒度!A:A)-1),MATCH(TRUE,SUBTOTAL(3,OFFSET(颗粒度!A$2,,,ROW(颗粒度!$1:$25),))&gt;(A339-1),)),"")</f>
        <v/>
      </c>
      <c r="I339" s="2" t="str" cm="1">
        <f t="array" aca="1" ref="I339" ca="1">INDEX(D:D,INT((ROW(D339)-2)/$E$5)+2)</f>
        <v/>
      </c>
      <c r="J339" t="str" cm="1">
        <f t="array" aca="1" ref="J339" ca="1">INDEX(C:C,MOD(ROW()+3,$E$5)+2)</f>
        <v>份额</v>
      </c>
      <c r="K339" t="str">
        <f t="shared" ca="1" si="16"/>
        <v>份额</v>
      </c>
      <c r="M339" t="str" cm="1">
        <f t="array" aca="1" ref="M339" ca="1">INDEX(B:B,INT((ROW(B339)-2)/$E$9)+2)</f>
        <v/>
      </c>
      <c r="N339" t="str" cm="1">
        <f t="array" aca="1" ref="N339" ca="1">INDEX(G:G,MOD(ROW()-2,$E$9)+2)</f>
        <v>月额度</v>
      </c>
      <c r="O339" t="str">
        <f t="shared" ca="1" si="17"/>
        <v>的月额度</v>
      </c>
    </row>
    <row r="340" spans="1:15" x14ac:dyDescent="0.3">
      <c r="A340">
        <f t="shared" si="15"/>
        <v>339</v>
      </c>
      <c r="B340" t="str" cm="1">
        <f t="array" aca="1" ref="B340" ca="1">_xlfn.IFNA(INDEX(OFFSET(维度!$A$2,,,COUNTA(维度!A:A)-1),MATCH(TRUE,SUBTOTAL(3,OFFSET(维度!A$2,,,ROW(维度!$1:$25),))&gt;(A340-1),)),"")</f>
        <v/>
      </c>
      <c r="C340" t="str" cm="1">
        <f t="array" aca="1" ref="C340" ca="1">_xlfn.IFNA(INDEX(OFFSET(度量!$A$2,,,COUNTA(度量!A:A)-1),MATCH(TRUE,SUBTOTAL(3,OFFSET(度量!A$2,,,ROW(度量!$1:$25),))&gt;(A340-1),)),"")</f>
        <v/>
      </c>
      <c r="D340" t="str" cm="1">
        <f t="array" aca="1" ref="D340" ca="1">_xlfn.IFNA(INDEX(OFFSET(颗粒度!$A$2,,,COUNTA(颗粒度!A:A)-1),MATCH(TRUE,SUBTOTAL(3,OFFSET(颗粒度!A$2,,,ROW(颗粒度!$1:$25),))&gt;(A340-1),)),"")</f>
        <v/>
      </c>
      <c r="I340" s="2" t="str" cm="1">
        <f t="array" aca="1" ref="I340" ca="1">INDEX(D:D,INT((ROW(D340)-2)/$E$5)+2)</f>
        <v/>
      </c>
      <c r="J340" t="str" cm="1">
        <f t="array" aca="1" ref="J340" ca="1">INDEX(C:C,MOD(ROW()+3,$E$5)+2)</f>
        <v>积数</v>
      </c>
      <c r="K340" t="str">
        <f t="shared" ca="1" si="16"/>
        <v>积数</v>
      </c>
      <c r="M340" t="str" cm="1">
        <f t="array" aca="1" ref="M340" ca="1">INDEX(B:B,INT((ROW(B340)-2)/$E$9)+2)</f>
        <v/>
      </c>
      <c r="N340" t="str" cm="1">
        <f t="array" aca="1" ref="N340" ca="1">INDEX(G:G,MOD(ROW()-2,$E$9)+2)</f>
        <v>月积数</v>
      </c>
      <c r="O340" t="str">
        <f t="shared" ca="1" si="17"/>
        <v>的月积数</v>
      </c>
    </row>
    <row r="341" spans="1:15" x14ac:dyDescent="0.3">
      <c r="A341">
        <f t="shared" si="15"/>
        <v>340</v>
      </c>
      <c r="B341" t="str" cm="1">
        <f t="array" aca="1" ref="B341" ca="1">_xlfn.IFNA(INDEX(OFFSET(维度!$A$2,,,COUNTA(维度!A:A)-1),MATCH(TRUE,SUBTOTAL(3,OFFSET(维度!A$2,,,ROW(维度!$1:$25),))&gt;(A341-1),)),"")</f>
        <v/>
      </c>
      <c r="C341" t="str" cm="1">
        <f t="array" aca="1" ref="C341" ca="1">_xlfn.IFNA(INDEX(OFFSET(度量!$A$2,,,COUNTA(度量!A:A)-1),MATCH(TRUE,SUBTOTAL(3,OFFSET(度量!A$2,,,ROW(度量!$1:$25),))&gt;(A341-1),)),"")</f>
        <v/>
      </c>
      <c r="D341" t="str" cm="1">
        <f t="array" aca="1" ref="D341" ca="1">_xlfn.IFNA(INDEX(OFFSET(颗粒度!$A$2,,,COUNTA(颗粒度!A:A)-1),MATCH(TRUE,SUBTOTAL(3,OFFSET(颗粒度!A$2,,,ROW(颗粒度!$1:$25),))&gt;(A341-1),)),"")</f>
        <v/>
      </c>
      <c r="I341" s="2" t="str" cm="1">
        <f t="array" aca="1" ref="I341" ca="1">INDEX(D:D,INT((ROW(D341)-2)/$E$5)+2)</f>
        <v/>
      </c>
      <c r="J341" t="str" cm="1">
        <f t="array" aca="1" ref="J341" ca="1">INDEX(C:C,MOD(ROW()+3,$E$5)+2)</f>
        <v>服务费</v>
      </c>
      <c r="K341" t="str">
        <f t="shared" ca="1" si="16"/>
        <v>服务费</v>
      </c>
      <c r="M341" t="str" cm="1">
        <f t="array" aca="1" ref="M341" ca="1">INDEX(B:B,INT((ROW(B341)-2)/$E$9)+2)</f>
        <v/>
      </c>
      <c r="N341" t="str" cm="1">
        <f t="array" aca="1" ref="N341" ca="1">INDEX(G:G,MOD(ROW()-2,$E$9)+2)</f>
        <v>月服务费</v>
      </c>
      <c r="O341" t="str">
        <f t="shared" ca="1" si="17"/>
        <v>的月服务费</v>
      </c>
    </row>
    <row r="342" spans="1:15" x14ac:dyDescent="0.3">
      <c r="A342">
        <f t="shared" si="15"/>
        <v>341</v>
      </c>
      <c r="B342" t="str" cm="1">
        <f t="array" aca="1" ref="B342" ca="1">_xlfn.IFNA(INDEX(OFFSET(维度!$A$2,,,COUNTA(维度!A:A)-1),MATCH(TRUE,SUBTOTAL(3,OFFSET(维度!A$2,,,ROW(维度!$1:$25),))&gt;(A342-1),)),"")</f>
        <v/>
      </c>
      <c r="C342" t="str" cm="1">
        <f t="array" aca="1" ref="C342" ca="1">_xlfn.IFNA(INDEX(OFFSET(度量!$A$2,,,COUNTA(度量!A:A)-1),MATCH(TRUE,SUBTOTAL(3,OFFSET(度量!A$2,,,ROW(度量!$1:$25),))&gt;(A342-1),)),"")</f>
        <v/>
      </c>
      <c r="D342" t="str" cm="1">
        <f t="array" aca="1" ref="D342" ca="1">_xlfn.IFNA(INDEX(OFFSET(颗粒度!$A$2,,,COUNTA(颗粒度!A:A)-1),MATCH(TRUE,SUBTOTAL(3,OFFSET(颗粒度!A$2,,,ROW(颗粒度!$1:$25),))&gt;(A342-1),)),"")</f>
        <v/>
      </c>
      <c r="I342" s="2" t="str" cm="1">
        <f t="array" aca="1" ref="I342" ca="1">INDEX(D:D,INT((ROW(D342)-2)/$E$5)+2)</f>
        <v/>
      </c>
      <c r="J342" t="str" cm="1">
        <f t="array" aca="1" ref="J342" ca="1">INDEX(C:C,MOD(ROW()+3,$E$5)+2)</f>
        <v>份额</v>
      </c>
      <c r="K342" t="str">
        <f t="shared" ca="1" si="16"/>
        <v>份额</v>
      </c>
      <c r="M342" t="str" cm="1">
        <f t="array" aca="1" ref="M342" ca="1">INDEX(B:B,INT((ROW(B342)-2)/$E$9)+2)</f>
        <v/>
      </c>
      <c r="N342" t="str" cm="1">
        <f t="array" aca="1" ref="N342" ca="1">INDEX(G:G,MOD(ROW()-2,$E$9)+2)</f>
        <v>月承诺费</v>
      </c>
      <c r="O342" t="str">
        <f t="shared" ca="1" si="17"/>
        <v>的月承诺费</v>
      </c>
    </row>
    <row r="343" spans="1:15" x14ac:dyDescent="0.3">
      <c r="A343">
        <f t="shared" si="15"/>
        <v>342</v>
      </c>
      <c r="B343" t="str" cm="1">
        <f t="array" aca="1" ref="B343" ca="1">_xlfn.IFNA(INDEX(OFFSET(维度!$A$2,,,COUNTA(维度!A:A)-1),MATCH(TRUE,SUBTOTAL(3,OFFSET(维度!A$2,,,ROW(维度!$1:$25),))&gt;(A343-1),)),"")</f>
        <v/>
      </c>
      <c r="C343" t="str" cm="1">
        <f t="array" aca="1" ref="C343" ca="1">_xlfn.IFNA(INDEX(OFFSET(度量!$A$2,,,COUNTA(度量!A:A)-1),MATCH(TRUE,SUBTOTAL(3,OFFSET(度量!A$2,,,ROW(度量!$1:$25),))&gt;(A343-1),)),"")</f>
        <v/>
      </c>
      <c r="D343" t="str" cm="1">
        <f t="array" aca="1" ref="D343" ca="1">_xlfn.IFNA(INDEX(OFFSET(颗粒度!$A$2,,,COUNTA(颗粒度!A:A)-1),MATCH(TRUE,SUBTOTAL(3,OFFSET(颗粒度!A$2,,,ROW(颗粒度!$1:$25),))&gt;(A343-1),)),"")</f>
        <v/>
      </c>
      <c r="I343" s="2" t="str" cm="1">
        <f t="array" aca="1" ref="I343" ca="1">INDEX(D:D,INT((ROW(D343)-2)/$E$5)+2)</f>
        <v/>
      </c>
      <c r="J343" t="str" cm="1">
        <f t="array" aca="1" ref="J343" ca="1">INDEX(C:C,MOD(ROW()+3,$E$5)+2)</f>
        <v>积数</v>
      </c>
      <c r="K343" t="str">
        <f t="shared" ca="1" si="16"/>
        <v>积数</v>
      </c>
      <c r="M343" t="str" cm="1">
        <f t="array" aca="1" ref="M343" ca="1">INDEX(B:B,INT((ROW(B343)-2)/$E$9)+2)</f>
        <v/>
      </c>
      <c r="N343" t="str" cm="1">
        <f t="array" aca="1" ref="N343" ca="1">INDEX(G:G,MOD(ROW()-2,$E$9)+2)</f>
        <v>季份额</v>
      </c>
      <c r="O343" t="str">
        <f t="shared" ca="1" si="17"/>
        <v>的季份额</v>
      </c>
    </row>
    <row r="344" spans="1:15" x14ac:dyDescent="0.3">
      <c r="A344">
        <f t="shared" si="15"/>
        <v>343</v>
      </c>
      <c r="B344" t="str" cm="1">
        <f t="array" aca="1" ref="B344" ca="1">_xlfn.IFNA(INDEX(OFFSET(维度!$A$2,,,COUNTA(维度!A:A)-1),MATCH(TRUE,SUBTOTAL(3,OFFSET(维度!A$2,,,ROW(维度!$1:$25),))&gt;(A344-1),)),"")</f>
        <v/>
      </c>
      <c r="C344" t="str" cm="1">
        <f t="array" aca="1" ref="C344" ca="1">_xlfn.IFNA(INDEX(OFFSET(度量!$A$2,,,COUNTA(度量!A:A)-1),MATCH(TRUE,SUBTOTAL(3,OFFSET(度量!A$2,,,ROW(度量!$1:$25),))&gt;(A344-1),)),"")</f>
        <v/>
      </c>
      <c r="D344" t="str" cm="1">
        <f t="array" aca="1" ref="D344" ca="1">_xlfn.IFNA(INDEX(OFFSET(颗粒度!$A$2,,,COUNTA(颗粒度!A:A)-1),MATCH(TRUE,SUBTOTAL(3,OFFSET(颗粒度!A$2,,,ROW(颗粒度!$1:$25),))&gt;(A344-1),)),"")</f>
        <v/>
      </c>
      <c r="I344" s="2" t="str" cm="1">
        <f t="array" aca="1" ref="I344" ca="1">INDEX(D:D,INT((ROW(D344)-2)/$E$5)+2)</f>
        <v/>
      </c>
      <c r="J344" t="str" cm="1">
        <f t="array" aca="1" ref="J344" ca="1">INDEX(C:C,MOD(ROW()+3,$E$5)+2)</f>
        <v>服务费</v>
      </c>
      <c r="K344" t="str">
        <f t="shared" ca="1" si="16"/>
        <v>服务费</v>
      </c>
      <c r="M344" t="str" cm="1">
        <f t="array" aca="1" ref="M344" ca="1">INDEX(B:B,INT((ROW(B344)-2)/$E$9)+2)</f>
        <v/>
      </c>
      <c r="N344" t="str" cm="1">
        <f t="array" aca="1" ref="N344" ca="1">INDEX(G:G,MOD(ROW()-2,$E$9)+2)</f>
        <v>月份额</v>
      </c>
      <c r="O344" t="str">
        <f t="shared" ca="1" si="17"/>
        <v>的月份额</v>
      </c>
    </row>
    <row r="345" spans="1:15" x14ac:dyDescent="0.3">
      <c r="A345">
        <f t="shared" si="15"/>
        <v>344</v>
      </c>
      <c r="B345" t="str" cm="1">
        <f t="array" aca="1" ref="B345" ca="1">_xlfn.IFNA(INDEX(OFFSET(维度!$A$2,,,COUNTA(维度!A:A)-1),MATCH(TRUE,SUBTOTAL(3,OFFSET(维度!A$2,,,ROW(维度!$1:$25),))&gt;(A345-1),)),"")</f>
        <v/>
      </c>
      <c r="C345" t="str" cm="1">
        <f t="array" aca="1" ref="C345" ca="1">_xlfn.IFNA(INDEX(OFFSET(度量!$A$2,,,COUNTA(度量!A:A)-1),MATCH(TRUE,SUBTOTAL(3,OFFSET(度量!A$2,,,ROW(度量!$1:$25),))&gt;(A345-1),)),"")</f>
        <v/>
      </c>
      <c r="D345" t="str" cm="1">
        <f t="array" aca="1" ref="D345" ca="1">_xlfn.IFNA(INDEX(OFFSET(颗粒度!$A$2,,,COUNTA(颗粒度!A:A)-1),MATCH(TRUE,SUBTOTAL(3,OFFSET(颗粒度!A$2,,,ROW(颗粒度!$1:$25),))&gt;(A345-1),)),"")</f>
        <v/>
      </c>
      <c r="I345" s="2" t="str" cm="1">
        <f t="array" aca="1" ref="I345" ca="1">INDEX(D:D,INT((ROW(D345)-2)/$E$5)+2)</f>
        <v/>
      </c>
      <c r="J345" t="str" cm="1">
        <f t="array" aca="1" ref="J345" ca="1">INDEX(C:C,MOD(ROW()+3,$E$5)+2)</f>
        <v>份额</v>
      </c>
      <c r="K345" t="str">
        <f t="shared" ca="1" si="16"/>
        <v>份额</v>
      </c>
      <c r="M345" t="str" cm="1">
        <f t="array" aca="1" ref="M345" ca="1">INDEX(B:B,INT((ROW(B345)-2)/$E$9)+2)</f>
        <v/>
      </c>
      <c r="N345" t="str" cm="1">
        <f t="array" aca="1" ref="N345" ca="1">INDEX(G:G,MOD(ROW()-2,$E$9)+2)</f>
        <v>月额度</v>
      </c>
      <c r="O345" t="str">
        <f t="shared" ca="1" si="17"/>
        <v>的月额度</v>
      </c>
    </row>
    <row r="346" spans="1:15" x14ac:dyDescent="0.3">
      <c r="A346">
        <f t="shared" si="15"/>
        <v>345</v>
      </c>
      <c r="B346" t="str" cm="1">
        <f t="array" aca="1" ref="B346" ca="1">_xlfn.IFNA(INDEX(OFFSET(维度!$A$2,,,COUNTA(维度!A:A)-1),MATCH(TRUE,SUBTOTAL(3,OFFSET(维度!A$2,,,ROW(维度!$1:$25),))&gt;(A346-1),)),"")</f>
        <v/>
      </c>
      <c r="C346" t="str" cm="1">
        <f t="array" aca="1" ref="C346" ca="1">_xlfn.IFNA(INDEX(OFFSET(度量!$A$2,,,COUNTA(度量!A:A)-1),MATCH(TRUE,SUBTOTAL(3,OFFSET(度量!A$2,,,ROW(度量!$1:$25),))&gt;(A346-1),)),"")</f>
        <v/>
      </c>
      <c r="D346" t="str" cm="1">
        <f t="array" aca="1" ref="D346" ca="1">_xlfn.IFNA(INDEX(OFFSET(颗粒度!$A$2,,,COUNTA(颗粒度!A:A)-1),MATCH(TRUE,SUBTOTAL(3,OFFSET(颗粒度!A$2,,,ROW(颗粒度!$1:$25),))&gt;(A346-1),)),"")</f>
        <v/>
      </c>
      <c r="I346" s="2" t="str" cm="1">
        <f t="array" aca="1" ref="I346" ca="1">INDEX(D:D,INT((ROW(D346)-2)/$E$5)+2)</f>
        <v/>
      </c>
      <c r="J346" t="str" cm="1">
        <f t="array" aca="1" ref="J346" ca="1">INDEX(C:C,MOD(ROW()+3,$E$5)+2)</f>
        <v>积数</v>
      </c>
      <c r="K346" t="str">
        <f t="shared" ca="1" si="16"/>
        <v>积数</v>
      </c>
      <c r="M346" t="str" cm="1">
        <f t="array" aca="1" ref="M346" ca="1">INDEX(B:B,INT((ROW(B346)-2)/$E$9)+2)</f>
        <v/>
      </c>
      <c r="N346" t="str" cm="1">
        <f t="array" aca="1" ref="N346" ca="1">INDEX(G:G,MOD(ROW()-2,$E$9)+2)</f>
        <v>月积数</v>
      </c>
      <c r="O346" t="str">
        <f t="shared" ca="1" si="17"/>
        <v>的月积数</v>
      </c>
    </row>
    <row r="347" spans="1:15" x14ac:dyDescent="0.3">
      <c r="A347">
        <f t="shared" si="15"/>
        <v>346</v>
      </c>
      <c r="B347" t="str" cm="1">
        <f t="array" aca="1" ref="B347" ca="1">_xlfn.IFNA(INDEX(OFFSET(维度!$A$2,,,COUNTA(维度!A:A)-1),MATCH(TRUE,SUBTOTAL(3,OFFSET(维度!A$2,,,ROW(维度!$1:$25),))&gt;(A347-1),)),"")</f>
        <v/>
      </c>
      <c r="C347" t="str" cm="1">
        <f t="array" aca="1" ref="C347" ca="1">_xlfn.IFNA(INDEX(OFFSET(度量!$A$2,,,COUNTA(度量!A:A)-1),MATCH(TRUE,SUBTOTAL(3,OFFSET(度量!A$2,,,ROW(度量!$1:$25),))&gt;(A347-1),)),"")</f>
        <v/>
      </c>
      <c r="D347" t="str" cm="1">
        <f t="array" aca="1" ref="D347" ca="1">_xlfn.IFNA(INDEX(OFFSET(颗粒度!$A$2,,,COUNTA(颗粒度!A:A)-1),MATCH(TRUE,SUBTOTAL(3,OFFSET(颗粒度!A$2,,,ROW(颗粒度!$1:$25),))&gt;(A347-1),)),"")</f>
        <v/>
      </c>
      <c r="I347" s="2" t="str" cm="1">
        <f t="array" aca="1" ref="I347" ca="1">INDEX(D:D,INT((ROW(D347)-2)/$E$5)+2)</f>
        <v/>
      </c>
      <c r="J347" t="str" cm="1">
        <f t="array" aca="1" ref="J347" ca="1">INDEX(C:C,MOD(ROW()+3,$E$5)+2)</f>
        <v>服务费</v>
      </c>
      <c r="K347" t="str">
        <f t="shared" ca="1" si="16"/>
        <v>服务费</v>
      </c>
      <c r="M347" t="str" cm="1">
        <f t="array" aca="1" ref="M347" ca="1">INDEX(B:B,INT((ROW(B347)-2)/$E$9)+2)</f>
        <v/>
      </c>
      <c r="N347" t="str" cm="1">
        <f t="array" aca="1" ref="N347" ca="1">INDEX(G:G,MOD(ROW()-2,$E$9)+2)</f>
        <v>月服务费</v>
      </c>
      <c r="O347" t="str">
        <f t="shared" ca="1" si="17"/>
        <v>的月服务费</v>
      </c>
    </row>
    <row r="348" spans="1:15" x14ac:dyDescent="0.3">
      <c r="A348">
        <f t="shared" si="15"/>
        <v>347</v>
      </c>
      <c r="B348" t="str" cm="1">
        <f t="array" aca="1" ref="B348" ca="1">_xlfn.IFNA(INDEX(OFFSET(维度!$A$2,,,COUNTA(维度!A:A)-1),MATCH(TRUE,SUBTOTAL(3,OFFSET(维度!A$2,,,ROW(维度!$1:$25),))&gt;(A348-1),)),"")</f>
        <v/>
      </c>
      <c r="C348" t="str" cm="1">
        <f t="array" aca="1" ref="C348" ca="1">_xlfn.IFNA(INDEX(OFFSET(度量!$A$2,,,COUNTA(度量!A:A)-1),MATCH(TRUE,SUBTOTAL(3,OFFSET(度量!A$2,,,ROW(度量!$1:$25),))&gt;(A348-1),)),"")</f>
        <v/>
      </c>
      <c r="D348" t="str" cm="1">
        <f t="array" aca="1" ref="D348" ca="1">_xlfn.IFNA(INDEX(OFFSET(颗粒度!$A$2,,,COUNTA(颗粒度!A:A)-1),MATCH(TRUE,SUBTOTAL(3,OFFSET(颗粒度!A$2,,,ROW(颗粒度!$1:$25),))&gt;(A348-1),)),"")</f>
        <v/>
      </c>
      <c r="I348" s="2" t="str" cm="1">
        <f t="array" aca="1" ref="I348" ca="1">INDEX(D:D,INT((ROW(D348)-2)/$E$5)+2)</f>
        <v/>
      </c>
      <c r="J348" t="str" cm="1">
        <f t="array" aca="1" ref="J348" ca="1">INDEX(C:C,MOD(ROW()+3,$E$5)+2)</f>
        <v>份额</v>
      </c>
      <c r="K348" t="str">
        <f t="shared" ca="1" si="16"/>
        <v>份额</v>
      </c>
      <c r="M348" t="str" cm="1">
        <f t="array" aca="1" ref="M348" ca="1">INDEX(B:B,INT((ROW(B348)-2)/$E$9)+2)</f>
        <v/>
      </c>
      <c r="N348" t="str" cm="1">
        <f t="array" aca="1" ref="N348" ca="1">INDEX(G:G,MOD(ROW()-2,$E$9)+2)</f>
        <v>月承诺费</v>
      </c>
      <c r="O348" t="str">
        <f t="shared" ca="1" si="17"/>
        <v>的月承诺费</v>
      </c>
    </row>
    <row r="349" spans="1:15" x14ac:dyDescent="0.3">
      <c r="A349">
        <f t="shared" si="15"/>
        <v>348</v>
      </c>
      <c r="B349" t="str" cm="1">
        <f t="array" aca="1" ref="B349" ca="1">_xlfn.IFNA(INDEX(OFFSET(维度!$A$2,,,COUNTA(维度!A:A)-1),MATCH(TRUE,SUBTOTAL(3,OFFSET(维度!A$2,,,ROW(维度!$1:$25),))&gt;(A349-1),)),"")</f>
        <v/>
      </c>
      <c r="C349" t="str" cm="1">
        <f t="array" aca="1" ref="C349" ca="1">_xlfn.IFNA(INDEX(OFFSET(度量!$A$2,,,COUNTA(度量!A:A)-1),MATCH(TRUE,SUBTOTAL(3,OFFSET(度量!A$2,,,ROW(度量!$1:$25),))&gt;(A349-1),)),"")</f>
        <v/>
      </c>
      <c r="D349" t="str" cm="1">
        <f t="array" aca="1" ref="D349" ca="1">_xlfn.IFNA(INDEX(OFFSET(颗粒度!$A$2,,,COUNTA(颗粒度!A:A)-1),MATCH(TRUE,SUBTOTAL(3,OFFSET(颗粒度!A$2,,,ROW(颗粒度!$1:$25),))&gt;(A349-1),)),"")</f>
        <v/>
      </c>
      <c r="I349" s="2" t="str" cm="1">
        <f t="array" aca="1" ref="I349" ca="1">INDEX(D:D,INT((ROW(D349)-2)/$E$5)+2)</f>
        <v/>
      </c>
      <c r="J349" t="str" cm="1">
        <f t="array" aca="1" ref="J349" ca="1">INDEX(C:C,MOD(ROW()+3,$E$5)+2)</f>
        <v>积数</v>
      </c>
      <c r="K349" t="str">
        <f t="shared" ca="1" si="16"/>
        <v>积数</v>
      </c>
      <c r="M349" t="str" cm="1">
        <f t="array" aca="1" ref="M349" ca="1">INDEX(B:B,INT((ROW(B349)-2)/$E$9)+2)</f>
        <v/>
      </c>
      <c r="N349" t="str" cm="1">
        <f t="array" aca="1" ref="N349" ca="1">INDEX(G:G,MOD(ROW()-2,$E$9)+2)</f>
        <v>季份额</v>
      </c>
      <c r="O349" t="str">
        <f t="shared" ca="1" si="17"/>
        <v>的季份额</v>
      </c>
    </row>
    <row r="350" spans="1:15" x14ac:dyDescent="0.3">
      <c r="A350">
        <f t="shared" si="15"/>
        <v>349</v>
      </c>
      <c r="B350" t="str" cm="1">
        <f t="array" aca="1" ref="B350" ca="1">_xlfn.IFNA(INDEX(OFFSET(维度!$A$2,,,COUNTA(维度!A:A)-1),MATCH(TRUE,SUBTOTAL(3,OFFSET(维度!A$2,,,ROW(维度!$1:$25),))&gt;(A350-1),)),"")</f>
        <v/>
      </c>
      <c r="C350" t="str" cm="1">
        <f t="array" aca="1" ref="C350" ca="1">_xlfn.IFNA(INDEX(OFFSET(度量!$A$2,,,COUNTA(度量!A:A)-1),MATCH(TRUE,SUBTOTAL(3,OFFSET(度量!A$2,,,ROW(度量!$1:$25),))&gt;(A350-1),)),"")</f>
        <v/>
      </c>
      <c r="D350" t="str" cm="1">
        <f t="array" aca="1" ref="D350" ca="1">_xlfn.IFNA(INDEX(OFFSET(颗粒度!$A$2,,,COUNTA(颗粒度!A:A)-1),MATCH(TRUE,SUBTOTAL(3,OFFSET(颗粒度!A$2,,,ROW(颗粒度!$1:$25),))&gt;(A350-1),)),"")</f>
        <v/>
      </c>
      <c r="I350" s="2" t="str" cm="1">
        <f t="array" aca="1" ref="I350" ca="1">INDEX(D:D,INT((ROW(D350)-2)/$E$5)+2)</f>
        <v/>
      </c>
      <c r="J350" t="str" cm="1">
        <f t="array" aca="1" ref="J350" ca="1">INDEX(C:C,MOD(ROW()+3,$E$5)+2)</f>
        <v>服务费</v>
      </c>
      <c r="K350" t="str">
        <f t="shared" ca="1" si="16"/>
        <v>服务费</v>
      </c>
      <c r="M350" t="str" cm="1">
        <f t="array" aca="1" ref="M350" ca="1">INDEX(B:B,INT((ROW(B350)-2)/$E$9)+2)</f>
        <v/>
      </c>
      <c r="N350" t="str" cm="1">
        <f t="array" aca="1" ref="N350" ca="1">INDEX(G:G,MOD(ROW()-2,$E$9)+2)</f>
        <v>月份额</v>
      </c>
      <c r="O350" t="str">
        <f t="shared" ca="1" si="17"/>
        <v>的月份额</v>
      </c>
    </row>
    <row r="351" spans="1:15" x14ac:dyDescent="0.3">
      <c r="A351">
        <f t="shared" si="15"/>
        <v>350</v>
      </c>
      <c r="B351" t="str" cm="1">
        <f t="array" aca="1" ref="B351" ca="1">_xlfn.IFNA(INDEX(OFFSET(维度!$A$2,,,COUNTA(维度!A:A)-1),MATCH(TRUE,SUBTOTAL(3,OFFSET(维度!A$2,,,ROW(维度!$1:$25),))&gt;(A351-1),)),"")</f>
        <v/>
      </c>
      <c r="C351" t="str" cm="1">
        <f t="array" aca="1" ref="C351" ca="1">_xlfn.IFNA(INDEX(OFFSET(度量!$A$2,,,COUNTA(度量!A:A)-1),MATCH(TRUE,SUBTOTAL(3,OFFSET(度量!A$2,,,ROW(度量!$1:$25),))&gt;(A351-1),)),"")</f>
        <v/>
      </c>
      <c r="D351" t="str" cm="1">
        <f t="array" aca="1" ref="D351" ca="1">_xlfn.IFNA(INDEX(OFFSET(颗粒度!$A$2,,,COUNTA(颗粒度!A:A)-1),MATCH(TRUE,SUBTOTAL(3,OFFSET(颗粒度!A$2,,,ROW(颗粒度!$1:$25),))&gt;(A351-1),)),"")</f>
        <v/>
      </c>
      <c r="I351" s="2" t="str" cm="1">
        <f t="array" aca="1" ref="I351" ca="1">INDEX(D:D,INT((ROW(D351)-2)/$E$5)+2)</f>
        <v/>
      </c>
      <c r="J351" t="str" cm="1">
        <f t="array" aca="1" ref="J351" ca="1">INDEX(C:C,MOD(ROW()+3,$E$5)+2)</f>
        <v>份额</v>
      </c>
      <c r="K351" t="str">
        <f t="shared" ca="1" si="16"/>
        <v>份额</v>
      </c>
      <c r="M351" t="str" cm="1">
        <f t="array" aca="1" ref="M351" ca="1">INDEX(B:B,INT((ROW(B351)-2)/$E$9)+2)</f>
        <v/>
      </c>
      <c r="N351" t="str" cm="1">
        <f t="array" aca="1" ref="N351" ca="1">INDEX(G:G,MOD(ROW()-2,$E$9)+2)</f>
        <v>月额度</v>
      </c>
      <c r="O351" t="str">
        <f t="shared" ca="1" si="17"/>
        <v>的月额度</v>
      </c>
    </row>
    <row r="352" spans="1:15" x14ac:dyDescent="0.3">
      <c r="A352">
        <f t="shared" si="15"/>
        <v>351</v>
      </c>
      <c r="B352" t="str" cm="1">
        <f t="array" aca="1" ref="B352" ca="1">_xlfn.IFNA(INDEX(OFFSET(维度!$A$2,,,COUNTA(维度!A:A)-1),MATCH(TRUE,SUBTOTAL(3,OFFSET(维度!A$2,,,ROW(维度!$1:$25),))&gt;(A352-1),)),"")</f>
        <v/>
      </c>
      <c r="C352" t="str" cm="1">
        <f t="array" aca="1" ref="C352" ca="1">_xlfn.IFNA(INDEX(OFFSET(度量!$A$2,,,COUNTA(度量!A:A)-1),MATCH(TRUE,SUBTOTAL(3,OFFSET(度量!A$2,,,ROW(度量!$1:$25),))&gt;(A352-1),)),"")</f>
        <v/>
      </c>
      <c r="D352" t="str" cm="1">
        <f t="array" aca="1" ref="D352" ca="1">_xlfn.IFNA(INDEX(OFFSET(颗粒度!$A$2,,,COUNTA(颗粒度!A:A)-1),MATCH(TRUE,SUBTOTAL(3,OFFSET(颗粒度!A$2,,,ROW(颗粒度!$1:$25),))&gt;(A352-1),)),"")</f>
        <v/>
      </c>
      <c r="I352" s="2" t="str" cm="1">
        <f t="array" aca="1" ref="I352" ca="1">INDEX(D:D,INT((ROW(D352)-2)/$E$5)+2)</f>
        <v/>
      </c>
      <c r="J352" t="str" cm="1">
        <f t="array" aca="1" ref="J352" ca="1">INDEX(C:C,MOD(ROW()+3,$E$5)+2)</f>
        <v>积数</v>
      </c>
      <c r="K352" t="str">
        <f t="shared" ca="1" si="16"/>
        <v>积数</v>
      </c>
      <c r="M352" t="str" cm="1">
        <f t="array" aca="1" ref="M352" ca="1">INDEX(B:B,INT((ROW(B352)-2)/$E$9)+2)</f>
        <v/>
      </c>
      <c r="N352" t="str" cm="1">
        <f t="array" aca="1" ref="N352" ca="1">INDEX(G:G,MOD(ROW()-2,$E$9)+2)</f>
        <v>月积数</v>
      </c>
      <c r="O352" t="str">
        <f t="shared" ca="1" si="17"/>
        <v>的月积数</v>
      </c>
    </row>
    <row r="353" spans="1:15" x14ac:dyDescent="0.3">
      <c r="A353">
        <f t="shared" si="15"/>
        <v>352</v>
      </c>
      <c r="B353" t="str" cm="1">
        <f t="array" aca="1" ref="B353" ca="1">_xlfn.IFNA(INDEX(OFFSET(维度!$A$2,,,COUNTA(维度!A:A)-1),MATCH(TRUE,SUBTOTAL(3,OFFSET(维度!A$2,,,ROW(维度!$1:$25),))&gt;(A353-1),)),"")</f>
        <v/>
      </c>
      <c r="C353" t="str" cm="1">
        <f t="array" aca="1" ref="C353" ca="1">_xlfn.IFNA(INDEX(OFFSET(度量!$A$2,,,COUNTA(度量!A:A)-1),MATCH(TRUE,SUBTOTAL(3,OFFSET(度量!A$2,,,ROW(度量!$1:$25),))&gt;(A353-1),)),"")</f>
        <v/>
      </c>
      <c r="D353" t="str" cm="1">
        <f t="array" aca="1" ref="D353" ca="1">_xlfn.IFNA(INDEX(OFFSET(颗粒度!$A$2,,,COUNTA(颗粒度!A:A)-1),MATCH(TRUE,SUBTOTAL(3,OFFSET(颗粒度!A$2,,,ROW(颗粒度!$1:$25),))&gt;(A353-1),)),"")</f>
        <v/>
      </c>
      <c r="I353" s="2" t="str" cm="1">
        <f t="array" aca="1" ref="I353" ca="1">INDEX(D:D,INT((ROW(D353)-2)/$E$5)+2)</f>
        <v/>
      </c>
      <c r="J353" t="str" cm="1">
        <f t="array" aca="1" ref="J353" ca="1">INDEX(C:C,MOD(ROW()+3,$E$5)+2)</f>
        <v>服务费</v>
      </c>
      <c r="K353" t="str">
        <f t="shared" ca="1" si="16"/>
        <v>服务费</v>
      </c>
      <c r="M353" t="str" cm="1">
        <f t="array" aca="1" ref="M353" ca="1">INDEX(B:B,INT((ROW(B353)-2)/$E$9)+2)</f>
        <v/>
      </c>
      <c r="N353" t="str" cm="1">
        <f t="array" aca="1" ref="N353" ca="1">INDEX(G:G,MOD(ROW()-2,$E$9)+2)</f>
        <v>月服务费</v>
      </c>
      <c r="O353" t="str">
        <f t="shared" ca="1" si="17"/>
        <v>的月服务费</v>
      </c>
    </row>
    <row r="354" spans="1:15" x14ac:dyDescent="0.3">
      <c r="A354">
        <f t="shared" si="15"/>
        <v>353</v>
      </c>
      <c r="B354" t="str" cm="1">
        <f t="array" aca="1" ref="B354" ca="1">_xlfn.IFNA(INDEX(OFFSET(维度!$A$2,,,COUNTA(维度!A:A)-1),MATCH(TRUE,SUBTOTAL(3,OFFSET(维度!A$2,,,ROW(维度!$1:$25),))&gt;(A354-1),)),"")</f>
        <v/>
      </c>
      <c r="C354" t="str" cm="1">
        <f t="array" aca="1" ref="C354" ca="1">_xlfn.IFNA(INDEX(OFFSET(度量!$A$2,,,COUNTA(度量!A:A)-1),MATCH(TRUE,SUBTOTAL(3,OFFSET(度量!A$2,,,ROW(度量!$1:$25),))&gt;(A354-1),)),"")</f>
        <v/>
      </c>
      <c r="D354" t="str" cm="1">
        <f t="array" aca="1" ref="D354" ca="1">_xlfn.IFNA(INDEX(OFFSET(颗粒度!$A$2,,,COUNTA(颗粒度!A:A)-1),MATCH(TRUE,SUBTOTAL(3,OFFSET(颗粒度!A$2,,,ROW(颗粒度!$1:$25),))&gt;(A354-1),)),"")</f>
        <v/>
      </c>
      <c r="I354" s="2" t="str" cm="1">
        <f t="array" aca="1" ref="I354" ca="1">INDEX(D:D,INT((ROW(D354)-2)/$E$5)+2)</f>
        <v/>
      </c>
      <c r="J354" t="str" cm="1">
        <f t="array" aca="1" ref="J354" ca="1">INDEX(C:C,MOD(ROW()+3,$E$5)+2)</f>
        <v>份额</v>
      </c>
      <c r="K354" t="str">
        <f t="shared" ca="1" si="16"/>
        <v>份额</v>
      </c>
      <c r="M354" t="str" cm="1">
        <f t="array" aca="1" ref="M354" ca="1">INDEX(B:B,INT((ROW(B354)-2)/$E$9)+2)</f>
        <v/>
      </c>
      <c r="N354" t="str" cm="1">
        <f t="array" aca="1" ref="N354" ca="1">INDEX(G:G,MOD(ROW()-2,$E$9)+2)</f>
        <v>月承诺费</v>
      </c>
      <c r="O354" t="str">
        <f t="shared" ca="1" si="17"/>
        <v>的月承诺费</v>
      </c>
    </row>
    <row r="355" spans="1:15" x14ac:dyDescent="0.3">
      <c r="A355">
        <f t="shared" si="15"/>
        <v>354</v>
      </c>
      <c r="B355" t="str" cm="1">
        <f t="array" aca="1" ref="B355" ca="1">_xlfn.IFNA(INDEX(OFFSET(维度!$A$2,,,COUNTA(维度!A:A)-1),MATCH(TRUE,SUBTOTAL(3,OFFSET(维度!A$2,,,ROW(维度!$1:$25),))&gt;(A355-1),)),"")</f>
        <v/>
      </c>
      <c r="C355" t="str" cm="1">
        <f t="array" aca="1" ref="C355" ca="1">_xlfn.IFNA(INDEX(OFFSET(度量!$A$2,,,COUNTA(度量!A:A)-1),MATCH(TRUE,SUBTOTAL(3,OFFSET(度量!A$2,,,ROW(度量!$1:$25),))&gt;(A355-1),)),"")</f>
        <v/>
      </c>
      <c r="D355" t="str" cm="1">
        <f t="array" aca="1" ref="D355" ca="1">_xlfn.IFNA(INDEX(OFFSET(颗粒度!$A$2,,,COUNTA(颗粒度!A:A)-1),MATCH(TRUE,SUBTOTAL(3,OFFSET(颗粒度!A$2,,,ROW(颗粒度!$1:$25),))&gt;(A355-1),)),"")</f>
        <v/>
      </c>
      <c r="I355" s="2" t="str" cm="1">
        <f t="array" aca="1" ref="I355" ca="1">INDEX(D:D,INT((ROW(D355)-2)/$E$5)+2)</f>
        <v/>
      </c>
      <c r="J355" t="str" cm="1">
        <f t="array" aca="1" ref="J355" ca="1">INDEX(C:C,MOD(ROW()+3,$E$5)+2)</f>
        <v>积数</v>
      </c>
      <c r="K355" t="str">
        <f t="shared" ca="1" si="16"/>
        <v>积数</v>
      </c>
      <c r="M355" t="str" cm="1">
        <f t="array" aca="1" ref="M355" ca="1">INDEX(B:B,INT((ROW(B355)-2)/$E$9)+2)</f>
        <v/>
      </c>
      <c r="N355" t="str" cm="1">
        <f t="array" aca="1" ref="N355" ca="1">INDEX(G:G,MOD(ROW()-2,$E$9)+2)</f>
        <v>季份额</v>
      </c>
      <c r="O355" t="str">
        <f t="shared" ca="1" si="17"/>
        <v>的季份额</v>
      </c>
    </row>
    <row r="356" spans="1:15" x14ac:dyDescent="0.3">
      <c r="A356">
        <f t="shared" si="15"/>
        <v>355</v>
      </c>
      <c r="B356" t="str" cm="1">
        <f t="array" aca="1" ref="B356" ca="1">_xlfn.IFNA(INDEX(OFFSET(维度!$A$2,,,COUNTA(维度!A:A)-1),MATCH(TRUE,SUBTOTAL(3,OFFSET(维度!A$2,,,ROW(维度!$1:$25),))&gt;(A356-1),)),"")</f>
        <v/>
      </c>
      <c r="C356" t="str" cm="1">
        <f t="array" aca="1" ref="C356" ca="1">_xlfn.IFNA(INDEX(OFFSET(度量!$A$2,,,COUNTA(度量!A:A)-1),MATCH(TRUE,SUBTOTAL(3,OFFSET(度量!A$2,,,ROW(度量!$1:$25),))&gt;(A356-1),)),"")</f>
        <v/>
      </c>
      <c r="D356" t="str" cm="1">
        <f t="array" aca="1" ref="D356" ca="1">_xlfn.IFNA(INDEX(OFFSET(颗粒度!$A$2,,,COUNTA(颗粒度!A:A)-1),MATCH(TRUE,SUBTOTAL(3,OFFSET(颗粒度!A$2,,,ROW(颗粒度!$1:$25),))&gt;(A356-1),)),"")</f>
        <v/>
      </c>
      <c r="I356" s="2" t="str" cm="1">
        <f t="array" aca="1" ref="I356" ca="1">INDEX(D:D,INT((ROW(D356)-2)/$E$5)+2)</f>
        <v/>
      </c>
      <c r="J356" t="str" cm="1">
        <f t="array" aca="1" ref="J356" ca="1">INDEX(C:C,MOD(ROW()+3,$E$5)+2)</f>
        <v>服务费</v>
      </c>
      <c r="K356" t="str">
        <f t="shared" ca="1" si="16"/>
        <v>服务费</v>
      </c>
      <c r="M356" t="str" cm="1">
        <f t="array" aca="1" ref="M356" ca="1">INDEX(B:B,INT((ROW(B356)-2)/$E$9)+2)</f>
        <v/>
      </c>
      <c r="N356" t="str" cm="1">
        <f t="array" aca="1" ref="N356" ca="1">INDEX(G:G,MOD(ROW()-2,$E$9)+2)</f>
        <v>月份额</v>
      </c>
      <c r="O356" t="str">
        <f t="shared" ca="1" si="17"/>
        <v>的月份额</v>
      </c>
    </row>
    <row r="357" spans="1:15" x14ac:dyDescent="0.3">
      <c r="A357">
        <f t="shared" si="15"/>
        <v>356</v>
      </c>
      <c r="B357" t="str" cm="1">
        <f t="array" aca="1" ref="B357" ca="1">_xlfn.IFNA(INDEX(OFFSET(维度!$A$2,,,COUNTA(维度!A:A)-1),MATCH(TRUE,SUBTOTAL(3,OFFSET(维度!A$2,,,ROW(维度!$1:$25),))&gt;(A357-1),)),"")</f>
        <v/>
      </c>
      <c r="C357" t="str" cm="1">
        <f t="array" aca="1" ref="C357" ca="1">_xlfn.IFNA(INDEX(OFFSET(度量!$A$2,,,COUNTA(度量!A:A)-1),MATCH(TRUE,SUBTOTAL(3,OFFSET(度量!A$2,,,ROW(度量!$1:$25),))&gt;(A357-1),)),"")</f>
        <v/>
      </c>
      <c r="D357" t="str" cm="1">
        <f t="array" aca="1" ref="D357" ca="1">_xlfn.IFNA(INDEX(OFFSET(颗粒度!$A$2,,,COUNTA(颗粒度!A:A)-1),MATCH(TRUE,SUBTOTAL(3,OFFSET(颗粒度!A$2,,,ROW(颗粒度!$1:$25),))&gt;(A357-1),)),"")</f>
        <v/>
      </c>
      <c r="I357" s="2" t="str" cm="1">
        <f t="array" aca="1" ref="I357" ca="1">INDEX(D:D,INT((ROW(D357)-2)/$E$5)+2)</f>
        <v/>
      </c>
      <c r="J357" t="str" cm="1">
        <f t="array" aca="1" ref="J357" ca="1">INDEX(C:C,MOD(ROW()+3,$E$5)+2)</f>
        <v>份额</v>
      </c>
      <c r="K357" t="str">
        <f t="shared" ca="1" si="16"/>
        <v>份额</v>
      </c>
      <c r="M357" t="str" cm="1">
        <f t="array" aca="1" ref="M357" ca="1">INDEX(B:B,INT((ROW(B357)-2)/$E$9)+2)</f>
        <v/>
      </c>
      <c r="N357" t="str" cm="1">
        <f t="array" aca="1" ref="N357" ca="1">INDEX(G:G,MOD(ROW()-2,$E$9)+2)</f>
        <v>月额度</v>
      </c>
      <c r="O357" t="str">
        <f t="shared" ca="1" si="17"/>
        <v>的月额度</v>
      </c>
    </row>
    <row r="358" spans="1:15" x14ac:dyDescent="0.3">
      <c r="A358">
        <f t="shared" si="15"/>
        <v>357</v>
      </c>
      <c r="B358" t="str" cm="1">
        <f t="array" aca="1" ref="B358" ca="1">_xlfn.IFNA(INDEX(OFFSET(维度!$A$2,,,COUNTA(维度!A:A)-1),MATCH(TRUE,SUBTOTAL(3,OFFSET(维度!A$2,,,ROW(维度!$1:$25),))&gt;(A358-1),)),"")</f>
        <v/>
      </c>
      <c r="C358" t="str" cm="1">
        <f t="array" aca="1" ref="C358" ca="1">_xlfn.IFNA(INDEX(OFFSET(度量!$A$2,,,COUNTA(度量!A:A)-1),MATCH(TRUE,SUBTOTAL(3,OFFSET(度量!A$2,,,ROW(度量!$1:$25),))&gt;(A358-1),)),"")</f>
        <v/>
      </c>
      <c r="D358" t="str" cm="1">
        <f t="array" aca="1" ref="D358" ca="1">_xlfn.IFNA(INDEX(OFFSET(颗粒度!$A$2,,,COUNTA(颗粒度!A:A)-1),MATCH(TRUE,SUBTOTAL(3,OFFSET(颗粒度!A$2,,,ROW(颗粒度!$1:$25),))&gt;(A358-1),)),"")</f>
        <v/>
      </c>
      <c r="I358" s="2" t="str" cm="1">
        <f t="array" aca="1" ref="I358" ca="1">INDEX(D:D,INT((ROW(D358)-2)/$E$5)+2)</f>
        <v/>
      </c>
      <c r="J358" t="str" cm="1">
        <f t="array" aca="1" ref="J358" ca="1">INDEX(C:C,MOD(ROW()+3,$E$5)+2)</f>
        <v>积数</v>
      </c>
      <c r="K358" t="str">
        <f t="shared" ca="1" si="16"/>
        <v>积数</v>
      </c>
      <c r="M358" t="str" cm="1">
        <f t="array" aca="1" ref="M358" ca="1">INDEX(B:B,INT((ROW(B358)-2)/$E$9)+2)</f>
        <v/>
      </c>
      <c r="N358" t="str" cm="1">
        <f t="array" aca="1" ref="N358" ca="1">INDEX(G:G,MOD(ROW()-2,$E$9)+2)</f>
        <v>月积数</v>
      </c>
      <c r="O358" t="str">
        <f t="shared" ca="1" si="17"/>
        <v>的月积数</v>
      </c>
    </row>
    <row r="359" spans="1:15" x14ac:dyDescent="0.3">
      <c r="A359">
        <f t="shared" si="15"/>
        <v>358</v>
      </c>
      <c r="B359" t="str" cm="1">
        <f t="array" aca="1" ref="B359" ca="1">_xlfn.IFNA(INDEX(OFFSET(维度!$A$2,,,COUNTA(维度!A:A)-1),MATCH(TRUE,SUBTOTAL(3,OFFSET(维度!A$2,,,ROW(维度!$1:$25),))&gt;(A359-1),)),"")</f>
        <v/>
      </c>
      <c r="C359" t="str" cm="1">
        <f t="array" aca="1" ref="C359" ca="1">_xlfn.IFNA(INDEX(OFFSET(度量!$A$2,,,COUNTA(度量!A:A)-1),MATCH(TRUE,SUBTOTAL(3,OFFSET(度量!A$2,,,ROW(度量!$1:$25),))&gt;(A359-1),)),"")</f>
        <v/>
      </c>
      <c r="D359" t="str" cm="1">
        <f t="array" aca="1" ref="D359" ca="1">_xlfn.IFNA(INDEX(OFFSET(颗粒度!$A$2,,,COUNTA(颗粒度!A:A)-1),MATCH(TRUE,SUBTOTAL(3,OFFSET(颗粒度!A$2,,,ROW(颗粒度!$1:$25),))&gt;(A359-1),)),"")</f>
        <v/>
      </c>
      <c r="I359" s="2" t="str" cm="1">
        <f t="array" aca="1" ref="I359" ca="1">INDEX(D:D,INT((ROW(D359)-2)/$E$5)+2)</f>
        <v/>
      </c>
      <c r="J359" t="str" cm="1">
        <f t="array" aca="1" ref="J359" ca="1">INDEX(C:C,MOD(ROW()+3,$E$5)+2)</f>
        <v>服务费</v>
      </c>
      <c r="K359" t="str">
        <f t="shared" ca="1" si="16"/>
        <v>服务费</v>
      </c>
      <c r="M359" t="str" cm="1">
        <f t="array" aca="1" ref="M359" ca="1">INDEX(B:B,INT((ROW(B359)-2)/$E$9)+2)</f>
        <v/>
      </c>
      <c r="N359" t="str" cm="1">
        <f t="array" aca="1" ref="N359" ca="1">INDEX(G:G,MOD(ROW()-2,$E$9)+2)</f>
        <v>月服务费</v>
      </c>
      <c r="O359" t="str">
        <f t="shared" ca="1" si="17"/>
        <v>的月服务费</v>
      </c>
    </row>
    <row r="360" spans="1:15" x14ac:dyDescent="0.3">
      <c r="A360">
        <f t="shared" si="15"/>
        <v>359</v>
      </c>
      <c r="B360" t="str" cm="1">
        <f t="array" aca="1" ref="B360" ca="1">_xlfn.IFNA(INDEX(OFFSET(维度!$A$2,,,COUNTA(维度!A:A)-1),MATCH(TRUE,SUBTOTAL(3,OFFSET(维度!A$2,,,ROW(维度!$1:$25),))&gt;(A360-1),)),"")</f>
        <v/>
      </c>
      <c r="C360" t="str" cm="1">
        <f t="array" aca="1" ref="C360" ca="1">_xlfn.IFNA(INDEX(OFFSET(度量!$A$2,,,COUNTA(度量!A:A)-1),MATCH(TRUE,SUBTOTAL(3,OFFSET(度量!A$2,,,ROW(度量!$1:$25),))&gt;(A360-1),)),"")</f>
        <v/>
      </c>
      <c r="D360" t="str" cm="1">
        <f t="array" aca="1" ref="D360" ca="1">_xlfn.IFNA(INDEX(OFFSET(颗粒度!$A$2,,,COUNTA(颗粒度!A:A)-1),MATCH(TRUE,SUBTOTAL(3,OFFSET(颗粒度!A$2,,,ROW(颗粒度!$1:$25),))&gt;(A360-1),)),"")</f>
        <v/>
      </c>
      <c r="I360" s="2" t="str" cm="1">
        <f t="array" aca="1" ref="I360" ca="1">INDEX(D:D,INT((ROW(D360)-2)/$E$5)+2)</f>
        <v/>
      </c>
      <c r="J360" t="str" cm="1">
        <f t="array" aca="1" ref="J360" ca="1">INDEX(C:C,MOD(ROW()+3,$E$5)+2)</f>
        <v>份额</v>
      </c>
      <c r="K360" t="str">
        <f t="shared" ca="1" si="16"/>
        <v>份额</v>
      </c>
      <c r="M360" t="str" cm="1">
        <f t="array" aca="1" ref="M360" ca="1">INDEX(B:B,INT((ROW(B360)-2)/$E$9)+2)</f>
        <v/>
      </c>
      <c r="N360" t="str" cm="1">
        <f t="array" aca="1" ref="N360" ca="1">INDEX(G:G,MOD(ROW()-2,$E$9)+2)</f>
        <v>月承诺费</v>
      </c>
      <c r="O360" t="str">
        <f t="shared" ca="1" si="17"/>
        <v>的月承诺费</v>
      </c>
    </row>
    <row r="361" spans="1:15" x14ac:dyDescent="0.3">
      <c r="A361">
        <f t="shared" si="15"/>
        <v>360</v>
      </c>
      <c r="B361" t="str" cm="1">
        <f t="array" aca="1" ref="B361" ca="1">_xlfn.IFNA(INDEX(OFFSET(维度!$A$2,,,COUNTA(维度!A:A)-1),MATCH(TRUE,SUBTOTAL(3,OFFSET(维度!A$2,,,ROW(维度!$1:$25),))&gt;(A361-1),)),"")</f>
        <v/>
      </c>
      <c r="C361" t="str" cm="1">
        <f t="array" aca="1" ref="C361" ca="1">_xlfn.IFNA(INDEX(OFFSET(度量!$A$2,,,COUNTA(度量!A:A)-1),MATCH(TRUE,SUBTOTAL(3,OFFSET(度量!A$2,,,ROW(度量!$1:$25),))&gt;(A361-1),)),"")</f>
        <v/>
      </c>
      <c r="D361" t="str" cm="1">
        <f t="array" aca="1" ref="D361" ca="1">_xlfn.IFNA(INDEX(OFFSET(颗粒度!$A$2,,,COUNTA(颗粒度!A:A)-1),MATCH(TRUE,SUBTOTAL(3,OFFSET(颗粒度!A$2,,,ROW(颗粒度!$1:$25),))&gt;(A361-1),)),"")</f>
        <v/>
      </c>
      <c r="I361" s="2" t="str" cm="1">
        <f t="array" aca="1" ref="I361" ca="1">INDEX(D:D,INT((ROW(D361)-2)/$E$5)+2)</f>
        <v/>
      </c>
      <c r="J361" t="str" cm="1">
        <f t="array" aca="1" ref="J361" ca="1">INDEX(C:C,MOD(ROW()+3,$E$5)+2)</f>
        <v>积数</v>
      </c>
      <c r="K361" t="str">
        <f t="shared" ca="1" si="16"/>
        <v>积数</v>
      </c>
      <c r="M361" t="str" cm="1">
        <f t="array" aca="1" ref="M361" ca="1">INDEX(B:B,INT((ROW(B361)-2)/$E$9)+2)</f>
        <v/>
      </c>
      <c r="N361" t="str" cm="1">
        <f t="array" aca="1" ref="N361" ca="1">INDEX(G:G,MOD(ROW()-2,$E$9)+2)</f>
        <v>季份额</v>
      </c>
      <c r="O361" t="str">
        <f t="shared" ca="1" si="17"/>
        <v>的季份额</v>
      </c>
    </row>
    <row r="362" spans="1:15" x14ac:dyDescent="0.3">
      <c r="A362">
        <f t="shared" si="15"/>
        <v>361</v>
      </c>
      <c r="B362" t="str" cm="1">
        <f t="array" aca="1" ref="B362" ca="1">_xlfn.IFNA(INDEX(OFFSET(维度!$A$2,,,COUNTA(维度!A:A)-1),MATCH(TRUE,SUBTOTAL(3,OFFSET(维度!A$2,,,ROW(维度!$1:$25),))&gt;(A362-1),)),"")</f>
        <v/>
      </c>
      <c r="C362" t="str" cm="1">
        <f t="array" aca="1" ref="C362" ca="1">_xlfn.IFNA(INDEX(OFFSET(度量!$A$2,,,COUNTA(度量!A:A)-1),MATCH(TRUE,SUBTOTAL(3,OFFSET(度量!A$2,,,ROW(度量!$1:$25),))&gt;(A362-1),)),"")</f>
        <v/>
      </c>
      <c r="D362" t="str" cm="1">
        <f t="array" aca="1" ref="D362" ca="1">_xlfn.IFNA(INDEX(OFFSET(颗粒度!$A$2,,,COUNTA(颗粒度!A:A)-1),MATCH(TRUE,SUBTOTAL(3,OFFSET(颗粒度!A$2,,,ROW(颗粒度!$1:$25),))&gt;(A362-1),)),"")</f>
        <v/>
      </c>
      <c r="I362" s="2" t="str" cm="1">
        <f t="array" aca="1" ref="I362" ca="1">INDEX(D:D,INT((ROW(D362)-2)/$E$5)+2)</f>
        <v/>
      </c>
      <c r="J362" t="str" cm="1">
        <f t="array" aca="1" ref="J362" ca="1">INDEX(C:C,MOD(ROW()+3,$E$5)+2)</f>
        <v>服务费</v>
      </c>
      <c r="K362" t="str">
        <f t="shared" ca="1" si="16"/>
        <v>服务费</v>
      </c>
      <c r="M362" t="str" cm="1">
        <f t="array" aca="1" ref="M362" ca="1">INDEX(B:B,INT((ROW(B362)-2)/$E$9)+2)</f>
        <v/>
      </c>
      <c r="N362" t="str" cm="1">
        <f t="array" aca="1" ref="N362" ca="1">INDEX(G:G,MOD(ROW()-2,$E$9)+2)</f>
        <v>月份额</v>
      </c>
      <c r="O362" t="str">
        <f t="shared" ca="1" si="17"/>
        <v>的月份额</v>
      </c>
    </row>
    <row r="363" spans="1:15" x14ac:dyDescent="0.3">
      <c r="A363">
        <f t="shared" si="15"/>
        <v>362</v>
      </c>
      <c r="B363" t="str" cm="1">
        <f t="array" aca="1" ref="B363" ca="1">_xlfn.IFNA(INDEX(OFFSET(维度!$A$2,,,COUNTA(维度!A:A)-1),MATCH(TRUE,SUBTOTAL(3,OFFSET(维度!A$2,,,ROW(维度!$1:$25),))&gt;(A363-1),)),"")</f>
        <v/>
      </c>
      <c r="C363" t="str" cm="1">
        <f t="array" aca="1" ref="C363" ca="1">_xlfn.IFNA(INDEX(OFFSET(度量!$A$2,,,COUNTA(度量!A:A)-1),MATCH(TRUE,SUBTOTAL(3,OFFSET(度量!A$2,,,ROW(度量!$1:$25),))&gt;(A363-1),)),"")</f>
        <v/>
      </c>
      <c r="D363" t="str" cm="1">
        <f t="array" aca="1" ref="D363" ca="1">_xlfn.IFNA(INDEX(OFFSET(颗粒度!$A$2,,,COUNTA(颗粒度!A:A)-1),MATCH(TRUE,SUBTOTAL(3,OFFSET(颗粒度!A$2,,,ROW(颗粒度!$1:$25),))&gt;(A363-1),)),"")</f>
        <v/>
      </c>
      <c r="I363" s="2" t="str" cm="1">
        <f t="array" aca="1" ref="I363" ca="1">INDEX(D:D,INT((ROW(D363)-2)/$E$5)+2)</f>
        <v/>
      </c>
      <c r="J363" t="str" cm="1">
        <f t="array" aca="1" ref="J363" ca="1">INDEX(C:C,MOD(ROW()+3,$E$5)+2)</f>
        <v>份额</v>
      </c>
      <c r="K363" t="str">
        <f t="shared" ca="1" si="16"/>
        <v>份额</v>
      </c>
      <c r="M363" t="str" cm="1">
        <f t="array" aca="1" ref="M363" ca="1">INDEX(B:B,INT((ROW(B363)-2)/$E$9)+2)</f>
        <v/>
      </c>
      <c r="N363" t="str" cm="1">
        <f t="array" aca="1" ref="N363" ca="1">INDEX(G:G,MOD(ROW()-2,$E$9)+2)</f>
        <v>月额度</v>
      </c>
      <c r="O363" t="str">
        <f t="shared" ca="1" si="17"/>
        <v>的月额度</v>
      </c>
    </row>
    <row r="364" spans="1:15" x14ac:dyDescent="0.3">
      <c r="A364">
        <f t="shared" si="15"/>
        <v>363</v>
      </c>
      <c r="B364" t="str" cm="1">
        <f t="array" aca="1" ref="B364" ca="1">_xlfn.IFNA(INDEX(OFFSET(维度!$A$2,,,COUNTA(维度!A:A)-1),MATCH(TRUE,SUBTOTAL(3,OFFSET(维度!A$2,,,ROW(维度!$1:$25),))&gt;(A364-1),)),"")</f>
        <v/>
      </c>
      <c r="C364" t="str" cm="1">
        <f t="array" aca="1" ref="C364" ca="1">_xlfn.IFNA(INDEX(OFFSET(度量!$A$2,,,COUNTA(度量!A:A)-1),MATCH(TRUE,SUBTOTAL(3,OFFSET(度量!A$2,,,ROW(度量!$1:$25),))&gt;(A364-1),)),"")</f>
        <v/>
      </c>
      <c r="D364" t="str" cm="1">
        <f t="array" aca="1" ref="D364" ca="1">_xlfn.IFNA(INDEX(OFFSET(颗粒度!$A$2,,,COUNTA(颗粒度!A:A)-1),MATCH(TRUE,SUBTOTAL(3,OFFSET(颗粒度!A$2,,,ROW(颗粒度!$1:$25),))&gt;(A364-1),)),"")</f>
        <v/>
      </c>
      <c r="I364" s="2" t="str" cm="1">
        <f t="array" aca="1" ref="I364" ca="1">INDEX(D:D,INT((ROW(D364)-2)/$E$5)+2)</f>
        <v/>
      </c>
      <c r="J364" t="str" cm="1">
        <f t="array" aca="1" ref="J364" ca="1">INDEX(C:C,MOD(ROW()+3,$E$5)+2)</f>
        <v>积数</v>
      </c>
      <c r="K364" t="str">
        <f t="shared" ca="1" si="16"/>
        <v>积数</v>
      </c>
      <c r="M364" t="str" cm="1">
        <f t="array" aca="1" ref="M364" ca="1">INDEX(B:B,INT((ROW(B364)-2)/$E$9)+2)</f>
        <v/>
      </c>
      <c r="N364" t="str" cm="1">
        <f t="array" aca="1" ref="N364" ca="1">INDEX(G:G,MOD(ROW()-2,$E$9)+2)</f>
        <v>月积数</v>
      </c>
      <c r="O364" t="str">
        <f t="shared" ca="1" si="17"/>
        <v>的月积数</v>
      </c>
    </row>
    <row r="365" spans="1:15" x14ac:dyDescent="0.3">
      <c r="A365">
        <f t="shared" si="15"/>
        <v>364</v>
      </c>
      <c r="B365" t="str" cm="1">
        <f t="array" aca="1" ref="B365" ca="1">_xlfn.IFNA(INDEX(OFFSET(维度!$A$2,,,COUNTA(维度!A:A)-1),MATCH(TRUE,SUBTOTAL(3,OFFSET(维度!A$2,,,ROW(维度!$1:$25),))&gt;(A365-1),)),"")</f>
        <v/>
      </c>
      <c r="C365" t="str" cm="1">
        <f t="array" aca="1" ref="C365" ca="1">_xlfn.IFNA(INDEX(OFFSET(度量!$A$2,,,COUNTA(度量!A:A)-1),MATCH(TRUE,SUBTOTAL(3,OFFSET(度量!A$2,,,ROW(度量!$1:$25),))&gt;(A365-1),)),"")</f>
        <v/>
      </c>
      <c r="D365" t="str" cm="1">
        <f t="array" aca="1" ref="D365" ca="1">_xlfn.IFNA(INDEX(OFFSET(颗粒度!$A$2,,,COUNTA(颗粒度!A:A)-1),MATCH(TRUE,SUBTOTAL(3,OFFSET(颗粒度!A$2,,,ROW(颗粒度!$1:$25),))&gt;(A365-1),)),"")</f>
        <v/>
      </c>
      <c r="I365" s="2" t="str" cm="1">
        <f t="array" aca="1" ref="I365" ca="1">INDEX(D:D,INT((ROW(D365)-2)/$E$5)+2)</f>
        <v/>
      </c>
      <c r="J365" t="str" cm="1">
        <f t="array" aca="1" ref="J365" ca="1">INDEX(C:C,MOD(ROW()+3,$E$5)+2)</f>
        <v>服务费</v>
      </c>
      <c r="K365" t="str">
        <f t="shared" ca="1" si="16"/>
        <v>服务费</v>
      </c>
      <c r="M365" t="str" cm="1">
        <f t="array" aca="1" ref="M365" ca="1">INDEX(B:B,INT((ROW(B365)-2)/$E$9)+2)</f>
        <v/>
      </c>
      <c r="N365" t="str" cm="1">
        <f t="array" aca="1" ref="N365" ca="1">INDEX(G:G,MOD(ROW()-2,$E$9)+2)</f>
        <v>月服务费</v>
      </c>
      <c r="O365" t="str">
        <f t="shared" ca="1" si="17"/>
        <v>的月服务费</v>
      </c>
    </row>
    <row r="366" spans="1:15" x14ac:dyDescent="0.3">
      <c r="A366">
        <f t="shared" si="15"/>
        <v>365</v>
      </c>
      <c r="B366" t="str" cm="1">
        <f t="array" aca="1" ref="B366" ca="1">_xlfn.IFNA(INDEX(OFFSET(维度!$A$2,,,COUNTA(维度!A:A)-1),MATCH(TRUE,SUBTOTAL(3,OFFSET(维度!A$2,,,ROW(维度!$1:$25),))&gt;(A366-1),)),"")</f>
        <v/>
      </c>
      <c r="C366" t="str" cm="1">
        <f t="array" aca="1" ref="C366" ca="1">_xlfn.IFNA(INDEX(OFFSET(度量!$A$2,,,COUNTA(度量!A:A)-1),MATCH(TRUE,SUBTOTAL(3,OFFSET(度量!A$2,,,ROW(度量!$1:$25),))&gt;(A366-1),)),"")</f>
        <v/>
      </c>
      <c r="D366" t="str" cm="1">
        <f t="array" aca="1" ref="D366" ca="1">_xlfn.IFNA(INDEX(OFFSET(颗粒度!$A$2,,,COUNTA(颗粒度!A:A)-1),MATCH(TRUE,SUBTOTAL(3,OFFSET(颗粒度!A$2,,,ROW(颗粒度!$1:$25),))&gt;(A366-1),)),"")</f>
        <v/>
      </c>
      <c r="I366" s="2" t="str" cm="1">
        <f t="array" aca="1" ref="I366" ca="1">INDEX(D:D,INT((ROW(D366)-2)/$E$5)+2)</f>
        <v/>
      </c>
      <c r="J366" t="str" cm="1">
        <f t="array" aca="1" ref="J366" ca="1">INDEX(C:C,MOD(ROW()+3,$E$5)+2)</f>
        <v>份额</v>
      </c>
      <c r="K366" t="str">
        <f t="shared" ca="1" si="16"/>
        <v>份额</v>
      </c>
      <c r="M366" t="str" cm="1">
        <f t="array" aca="1" ref="M366" ca="1">INDEX(B:B,INT((ROW(B366)-2)/$E$9)+2)</f>
        <v/>
      </c>
      <c r="N366" t="str" cm="1">
        <f t="array" aca="1" ref="N366" ca="1">INDEX(G:G,MOD(ROW()-2,$E$9)+2)</f>
        <v>月承诺费</v>
      </c>
      <c r="O366" t="str">
        <f t="shared" ca="1" si="17"/>
        <v>的月承诺费</v>
      </c>
    </row>
    <row r="367" spans="1:15" x14ac:dyDescent="0.3">
      <c r="A367">
        <f t="shared" si="15"/>
        <v>366</v>
      </c>
      <c r="B367" t="str" cm="1">
        <f t="array" aca="1" ref="B367" ca="1">_xlfn.IFNA(INDEX(OFFSET(维度!$A$2,,,COUNTA(维度!A:A)-1),MATCH(TRUE,SUBTOTAL(3,OFFSET(维度!A$2,,,ROW(维度!$1:$25),))&gt;(A367-1),)),"")</f>
        <v/>
      </c>
      <c r="C367" t="str" cm="1">
        <f t="array" aca="1" ref="C367" ca="1">_xlfn.IFNA(INDEX(OFFSET(度量!$A$2,,,COUNTA(度量!A:A)-1),MATCH(TRUE,SUBTOTAL(3,OFFSET(度量!A$2,,,ROW(度量!$1:$25),))&gt;(A367-1),)),"")</f>
        <v/>
      </c>
      <c r="D367" t="str" cm="1">
        <f t="array" aca="1" ref="D367" ca="1">_xlfn.IFNA(INDEX(OFFSET(颗粒度!$A$2,,,COUNTA(颗粒度!A:A)-1),MATCH(TRUE,SUBTOTAL(3,OFFSET(颗粒度!A$2,,,ROW(颗粒度!$1:$25),))&gt;(A367-1),)),"")</f>
        <v/>
      </c>
      <c r="I367" s="2" t="str" cm="1">
        <f t="array" aca="1" ref="I367" ca="1">INDEX(D:D,INT((ROW(D367)-2)/$E$5)+2)</f>
        <v/>
      </c>
      <c r="J367" t="str" cm="1">
        <f t="array" aca="1" ref="J367" ca="1">INDEX(C:C,MOD(ROW()+3,$E$5)+2)</f>
        <v>积数</v>
      </c>
      <c r="K367" t="str">
        <f t="shared" ca="1" si="16"/>
        <v>积数</v>
      </c>
      <c r="M367" t="str" cm="1">
        <f t="array" aca="1" ref="M367" ca="1">INDEX(B:B,INT((ROW(B367)-2)/$E$9)+2)</f>
        <v/>
      </c>
      <c r="N367" t="str" cm="1">
        <f t="array" aca="1" ref="N367" ca="1">INDEX(G:G,MOD(ROW()-2,$E$9)+2)</f>
        <v>季份额</v>
      </c>
      <c r="O367" t="str">
        <f t="shared" ca="1" si="17"/>
        <v>的季份额</v>
      </c>
    </row>
    <row r="368" spans="1:15" x14ac:dyDescent="0.3">
      <c r="A368">
        <f t="shared" si="15"/>
        <v>367</v>
      </c>
      <c r="B368" t="str" cm="1">
        <f t="array" aca="1" ref="B368" ca="1">_xlfn.IFNA(INDEX(OFFSET(维度!$A$2,,,COUNTA(维度!A:A)-1),MATCH(TRUE,SUBTOTAL(3,OFFSET(维度!A$2,,,ROW(维度!$1:$25),))&gt;(A368-1),)),"")</f>
        <v/>
      </c>
      <c r="C368" t="str" cm="1">
        <f t="array" aca="1" ref="C368" ca="1">_xlfn.IFNA(INDEX(OFFSET(度量!$A$2,,,COUNTA(度量!A:A)-1),MATCH(TRUE,SUBTOTAL(3,OFFSET(度量!A$2,,,ROW(度量!$1:$25),))&gt;(A368-1),)),"")</f>
        <v/>
      </c>
      <c r="D368" t="str" cm="1">
        <f t="array" aca="1" ref="D368" ca="1">_xlfn.IFNA(INDEX(OFFSET(颗粒度!$A$2,,,COUNTA(颗粒度!A:A)-1),MATCH(TRUE,SUBTOTAL(3,OFFSET(颗粒度!A$2,,,ROW(颗粒度!$1:$25),))&gt;(A368-1),)),"")</f>
        <v/>
      </c>
      <c r="I368" s="2" t="str" cm="1">
        <f t="array" aca="1" ref="I368" ca="1">INDEX(D:D,INT((ROW(D368)-2)/$E$5)+2)</f>
        <v/>
      </c>
      <c r="J368" t="str" cm="1">
        <f t="array" aca="1" ref="J368" ca="1">INDEX(C:C,MOD(ROW()+3,$E$5)+2)</f>
        <v>服务费</v>
      </c>
      <c r="K368" t="str">
        <f t="shared" ca="1" si="16"/>
        <v>服务费</v>
      </c>
      <c r="M368" t="str" cm="1">
        <f t="array" aca="1" ref="M368" ca="1">INDEX(B:B,INT((ROW(B368)-2)/$E$9)+2)</f>
        <v/>
      </c>
      <c r="N368" t="str" cm="1">
        <f t="array" aca="1" ref="N368" ca="1">INDEX(G:G,MOD(ROW()-2,$E$9)+2)</f>
        <v>月份额</v>
      </c>
      <c r="O368" t="str">
        <f t="shared" ca="1" si="17"/>
        <v>的月份额</v>
      </c>
    </row>
    <row r="369" spans="1:15" x14ac:dyDescent="0.3">
      <c r="A369">
        <f t="shared" si="15"/>
        <v>368</v>
      </c>
      <c r="B369" t="str" cm="1">
        <f t="array" aca="1" ref="B369" ca="1">_xlfn.IFNA(INDEX(OFFSET(维度!$A$2,,,COUNTA(维度!A:A)-1),MATCH(TRUE,SUBTOTAL(3,OFFSET(维度!A$2,,,ROW(维度!$1:$25),))&gt;(A369-1),)),"")</f>
        <v/>
      </c>
      <c r="C369" t="str" cm="1">
        <f t="array" aca="1" ref="C369" ca="1">_xlfn.IFNA(INDEX(OFFSET(度量!$A$2,,,COUNTA(度量!A:A)-1),MATCH(TRUE,SUBTOTAL(3,OFFSET(度量!A$2,,,ROW(度量!$1:$25),))&gt;(A369-1),)),"")</f>
        <v/>
      </c>
      <c r="D369" t="str" cm="1">
        <f t="array" aca="1" ref="D369" ca="1">_xlfn.IFNA(INDEX(OFFSET(颗粒度!$A$2,,,COUNTA(颗粒度!A:A)-1),MATCH(TRUE,SUBTOTAL(3,OFFSET(颗粒度!A$2,,,ROW(颗粒度!$1:$25),))&gt;(A369-1),)),"")</f>
        <v/>
      </c>
      <c r="I369" s="2" t="str" cm="1">
        <f t="array" aca="1" ref="I369" ca="1">INDEX(D:D,INT((ROW(D369)-2)/$E$5)+2)</f>
        <v/>
      </c>
      <c r="J369" t="str" cm="1">
        <f t="array" aca="1" ref="J369" ca="1">INDEX(C:C,MOD(ROW()+3,$E$5)+2)</f>
        <v>份额</v>
      </c>
      <c r="K369" t="str">
        <f t="shared" ca="1" si="16"/>
        <v>份额</v>
      </c>
      <c r="M369" t="str" cm="1">
        <f t="array" aca="1" ref="M369" ca="1">INDEX(B:B,INT((ROW(B369)-2)/$E$9)+2)</f>
        <v/>
      </c>
      <c r="N369" t="str" cm="1">
        <f t="array" aca="1" ref="N369" ca="1">INDEX(G:G,MOD(ROW()-2,$E$9)+2)</f>
        <v>月额度</v>
      </c>
      <c r="O369" t="str">
        <f t="shared" ca="1" si="17"/>
        <v>的月额度</v>
      </c>
    </row>
    <row r="370" spans="1:15" x14ac:dyDescent="0.3">
      <c r="A370">
        <f t="shared" si="15"/>
        <v>369</v>
      </c>
      <c r="B370" t="str" cm="1">
        <f t="array" aca="1" ref="B370" ca="1">_xlfn.IFNA(INDEX(OFFSET(维度!$A$2,,,COUNTA(维度!A:A)-1),MATCH(TRUE,SUBTOTAL(3,OFFSET(维度!A$2,,,ROW(维度!$1:$25),))&gt;(A370-1),)),"")</f>
        <v/>
      </c>
      <c r="C370" t="str" cm="1">
        <f t="array" aca="1" ref="C370" ca="1">_xlfn.IFNA(INDEX(OFFSET(度量!$A$2,,,COUNTA(度量!A:A)-1),MATCH(TRUE,SUBTOTAL(3,OFFSET(度量!A$2,,,ROW(度量!$1:$25),))&gt;(A370-1),)),"")</f>
        <v/>
      </c>
      <c r="D370" t="str" cm="1">
        <f t="array" aca="1" ref="D370" ca="1">_xlfn.IFNA(INDEX(OFFSET(颗粒度!$A$2,,,COUNTA(颗粒度!A:A)-1),MATCH(TRUE,SUBTOTAL(3,OFFSET(颗粒度!A$2,,,ROW(颗粒度!$1:$25),))&gt;(A370-1),)),"")</f>
        <v/>
      </c>
      <c r="I370" s="2" t="str" cm="1">
        <f t="array" aca="1" ref="I370" ca="1">INDEX(D:D,INT((ROW(D370)-2)/$E$5)+2)</f>
        <v/>
      </c>
      <c r="J370" t="str" cm="1">
        <f t="array" aca="1" ref="J370" ca="1">INDEX(C:C,MOD(ROW()+3,$E$5)+2)</f>
        <v>积数</v>
      </c>
      <c r="K370" t="str">
        <f t="shared" ca="1" si="16"/>
        <v>积数</v>
      </c>
      <c r="M370" t="str" cm="1">
        <f t="array" aca="1" ref="M370" ca="1">INDEX(B:B,INT((ROW(B370)-2)/$E$9)+2)</f>
        <v/>
      </c>
      <c r="N370" t="str" cm="1">
        <f t="array" aca="1" ref="N370" ca="1">INDEX(G:G,MOD(ROW()-2,$E$9)+2)</f>
        <v>月积数</v>
      </c>
      <c r="O370" t="str">
        <f t="shared" ca="1" si="17"/>
        <v>的月积数</v>
      </c>
    </row>
    <row r="371" spans="1:15" x14ac:dyDescent="0.3">
      <c r="A371">
        <f t="shared" si="15"/>
        <v>370</v>
      </c>
      <c r="B371" t="str" cm="1">
        <f t="array" aca="1" ref="B371" ca="1">_xlfn.IFNA(INDEX(OFFSET(维度!$A$2,,,COUNTA(维度!A:A)-1),MATCH(TRUE,SUBTOTAL(3,OFFSET(维度!A$2,,,ROW(维度!$1:$25),))&gt;(A371-1),)),"")</f>
        <v/>
      </c>
      <c r="C371" t="str" cm="1">
        <f t="array" aca="1" ref="C371" ca="1">_xlfn.IFNA(INDEX(OFFSET(度量!$A$2,,,COUNTA(度量!A:A)-1),MATCH(TRUE,SUBTOTAL(3,OFFSET(度量!A$2,,,ROW(度量!$1:$25),))&gt;(A371-1),)),"")</f>
        <v/>
      </c>
      <c r="D371" t="str" cm="1">
        <f t="array" aca="1" ref="D371" ca="1">_xlfn.IFNA(INDEX(OFFSET(颗粒度!$A$2,,,COUNTA(颗粒度!A:A)-1),MATCH(TRUE,SUBTOTAL(3,OFFSET(颗粒度!A$2,,,ROW(颗粒度!$1:$25),))&gt;(A371-1),)),"")</f>
        <v/>
      </c>
      <c r="I371" s="2" t="str" cm="1">
        <f t="array" aca="1" ref="I371" ca="1">INDEX(D:D,INT((ROW(D371)-2)/$E$5)+2)</f>
        <v/>
      </c>
      <c r="J371" t="str" cm="1">
        <f t="array" aca="1" ref="J371" ca="1">INDEX(C:C,MOD(ROW()+3,$E$5)+2)</f>
        <v>服务费</v>
      </c>
      <c r="K371" t="str">
        <f t="shared" ca="1" si="16"/>
        <v>服务费</v>
      </c>
      <c r="M371" t="str" cm="1">
        <f t="array" aca="1" ref="M371" ca="1">INDEX(B:B,INT((ROW(B371)-2)/$E$9)+2)</f>
        <v/>
      </c>
      <c r="N371" t="str" cm="1">
        <f t="array" aca="1" ref="N371" ca="1">INDEX(G:G,MOD(ROW()-2,$E$9)+2)</f>
        <v>月服务费</v>
      </c>
      <c r="O371" t="str">
        <f t="shared" ca="1" si="17"/>
        <v>的月服务费</v>
      </c>
    </row>
    <row r="372" spans="1:15" x14ac:dyDescent="0.3">
      <c r="A372">
        <f t="shared" si="15"/>
        <v>371</v>
      </c>
      <c r="B372" t="str" cm="1">
        <f t="array" aca="1" ref="B372" ca="1">_xlfn.IFNA(INDEX(OFFSET(维度!$A$2,,,COUNTA(维度!A:A)-1),MATCH(TRUE,SUBTOTAL(3,OFFSET(维度!A$2,,,ROW(维度!$1:$25),))&gt;(A372-1),)),"")</f>
        <v/>
      </c>
      <c r="C372" t="str" cm="1">
        <f t="array" aca="1" ref="C372" ca="1">_xlfn.IFNA(INDEX(OFFSET(度量!$A$2,,,COUNTA(度量!A:A)-1),MATCH(TRUE,SUBTOTAL(3,OFFSET(度量!A$2,,,ROW(度量!$1:$25),))&gt;(A372-1),)),"")</f>
        <v/>
      </c>
      <c r="D372" t="str" cm="1">
        <f t="array" aca="1" ref="D372" ca="1">_xlfn.IFNA(INDEX(OFFSET(颗粒度!$A$2,,,COUNTA(颗粒度!A:A)-1),MATCH(TRUE,SUBTOTAL(3,OFFSET(颗粒度!A$2,,,ROW(颗粒度!$1:$25),))&gt;(A372-1),)),"")</f>
        <v/>
      </c>
      <c r="I372" s="2" t="str" cm="1">
        <f t="array" aca="1" ref="I372" ca="1">INDEX(D:D,INT((ROW(D372)-2)/$E$5)+2)</f>
        <v/>
      </c>
      <c r="J372" t="str" cm="1">
        <f t="array" aca="1" ref="J372" ca="1">INDEX(C:C,MOD(ROW()+3,$E$5)+2)</f>
        <v>份额</v>
      </c>
      <c r="K372" t="str">
        <f t="shared" ca="1" si="16"/>
        <v>份额</v>
      </c>
      <c r="M372" t="str" cm="1">
        <f t="array" aca="1" ref="M372" ca="1">INDEX(B:B,INT((ROW(B372)-2)/$E$9)+2)</f>
        <v/>
      </c>
      <c r="N372" t="str" cm="1">
        <f t="array" aca="1" ref="N372" ca="1">INDEX(G:G,MOD(ROW()-2,$E$9)+2)</f>
        <v>月承诺费</v>
      </c>
      <c r="O372" t="str">
        <f t="shared" ca="1" si="17"/>
        <v>的月承诺费</v>
      </c>
    </row>
    <row r="373" spans="1:15" x14ac:dyDescent="0.3">
      <c r="A373">
        <f t="shared" si="15"/>
        <v>372</v>
      </c>
      <c r="B373" t="str" cm="1">
        <f t="array" aca="1" ref="B373" ca="1">_xlfn.IFNA(INDEX(OFFSET(维度!$A$2,,,COUNTA(维度!A:A)-1),MATCH(TRUE,SUBTOTAL(3,OFFSET(维度!A$2,,,ROW(维度!$1:$25),))&gt;(A373-1),)),"")</f>
        <v/>
      </c>
      <c r="C373" t="str" cm="1">
        <f t="array" aca="1" ref="C373" ca="1">_xlfn.IFNA(INDEX(OFFSET(度量!$A$2,,,COUNTA(度量!A:A)-1),MATCH(TRUE,SUBTOTAL(3,OFFSET(度量!A$2,,,ROW(度量!$1:$25),))&gt;(A373-1),)),"")</f>
        <v/>
      </c>
      <c r="D373" t="str" cm="1">
        <f t="array" aca="1" ref="D373" ca="1">_xlfn.IFNA(INDEX(OFFSET(颗粒度!$A$2,,,COUNTA(颗粒度!A:A)-1),MATCH(TRUE,SUBTOTAL(3,OFFSET(颗粒度!A$2,,,ROW(颗粒度!$1:$25),))&gt;(A373-1),)),"")</f>
        <v/>
      </c>
      <c r="I373" s="2" t="str" cm="1">
        <f t="array" aca="1" ref="I373" ca="1">INDEX(D:D,INT((ROW(D373)-2)/$E$5)+2)</f>
        <v/>
      </c>
      <c r="J373" t="str" cm="1">
        <f t="array" aca="1" ref="J373" ca="1">INDEX(C:C,MOD(ROW()+3,$E$5)+2)</f>
        <v>积数</v>
      </c>
      <c r="K373" t="str">
        <f t="shared" ca="1" si="16"/>
        <v>积数</v>
      </c>
      <c r="M373" t="str" cm="1">
        <f t="array" aca="1" ref="M373" ca="1">INDEX(B:B,INT((ROW(B373)-2)/$E$9)+2)</f>
        <v/>
      </c>
      <c r="N373" t="str" cm="1">
        <f t="array" aca="1" ref="N373" ca="1">INDEX(G:G,MOD(ROW()-2,$E$9)+2)</f>
        <v>季份额</v>
      </c>
      <c r="O373" t="str">
        <f t="shared" ca="1" si="17"/>
        <v>的季份额</v>
      </c>
    </row>
    <row r="374" spans="1:15" x14ac:dyDescent="0.3">
      <c r="A374">
        <f t="shared" si="15"/>
        <v>373</v>
      </c>
      <c r="B374" t="str" cm="1">
        <f t="array" aca="1" ref="B374" ca="1">_xlfn.IFNA(INDEX(OFFSET(维度!$A$2,,,COUNTA(维度!A:A)-1),MATCH(TRUE,SUBTOTAL(3,OFFSET(维度!A$2,,,ROW(维度!$1:$25),))&gt;(A374-1),)),"")</f>
        <v/>
      </c>
      <c r="C374" t="str" cm="1">
        <f t="array" aca="1" ref="C374" ca="1">_xlfn.IFNA(INDEX(OFFSET(度量!$A$2,,,COUNTA(度量!A:A)-1),MATCH(TRUE,SUBTOTAL(3,OFFSET(度量!A$2,,,ROW(度量!$1:$25),))&gt;(A374-1),)),"")</f>
        <v/>
      </c>
      <c r="D374" t="str" cm="1">
        <f t="array" aca="1" ref="D374" ca="1">_xlfn.IFNA(INDEX(OFFSET(颗粒度!$A$2,,,COUNTA(颗粒度!A:A)-1),MATCH(TRUE,SUBTOTAL(3,OFFSET(颗粒度!A$2,,,ROW(颗粒度!$1:$25),))&gt;(A374-1),)),"")</f>
        <v/>
      </c>
      <c r="I374" s="2" t="str" cm="1">
        <f t="array" aca="1" ref="I374" ca="1">INDEX(D:D,INT((ROW(D374)-2)/$E$5)+2)</f>
        <v/>
      </c>
      <c r="J374" t="str" cm="1">
        <f t="array" aca="1" ref="J374" ca="1">INDEX(C:C,MOD(ROW()+3,$E$5)+2)</f>
        <v>服务费</v>
      </c>
      <c r="K374" t="str">
        <f t="shared" ca="1" si="16"/>
        <v>服务费</v>
      </c>
      <c r="M374" t="str" cm="1">
        <f t="array" aca="1" ref="M374" ca="1">INDEX(B:B,INT((ROW(B374)-2)/$E$9)+2)</f>
        <v/>
      </c>
      <c r="N374" t="str" cm="1">
        <f t="array" aca="1" ref="N374" ca="1">INDEX(G:G,MOD(ROW()-2,$E$9)+2)</f>
        <v>月份额</v>
      </c>
      <c r="O374" t="str">
        <f t="shared" ca="1" si="17"/>
        <v>的月份额</v>
      </c>
    </row>
    <row r="375" spans="1:15" x14ac:dyDescent="0.3">
      <c r="A375">
        <f t="shared" si="15"/>
        <v>374</v>
      </c>
      <c r="B375" t="str" cm="1">
        <f t="array" aca="1" ref="B375" ca="1">_xlfn.IFNA(INDEX(OFFSET(维度!$A$2,,,COUNTA(维度!A:A)-1),MATCH(TRUE,SUBTOTAL(3,OFFSET(维度!A$2,,,ROW(维度!$1:$25),))&gt;(A375-1),)),"")</f>
        <v/>
      </c>
      <c r="C375" t="str" cm="1">
        <f t="array" aca="1" ref="C375" ca="1">_xlfn.IFNA(INDEX(OFFSET(度量!$A$2,,,COUNTA(度量!A:A)-1),MATCH(TRUE,SUBTOTAL(3,OFFSET(度量!A$2,,,ROW(度量!$1:$25),))&gt;(A375-1),)),"")</f>
        <v/>
      </c>
      <c r="D375" t="str" cm="1">
        <f t="array" aca="1" ref="D375" ca="1">_xlfn.IFNA(INDEX(OFFSET(颗粒度!$A$2,,,COUNTA(颗粒度!A:A)-1),MATCH(TRUE,SUBTOTAL(3,OFFSET(颗粒度!A$2,,,ROW(颗粒度!$1:$25),))&gt;(A375-1),)),"")</f>
        <v/>
      </c>
      <c r="I375" s="2" t="str" cm="1">
        <f t="array" aca="1" ref="I375" ca="1">INDEX(D:D,INT((ROW(D375)-2)/$E$5)+2)</f>
        <v/>
      </c>
      <c r="J375" t="str" cm="1">
        <f t="array" aca="1" ref="J375" ca="1">INDEX(C:C,MOD(ROW()+3,$E$5)+2)</f>
        <v>份额</v>
      </c>
      <c r="K375" t="str">
        <f t="shared" ca="1" si="16"/>
        <v>份额</v>
      </c>
      <c r="M375" t="str" cm="1">
        <f t="array" aca="1" ref="M375" ca="1">INDEX(B:B,INT((ROW(B375)-2)/$E$9)+2)</f>
        <v/>
      </c>
      <c r="N375" t="str" cm="1">
        <f t="array" aca="1" ref="N375" ca="1">INDEX(G:G,MOD(ROW()-2,$E$9)+2)</f>
        <v>月额度</v>
      </c>
      <c r="O375" t="str">
        <f t="shared" ca="1" si="17"/>
        <v>的月额度</v>
      </c>
    </row>
    <row r="376" spans="1:15" x14ac:dyDescent="0.3">
      <c r="A376">
        <f t="shared" si="15"/>
        <v>375</v>
      </c>
      <c r="B376" t="str" cm="1">
        <f t="array" aca="1" ref="B376" ca="1">_xlfn.IFNA(INDEX(OFFSET(维度!$A$2,,,COUNTA(维度!A:A)-1),MATCH(TRUE,SUBTOTAL(3,OFFSET(维度!A$2,,,ROW(维度!$1:$25),))&gt;(A376-1),)),"")</f>
        <v/>
      </c>
      <c r="C376" t="str" cm="1">
        <f t="array" aca="1" ref="C376" ca="1">_xlfn.IFNA(INDEX(OFFSET(度量!$A$2,,,COUNTA(度量!A:A)-1),MATCH(TRUE,SUBTOTAL(3,OFFSET(度量!A$2,,,ROW(度量!$1:$25),))&gt;(A376-1),)),"")</f>
        <v/>
      </c>
      <c r="D376" t="str" cm="1">
        <f t="array" aca="1" ref="D376" ca="1">_xlfn.IFNA(INDEX(OFFSET(颗粒度!$A$2,,,COUNTA(颗粒度!A:A)-1),MATCH(TRUE,SUBTOTAL(3,OFFSET(颗粒度!A$2,,,ROW(颗粒度!$1:$25),))&gt;(A376-1),)),"")</f>
        <v/>
      </c>
      <c r="I376" s="2" t="str" cm="1">
        <f t="array" aca="1" ref="I376" ca="1">INDEX(D:D,INT((ROW(D376)-2)/$E$5)+2)</f>
        <v/>
      </c>
      <c r="J376" t="str" cm="1">
        <f t="array" aca="1" ref="J376" ca="1">INDEX(C:C,MOD(ROW()+3,$E$5)+2)</f>
        <v>积数</v>
      </c>
      <c r="K376" t="str">
        <f t="shared" ca="1" si="16"/>
        <v>积数</v>
      </c>
      <c r="M376" t="str" cm="1">
        <f t="array" aca="1" ref="M376" ca="1">INDEX(B:B,INT((ROW(B376)-2)/$E$9)+2)</f>
        <v/>
      </c>
      <c r="N376" t="str" cm="1">
        <f t="array" aca="1" ref="N376" ca="1">INDEX(G:G,MOD(ROW()-2,$E$9)+2)</f>
        <v>月积数</v>
      </c>
      <c r="O376" t="str">
        <f t="shared" ca="1" si="17"/>
        <v>的月积数</v>
      </c>
    </row>
    <row r="377" spans="1:15" x14ac:dyDescent="0.3">
      <c r="A377">
        <f t="shared" si="15"/>
        <v>376</v>
      </c>
      <c r="B377" t="str" cm="1">
        <f t="array" aca="1" ref="B377" ca="1">_xlfn.IFNA(INDEX(OFFSET(维度!$A$2,,,COUNTA(维度!A:A)-1),MATCH(TRUE,SUBTOTAL(3,OFFSET(维度!A$2,,,ROW(维度!$1:$25),))&gt;(A377-1),)),"")</f>
        <v/>
      </c>
      <c r="C377" t="str" cm="1">
        <f t="array" aca="1" ref="C377" ca="1">_xlfn.IFNA(INDEX(OFFSET(度量!$A$2,,,COUNTA(度量!A:A)-1),MATCH(TRUE,SUBTOTAL(3,OFFSET(度量!A$2,,,ROW(度量!$1:$25),))&gt;(A377-1),)),"")</f>
        <v/>
      </c>
      <c r="D377" t="str" cm="1">
        <f t="array" aca="1" ref="D377" ca="1">_xlfn.IFNA(INDEX(OFFSET(颗粒度!$A$2,,,COUNTA(颗粒度!A:A)-1),MATCH(TRUE,SUBTOTAL(3,OFFSET(颗粒度!A$2,,,ROW(颗粒度!$1:$25),))&gt;(A377-1),)),"")</f>
        <v/>
      </c>
      <c r="I377" s="2" t="str" cm="1">
        <f t="array" aca="1" ref="I377" ca="1">INDEX(D:D,INT((ROW(D377)-2)/$E$5)+2)</f>
        <v/>
      </c>
      <c r="J377" t="str" cm="1">
        <f t="array" aca="1" ref="J377" ca="1">INDEX(C:C,MOD(ROW()+3,$E$5)+2)</f>
        <v>服务费</v>
      </c>
      <c r="K377" t="str">
        <f t="shared" ca="1" si="16"/>
        <v>服务费</v>
      </c>
      <c r="M377" t="str" cm="1">
        <f t="array" aca="1" ref="M377" ca="1">INDEX(B:B,INT((ROW(B377)-2)/$E$9)+2)</f>
        <v/>
      </c>
      <c r="N377" t="str" cm="1">
        <f t="array" aca="1" ref="N377" ca="1">INDEX(G:G,MOD(ROW()-2,$E$9)+2)</f>
        <v>月服务费</v>
      </c>
      <c r="O377" t="str">
        <f t="shared" ca="1" si="17"/>
        <v>的月服务费</v>
      </c>
    </row>
    <row r="378" spans="1:15" x14ac:dyDescent="0.3">
      <c r="A378">
        <f t="shared" si="15"/>
        <v>377</v>
      </c>
      <c r="B378" t="str" cm="1">
        <f t="array" aca="1" ref="B378" ca="1">_xlfn.IFNA(INDEX(OFFSET(维度!$A$2,,,COUNTA(维度!A:A)-1),MATCH(TRUE,SUBTOTAL(3,OFFSET(维度!A$2,,,ROW(维度!$1:$25),))&gt;(A378-1),)),"")</f>
        <v/>
      </c>
      <c r="C378" t="str" cm="1">
        <f t="array" aca="1" ref="C378" ca="1">_xlfn.IFNA(INDEX(OFFSET(度量!$A$2,,,COUNTA(度量!A:A)-1),MATCH(TRUE,SUBTOTAL(3,OFFSET(度量!A$2,,,ROW(度量!$1:$25),))&gt;(A378-1),)),"")</f>
        <v/>
      </c>
      <c r="D378" t="str" cm="1">
        <f t="array" aca="1" ref="D378" ca="1">_xlfn.IFNA(INDEX(OFFSET(颗粒度!$A$2,,,COUNTA(颗粒度!A:A)-1),MATCH(TRUE,SUBTOTAL(3,OFFSET(颗粒度!A$2,,,ROW(颗粒度!$1:$25),))&gt;(A378-1),)),"")</f>
        <v/>
      </c>
      <c r="I378" s="2" t="str" cm="1">
        <f t="array" aca="1" ref="I378" ca="1">INDEX(D:D,INT((ROW(D378)-2)/$E$5)+2)</f>
        <v/>
      </c>
      <c r="J378" t="str" cm="1">
        <f t="array" aca="1" ref="J378" ca="1">INDEX(C:C,MOD(ROW()+3,$E$5)+2)</f>
        <v>份额</v>
      </c>
      <c r="K378" t="str">
        <f t="shared" ca="1" si="16"/>
        <v>份额</v>
      </c>
      <c r="M378" t="str" cm="1">
        <f t="array" aca="1" ref="M378" ca="1">INDEX(B:B,INT((ROW(B378)-2)/$E$9)+2)</f>
        <v/>
      </c>
      <c r="N378" t="str" cm="1">
        <f t="array" aca="1" ref="N378" ca="1">INDEX(G:G,MOD(ROW()-2,$E$9)+2)</f>
        <v>月承诺费</v>
      </c>
      <c r="O378" t="str">
        <f t="shared" ca="1" si="17"/>
        <v>的月承诺费</v>
      </c>
    </row>
    <row r="379" spans="1:15" x14ac:dyDescent="0.3">
      <c r="A379">
        <f t="shared" si="15"/>
        <v>378</v>
      </c>
      <c r="B379" t="str" cm="1">
        <f t="array" aca="1" ref="B379" ca="1">_xlfn.IFNA(INDEX(OFFSET(维度!$A$2,,,COUNTA(维度!A:A)-1),MATCH(TRUE,SUBTOTAL(3,OFFSET(维度!A$2,,,ROW(维度!$1:$25),))&gt;(A379-1),)),"")</f>
        <v/>
      </c>
      <c r="C379" t="str" cm="1">
        <f t="array" aca="1" ref="C379" ca="1">_xlfn.IFNA(INDEX(OFFSET(度量!$A$2,,,COUNTA(度量!A:A)-1),MATCH(TRUE,SUBTOTAL(3,OFFSET(度量!A$2,,,ROW(度量!$1:$25),))&gt;(A379-1),)),"")</f>
        <v/>
      </c>
      <c r="D379" t="str" cm="1">
        <f t="array" aca="1" ref="D379" ca="1">_xlfn.IFNA(INDEX(OFFSET(颗粒度!$A$2,,,COUNTA(颗粒度!A:A)-1),MATCH(TRUE,SUBTOTAL(3,OFFSET(颗粒度!A$2,,,ROW(颗粒度!$1:$25),))&gt;(A379-1),)),"")</f>
        <v/>
      </c>
      <c r="I379" s="2" t="str" cm="1">
        <f t="array" aca="1" ref="I379" ca="1">INDEX(D:D,INT((ROW(D379)-2)/$E$5)+2)</f>
        <v/>
      </c>
      <c r="J379" t="str" cm="1">
        <f t="array" aca="1" ref="J379" ca="1">INDEX(C:C,MOD(ROW()+3,$E$5)+2)</f>
        <v>积数</v>
      </c>
      <c r="K379" t="str">
        <f t="shared" ca="1" si="16"/>
        <v>积数</v>
      </c>
      <c r="M379" t="str" cm="1">
        <f t="array" aca="1" ref="M379" ca="1">INDEX(B:B,INT((ROW(B379)-2)/$E$9)+2)</f>
        <v/>
      </c>
      <c r="N379" t="str" cm="1">
        <f t="array" aca="1" ref="N379" ca="1">INDEX(G:G,MOD(ROW()-2,$E$9)+2)</f>
        <v>季份额</v>
      </c>
      <c r="O379" t="str">
        <f t="shared" ca="1" si="17"/>
        <v>的季份额</v>
      </c>
    </row>
    <row r="380" spans="1:15" x14ac:dyDescent="0.3">
      <c r="A380">
        <f t="shared" si="15"/>
        <v>379</v>
      </c>
      <c r="B380" t="str" cm="1">
        <f t="array" aca="1" ref="B380" ca="1">_xlfn.IFNA(INDEX(OFFSET(维度!$A$2,,,COUNTA(维度!A:A)-1),MATCH(TRUE,SUBTOTAL(3,OFFSET(维度!A$2,,,ROW(维度!$1:$25),))&gt;(A380-1),)),"")</f>
        <v/>
      </c>
      <c r="C380" t="str" cm="1">
        <f t="array" aca="1" ref="C380" ca="1">_xlfn.IFNA(INDEX(OFFSET(度量!$A$2,,,COUNTA(度量!A:A)-1),MATCH(TRUE,SUBTOTAL(3,OFFSET(度量!A$2,,,ROW(度量!$1:$25),))&gt;(A380-1),)),"")</f>
        <v/>
      </c>
      <c r="D380" t="str" cm="1">
        <f t="array" aca="1" ref="D380" ca="1">_xlfn.IFNA(INDEX(OFFSET(颗粒度!$A$2,,,COUNTA(颗粒度!A:A)-1),MATCH(TRUE,SUBTOTAL(3,OFFSET(颗粒度!A$2,,,ROW(颗粒度!$1:$25),))&gt;(A380-1),)),"")</f>
        <v/>
      </c>
      <c r="I380" s="2" t="str" cm="1">
        <f t="array" aca="1" ref="I380" ca="1">INDEX(D:D,INT((ROW(D380)-2)/$E$5)+2)</f>
        <v/>
      </c>
      <c r="J380" t="str" cm="1">
        <f t="array" aca="1" ref="J380" ca="1">INDEX(C:C,MOD(ROW()+3,$E$5)+2)</f>
        <v>服务费</v>
      </c>
      <c r="K380" t="str">
        <f t="shared" ca="1" si="16"/>
        <v>服务费</v>
      </c>
      <c r="M380" t="str" cm="1">
        <f t="array" aca="1" ref="M380" ca="1">INDEX(B:B,INT((ROW(B380)-2)/$E$9)+2)</f>
        <v/>
      </c>
      <c r="N380" t="str" cm="1">
        <f t="array" aca="1" ref="N380" ca="1">INDEX(G:G,MOD(ROW()-2,$E$9)+2)</f>
        <v>月份额</v>
      </c>
      <c r="O380" t="str">
        <f t="shared" ca="1" si="17"/>
        <v>的月份额</v>
      </c>
    </row>
    <row r="381" spans="1:15" x14ac:dyDescent="0.3">
      <c r="A381">
        <f t="shared" si="15"/>
        <v>380</v>
      </c>
      <c r="B381" t="str" cm="1">
        <f t="array" aca="1" ref="B381" ca="1">_xlfn.IFNA(INDEX(OFFSET(维度!$A$2,,,COUNTA(维度!A:A)-1),MATCH(TRUE,SUBTOTAL(3,OFFSET(维度!A$2,,,ROW(维度!$1:$25),))&gt;(A381-1),)),"")</f>
        <v/>
      </c>
      <c r="C381" t="str" cm="1">
        <f t="array" aca="1" ref="C381" ca="1">_xlfn.IFNA(INDEX(OFFSET(度量!$A$2,,,COUNTA(度量!A:A)-1),MATCH(TRUE,SUBTOTAL(3,OFFSET(度量!A$2,,,ROW(度量!$1:$25),))&gt;(A381-1),)),"")</f>
        <v/>
      </c>
      <c r="D381" t="str" cm="1">
        <f t="array" aca="1" ref="D381" ca="1">_xlfn.IFNA(INDEX(OFFSET(颗粒度!$A$2,,,COUNTA(颗粒度!A:A)-1),MATCH(TRUE,SUBTOTAL(3,OFFSET(颗粒度!A$2,,,ROW(颗粒度!$1:$25),))&gt;(A381-1),)),"")</f>
        <v/>
      </c>
      <c r="I381" s="2" t="str" cm="1">
        <f t="array" aca="1" ref="I381" ca="1">INDEX(D:D,INT((ROW(D381)-2)/$E$5)+2)</f>
        <v/>
      </c>
      <c r="J381" t="str" cm="1">
        <f t="array" aca="1" ref="J381" ca="1">INDEX(C:C,MOD(ROW()+3,$E$5)+2)</f>
        <v>份额</v>
      </c>
      <c r="K381" t="str">
        <f t="shared" ca="1" si="16"/>
        <v>份额</v>
      </c>
      <c r="M381" t="str" cm="1">
        <f t="array" aca="1" ref="M381" ca="1">INDEX(B:B,INT((ROW(B381)-2)/$E$9)+2)</f>
        <v/>
      </c>
      <c r="N381" t="str" cm="1">
        <f t="array" aca="1" ref="N381" ca="1">INDEX(G:G,MOD(ROW()-2,$E$9)+2)</f>
        <v>月额度</v>
      </c>
      <c r="O381" t="str">
        <f t="shared" ca="1" si="17"/>
        <v>的月额度</v>
      </c>
    </row>
    <row r="382" spans="1:15" x14ac:dyDescent="0.3">
      <c r="A382">
        <f t="shared" si="15"/>
        <v>381</v>
      </c>
      <c r="B382" t="str" cm="1">
        <f t="array" aca="1" ref="B382" ca="1">_xlfn.IFNA(INDEX(OFFSET(维度!$A$2,,,COUNTA(维度!A:A)-1),MATCH(TRUE,SUBTOTAL(3,OFFSET(维度!A$2,,,ROW(维度!$1:$25),))&gt;(A382-1),)),"")</f>
        <v/>
      </c>
      <c r="C382" t="str" cm="1">
        <f t="array" aca="1" ref="C382" ca="1">_xlfn.IFNA(INDEX(OFFSET(度量!$A$2,,,COUNTA(度量!A:A)-1),MATCH(TRUE,SUBTOTAL(3,OFFSET(度量!A$2,,,ROW(度量!$1:$25),))&gt;(A382-1),)),"")</f>
        <v/>
      </c>
      <c r="D382" t="str" cm="1">
        <f t="array" aca="1" ref="D382" ca="1">_xlfn.IFNA(INDEX(OFFSET(颗粒度!$A$2,,,COUNTA(颗粒度!A:A)-1),MATCH(TRUE,SUBTOTAL(3,OFFSET(颗粒度!A$2,,,ROW(颗粒度!$1:$25),))&gt;(A382-1),)),"")</f>
        <v/>
      </c>
      <c r="I382" s="2" t="str" cm="1">
        <f t="array" aca="1" ref="I382" ca="1">INDEX(D:D,INT((ROW(D382)-2)/$E$5)+2)</f>
        <v/>
      </c>
      <c r="J382" t="str" cm="1">
        <f t="array" aca="1" ref="J382" ca="1">INDEX(C:C,MOD(ROW()+3,$E$5)+2)</f>
        <v>积数</v>
      </c>
      <c r="K382" t="str">
        <f t="shared" ca="1" si="16"/>
        <v>积数</v>
      </c>
      <c r="M382" t="str" cm="1">
        <f t="array" aca="1" ref="M382" ca="1">INDEX(B:B,INT((ROW(B382)-2)/$E$9)+2)</f>
        <v/>
      </c>
      <c r="N382" t="str" cm="1">
        <f t="array" aca="1" ref="N382" ca="1">INDEX(G:G,MOD(ROW()-2,$E$9)+2)</f>
        <v>月积数</v>
      </c>
      <c r="O382" t="str">
        <f t="shared" ca="1" si="17"/>
        <v>的月积数</v>
      </c>
    </row>
    <row r="383" spans="1:15" x14ac:dyDescent="0.3">
      <c r="A383">
        <f t="shared" si="15"/>
        <v>382</v>
      </c>
      <c r="B383" t="str" cm="1">
        <f t="array" aca="1" ref="B383" ca="1">_xlfn.IFNA(INDEX(OFFSET(维度!$A$2,,,COUNTA(维度!A:A)-1),MATCH(TRUE,SUBTOTAL(3,OFFSET(维度!A$2,,,ROW(维度!$1:$25),))&gt;(A383-1),)),"")</f>
        <v/>
      </c>
      <c r="C383" t="str" cm="1">
        <f t="array" aca="1" ref="C383" ca="1">_xlfn.IFNA(INDEX(OFFSET(度量!$A$2,,,COUNTA(度量!A:A)-1),MATCH(TRUE,SUBTOTAL(3,OFFSET(度量!A$2,,,ROW(度量!$1:$25),))&gt;(A383-1),)),"")</f>
        <v/>
      </c>
      <c r="D383" t="str" cm="1">
        <f t="array" aca="1" ref="D383" ca="1">_xlfn.IFNA(INDEX(OFFSET(颗粒度!$A$2,,,COUNTA(颗粒度!A:A)-1),MATCH(TRUE,SUBTOTAL(3,OFFSET(颗粒度!A$2,,,ROW(颗粒度!$1:$25),))&gt;(A383-1),)),"")</f>
        <v/>
      </c>
      <c r="I383" s="2" t="str" cm="1">
        <f t="array" aca="1" ref="I383" ca="1">INDEX(D:D,INT((ROW(D383)-2)/$E$5)+2)</f>
        <v/>
      </c>
      <c r="J383" t="str" cm="1">
        <f t="array" aca="1" ref="J383" ca="1">INDEX(C:C,MOD(ROW()+3,$E$5)+2)</f>
        <v>服务费</v>
      </c>
      <c r="K383" t="str">
        <f t="shared" ca="1" si="16"/>
        <v>服务费</v>
      </c>
      <c r="M383" t="str" cm="1">
        <f t="array" aca="1" ref="M383" ca="1">INDEX(B:B,INT((ROW(B383)-2)/$E$9)+2)</f>
        <v/>
      </c>
      <c r="N383" t="str" cm="1">
        <f t="array" aca="1" ref="N383" ca="1">INDEX(G:G,MOD(ROW()-2,$E$9)+2)</f>
        <v>月服务费</v>
      </c>
      <c r="O383" t="str">
        <f t="shared" ca="1" si="17"/>
        <v>的月服务费</v>
      </c>
    </row>
    <row r="384" spans="1:15" x14ac:dyDescent="0.3">
      <c r="A384">
        <f t="shared" si="15"/>
        <v>383</v>
      </c>
      <c r="B384" t="str" cm="1">
        <f t="array" aca="1" ref="B384" ca="1">_xlfn.IFNA(INDEX(OFFSET(维度!$A$2,,,COUNTA(维度!A:A)-1),MATCH(TRUE,SUBTOTAL(3,OFFSET(维度!A$2,,,ROW(维度!$1:$25),))&gt;(A384-1),)),"")</f>
        <v/>
      </c>
      <c r="C384" t="str" cm="1">
        <f t="array" aca="1" ref="C384" ca="1">_xlfn.IFNA(INDEX(OFFSET(度量!$A$2,,,COUNTA(度量!A:A)-1),MATCH(TRUE,SUBTOTAL(3,OFFSET(度量!A$2,,,ROW(度量!$1:$25),))&gt;(A384-1),)),"")</f>
        <v/>
      </c>
      <c r="D384" t="str" cm="1">
        <f t="array" aca="1" ref="D384" ca="1">_xlfn.IFNA(INDEX(OFFSET(颗粒度!$A$2,,,COUNTA(颗粒度!A:A)-1),MATCH(TRUE,SUBTOTAL(3,OFFSET(颗粒度!A$2,,,ROW(颗粒度!$1:$25),))&gt;(A384-1),)),"")</f>
        <v/>
      </c>
      <c r="I384" s="2" t="str" cm="1">
        <f t="array" aca="1" ref="I384" ca="1">INDEX(D:D,INT((ROW(D384)-2)/$E$5)+2)</f>
        <v/>
      </c>
      <c r="J384" t="str" cm="1">
        <f t="array" aca="1" ref="J384" ca="1">INDEX(C:C,MOD(ROW()+3,$E$5)+2)</f>
        <v>份额</v>
      </c>
      <c r="K384" t="str">
        <f t="shared" ca="1" si="16"/>
        <v>份额</v>
      </c>
      <c r="M384" t="str" cm="1">
        <f t="array" aca="1" ref="M384" ca="1">INDEX(B:B,INT((ROW(B384)-2)/$E$9)+2)</f>
        <v/>
      </c>
      <c r="N384" t="str" cm="1">
        <f t="array" aca="1" ref="N384" ca="1">INDEX(G:G,MOD(ROW()-2,$E$9)+2)</f>
        <v>月承诺费</v>
      </c>
      <c r="O384" t="str">
        <f t="shared" ca="1" si="17"/>
        <v>的月承诺费</v>
      </c>
    </row>
    <row r="385" spans="1:15" x14ac:dyDescent="0.3">
      <c r="A385">
        <f t="shared" si="15"/>
        <v>384</v>
      </c>
      <c r="B385" t="str" cm="1">
        <f t="array" aca="1" ref="B385" ca="1">_xlfn.IFNA(INDEX(OFFSET(维度!$A$2,,,COUNTA(维度!A:A)-1),MATCH(TRUE,SUBTOTAL(3,OFFSET(维度!A$2,,,ROW(维度!$1:$25),))&gt;(A385-1),)),"")</f>
        <v/>
      </c>
      <c r="C385" t="str" cm="1">
        <f t="array" aca="1" ref="C385" ca="1">_xlfn.IFNA(INDEX(OFFSET(度量!$A$2,,,COUNTA(度量!A:A)-1),MATCH(TRUE,SUBTOTAL(3,OFFSET(度量!A$2,,,ROW(度量!$1:$25),))&gt;(A385-1),)),"")</f>
        <v/>
      </c>
      <c r="D385" t="str" cm="1">
        <f t="array" aca="1" ref="D385" ca="1">_xlfn.IFNA(INDEX(OFFSET(颗粒度!$A$2,,,COUNTA(颗粒度!A:A)-1),MATCH(TRUE,SUBTOTAL(3,OFFSET(颗粒度!A$2,,,ROW(颗粒度!$1:$25),))&gt;(A385-1),)),"")</f>
        <v/>
      </c>
      <c r="I385" s="2" t="str" cm="1">
        <f t="array" aca="1" ref="I385" ca="1">INDEX(D:D,INT((ROW(D385)-2)/$E$5)+2)</f>
        <v/>
      </c>
      <c r="J385" t="str" cm="1">
        <f t="array" aca="1" ref="J385" ca="1">INDEX(C:C,MOD(ROW()+3,$E$5)+2)</f>
        <v>积数</v>
      </c>
      <c r="K385" t="str">
        <f t="shared" ca="1" si="16"/>
        <v>积数</v>
      </c>
      <c r="M385" t="str" cm="1">
        <f t="array" aca="1" ref="M385" ca="1">INDEX(B:B,INT((ROW(B385)-2)/$E$9)+2)</f>
        <v/>
      </c>
      <c r="N385" t="str" cm="1">
        <f t="array" aca="1" ref="N385" ca="1">INDEX(G:G,MOD(ROW()-2,$E$9)+2)</f>
        <v>季份额</v>
      </c>
      <c r="O385" t="str">
        <f t="shared" ca="1" si="17"/>
        <v>的季份额</v>
      </c>
    </row>
    <row r="386" spans="1:15" x14ac:dyDescent="0.3">
      <c r="A386">
        <f t="shared" si="15"/>
        <v>385</v>
      </c>
      <c r="B386" t="str" cm="1">
        <f t="array" aca="1" ref="B386" ca="1">_xlfn.IFNA(INDEX(OFFSET(维度!$A$2,,,COUNTA(维度!A:A)-1),MATCH(TRUE,SUBTOTAL(3,OFFSET(维度!A$2,,,ROW(维度!$1:$25),))&gt;(A386-1),)),"")</f>
        <v/>
      </c>
      <c r="C386" t="str" cm="1">
        <f t="array" aca="1" ref="C386" ca="1">_xlfn.IFNA(INDEX(OFFSET(度量!$A$2,,,COUNTA(度量!A:A)-1),MATCH(TRUE,SUBTOTAL(3,OFFSET(度量!A$2,,,ROW(度量!$1:$25),))&gt;(A386-1),)),"")</f>
        <v/>
      </c>
      <c r="D386" t="str" cm="1">
        <f t="array" aca="1" ref="D386" ca="1">_xlfn.IFNA(INDEX(OFFSET(颗粒度!$A$2,,,COUNTA(颗粒度!A:A)-1),MATCH(TRUE,SUBTOTAL(3,OFFSET(颗粒度!A$2,,,ROW(颗粒度!$1:$25),))&gt;(A386-1),)),"")</f>
        <v/>
      </c>
      <c r="I386" s="2" t="str" cm="1">
        <f t="array" aca="1" ref="I386" ca="1">INDEX(D:D,INT((ROW(D386)-2)/$E$5)+2)</f>
        <v/>
      </c>
      <c r="J386" t="str" cm="1">
        <f t="array" aca="1" ref="J386" ca="1">INDEX(C:C,MOD(ROW()+3,$E$5)+2)</f>
        <v>服务费</v>
      </c>
      <c r="K386" t="str">
        <f t="shared" ca="1" si="16"/>
        <v>服务费</v>
      </c>
      <c r="M386" t="str" cm="1">
        <f t="array" aca="1" ref="M386" ca="1">INDEX(B:B,INT((ROW(B386)-2)/$E$9)+2)</f>
        <v/>
      </c>
      <c r="N386" t="str" cm="1">
        <f t="array" aca="1" ref="N386" ca="1">INDEX(G:G,MOD(ROW()-2,$E$9)+2)</f>
        <v>月份额</v>
      </c>
      <c r="O386" t="str">
        <f t="shared" ca="1" si="17"/>
        <v>的月份额</v>
      </c>
    </row>
    <row r="387" spans="1:15" x14ac:dyDescent="0.3">
      <c r="A387">
        <f t="shared" ref="A387:A389" si="18">ROW()-1</f>
        <v>386</v>
      </c>
      <c r="B387" t="str" cm="1">
        <f t="array" aca="1" ref="B387" ca="1">_xlfn.IFNA(INDEX(OFFSET(维度!$A$2,,,COUNTA(维度!A:A)-1),MATCH(TRUE,SUBTOTAL(3,OFFSET(维度!A$2,,,ROW(维度!$1:$25),))&gt;(A387-1),)),"")</f>
        <v/>
      </c>
      <c r="C387" t="str" cm="1">
        <f t="array" aca="1" ref="C387" ca="1">_xlfn.IFNA(INDEX(OFFSET(度量!$A$2,,,COUNTA(度量!A:A)-1),MATCH(TRUE,SUBTOTAL(3,OFFSET(度量!A$2,,,ROW(度量!$1:$25),))&gt;(A387-1),)),"")</f>
        <v/>
      </c>
      <c r="D387" t="str" cm="1">
        <f t="array" aca="1" ref="D387" ca="1">_xlfn.IFNA(INDEX(OFFSET(颗粒度!$A$2,,,COUNTA(颗粒度!A:A)-1),MATCH(TRUE,SUBTOTAL(3,OFFSET(颗粒度!A$2,,,ROW(颗粒度!$1:$25),))&gt;(A387-1),)),"")</f>
        <v/>
      </c>
      <c r="I387" s="2" t="str" cm="1">
        <f t="array" aca="1" ref="I387" ca="1">INDEX(D:D,INT((ROW(D387)-2)/$E$5)+2)</f>
        <v/>
      </c>
      <c r="J387" t="str" cm="1">
        <f t="array" aca="1" ref="J387" ca="1">INDEX(C:C,MOD(ROW()+3,$E$5)+2)</f>
        <v>份额</v>
      </c>
      <c r="K387" t="str">
        <f t="shared" ref="K387:K389" ca="1" si="19">I387&amp;J387</f>
        <v>份额</v>
      </c>
      <c r="M387" t="str" cm="1">
        <f t="array" aca="1" ref="M387" ca="1">INDEX(B:B,INT((ROW(B387)-2)/$E$9)+2)</f>
        <v/>
      </c>
      <c r="N387" t="str" cm="1">
        <f t="array" aca="1" ref="N387" ca="1">INDEX(G:G,MOD(ROW()-2,$E$9)+2)</f>
        <v>月额度</v>
      </c>
      <c r="O387" t="str">
        <f t="shared" ref="O387:O389" ca="1" si="20">M387&amp;"的"&amp;N387</f>
        <v>的月额度</v>
      </c>
    </row>
    <row r="388" spans="1:15" x14ac:dyDescent="0.3">
      <c r="A388">
        <f t="shared" si="18"/>
        <v>387</v>
      </c>
      <c r="B388" t="str" cm="1">
        <f t="array" aca="1" ref="B388" ca="1">_xlfn.IFNA(INDEX(OFFSET(维度!$A$2,,,COUNTA(维度!A:A)-1),MATCH(TRUE,SUBTOTAL(3,OFFSET(维度!A$2,,,ROW(维度!$1:$25),))&gt;(A388-1),)),"")</f>
        <v/>
      </c>
      <c r="C388" t="str" cm="1">
        <f t="array" aca="1" ref="C388" ca="1">_xlfn.IFNA(INDEX(OFFSET(度量!$A$2,,,COUNTA(度量!A:A)-1),MATCH(TRUE,SUBTOTAL(3,OFFSET(度量!A$2,,,ROW(度量!$1:$25),))&gt;(A388-1),)),"")</f>
        <v/>
      </c>
      <c r="D388" t="str" cm="1">
        <f t="array" aca="1" ref="D388" ca="1">_xlfn.IFNA(INDEX(OFFSET(颗粒度!$A$2,,,COUNTA(颗粒度!A:A)-1),MATCH(TRUE,SUBTOTAL(3,OFFSET(颗粒度!A$2,,,ROW(颗粒度!$1:$25),))&gt;(A388-1),)),"")</f>
        <v/>
      </c>
      <c r="I388" s="2" t="str" cm="1">
        <f t="array" aca="1" ref="I388" ca="1">INDEX(D:D,INT((ROW(D388)-2)/$E$5)+2)</f>
        <v/>
      </c>
      <c r="J388" t="str" cm="1">
        <f t="array" aca="1" ref="J388" ca="1">INDEX(C:C,MOD(ROW()+3,$E$5)+2)</f>
        <v>积数</v>
      </c>
      <c r="K388" t="str">
        <f t="shared" ca="1" si="19"/>
        <v>积数</v>
      </c>
      <c r="M388" t="str" cm="1">
        <f t="array" aca="1" ref="M388" ca="1">INDEX(B:B,INT((ROW(B388)-2)/$E$9)+2)</f>
        <v/>
      </c>
      <c r="N388" t="str" cm="1">
        <f t="array" aca="1" ref="N388" ca="1">INDEX(G:G,MOD(ROW()-2,$E$9)+2)</f>
        <v>月积数</v>
      </c>
      <c r="O388" t="str">
        <f t="shared" ca="1" si="20"/>
        <v>的月积数</v>
      </c>
    </row>
    <row r="389" spans="1:15" x14ac:dyDescent="0.3">
      <c r="A389">
        <f t="shared" si="18"/>
        <v>388</v>
      </c>
      <c r="B389" t="str" cm="1">
        <f t="array" aca="1" ref="B389" ca="1">_xlfn.IFNA(INDEX(OFFSET(维度!$A$2,,,COUNTA(维度!A:A)-1),MATCH(TRUE,SUBTOTAL(3,OFFSET(维度!A$2,,,ROW(维度!$1:$25),))&gt;(A389-1),)),"")</f>
        <v/>
      </c>
      <c r="C389" t="str" cm="1">
        <f t="array" aca="1" ref="C389" ca="1">_xlfn.IFNA(INDEX(OFFSET(度量!$A$2,,,COUNTA(度量!A:A)-1),MATCH(TRUE,SUBTOTAL(3,OFFSET(度量!A$2,,,ROW(度量!$1:$25),))&gt;(A389-1),)),"")</f>
        <v/>
      </c>
      <c r="D389" t="str" cm="1">
        <f t="array" aca="1" ref="D389" ca="1">_xlfn.IFNA(INDEX(OFFSET(颗粒度!$A$2,,,COUNTA(颗粒度!A:A)-1),MATCH(TRUE,SUBTOTAL(3,OFFSET(颗粒度!A$2,,,ROW(颗粒度!$1:$25),))&gt;(A389-1),)),"")</f>
        <v/>
      </c>
      <c r="I389" s="2" t="str" cm="1">
        <f t="array" aca="1" ref="I389" ca="1">INDEX(D:D,INT((ROW(D389)-2)/$E$5)+2)</f>
        <v/>
      </c>
      <c r="J389" t="str" cm="1">
        <f t="array" aca="1" ref="J389" ca="1">INDEX(C:C,MOD(ROW()+3,$E$5)+2)</f>
        <v>服务费</v>
      </c>
      <c r="K389" t="str">
        <f t="shared" ca="1" si="19"/>
        <v>服务费</v>
      </c>
      <c r="M389" t="str" cm="1">
        <f t="array" aca="1" ref="M389" ca="1">INDEX(B:B,INT((ROW(B389)-2)/$E$9)+2)</f>
        <v/>
      </c>
      <c r="N389" t="str" cm="1">
        <f t="array" aca="1" ref="N389" ca="1">INDEX(G:G,MOD(ROW()-2,$E$9)+2)</f>
        <v>月服务费</v>
      </c>
      <c r="O389" t="str">
        <f t="shared" ca="1" si="20"/>
        <v>的月服务费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8CBD-FB80-4AA7-B898-33B8ED59B777}">
  <dimension ref="A1:A156"/>
  <sheetViews>
    <sheetView workbookViewId="0">
      <selection activeCell="F9" sqref="F9"/>
    </sheetView>
  </sheetViews>
  <sheetFormatPr defaultRowHeight="14" x14ac:dyDescent="0.3"/>
  <cols>
    <col min="1" max="1" width="20" customWidth="1"/>
  </cols>
  <sheetData>
    <row r="1" spans="1:1" x14ac:dyDescent="0.3">
      <c r="A1" s="3" t="s">
        <v>58</v>
      </c>
    </row>
    <row r="2" spans="1:1" x14ac:dyDescent="0.3">
      <c r="A2" s="1" t="str" cm="1">
        <f t="array" aca="1" ref="A2:A25" ca="1">OFFSET('筛选后数据（加工过程）'!$P$2,,,'筛选后数据（加工过程）'!E9*'筛选后数据（加工过程）'!E3)</f>
        <v>客户号的月份额</v>
      </c>
    </row>
    <row r="3" spans="1:1" x14ac:dyDescent="0.3">
      <c r="A3" s="1" t="str">
        <f ca="1"/>
        <v>客户号的月额度</v>
      </c>
    </row>
    <row r="4" spans="1:1" x14ac:dyDescent="0.3">
      <c r="A4" s="1" t="str">
        <f ca="1"/>
        <v>客户号的月积数</v>
      </c>
    </row>
    <row r="5" spans="1:1" x14ac:dyDescent="0.3">
      <c r="A5" s="1" t="str">
        <f ca="1"/>
        <v>客户号的月服务费</v>
      </c>
    </row>
    <row r="6" spans="1:1" x14ac:dyDescent="0.3">
      <c r="A6" s="1" t="str">
        <f ca="1"/>
        <v>客户号的月承诺费</v>
      </c>
    </row>
    <row r="7" spans="1:1" x14ac:dyDescent="0.3">
      <c r="A7" s="1" t="str">
        <f ca="1"/>
        <v>客户号的季份额</v>
      </c>
    </row>
    <row r="8" spans="1:1" x14ac:dyDescent="0.3">
      <c r="A8" s="1" t="str">
        <f ca="1"/>
        <v>客户编号的月份额</v>
      </c>
    </row>
    <row r="9" spans="1:1" x14ac:dyDescent="0.3">
      <c r="A9" s="1" t="str">
        <f ca="1"/>
        <v>客户编号的月额度</v>
      </c>
    </row>
    <row r="10" spans="1:1" x14ac:dyDescent="0.3">
      <c r="A10" s="1" t="str">
        <f ca="1"/>
        <v>客户编号的月积数</v>
      </c>
    </row>
    <row r="11" spans="1:1" x14ac:dyDescent="0.3">
      <c r="A11" s="1" t="str">
        <f ca="1"/>
        <v>客户编号的月服务费</v>
      </c>
    </row>
    <row r="12" spans="1:1" x14ac:dyDescent="0.3">
      <c r="A12" s="1" t="str">
        <f ca="1"/>
        <v>客户编号的月承诺费</v>
      </c>
    </row>
    <row r="13" spans="1:1" x14ac:dyDescent="0.3">
      <c r="A13" s="1" t="str">
        <f ca="1"/>
        <v>客户编号的季份额</v>
      </c>
    </row>
    <row r="14" spans="1:1" x14ac:dyDescent="0.3">
      <c r="A14" s="1" t="str">
        <f ca="1"/>
        <v>机构状态的月份额</v>
      </c>
    </row>
    <row r="15" spans="1:1" x14ac:dyDescent="0.3">
      <c r="A15" s="1" t="str">
        <f ca="1"/>
        <v>机构状态的月额度</v>
      </c>
    </row>
    <row r="16" spans="1:1" x14ac:dyDescent="0.3">
      <c r="A16" s="1" t="str">
        <f ca="1"/>
        <v>机构状态的月积数</v>
      </c>
    </row>
    <row r="17" spans="1:1" x14ac:dyDescent="0.3">
      <c r="A17" s="1" t="str">
        <f ca="1"/>
        <v>机构状态的月服务费</v>
      </c>
    </row>
    <row r="18" spans="1:1" x14ac:dyDescent="0.3">
      <c r="A18" s="1" t="str">
        <f ca="1"/>
        <v>机构状态的月承诺费</v>
      </c>
    </row>
    <row r="19" spans="1:1" x14ac:dyDescent="0.3">
      <c r="A19" s="1" t="str">
        <f ca="1"/>
        <v>机构状态的季份额</v>
      </c>
    </row>
    <row r="20" spans="1:1" x14ac:dyDescent="0.3">
      <c r="A20" s="1" t="str">
        <f ca="1"/>
        <v>机构属性的月份额</v>
      </c>
    </row>
    <row r="21" spans="1:1" x14ac:dyDescent="0.3">
      <c r="A21" s="1" t="str">
        <f ca="1"/>
        <v>机构属性的月额度</v>
      </c>
    </row>
    <row r="22" spans="1:1" x14ac:dyDescent="0.3">
      <c r="A22" s="1" t="str">
        <f ca="1"/>
        <v>机构属性的月积数</v>
      </c>
    </row>
    <row r="23" spans="1:1" x14ac:dyDescent="0.3">
      <c r="A23" s="1" t="str">
        <f ca="1"/>
        <v>机构属性的月服务费</v>
      </c>
    </row>
    <row r="24" spans="1:1" x14ac:dyDescent="0.3">
      <c r="A24" s="1" t="str">
        <f ca="1"/>
        <v>机构属性的月承诺费</v>
      </c>
    </row>
    <row r="25" spans="1:1" x14ac:dyDescent="0.3">
      <c r="A25" s="1" t="str">
        <f ca="1"/>
        <v>机构属性的季份额</v>
      </c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A351-C45B-4B3A-9315-54FEB1C30E48}">
  <dimension ref="A1:J8"/>
  <sheetViews>
    <sheetView tabSelected="1" workbookViewId="0">
      <selection activeCell="M18" sqref="M18"/>
    </sheetView>
  </sheetViews>
  <sheetFormatPr defaultRowHeight="14" x14ac:dyDescent="0.3"/>
  <sheetData>
    <row r="1" spans="1:10" x14ac:dyDescent="0.3">
      <c r="A1" t="s">
        <v>152</v>
      </c>
      <c r="B1" t="str">
        <f>_xlfn.IFNA(J1,0)</f>
        <v>a</v>
      </c>
      <c r="I1">
        <v>1</v>
      </c>
      <c r="J1" t="s">
        <v>160</v>
      </c>
    </row>
    <row r="2" spans="1:10" x14ac:dyDescent="0.3">
      <c r="A2" t="s">
        <v>153</v>
      </c>
      <c r="B2">
        <f>INDEX(I1:J3,2,1)</f>
        <v>2</v>
      </c>
      <c r="I2">
        <v>2</v>
      </c>
      <c r="J2" t="s">
        <v>161</v>
      </c>
    </row>
    <row r="3" spans="1:10" x14ac:dyDescent="0.3">
      <c r="A3" t="s">
        <v>154</v>
      </c>
      <c r="B3">
        <f ca="1">OFFSET(I1,,,1)</f>
        <v>1</v>
      </c>
      <c r="I3">
        <v>3</v>
      </c>
      <c r="J3" t="s">
        <v>162</v>
      </c>
    </row>
    <row r="4" spans="1:10" x14ac:dyDescent="0.3">
      <c r="A4" t="s">
        <v>155</v>
      </c>
      <c r="B4">
        <f>COUNTA(J1:J6)</f>
        <v>5</v>
      </c>
      <c r="I4">
        <v>4</v>
      </c>
      <c r="J4" t="s">
        <v>163</v>
      </c>
    </row>
    <row r="5" spans="1:10" x14ac:dyDescent="0.3">
      <c r="A5" t="s">
        <v>156</v>
      </c>
      <c r="B5" cm="1">
        <f t="array" ref="B5">MATCH(TRUE,I1:I5&gt;2,0)</f>
        <v>3</v>
      </c>
      <c r="I5">
        <v>5</v>
      </c>
    </row>
    <row r="6" spans="1:10" x14ac:dyDescent="0.3">
      <c r="A6" t="s">
        <v>157</v>
      </c>
      <c r="B6">
        <f>SUBTOTAL(3,J1:J6)</f>
        <v>5</v>
      </c>
      <c r="I6">
        <v>6</v>
      </c>
      <c r="J6" t="s">
        <v>164</v>
      </c>
    </row>
    <row r="7" spans="1:10" x14ac:dyDescent="0.3">
      <c r="A7" t="s">
        <v>158</v>
      </c>
      <c r="B7">
        <f>ROW()</f>
        <v>7</v>
      </c>
    </row>
    <row r="8" spans="1:10" x14ac:dyDescent="0.3">
      <c r="A8" t="s">
        <v>159</v>
      </c>
      <c r="B8">
        <f>INT(B6/B7)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介绍</vt:lpstr>
      <vt:lpstr>维度</vt:lpstr>
      <vt:lpstr>度量</vt:lpstr>
      <vt:lpstr>颗粒度</vt:lpstr>
      <vt:lpstr>筛选后数据（加工过程）</vt:lpstr>
      <vt:lpstr>指标名称（最终输出）</vt:lpstr>
      <vt:lpstr>用到的excel函数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威</dc:creator>
  <cp:lastModifiedBy>李 威</cp:lastModifiedBy>
  <dcterms:created xsi:type="dcterms:W3CDTF">2024-10-16T01:11:09Z</dcterms:created>
  <dcterms:modified xsi:type="dcterms:W3CDTF">2024-10-16T09:32:17Z</dcterms:modified>
</cp:coreProperties>
</file>