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260" activeTab="2"/>
  </bookViews>
  <sheets>
    <sheet name="Results_lxz_GA" sheetId="1" r:id="rId1"/>
    <sheet name="Results_lxz_SA" sheetId="2" r:id="rId2"/>
    <sheet name="Results_lxz_PPA" sheetId="3" r:id="rId3"/>
  </sheets>
  <calcPr calcId="144525"/>
</workbook>
</file>

<file path=xl/sharedStrings.xml><?xml version="1.0" encoding="utf-8"?>
<sst xmlns="http://schemas.openxmlformats.org/spreadsheetml/2006/main" count="252" uniqueCount="62">
  <si>
    <t>Solid Obstacles</t>
  </si>
  <si>
    <t>Soft Obstalces</t>
  </si>
  <si>
    <t>Instance</t>
  </si>
  <si>
    <t>no. of terminals</t>
  </si>
  <si>
    <t>no. of obstacle corners</t>
  </si>
  <si>
    <t xml:space="preserve">avg. out of 10 </t>
  </si>
  <si>
    <t>results1</t>
  </si>
  <si>
    <t>iters1</t>
  </si>
  <si>
    <t>steiner points</t>
  </si>
  <si>
    <t>corners</t>
  </si>
  <si>
    <t>results2</t>
  </si>
  <si>
    <t>iters2</t>
  </si>
  <si>
    <t>results3</t>
  </si>
  <si>
    <t>iters3</t>
  </si>
  <si>
    <t xml:space="preserve">trial 1 </t>
  </si>
  <si>
    <t>trial1_iters</t>
  </si>
  <si>
    <t>trial 2</t>
  </si>
  <si>
    <t>trial2_iters</t>
  </si>
  <si>
    <t>Size10</t>
  </si>
  <si>
    <t>Size20</t>
  </si>
  <si>
    <t>Size30</t>
  </si>
  <si>
    <t>Size40</t>
  </si>
  <si>
    <t>Size50</t>
  </si>
  <si>
    <t>Size60</t>
  </si>
  <si>
    <t>Size70</t>
  </si>
  <si>
    <t>Size80</t>
  </si>
  <si>
    <t>Size90</t>
  </si>
  <si>
    <t>Size100</t>
  </si>
  <si>
    <t>added1</t>
  </si>
  <si>
    <t>added2</t>
  </si>
  <si>
    <t>added3</t>
  </si>
  <si>
    <t>added4</t>
  </si>
  <si>
    <t>added5</t>
  </si>
  <si>
    <t>added6</t>
  </si>
  <si>
    <t>added7</t>
  </si>
  <si>
    <t>added8</t>
  </si>
  <si>
    <t>added9</t>
  </si>
  <si>
    <t>added3 - 5</t>
  </si>
  <si>
    <t>added10</t>
  </si>
  <si>
    <t>added4 -6</t>
  </si>
  <si>
    <t>added5 - 6</t>
  </si>
  <si>
    <t>added6 -6</t>
  </si>
  <si>
    <t>added7 - 7</t>
  </si>
  <si>
    <t>added8 -10</t>
  </si>
  <si>
    <t>added9 -16</t>
  </si>
  <si>
    <t>added10 -20</t>
  </si>
  <si>
    <t>added11 -21</t>
  </si>
  <si>
    <t>count</t>
  </si>
  <si>
    <t>result</t>
  </si>
  <si>
    <t>steiner_pts</t>
  </si>
  <si>
    <t>real_result</t>
  </si>
  <si>
    <t>difference</t>
  </si>
  <si>
    <t>avg_real_result</t>
  </si>
  <si>
    <t>avg_result</t>
  </si>
  <si>
    <t>differrence</t>
  </si>
  <si>
    <t>Empty</t>
  </si>
  <si>
    <t>solid_sparse</t>
  </si>
  <si>
    <t>solid_dense</t>
  </si>
  <si>
    <t>note: for yellow ones need scaling</t>
  </si>
  <si>
    <t>soft_sparse</t>
  </si>
  <si>
    <t>soft_dense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</si>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</sst>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.8"/>
      <color rgb="FF080808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等线"/>
      <charset val="134"/>
    </font>
    <font>
      <sz val="10.5"/>
      <color rgb="FF21212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0" fontId="0" fillId="8" borderId="0" xfId="0" applyFill="1">
      <alignment vertical="center"/>
    </xf>
    <xf numFmtId="0" fontId="2" fillId="2" borderId="0" xfId="0" applyFont="1" applyFill="1">
      <alignment vertical="center"/>
    </xf>
    <xf numFmtId="0" fontId="1" fillId="7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0"/>
  <sheetViews>
    <sheetView zoomScaleSheetLayoutView="60" workbookViewId="0">
      <selection activeCell="F45" sqref="F45"/>
    </sheetView>
  </sheetViews>
  <sheetFormatPr defaultColWidth="10.3846153846154" defaultRowHeight="16.8"/>
  <cols>
    <col min="3" max="3" width="12.9230769230769"/>
    <col min="5" max="5" width="12.9230769230769"/>
    <col min="7" max="12" width="12.9230769230769"/>
    <col min="19" max="19" width="12.9230769230769"/>
    <col min="23" max="23" width="11.7692307692308"/>
  </cols>
  <sheetData>
    <row r="1" spans="2:16">
      <c r="B1" t="s">
        <v>0</v>
      </c>
      <c r="P1" t="s">
        <v>1</v>
      </c>
    </row>
    <row r="2" spans="1:2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O2" t="s">
        <v>2</v>
      </c>
      <c r="P2" t="s">
        <v>3</v>
      </c>
      <c r="Q2" t="s">
        <v>4</v>
      </c>
      <c r="R2" t="s">
        <v>5</v>
      </c>
      <c r="S2" t="s">
        <v>14</v>
      </c>
      <c r="T2" t="s">
        <v>15</v>
      </c>
      <c r="U2" t="s">
        <v>8</v>
      </c>
      <c r="V2" t="s">
        <v>9</v>
      </c>
      <c r="W2" t="s">
        <v>16</v>
      </c>
      <c r="X2" t="s">
        <v>17</v>
      </c>
      <c r="Y2" t="s">
        <v>8</v>
      </c>
      <c r="Z2" t="s">
        <v>9</v>
      </c>
    </row>
    <row r="3" spans="1:26">
      <c r="A3" s="1">
        <v>1</v>
      </c>
      <c r="B3">
        <v>6</v>
      </c>
      <c r="C3">
        <v>9</v>
      </c>
      <c r="D3">
        <v>1.45927</v>
      </c>
      <c r="E3">
        <v>1.46738941356089</v>
      </c>
      <c r="F3">
        <v>752</v>
      </c>
      <c r="G3">
        <v>4</v>
      </c>
      <c r="H3">
        <v>1</v>
      </c>
      <c r="O3">
        <v>1</v>
      </c>
      <c r="P3">
        <v>11</v>
      </c>
      <c r="Q3">
        <v>20</v>
      </c>
      <c r="R3">
        <v>2.2893</v>
      </c>
      <c r="S3">
        <v>2.278159</v>
      </c>
      <c r="T3">
        <v>837</v>
      </c>
      <c r="U3">
        <v>4</v>
      </c>
      <c r="V3">
        <v>0</v>
      </c>
      <c r="W3" s="21">
        <v>2.29116719447502</v>
      </c>
      <c r="X3">
        <v>703</v>
      </c>
      <c r="Y3">
        <v>4</v>
      </c>
      <c r="Z3">
        <v>0</v>
      </c>
    </row>
    <row r="4" spans="1:26">
      <c r="A4" s="1">
        <v>2</v>
      </c>
      <c r="B4">
        <v>6</v>
      </c>
      <c r="C4">
        <v>9</v>
      </c>
      <c r="D4">
        <v>1.45069</v>
      </c>
      <c r="E4">
        <v>1.4538618336716</v>
      </c>
      <c r="G4">
        <v>3</v>
      </c>
      <c r="H4">
        <v>1</v>
      </c>
      <c r="O4">
        <v>2</v>
      </c>
      <c r="P4">
        <v>11</v>
      </c>
      <c r="Q4">
        <v>20</v>
      </c>
      <c r="R4">
        <v>2.3899</v>
      </c>
      <c r="S4">
        <v>2.356743</v>
      </c>
      <c r="T4">
        <v>1147</v>
      </c>
      <c r="U4">
        <v>4</v>
      </c>
      <c r="V4">
        <v>0</v>
      </c>
      <c r="W4">
        <v>2.37594691</v>
      </c>
      <c r="X4">
        <v>1396</v>
      </c>
      <c r="Y4">
        <v>3</v>
      </c>
      <c r="Z4">
        <v>1</v>
      </c>
    </row>
    <row r="5" spans="1:22">
      <c r="A5" s="1">
        <v>3</v>
      </c>
      <c r="B5">
        <v>3</v>
      </c>
      <c r="C5">
        <v>11</v>
      </c>
      <c r="D5">
        <v>0.57151</v>
      </c>
      <c r="E5">
        <v>0.560547003</v>
      </c>
      <c r="F5">
        <v>502</v>
      </c>
      <c r="G5">
        <v>0</v>
      </c>
      <c r="H5">
        <v>4</v>
      </c>
      <c r="I5">
        <v>5.66619037896906</v>
      </c>
      <c r="J5">
        <v>502</v>
      </c>
      <c r="K5">
        <v>5.66619037896906</v>
      </c>
      <c r="L5">
        <v>501</v>
      </c>
      <c r="O5">
        <v>3</v>
      </c>
      <c r="P5">
        <v>11</v>
      </c>
      <c r="Q5">
        <v>20</v>
      </c>
      <c r="R5">
        <v>2.4882</v>
      </c>
      <c r="S5">
        <v>2.47041802</v>
      </c>
      <c r="T5">
        <v>1114</v>
      </c>
      <c r="U5">
        <v>4</v>
      </c>
      <c r="V5">
        <v>0</v>
      </c>
    </row>
    <row r="6" spans="1:22">
      <c r="A6" s="1">
        <v>4</v>
      </c>
      <c r="B6">
        <v>6</v>
      </c>
      <c r="C6">
        <v>9</v>
      </c>
      <c r="D6">
        <v>1.56072</v>
      </c>
      <c r="E6">
        <v>1.57262558850779</v>
      </c>
      <c r="F6">
        <v>621</v>
      </c>
      <c r="G6">
        <v>1</v>
      </c>
      <c r="H6">
        <v>2</v>
      </c>
      <c r="I6">
        <v>15.7375542228613</v>
      </c>
      <c r="J6">
        <v>670</v>
      </c>
      <c r="K6">
        <v>15.7037277451087</v>
      </c>
      <c r="L6">
        <v>524</v>
      </c>
      <c r="O6">
        <v>4</v>
      </c>
      <c r="P6">
        <v>11</v>
      </c>
      <c r="Q6">
        <v>20</v>
      </c>
      <c r="R6">
        <v>2.5953</v>
      </c>
      <c r="S6">
        <v>2.584698277</v>
      </c>
      <c r="T6">
        <v>715</v>
      </c>
      <c r="U6">
        <v>3</v>
      </c>
      <c r="V6">
        <v>1</v>
      </c>
    </row>
    <row r="7" spans="1:22">
      <c r="A7" s="1">
        <v>5</v>
      </c>
      <c r="B7">
        <v>2</v>
      </c>
      <c r="C7">
        <v>12</v>
      </c>
      <c r="D7">
        <v>0.54451</v>
      </c>
      <c r="E7">
        <v>0.548133338181041</v>
      </c>
      <c r="F7">
        <v>885</v>
      </c>
      <c r="G7">
        <v>0</v>
      </c>
      <c r="H7">
        <v>3</v>
      </c>
      <c r="I7">
        <v>5.44509238228025</v>
      </c>
      <c r="J7">
        <v>525</v>
      </c>
      <c r="O7">
        <v>5</v>
      </c>
      <c r="P7">
        <v>11</v>
      </c>
      <c r="Q7">
        <v>20</v>
      </c>
      <c r="R7">
        <v>3.3778</v>
      </c>
      <c r="S7">
        <v>3.309194254</v>
      </c>
      <c r="T7">
        <v>566</v>
      </c>
      <c r="U7">
        <v>2</v>
      </c>
      <c r="V7">
        <v>3</v>
      </c>
    </row>
    <row r="8" spans="1:22">
      <c r="A8">
        <v>6</v>
      </c>
      <c r="B8">
        <v>14</v>
      </c>
      <c r="C8">
        <v>28</v>
      </c>
      <c r="D8">
        <v>2.7687</v>
      </c>
      <c r="E8">
        <v>2.87328414105</v>
      </c>
      <c r="F8">
        <v>540</v>
      </c>
      <c r="G8">
        <v>0</v>
      </c>
      <c r="H8">
        <v>12</v>
      </c>
      <c r="O8">
        <v>6</v>
      </c>
      <c r="P8">
        <v>7</v>
      </c>
      <c r="Q8">
        <v>4</v>
      </c>
      <c r="R8">
        <v>1.9159</v>
      </c>
      <c r="S8">
        <v>1.92297981908547</v>
      </c>
      <c r="T8">
        <v>591</v>
      </c>
      <c r="U8">
        <v>1</v>
      </c>
      <c r="V8">
        <v>2</v>
      </c>
    </row>
    <row r="9" spans="1:22">
      <c r="A9">
        <v>7</v>
      </c>
      <c r="B9">
        <v>8</v>
      </c>
      <c r="C9">
        <v>37</v>
      </c>
      <c r="D9">
        <v>2.3163</v>
      </c>
      <c r="E9">
        <v>2.4918506955</v>
      </c>
      <c r="F9">
        <v>598</v>
      </c>
      <c r="G9">
        <v>3</v>
      </c>
      <c r="H9">
        <v>6</v>
      </c>
      <c r="O9">
        <v>7</v>
      </c>
      <c r="P9">
        <v>7</v>
      </c>
      <c r="Q9">
        <v>4</v>
      </c>
      <c r="R9">
        <v>1.9159</v>
      </c>
      <c r="S9" s="17">
        <v>1.92352206583298</v>
      </c>
      <c r="U9">
        <v>1</v>
      </c>
      <c r="V9">
        <v>2</v>
      </c>
    </row>
    <row r="10" spans="1:22">
      <c r="A10">
        <v>8</v>
      </c>
      <c r="B10">
        <v>6</v>
      </c>
      <c r="C10">
        <v>9</v>
      </c>
      <c r="D10">
        <v>2.5268</v>
      </c>
      <c r="E10">
        <v>2.71714094950847</v>
      </c>
      <c r="F10">
        <v>501</v>
      </c>
      <c r="G10">
        <v>0</v>
      </c>
      <c r="H10">
        <v>2</v>
      </c>
      <c r="O10">
        <v>8</v>
      </c>
      <c r="P10">
        <v>7</v>
      </c>
      <c r="Q10">
        <v>4</v>
      </c>
      <c r="R10">
        <v>1.9159</v>
      </c>
      <c r="S10" s="17">
        <v>1.92352206583298</v>
      </c>
      <c r="U10">
        <v>1</v>
      </c>
      <c r="V10">
        <v>2</v>
      </c>
    </row>
    <row r="11" spans="1:22">
      <c r="A11">
        <v>9</v>
      </c>
      <c r="B11">
        <v>12</v>
      </c>
      <c r="C11">
        <v>20</v>
      </c>
      <c r="D11">
        <v>2.2598</v>
      </c>
      <c r="E11" s="17">
        <v>2.27572849121577</v>
      </c>
      <c r="F11">
        <v>609</v>
      </c>
      <c r="G11">
        <v>2</v>
      </c>
      <c r="H11">
        <v>2</v>
      </c>
      <c r="O11">
        <v>9</v>
      </c>
      <c r="P11">
        <v>7</v>
      </c>
      <c r="Q11">
        <v>4</v>
      </c>
      <c r="R11">
        <v>1.9146</v>
      </c>
      <c r="S11" s="17">
        <v>1.92432054993961</v>
      </c>
      <c r="U11">
        <v>1</v>
      </c>
      <c r="V11">
        <v>1</v>
      </c>
    </row>
    <row r="12" spans="1:22">
      <c r="A12">
        <v>10</v>
      </c>
      <c r="B12">
        <v>10</v>
      </c>
      <c r="C12">
        <v>48</v>
      </c>
      <c r="D12">
        <v>2.425</v>
      </c>
      <c r="E12">
        <v>2.56624649367176</v>
      </c>
      <c r="F12">
        <v>766</v>
      </c>
      <c r="G12">
        <v>0</v>
      </c>
      <c r="H12">
        <v>6</v>
      </c>
      <c r="O12">
        <v>10</v>
      </c>
      <c r="P12">
        <v>7</v>
      </c>
      <c r="Q12">
        <v>4</v>
      </c>
      <c r="R12">
        <v>1.879</v>
      </c>
      <c r="S12" s="17">
        <v>1.88594482540581</v>
      </c>
      <c r="U12">
        <v>2</v>
      </c>
      <c r="V12">
        <v>0</v>
      </c>
    </row>
    <row r="13" spans="1:22">
      <c r="A13">
        <v>11</v>
      </c>
      <c r="B13">
        <v>16</v>
      </c>
      <c r="C13">
        <v>0</v>
      </c>
      <c r="D13">
        <v>2.7321</v>
      </c>
      <c r="E13">
        <v>2.73613922</v>
      </c>
      <c r="F13">
        <v>657</v>
      </c>
      <c r="G13">
        <v>10</v>
      </c>
      <c r="H13">
        <v>0</v>
      </c>
      <c r="O13">
        <v>11</v>
      </c>
      <c r="P13">
        <v>7</v>
      </c>
      <c r="Q13">
        <v>0</v>
      </c>
      <c r="R13">
        <v>1.8472</v>
      </c>
      <c r="S13" s="17">
        <v>1.85599322567493</v>
      </c>
      <c r="U13">
        <v>0</v>
      </c>
      <c r="V13">
        <v>0</v>
      </c>
    </row>
    <row r="14" spans="1:22">
      <c r="A14">
        <v>12</v>
      </c>
      <c r="B14">
        <v>16</v>
      </c>
      <c r="C14">
        <v>15</v>
      </c>
      <c r="D14">
        <v>2.7729</v>
      </c>
      <c r="E14">
        <v>2.83091455405596</v>
      </c>
      <c r="F14">
        <v>1324</v>
      </c>
      <c r="G14">
        <v>4</v>
      </c>
      <c r="H14">
        <v>4</v>
      </c>
      <c r="O14">
        <v>12</v>
      </c>
      <c r="P14">
        <v>20</v>
      </c>
      <c r="Q14">
        <v>26</v>
      </c>
      <c r="R14">
        <v>3.1736</v>
      </c>
      <c r="S14" s="17">
        <v>3.18594072812028</v>
      </c>
      <c r="U14">
        <v>6</v>
      </c>
      <c r="V14">
        <v>0</v>
      </c>
    </row>
    <row r="15" spans="1:22">
      <c r="A15">
        <v>13</v>
      </c>
      <c r="B15">
        <v>7</v>
      </c>
      <c r="C15">
        <v>13</v>
      </c>
      <c r="D15">
        <v>1.7949</v>
      </c>
      <c r="E15">
        <v>1.80475494212429</v>
      </c>
      <c r="F15">
        <v>639</v>
      </c>
      <c r="G15">
        <v>1</v>
      </c>
      <c r="H15">
        <v>2</v>
      </c>
      <c r="O15">
        <v>13</v>
      </c>
      <c r="P15">
        <v>20</v>
      </c>
      <c r="Q15">
        <v>26</v>
      </c>
      <c r="R15">
        <v>3.2738</v>
      </c>
      <c r="S15" s="17">
        <v>3.27526018848404</v>
      </c>
      <c r="U15">
        <v>5</v>
      </c>
      <c r="V15">
        <v>1</v>
      </c>
    </row>
    <row r="16" spans="1:22">
      <c r="A16">
        <v>14</v>
      </c>
      <c r="B16">
        <v>4</v>
      </c>
      <c r="C16">
        <v>10</v>
      </c>
      <c r="D16">
        <v>2.2873</v>
      </c>
      <c r="E16">
        <v>2.28728453</v>
      </c>
      <c r="F16">
        <v>505</v>
      </c>
      <c r="G16">
        <v>0</v>
      </c>
      <c r="H16">
        <v>3</v>
      </c>
      <c r="O16">
        <v>14</v>
      </c>
      <c r="P16">
        <v>20</v>
      </c>
      <c r="Q16">
        <v>26</v>
      </c>
      <c r="R16">
        <v>3.3435</v>
      </c>
      <c r="S16" s="17">
        <v>3.41636967146613</v>
      </c>
      <c r="U16">
        <v>3</v>
      </c>
      <c r="V16">
        <v>1</v>
      </c>
    </row>
    <row r="17" spans="1:22">
      <c r="A17">
        <v>15</v>
      </c>
      <c r="B17">
        <v>5</v>
      </c>
      <c r="C17">
        <v>10</v>
      </c>
      <c r="D17">
        <v>1.7653</v>
      </c>
      <c r="E17">
        <v>1.76543820983887</v>
      </c>
      <c r="F17">
        <v>1114</v>
      </c>
      <c r="G17">
        <v>2</v>
      </c>
      <c r="H17">
        <v>4</v>
      </c>
      <c r="O17">
        <v>15</v>
      </c>
      <c r="P17">
        <v>20</v>
      </c>
      <c r="Q17">
        <v>26</v>
      </c>
      <c r="R17">
        <v>3.7501</v>
      </c>
      <c r="S17" s="17">
        <v>3.83855509118561</v>
      </c>
      <c r="T17">
        <v>1571</v>
      </c>
      <c r="U17">
        <v>2</v>
      </c>
      <c r="V17">
        <v>5</v>
      </c>
    </row>
    <row r="18" spans="1:22">
      <c r="A18">
        <v>16</v>
      </c>
      <c r="B18">
        <v>16</v>
      </c>
      <c r="C18">
        <v>10</v>
      </c>
      <c r="D18">
        <v>2.7421</v>
      </c>
      <c r="E18">
        <v>2.76589848017277</v>
      </c>
      <c r="F18">
        <v>546</v>
      </c>
      <c r="G18">
        <v>1</v>
      </c>
      <c r="H18">
        <v>4</v>
      </c>
      <c r="O18">
        <v>16</v>
      </c>
      <c r="P18">
        <v>20</v>
      </c>
      <c r="Q18">
        <v>26</v>
      </c>
      <c r="R18">
        <v>3.2638</v>
      </c>
      <c r="S18" s="17">
        <v>3.27731284079106</v>
      </c>
      <c r="T18">
        <v>1284</v>
      </c>
      <c r="U18">
        <v>6</v>
      </c>
      <c r="V18">
        <v>0</v>
      </c>
    </row>
    <row r="19" spans="1:22">
      <c r="A19">
        <v>17</v>
      </c>
      <c r="B19">
        <v>17</v>
      </c>
      <c r="C19">
        <v>0</v>
      </c>
      <c r="D19">
        <v>2.2435</v>
      </c>
      <c r="E19">
        <v>2.24346825438806</v>
      </c>
      <c r="F19">
        <v>535</v>
      </c>
      <c r="G19">
        <v>2</v>
      </c>
      <c r="H19">
        <v>0</v>
      </c>
      <c r="O19">
        <v>17</v>
      </c>
      <c r="P19">
        <v>3</v>
      </c>
      <c r="Q19">
        <v>4</v>
      </c>
      <c r="R19">
        <v>1.0502</v>
      </c>
      <c r="S19" s="17">
        <v>1.05021649302078</v>
      </c>
      <c r="T19">
        <v>530</v>
      </c>
      <c r="U19">
        <v>1</v>
      </c>
      <c r="V19">
        <v>0</v>
      </c>
    </row>
    <row r="20" spans="1:22">
      <c r="A20">
        <v>18</v>
      </c>
      <c r="B20">
        <v>17</v>
      </c>
      <c r="C20">
        <v>6</v>
      </c>
      <c r="D20">
        <v>2.2435</v>
      </c>
      <c r="E20">
        <v>2.24374450246784</v>
      </c>
      <c r="F20">
        <v>592</v>
      </c>
      <c r="G20">
        <v>2</v>
      </c>
      <c r="H20">
        <v>0</v>
      </c>
      <c r="O20">
        <v>18</v>
      </c>
      <c r="P20">
        <v>4</v>
      </c>
      <c r="Q20">
        <v>4</v>
      </c>
      <c r="R20">
        <v>0.8923</v>
      </c>
      <c r="S20" s="17">
        <v>0.892288749997502</v>
      </c>
      <c r="T20">
        <v>609</v>
      </c>
      <c r="U20">
        <v>2</v>
      </c>
      <c r="V20">
        <v>0</v>
      </c>
    </row>
    <row r="21" spans="1:22">
      <c r="A21">
        <v>19</v>
      </c>
      <c r="B21">
        <v>17</v>
      </c>
      <c r="C21">
        <v>20</v>
      </c>
      <c r="D21">
        <v>2.48</v>
      </c>
      <c r="E21">
        <v>2.53326451453328</v>
      </c>
      <c r="F21">
        <v>892</v>
      </c>
      <c r="G21">
        <v>1</v>
      </c>
      <c r="H21">
        <v>4</v>
      </c>
      <c r="O21">
        <v>19</v>
      </c>
      <c r="P21">
        <v>3</v>
      </c>
      <c r="Q21">
        <v>3</v>
      </c>
      <c r="R21">
        <v>0.6667</v>
      </c>
      <c r="S21" s="17">
        <v>0.666708743502006</v>
      </c>
      <c r="T21">
        <v>501</v>
      </c>
      <c r="U21">
        <v>0</v>
      </c>
      <c r="V21">
        <v>1</v>
      </c>
    </row>
    <row r="22" spans="1:22">
      <c r="A22">
        <v>20</v>
      </c>
      <c r="B22">
        <v>20</v>
      </c>
      <c r="C22">
        <v>15</v>
      </c>
      <c r="D22">
        <v>2.7948</v>
      </c>
      <c r="E22">
        <v>2.82041555110075</v>
      </c>
      <c r="F22">
        <v>1269</v>
      </c>
      <c r="G22">
        <v>4</v>
      </c>
      <c r="H22">
        <v>1</v>
      </c>
      <c r="O22">
        <v>20</v>
      </c>
      <c r="P22">
        <v>3</v>
      </c>
      <c r="Q22">
        <v>3</v>
      </c>
      <c r="R22">
        <v>0.6667</v>
      </c>
      <c r="S22" s="17">
        <v>0.666708743502006</v>
      </c>
      <c r="T22">
        <v>501</v>
      </c>
      <c r="U22">
        <v>0</v>
      </c>
      <c r="V22">
        <v>1</v>
      </c>
    </row>
    <row r="23" spans="1:22">
      <c r="A23">
        <v>21</v>
      </c>
      <c r="B23">
        <v>20</v>
      </c>
      <c r="C23">
        <v>62</v>
      </c>
      <c r="D23">
        <v>3.292</v>
      </c>
      <c r="E23">
        <v>3.45369226517</v>
      </c>
      <c r="F23">
        <v>901</v>
      </c>
      <c r="G23">
        <v>10</v>
      </c>
      <c r="H23">
        <v>0</v>
      </c>
      <c r="O23">
        <v>21</v>
      </c>
      <c r="P23">
        <v>3</v>
      </c>
      <c r="Q23">
        <v>3</v>
      </c>
      <c r="R23">
        <v>0.6264</v>
      </c>
      <c r="S23" s="17">
        <v>0.627792786806695</v>
      </c>
      <c r="T23">
        <v>605</v>
      </c>
      <c r="U23">
        <v>2</v>
      </c>
      <c r="V23">
        <v>0</v>
      </c>
    </row>
    <row r="24" spans="1:22">
      <c r="A24">
        <v>22</v>
      </c>
      <c r="B24">
        <v>20</v>
      </c>
      <c r="C24">
        <v>119</v>
      </c>
      <c r="D24">
        <v>2.6244</v>
      </c>
      <c r="E24">
        <v>2.67605486845369</v>
      </c>
      <c r="F24">
        <v>804</v>
      </c>
      <c r="G24">
        <v>2</v>
      </c>
      <c r="H24">
        <v>1</v>
      </c>
      <c r="O24">
        <v>22</v>
      </c>
      <c r="P24">
        <v>4</v>
      </c>
      <c r="Q24">
        <v>4</v>
      </c>
      <c r="R24">
        <v>2.2971</v>
      </c>
      <c r="S24" s="17">
        <v>2.29705627484771</v>
      </c>
      <c r="T24">
        <v>501</v>
      </c>
      <c r="U24">
        <v>0</v>
      </c>
      <c r="V24">
        <v>2</v>
      </c>
    </row>
    <row r="25" spans="1:22">
      <c r="A25">
        <v>23</v>
      </c>
      <c r="B25">
        <v>20</v>
      </c>
      <c r="C25">
        <v>119</v>
      </c>
      <c r="D25">
        <v>3.1028</v>
      </c>
      <c r="E25">
        <v>3.26788896261738</v>
      </c>
      <c r="F25">
        <v>2406</v>
      </c>
      <c r="G25">
        <v>3</v>
      </c>
      <c r="H25">
        <v>5</v>
      </c>
      <c r="O25">
        <v>23</v>
      </c>
      <c r="P25">
        <v>10</v>
      </c>
      <c r="Q25">
        <v>49</v>
      </c>
      <c r="R25" s="1">
        <v>1.59897</v>
      </c>
      <c r="S25">
        <v>1.612467</v>
      </c>
      <c r="T25">
        <v>711</v>
      </c>
      <c r="U25">
        <v>0</v>
      </c>
      <c r="V25">
        <v>2</v>
      </c>
    </row>
    <row r="26" spans="1:22">
      <c r="A26">
        <v>61</v>
      </c>
      <c r="B26">
        <v>60</v>
      </c>
      <c r="C26">
        <v>31</v>
      </c>
      <c r="D26">
        <v>5.4919</v>
      </c>
      <c r="O26">
        <v>24</v>
      </c>
      <c r="P26">
        <v>10</v>
      </c>
      <c r="Q26">
        <v>49</v>
      </c>
      <c r="R26" s="1">
        <v>1.81111</v>
      </c>
      <c r="S26">
        <v>2.898885435</v>
      </c>
      <c r="T26">
        <v>1195</v>
      </c>
      <c r="U26">
        <v>0</v>
      </c>
      <c r="V26">
        <v>23</v>
      </c>
    </row>
    <row r="27" spans="1:26">
      <c r="A27">
        <v>101</v>
      </c>
      <c r="B27">
        <v>100</v>
      </c>
      <c r="C27">
        <v>20</v>
      </c>
      <c r="D27">
        <v>6.4025</v>
      </c>
      <c r="O27" s="19">
        <v>25</v>
      </c>
      <c r="P27">
        <v>4</v>
      </c>
      <c r="Q27">
        <v>49</v>
      </c>
      <c r="R27" s="1">
        <v>1.00668</v>
      </c>
      <c r="S27" s="17">
        <v>1.01092417433627</v>
      </c>
      <c r="T27">
        <v>699</v>
      </c>
      <c r="U27">
        <v>2</v>
      </c>
      <c r="V27">
        <v>0</v>
      </c>
      <c r="W27" s="10">
        <v>1.01229964608384</v>
      </c>
      <c r="X27">
        <v>679</v>
      </c>
      <c r="Y27">
        <v>4</v>
      </c>
      <c r="Z27">
        <v>0</v>
      </c>
    </row>
    <row r="28" spans="1:22">
      <c r="A28">
        <v>201</v>
      </c>
      <c r="B28">
        <v>200</v>
      </c>
      <c r="C28">
        <v>20</v>
      </c>
      <c r="D28">
        <v>8.9289</v>
      </c>
      <c r="O28">
        <v>26</v>
      </c>
      <c r="P28">
        <v>4</v>
      </c>
      <c r="Q28">
        <v>49</v>
      </c>
      <c r="R28" s="1">
        <v>1.20187</v>
      </c>
      <c r="S28" s="17">
        <v>1.21270328403615</v>
      </c>
      <c r="T28">
        <v>801</v>
      </c>
      <c r="U28">
        <v>1</v>
      </c>
      <c r="V28">
        <v>1</v>
      </c>
    </row>
    <row r="29" spans="1:22">
      <c r="A29">
        <v>301</v>
      </c>
      <c r="B29">
        <v>300</v>
      </c>
      <c r="C29">
        <v>20</v>
      </c>
      <c r="D29">
        <v>10.7897</v>
      </c>
      <c r="O29">
        <v>27</v>
      </c>
      <c r="P29">
        <v>10</v>
      </c>
      <c r="Q29">
        <v>48</v>
      </c>
      <c r="R29">
        <v>2.4192</v>
      </c>
      <c r="S29">
        <v>2.43555797896297</v>
      </c>
      <c r="T29">
        <v>1316</v>
      </c>
      <c r="U29">
        <v>4</v>
      </c>
      <c r="V29">
        <v>0</v>
      </c>
    </row>
    <row r="30" spans="1:22">
      <c r="A30">
        <v>401</v>
      </c>
      <c r="B30">
        <v>400</v>
      </c>
      <c r="C30">
        <v>20</v>
      </c>
      <c r="D30">
        <v>12.3564</v>
      </c>
      <c r="O30">
        <v>28</v>
      </c>
      <c r="P30">
        <v>16</v>
      </c>
      <c r="Q30">
        <v>0</v>
      </c>
      <c r="R30">
        <v>2.7321</v>
      </c>
      <c r="S30" s="17">
        <v>2.73584723266121</v>
      </c>
      <c r="T30">
        <v>1211</v>
      </c>
      <c r="U30">
        <v>10</v>
      </c>
      <c r="V30">
        <v>0</v>
      </c>
    </row>
    <row r="31" ht="17.6" spans="1:22">
      <c r="A31">
        <v>501</v>
      </c>
      <c r="B31">
        <v>500</v>
      </c>
      <c r="C31">
        <v>20</v>
      </c>
      <c r="D31">
        <v>13.8655</v>
      </c>
      <c r="O31">
        <v>29</v>
      </c>
      <c r="P31">
        <v>16</v>
      </c>
      <c r="Q31">
        <v>15</v>
      </c>
      <c r="R31">
        <v>2.7605</v>
      </c>
      <c r="S31" s="17">
        <v>2.82059054128903</v>
      </c>
      <c r="T31" s="20">
        <v>1365</v>
      </c>
      <c r="U31">
        <v>4</v>
      </c>
      <c r="V31">
        <v>5</v>
      </c>
    </row>
    <row r="32" ht="17.6" spans="1:22">
      <c r="A32">
        <v>1001</v>
      </c>
      <c r="B32">
        <v>1000</v>
      </c>
      <c r="C32">
        <v>20</v>
      </c>
      <c r="D32">
        <v>19.5564</v>
      </c>
      <c r="O32">
        <v>30</v>
      </c>
      <c r="P32">
        <v>16</v>
      </c>
      <c r="Q32">
        <v>15</v>
      </c>
      <c r="R32">
        <v>2.768</v>
      </c>
      <c r="S32" s="17">
        <v>2.84856852708007</v>
      </c>
      <c r="T32" s="20">
        <v>1474</v>
      </c>
      <c r="U32">
        <v>4</v>
      </c>
      <c r="V32">
        <v>5</v>
      </c>
    </row>
    <row r="33" ht="17.6" spans="1:22">
      <c r="A33" t="s">
        <v>18</v>
      </c>
      <c r="B33">
        <v>10</v>
      </c>
      <c r="C33">
        <v>26</v>
      </c>
      <c r="D33">
        <v>2.2042</v>
      </c>
      <c r="E33" s="10">
        <v>2.21762920984003</v>
      </c>
      <c r="F33">
        <v>541</v>
      </c>
      <c r="G33">
        <v>0</v>
      </c>
      <c r="H33">
        <v>4</v>
      </c>
      <c r="O33">
        <v>31</v>
      </c>
      <c r="P33">
        <v>7</v>
      </c>
      <c r="Q33">
        <v>13</v>
      </c>
      <c r="R33">
        <v>1.7949</v>
      </c>
      <c r="S33" s="17">
        <v>1.80559687046389</v>
      </c>
      <c r="T33" s="20">
        <v>501</v>
      </c>
      <c r="U33">
        <v>1</v>
      </c>
      <c r="V33">
        <v>2</v>
      </c>
    </row>
    <row r="34" ht="17.6" spans="1:22">
      <c r="A34" t="s">
        <v>19</v>
      </c>
      <c r="B34">
        <v>20</v>
      </c>
      <c r="C34">
        <v>26</v>
      </c>
      <c r="D34">
        <v>3.3037</v>
      </c>
      <c r="E34" s="10">
        <v>3.32731533007367</v>
      </c>
      <c r="F34">
        <v>590</v>
      </c>
      <c r="G34">
        <v>0</v>
      </c>
      <c r="H34">
        <v>7</v>
      </c>
      <c r="O34">
        <v>32</v>
      </c>
      <c r="P34">
        <v>7</v>
      </c>
      <c r="Q34">
        <v>13</v>
      </c>
      <c r="R34">
        <v>1.7949</v>
      </c>
      <c r="S34" s="17">
        <v>1.80154176036234</v>
      </c>
      <c r="T34" s="20">
        <v>502</v>
      </c>
      <c r="U34">
        <v>1</v>
      </c>
      <c r="V34">
        <v>3</v>
      </c>
    </row>
    <row r="35" spans="1:22">
      <c r="A35" t="s">
        <v>20</v>
      </c>
      <c r="B35">
        <v>30</v>
      </c>
      <c r="C35">
        <v>26</v>
      </c>
      <c r="D35">
        <v>3.697</v>
      </c>
      <c r="E35" s="10">
        <v>3.74018755383345</v>
      </c>
      <c r="F35">
        <v>573</v>
      </c>
      <c r="G35">
        <v>0</v>
      </c>
      <c r="H35">
        <v>7</v>
      </c>
      <c r="O35">
        <v>33</v>
      </c>
      <c r="P35">
        <v>25</v>
      </c>
      <c r="Q35">
        <v>150</v>
      </c>
      <c r="R35">
        <v>3.7365</v>
      </c>
      <c r="S35" s="17">
        <v>3.75933147709945</v>
      </c>
      <c r="T35">
        <v>2177</v>
      </c>
      <c r="U35">
        <v>6</v>
      </c>
      <c r="V35">
        <v>0</v>
      </c>
    </row>
    <row r="36" spans="1:22">
      <c r="A36" t="s">
        <v>21</v>
      </c>
      <c r="B36">
        <v>40</v>
      </c>
      <c r="C36">
        <v>26</v>
      </c>
      <c r="D36">
        <v>4.4563</v>
      </c>
      <c r="E36" s="10">
        <v>4.52344577467456</v>
      </c>
      <c r="F36">
        <v>299</v>
      </c>
      <c r="G36">
        <v>4</v>
      </c>
      <c r="H36">
        <v>2</v>
      </c>
      <c r="O36" t="s">
        <v>18</v>
      </c>
      <c r="P36" s="6">
        <v>10</v>
      </c>
      <c r="Q36" s="6">
        <v>30</v>
      </c>
      <c r="R36" s="6">
        <v>2.1182</v>
      </c>
      <c r="S36">
        <v>2.138275689522</v>
      </c>
      <c r="T36">
        <v>511</v>
      </c>
      <c r="U36">
        <v>0</v>
      </c>
      <c r="V36">
        <v>4</v>
      </c>
    </row>
    <row r="37" spans="1:22">
      <c r="A37" t="s">
        <v>22</v>
      </c>
      <c r="B37">
        <v>50</v>
      </c>
      <c r="C37">
        <v>26</v>
      </c>
      <c r="D37">
        <v>5.0893</v>
      </c>
      <c r="E37" s="10">
        <v>5.19438587891942</v>
      </c>
      <c r="F37">
        <v>514</v>
      </c>
      <c r="G37">
        <v>0</v>
      </c>
      <c r="H37">
        <v>6</v>
      </c>
      <c r="O37" t="s">
        <v>19</v>
      </c>
      <c r="P37" s="12">
        <v>20</v>
      </c>
      <c r="Q37" s="12">
        <v>30</v>
      </c>
      <c r="R37">
        <v>3.0295</v>
      </c>
      <c r="S37">
        <v>3.06266510963582</v>
      </c>
      <c r="T37">
        <v>1222</v>
      </c>
      <c r="U37">
        <v>2</v>
      </c>
      <c r="V37">
        <v>2</v>
      </c>
    </row>
    <row r="38" spans="1:22">
      <c r="A38" t="s">
        <v>23</v>
      </c>
      <c r="B38">
        <v>60</v>
      </c>
      <c r="C38">
        <v>26</v>
      </c>
      <c r="D38">
        <v>5.2044</v>
      </c>
      <c r="E38" s="10">
        <v>5.35507739476866</v>
      </c>
      <c r="F38">
        <v>692</v>
      </c>
      <c r="G38">
        <v>2</v>
      </c>
      <c r="H38">
        <v>3</v>
      </c>
      <c r="O38" t="s">
        <v>20</v>
      </c>
      <c r="P38" s="12">
        <v>30</v>
      </c>
      <c r="Q38" s="12">
        <v>30</v>
      </c>
      <c r="R38">
        <v>3.8192</v>
      </c>
      <c r="S38">
        <v>3.88388862</v>
      </c>
      <c r="T38">
        <v>782</v>
      </c>
      <c r="U38">
        <v>4</v>
      </c>
      <c r="V38">
        <v>1</v>
      </c>
    </row>
    <row r="39" spans="1:22">
      <c r="A39" t="s">
        <v>24</v>
      </c>
      <c r="B39">
        <v>70</v>
      </c>
      <c r="C39">
        <v>26</v>
      </c>
      <c r="D39">
        <v>5.6775</v>
      </c>
      <c r="E39">
        <v>5.818710086</v>
      </c>
      <c r="F39">
        <v>0</v>
      </c>
      <c r="G39">
        <v>5</v>
      </c>
      <c r="H39">
        <v>508</v>
      </c>
      <c r="O39" t="s">
        <v>21</v>
      </c>
      <c r="P39" s="12">
        <v>40</v>
      </c>
      <c r="Q39" s="12">
        <v>30</v>
      </c>
      <c r="R39">
        <v>4.3446</v>
      </c>
      <c r="S39">
        <v>4.42264023102701</v>
      </c>
      <c r="T39">
        <v>901</v>
      </c>
      <c r="U39">
        <v>4</v>
      </c>
      <c r="V39">
        <v>1</v>
      </c>
    </row>
    <row r="40" spans="1:22">
      <c r="A40" t="s">
        <v>25</v>
      </c>
      <c r="B40">
        <v>80</v>
      </c>
      <c r="C40">
        <v>26</v>
      </c>
      <c r="D40">
        <v>5.843</v>
      </c>
      <c r="E40" s="10">
        <v>5.99613656942223</v>
      </c>
      <c r="F40">
        <v>1</v>
      </c>
      <c r="G40">
        <v>6</v>
      </c>
      <c r="H40">
        <v>636</v>
      </c>
      <c r="O40" t="s">
        <v>22</v>
      </c>
      <c r="P40" s="12">
        <v>50</v>
      </c>
      <c r="Q40" s="12">
        <v>30</v>
      </c>
      <c r="R40">
        <v>4.992</v>
      </c>
      <c r="S40">
        <v>5.07215689942873</v>
      </c>
      <c r="T40">
        <v>733</v>
      </c>
      <c r="U40">
        <v>4</v>
      </c>
      <c r="V40">
        <v>0</v>
      </c>
    </row>
    <row r="41" spans="1:22">
      <c r="A41" t="s">
        <v>26</v>
      </c>
      <c r="B41">
        <v>90</v>
      </c>
      <c r="C41">
        <v>26</v>
      </c>
      <c r="D41">
        <v>6.2298</v>
      </c>
      <c r="O41" t="s">
        <v>23</v>
      </c>
      <c r="P41" s="12">
        <v>60</v>
      </c>
      <c r="Q41" s="12">
        <v>30</v>
      </c>
      <c r="R41">
        <v>5.2308</v>
      </c>
      <c r="S41">
        <v>5.29962975926386</v>
      </c>
      <c r="T41">
        <v>679</v>
      </c>
      <c r="U41">
        <v>4</v>
      </c>
      <c r="V41">
        <v>0</v>
      </c>
    </row>
    <row r="42" spans="1:22">
      <c r="A42" t="s">
        <v>27</v>
      </c>
      <c r="B42">
        <v>100</v>
      </c>
      <c r="C42">
        <v>26</v>
      </c>
      <c r="D42">
        <v>6.4126</v>
      </c>
      <c r="O42" t="s">
        <v>24</v>
      </c>
      <c r="P42" s="12">
        <v>70</v>
      </c>
      <c r="Q42" s="12">
        <v>30</v>
      </c>
      <c r="R42">
        <v>5.6089</v>
      </c>
      <c r="S42">
        <v>5.68502555125019</v>
      </c>
      <c r="T42">
        <v>672</v>
      </c>
      <c r="U42">
        <v>4</v>
      </c>
      <c r="V42">
        <v>0</v>
      </c>
    </row>
    <row r="43" spans="1:22">
      <c r="A43" t="s">
        <v>18</v>
      </c>
      <c r="B43" s="2">
        <v>10</v>
      </c>
      <c r="C43" s="2">
        <v>26</v>
      </c>
      <c r="D43" s="2">
        <v>2.2042</v>
      </c>
      <c r="O43" t="s">
        <v>25</v>
      </c>
      <c r="P43" s="12">
        <v>80</v>
      </c>
      <c r="Q43" s="12">
        <v>30</v>
      </c>
      <c r="R43">
        <v>5.8312</v>
      </c>
      <c r="S43" s="10">
        <v>5.92175932024454</v>
      </c>
      <c r="T43">
        <v>655</v>
      </c>
      <c r="U43">
        <v>3</v>
      </c>
      <c r="V43">
        <v>0</v>
      </c>
    </row>
    <row r="44" spans="1:18">
      <c r="A44" t="s">
        <v>19</v>
      </c>
      <c r="B44" s="3">
        <v>20</v>
      </c>
      <c r="C44" s="3">
        <v>26</v>
      </c>
      <c r="D44">
        <v>3.3037</v>
      </c>
      <c r="O44" t="s">
        <v>26</v>
      </c>
      <c r="P44" s="12">
        <v>90</v>
      </c>
      <c r="Q44" s="12">
        <v>30</v>
      </c>
      <c r="R44">
        <v>6.1292</v>
      </c>
    </row>
    <row r="45" spans="1:18">
      <c r="A45" t="s">
        <v>20</v>
      </c>
      <c r="B45" s="3">
        <v>30</v>
      </c>
      <c r="C45" s="3">
        <v>26</v>
      </c>
      <c r="D45">
        <v>3.697</v>
      </c>
      <c r="O45" t="s">
        <v>27</v>
      </c>
      <c r="P45" s="12">
        <v>100</v>
      </c>
      <c r="Q45" s="12">
        <v>30</v>
      </c>
      <c r="R45">
        <v>6.4795</v>
      </c>
    </row>
    <row r="46" spans="1:17">
      <c r="A46" t="s">
        <v>21</v>
      </c>
      <c r="B46" s="3">
        <v>40</v>
      </c>
      <c r="C46" s="3">
        <v>26</v>
      </c>
      <c r="D46">
        <v>4.4563</v>
      </c>
      <c r="O46" t="s">
        <v>28</v>
      </c>
      <c r="P46" s="5">
        <v>11</v>
      </c>
      <c r="Q46" s="5">
        <v>20</v>
      </c>
    </row>
    <row r="47" spans="1:17">
      <c r="A47" t="s">
        <v>22</v>
      </c>
      <c r="B47" s="3">
        <v>50</v>
      </c>
      <c r="C47" s="3">
        <v>26</v>
      </c>
      <c r="D47">
        <v>5.0893</v>
      </c>
      <c r="O47" t="s">
        <v>29</v>
      </c>
      <c r="P47" s="5">
        <v>11</v>
      </c>
      <c r="Q47" s="5">
        <v>20</v>
      </c>
    </row>
    <row r="48" spans="1:17">
      <c r="A48" t="s">
        <v>23</v>
      </c>
      <c r="B48" s="3">
        <v>60</v>
      </c>
      <c r="C48" s="3">
        <v>26</v>
      </c>
      <c r="D48">
        <v>5.2044</v>
      </c>
      <c r="O48" t="s">
        <v>30</v>
      </c>
      <c r="P48" s="5">
        <v>7</v>
      </c>
      <c r="Q48" s="5">
        <v>13</v>
      </c>
    </row>
    <row r="49" spans="1:17">
      <c r="A49" t="s">
        <v>24</v>
      </c>
      <c r="B49" s="3">
        <v>70</v>
      </c>
      <c r="C49" s="3">
        <v>26</v>
      </c>
      <c r="D49">
        <v>5.6775</v>
      </c>
      <c r="O49" t="s">
        <v>31</v>
      </c>
      <c r="P49" s="5">
        <v>7</v>
      </c>
      <c r="Q49" s="5">
        <v>13</v>
      </c>
    </row>
    <row r="50" spans="1:17">
      <c r="A50" t="s">
        <v>25</v>
      </c>
      <c r="B50" s="3">
        <v>80</v>
      </c>
      <c r="C50" s="3">
        <v>26</v>
      </c>
      <c r="D50">
        <v>5.843</v>
      </c>
      <c r="N50">
        <v>29</v>
      </c>
      <c r="O50" t="s">
        <v>32</v>
      </c>
      <c r="P50" s="5">
        <v>16</v>
      </c>
      <c r="Q50" s="5">
        <v>15</v>
      </c>
    </row>
    <row r="51" spans="1:17">
      <c r="A51" t="s">
        <v>26</v>
      </c>
      <c r="B51" s="3">
        <v>90</v>
      </c>
      <c r="C51" s="3">
        <v>26</v>
      </c>
      <c r="D51">
        <v>6.2298</v>
      </c>
      <c r="N51">
        <v>30</v>
      </c>
      <c r="O51" t="s">
        <v>33</v>
      </c>
      <c r="P51" s="5">
        <v>16</v>
      </c>
      <c r="Q51" s="5">
        <v>15</v>
      </c>
    </row>
    <row r="52" spans="1:17">
      <c r="A52" t="s">
        <v>27</v>
      </c>
      <c r="B52" s="3">
        <v>100</v>
      </c>
      <c r="C52" s="3">
        <v>26</v>
      </c>
      <c r="D52">
        <v>6.4126</v>
      </c>
      <c r="N52">
        <v>12</v>
      </c>
      <c r="O52" t="s">
        <v>34</v>
      </c>
      <c r="P52" s="5">
        <v>20</v>
      </c>
      <c r="Q52" s="5">
        <v>26</v>
      </c>
    </row>
    <row r="53" spans="1:17">
      <c r="A53" t="s">
        <v>28</v>
      </c>
      <c r="B53" s="5">
        <v>6</v>
      </c>
      <c r="C53" s="5">
        <v>9</v>
      </c>
      <c r="N53">
        <v>13</v>
      </c>
      <c r="O53" t="s">
        <v>35</v>
      </c>
      <c r="P53" s="5">
        <v>20</v>
      </c>
      <c r="Q53" s="5">
        <v>26</v>
      </c>
    </row>
    <row r="54" spans="1:17">
      <c r="A54" t="s">
        <v>29</v>
      </c>
      <c r="B54" s="5">
        <v>6</v>
      </c>
      <c r="C54" s="5">
        <v>9</v>
      </c>
      <c r="N54">
        <v>31</v>
      </c>
      <c r="O54" t="s">
        <v>36</v>
      </c>
      <c r="P54" s="5">
        <v>7</v>
      </c>
      <c r="Q54" s="5">
        <v>13</v>
      </c>
    </row>
    <row r="55" spans="1:17">
      <c r="A55" t="s">
        <v>37</v>
      </c>
      <c r="B55" s="5">
        <v>2</v>
      </c>
      <c r="C55" s="5">
        <v>12</v>
      </c>
      <c r="N55">
        <v>32</v>
      </c>
      <c r="O55" t="s">
        <v>38</v>
      </c>
      <c r="P55" s="5">
        <v>7</v>
      </c>
      <c r="Q55" s="5">
        <v>13</v>
      </c>
    </row>
    <row r="56" spans="1:3">
      <c r="A56" t="s">
        <v>39</v>
      </c>
      <c r="B56" s="5">
        <v>14</v>
      </c>
      <c r="C56" s="5">
        <v>28</v>
      </c>
    </row>
    <row r="57" spans="1:3">
      <c r="A57" t="s">
        <v>40</v>
      </c>
      <c r="B57" s="5">
        <v>14</v>
      </c>
      <c r="C57" s="5">
        <v>28</v>
      </c>
    </row>
    <row r="58" spans="1:3">
      <c r="A58" t="s">
        <v>41</v>
      </c>
      <c r="B58" s="5">
        <v>14</v>
      </c>
      <c r="C58" s="5">
        <v>28</v>
      </c>
    </row>
    <row r="59" spans="1:3">
      <c r="A59" t="s">
        <v>42</v>
      </c>
      <c r="B59" s="5">
        <v>8</v>
      </c>
      <c r="C59" s="5">
        <v>37</v>
      </c>
    </row>
    <row r="60" spans="1:3">
      <c r="A60" t="s">
        <v>43</v>
      </c>
      <c r="B60" s="5">
        <v>10</v>
      </c>
      <c r="C60" s="5">
        <v>48</v>
      </c>
    </row>
    <row r="61" spans="1:3">
      <c r="A61" t="s">
        <v>44</v>
      </c>
      <c r="B61" s="5">
        <v>16</v>
      </c>
      <c r="C61" s="5">
        <v>10</v>
      </c>
    </row>
    <row r="62" spans="1:3">
      <c r="A62" t="s">
        <v>45</v>
      </c>
      <c r="B62" s="5">
        <v>20</v>
      </c>
      <c r="C62" s="5">
        <v>15</v>
      </c>
    </row>
    <row r="63" spans="1:3">
      <c r="A63" t="s">
        <v>46</v>
      </c>
      <c r="B63" s="5">
        <v>20</v>
      </c>
      <c r="C63" s="5">
        <v>62</v>
      </c>
    </row>
    <row r="64" spans="2:12">
      <c r="B64" t="s">
        <v>47</v>
      </c>
      <c r="C64" t="s">
        <v>48</v>
      </c>
      <c r="D64" t="s">
        <v>49</v>
      </c>
      <c r="E64" t="s">
        <v>9</v>
      </c>
      <c r="F64" t="s">
        <v>50</v>
      </c>
      <c r="G64" t="s">
        <v>51</v>
      </c>
      <c r="J64" t="s">
        <v>52</v>
      </c>
      <c r="K64" t="s">
        <v>53</v>
      </c>
      <c r="L64" t="s">
        <v>54</v>
      </c>
    </row>
    <row r="65" spans="1:12">
      <c r="A65" s="4" t="s">
        <v>55</v>
      </c>
      <c r="B65">
        <v>4</v>
      </c>
      <c r="C65">
        <f>AVERAGE(S13,S30,E13,E19)</f>
        <v>2.39286198318105</v>
      </c>
      <c r="D65">
        <f>AVERAGE(U13,U30,G13,G19)</f>
        <v>5.5</v>
      </c>
      <c r="E65">
        <f>AVERAGE(V13,V30,H13,H19)</f>
        <v>0</v>
      </c>
      <c r="F65">
        <f>AVERAGE(R13,R30,D13,D19)</f>
        <v>2.388725</v>
      </c>
      <c r="G65" s="11">
        <f t="shared" ref="G65:G70" si="0">(C65-F65)/F65</f>
        <v>0.00173187921633937</v>
      </c>
      <c r="J65">
        <f>AVERAGE(D3:D25,R3:R35)</f>
        <v>2.17708625</v>
      </c>
      <c r="K65">
        <f>AVERAGE(E3:E25,S3:S35)</f>
        <v>2.22370511604602</v>
      </c>
      <c r="L65" s="11">
        <f>(K65-J65)/J65</f>
        <v>0.0214134217447848</v>
      </c>
    </row>
    <row r="66" spans="1:7">
      <c r="A66" s="2" t="s">
        <v>56</v>
      </c>
      <c r="B66">
        <v>18</v>
      </c>
      <c r="C66">
        <f>AVERAGE(E3:E7,E10:E11,E14:E18,E20:E22,S8,S21,S33)</f>
        <v>1.89124596305504</v>
      </c>
      <c r="D66">
        <f>AVERAGE(G3:G7,G10:G11,G14:G18,G20:G22,U8,U21,U33)</f>
        <v>1.5</v>
      </c>
      <c r="E66">
        <f>AVERAGE(H3:H7,H10:H11,H14:H18,H20:H22,V8,V21,U33)</f>
        <v>2.27777777777778</v>
      </c>
      <c r="F66">
        <f>AVERAGE(D3:D7,D10:D11,D14:D18,D20:D22,R8,R21,R33)</f>
        <v>1.86842222222222</v>
      </c>
      <c r="G66" s="11">
        <f t="shared" si="0"/>
        <v>0.0122155156159887</v>
      </c>
    </row>
    <row r="67" spans="1:15">
      <c r="A67" s="3" t="s">
        <v>57</v>
      </c>
      <c r="B67">
        <v>7</v>
      </c>
      <c r="C67">
        <f>AVERAGE(E8:E9,E12,E23:E25,S26)</f>
        <v>2.8897004087804</v>
      </c>
      <c r="D67">
        <f>AVERAGE(G8:G9,G12,G23:G25,U26)</f>
        <v>2.57142857142857</v>
      </c>
      <c r="E67">
        <f>AVERAGE(H8:H9,H12,H23:H25,V26)</f>
        <v>7.57142857142857</v>
      </c>
      <c r="F67">
        <f>AVERAGE(D8:D9,D12,D23:D25,R26)</f>
        <v>2.62004428571429</v>
      </c>
      <c r="G67" s="11">
        <f t="shared" si="0"/>
        <v>0.102920444717828</v>
      </c>
      <c r="O67" t="s">
        <v>58</v>
      </c>
    </row>
    <row r="68" spans="1:7">
      <c r="A68" s="6" t="s">
        <v>59</v>
      </c>
      <c r="B68">
        <v>17</v>
      </c>
      <c r="C68">
        <f>AVERAGE(S3:S7,S9:S12,S19:S20,S22:S24,S31:S32,S34)</f>
        <v>1.98007564323044</v>
      </c>
      <c r="D68">
        <f>AVERAGE(U3:U7,U9:U12,U19:U20,U22:U24,U31:U32,U34)</f>
        <v>2.11764705882353</v>
      </c>
      <c r="E68">
        <f>AVERAGE(V3:V7,V9:V12,V19:V20,V22:V24,V31:V32,V34)</f>
        <v>1.47058823529412</v>
      </c>
      <c r="F68">
        <f>AVERAGE(R3:R7,R9:R12,R19:R20,R22:R24,R31:R32,R34)</f>
        <v>1.97776470588235</v>
      </c>
      <c r="G68" s="11">
        <f t="shared" si="0"/>
        <v>0.00116845919093179</v>
      </c>
    </row>
    <row r="69" spans="1:7">
      <c r="A69" s="12" t="s">
        <v>60</v>
      </c>
      <c r="B69">
        <v>7</v>
      </c>
      <c r="C69" s="18">
        <f>AVERAGE(S14:S18,S29,S35)</f>
        <v>3.31261828230136</v>
      </c>
      <c r="D69">
        <f>AVERAGE(U14:U18,U29,U35)</f>
        <v>4.57142857142857</v>
      </c>
      <c r="E69">
        <f>AVERAGE(V14:V18,V29,V35)</f>
        <v>1</v>
      </c>
      <c r="F69">
        <f>AVERAGE(R14:R18,R29,R35)</f>
        <v>3.28007142857143</v>
      </c>
      <c r="G69" s="11">
        <f t="shared" si="0"/>
        <v>0.00992260517451884</v>
      </c>
    </row>
    <row r="70" spans="1:7">
      <c r="A70" s="5" t="s">
        <v>61</v>
      </c>
      <c r="B70">
        <v>3</v>
      </c>
      <c r="C70">
        <f>AVERAGE(S25,S27:S28)</f>
        <v>1.27869815279081</v>
      </c>
      <c r="D70">
        <f>AVERAGE(U25,U27:U28)</f>
        <v>1</v>
      </c>
      <c r="E70">
        <f>AVERAGE(V25,V27:V28)</f>
        <v>1</v>
      </c>
      <c r="F70">
        <f>AVERAGE(R25,R27:R28)</f>
        <v>1.26917333333333</v>
      </c>
      <c r="G70" s="11">
        <f t="shared" si="0"/>
        <v>0.00750474281748239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6"/>
  <sheetViews>
    <sheetView zoomScaleSheetLayoutView="60" topLeftCell="A8" workbookViewId="0">
      <selection activeCell="S46" sqref="S46:S51"/>
    </sheetView>
  </sheetViews>
  <sheetFormatPr defaultColWidth="10.3846153846154" defaultRowHeight="16.8"/>
  <cols>
    <col min="5" max="5" width="12.9230769230769"/>
    <col min="7" max="11" width="12.9230769230769"/>
    <col min="19" max="22" width="12.9230769230769"/>
  </cols>
  <sheetData>
    <row r="1" spans="2:16">
      <c r="B1" t="s">
        <v>0</v>
      </c>
      <c r="P1" t="s">
        <v>1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O2" t="s">
        <v>2</v>
      </c>
      <c r="P2" t="s">
        <v>3</v>
      </c>
      <c r="Q2" t="s">
        <v>4</v>
      </c>
      <c r="R2" t="s">
        <v>5</v>
      </c>
      <c r="S2" t="s">
        <v>14</v>
      </c>
      <c r="U2" t="s">
        <v>8</v>
      </c>
      <c r="V2" t="s">
        <v>9</v>
      </c>
    </row>
    <row r="3" spans="1:22">
      <c r="A3" s="1">
        <v>1</v>
      </c>
      <c r="B3">
        <v>6</v>
      </c>
      <c r="C3">
        <v>9</v>
      </c>
      <c r="D3">
        <v>1.45927</v>
      </c>
      <c r="E3" s="17">
        <v>1.48023808574945</v>
      </c>
      <c r="G3">
        <v>2</v>
      </c>
      <c r="H3">
        <v>1</v>
      </c>
      <c r="O3">
        <v>1</v>
      </c>
      <c r="P3">
        <v>11</v>
      </c>
      <c r="Q3">
        <v>20</v>
      </c>
      <c r="R3">
        <v>2.2893</v>
      </c>
      <c r="S3">
        <v>2.38278000326207</v>
      </c>
      <c r="U3">
        <v>4</v>
      </c>
      <c r="V3">
        <v>3</v>
      </c>
    </row>
    <row r="4" spans="1:22">
      <c r="A4" s="1">
        <v>2</v>
      </c>
      <c r="B4">
        <v>6</v>
      </c>
      <c r="C4">
        <v>9</v>
      </c>
      <c r="D4">
        <v>1.45069</v>
      </c>
      <c r="E4" s="17">
        <v>1.46860743695749</v>
      </c>
      <c r="G4">
        <v>1</v>
      </c>
      <c r="H4">
        <v>2</v>
      </c>
      <c r="O4">
        <v>2</v>
      </c>
      <c r="P4">
        <v>11</v>
      </c>
      <c r="Q4">
        <v>20</v>
      </c>
      <c r="R4">
        <v>2.3899</v>
      </c>
      <c r="S4" s="17">
        <v>2.44434099368688</v>
      </c>
      <c r="T4" s="17"/>
      <c r="U4">
        <v>4</v>
      </c>
      <c r="V4">
        <v>3</v>
      </c>
    </row>
    <row r="5" spans="1:22">
      <c r="A5" s="1">
        <v>3</v>
      </c>
      <c r="B5">
        <v>3</v>
      </c>
      <c r="C5">
        <v>11</v>
      </c>
      <c r="D5">
        <v>0.57151</v>
      </c>
      <c r="E5" s="17">
        <v>0.603319067794113</v>
      </c>
      <c r="G5">
        <v>1</v>
      </c>
      <c r="H5">
        <v>3</v>
      </c>
      <c r="O5">
        <v>3</v>
      </c>
      <c r="P5">
        <v>11</v>
      </c>
      <c r="Q5">
        <v>20</v>
      </c>
      <c r="R5">
        <v>2.4882</v>
      </c>
      <c r="S5">
        <v>2.52763942631172</v>
      </c>
      <c r="U5">
        <v>3</v>
      </c>
      <c r="V5">
        <v>1</v>
      </c>
    </row>
    <row r="6" spans="1:22">
      <c r="A6" s="1">
        <v>4</v>
      </c>
      <c r="B6">
        <v>6</v>
      </c>
      <c r="C6">
        <v>9</v>
      </c>
      <c r="D6">
        <v>1.56072</v>
      </c>
      <c r="E6" s="17">
        <v>1.57070241402625</v>
      </c>
      <c r="G6">
        <v>1</v>
      </c>
      <c r="H6">
        <v>3</v>
      </c>
      <c r="O6">
        <v>4</v>
      </c>
      <c r="P6">
        <v>11</v>
      </c>
      <c r="Q6">
        <v>20</v>
      </c>
      <c r="R6">
        <v>2.5953</v>
      </c>
      <c r="S6">
        <v>2.64307026370262</v>
      </c>
      <c r="U6">
        <v>4</v>
      </c>
      <c r="V6">
        <v>1</v>
      </c>
    </row>
    <row r="7" spans="1:22">
      <c r="A7" s="1">
        <v>5</v>
      </c>
      <c r="B7">
        <v>2</v>
      </c>
      <c r="C7">
        <v>12</v>
      </c>
      <c r="D7">
        <v>0.54451</v>
      </c>
      <c r="E7" s="17">
        <v>0.545084735394141</v>
      </c>
      <c r="G7">
        <v>0</v>
      </c>
      <c r="H7">
        <v>4</v>
      </c>
      <c r="O7">
        <v>5</v>
      </c>
      <c r="P7">
        <v>11</v>
      </c>
      <c r="Q7">
        <v>20</v>
      </c>
      <c r="R7">
        <v>3.3778</v>
      </c>
      <c r="S7">
        <v>3.46454147</v>
      </c>
      <c r="U7">
        <v>2</v>
      </c>
      <c r="V7">
        <v>4</v>
      </c>
    </row>
    <row r="8" spans="1:22">
      <c r="A8">
        <v>6</v>
      </c>
      <c r="B8">
        <v>14</v>
      </c>
      <c r="C8">
        <v>28</v>
      </c>
      <c r="D8">
        <v>2.7687</v>
      </c>
      <c r="E8" s="17">
        <v>2.79878851573853</v>
      </c>
      <c r="G8">
        <v>3</v>
      </c>
      <c r="H8">
        <v>10</v>
      </c>
      <c r="O8">
        <v>6</v>
      </c>
      <c r="P8">
        <v>7</v>
      </c>
      <c r="Q8">
        <v>4</v>
      </c>
      <c r="R8">
        <v>1.9159</v>
      </c>
      <c r="S8" s="17">
        <v>1.9258327667158</v>
      </c>
      <c r="T8" s="17"/>
      <c r="U8">
        <v>1</v>
      </c>
      <c r="V8">
        <v>2</v>
      </c>
    </row>
    <row r="9" spans="1:22">
      <c r="A9">
        <v>7</v>
      </c>
      <c r="B9">
        <v>8</v>
      </c>
      <c r="C9">
        <v>37</v>
      </c>
      <c r="D9">
        <v>2.3163</v>
      </c>
      <c r="E9" s="17">
        <v>2.36730219033154</v>
      </c>
      <c r="G9">
        <v>2</v>
      </c>
      <c r="H9">
        <v>8</v>
      </c>
      <c r="O9">
        <v>7</v>
      </c>
      <c r="P9">
        <v>7</v>
      </c>
      <c r="Q9">
        <v>4</v>
      </c>
      <c r="R9">
        <v>1.9159</v>
      </c>
      <c r="S9" s="17">
        <v>1.93276860228447</v>
      </c>
      <c r="T9" s="17"/>
      <c r="U9">
        <v>1</v>
      </c>
      <c r="V9">
        <v>2</v>
      </c>
    </row>
    <row r="10" spans="1:22">
      <c r="A10">
        <v>8</v>
      </c>
      <c r="B10">
        <v>6</v>
      </c>
      <c r="C10">
        <v>9</v>
      </c>
      <c r="D10">
        <v>2.5268</v>
      </c>
      <c r="E10" s="17">
        <v>2.71866355706222</v>
      </c>
      <c r="G10">
        <v>1</v>
      </c>
      <c r="H10">
        <v>3</v>
      </c>
      <c r="O10">
        <v>8</v>
      </c>
      <c r="P10">
        <v>7</v>
      </c>
      <c r="Q10">
        <v>4</v>
      </c>
      <c r="R10">
        <v>1.9159</v>
      </c>
      <c r="S10" s="17">
        <v>1.93471637373399</v>
      </c>
      <c r="T10" s="17"/>
      <c r="U10">
        <v>0</v>
      </c>
      <c r="V10">
        <v>2</v>
      </c>
    </row>
    <row r="11" spans="1:22">
      <c r="A11">
        <v>9</v>
      </c>
      <c r="B11">
        <v>12</v>
      </c>
      <c r="C11">
        <v>20</v>
      </c>
      <c r="D11">
        <v>2.2598</v>
      </c>
      <c r="E11" s="17">
        <v>2.3362843992918</v>
      </c>
      <c r="G11">
        <v>4</v>
      </c>
      <c r="H11">
        <v>2</v>
      </c>
      <c r="O11">
        <v>9</v>
      </c>
      <c r="P11">
        <v>7</v>
      </c>
      <c r="Q11">
        <v>4</v>
      </c>
      <c r="R11">
        <v>1.9146</v>
      </c>
      <c r="S11" s="17">
        <v>1.93226574220159</v>
      </c>
      <c r="T11" s="17"/>
      <c r="U11">
        <v>0</v>
      </c>
      <c r="V11">
        <v>0</v>
      </c>
    </row>
    <row r="12" spans="1:22">
      <c r="A12">
        <v>10</v>
      </c>
      <c r="B12">
        <v>10</v>
      </c>
      <c r="C12">
        <v>48</v>
      </c>
      <c r="D12">
        <v>2.425</v>
      </c>
      <c r="E12" s="17">
        <v>2.47090535284729</v>
      </c>
      <c r="G12">
        <v>2</v>
      </c>
      <c r="H12">
        <v>7</v>
      </c>
      <c r="O12">
        <v>10</v>
      </c>
      <c r="P12">
        <v>7</v>
      </c>
      <c r="Q12">
        <v>4</v>
      </c>
      <c r="R12">
        <v>1.879</v>
      </c>
      <c r="S12" s="17">
        <v>1.88650223228559</v>
      </c>
      <c r="T12" s="17"/>
      <c r="U12">
        <v>0</v>
      </c>
      <c r="V12">
        <v>0</v>
      </c>
    </row>
    <row r="13" spans="1:22">
      <c r="A13">
        <v>11</v>
      </c>
      <c r="B13">
        <v>16</v>
      </c>
      <c r="C13">
        <v>0</v>
      </c>
      <c r="D13">
        <v>2.7321</v>
      </c>
      <c r="E13" s="17">
        <v>2.87870859656635</v>
      </c>
      <c r="G13">
        <v>7</v>
      </c>
      <c r="H13">
        <v>0</v>
      </c>
      <c r="O13">
        <v>11</v>
      </c>
      <c r="P13">
        <v>7</v>
      </c>
      <c r="Q13">
        <v>0</v>
      </c>
      <c r="R13">
        <v>1.8472</v>
      </c>
      <c r="S13" s="17">
        <v>1.85599322567493</v>
      </c>
      <c r="T13" s="17"/>
      <c r="U13">
        <v>0</v>
      </c>
      <c r="V13">
        <v>0</v>
      </c>
    </row>
    <row r="14" spans="1:22">
      <c r="A14">
        <v>12</v>
      </c>
      <c r="B14">
        <v>16</v>
      </c>
      <c r="C14">
        <v>15</v>
      </c>
      <c r="D14">
        <v>2.7729</v>
      </c>
      <c r="E14" s="17">
        <v>2.8023096060578</v>
      </c>
      <c r="G14">
        <v>5</v>
      </c>
      <c r="H14">
        <v>6</v>
      </c>
      <c r="O14">
        <v>12</v>
      </c>
      <c r="P14">
        <v>20</v>
      </c>
      <c r="Q14">
        <v>26</v>
      </c>
      <c r="R14">
        <v>3.1736</v>
      </c>
      <c r="S14">
        <v>3.25893374717175</v>
      </c>
      <c r="U14">
        <v>4</v>
      </c>
      <c r="V14">
        <v>1</v>
      </c>
    </row>
    <row r="15" spans="1:22">
      <c r="A15">
        <v>13</v>
      </c>
      <c r="B15">
        <v>7</v>
      </c>
      <c r="C15">
        <v>13</v>
      </c>
      <c r="D15">
        <v>1.7949</v>
      </c>
      <c r="E15" s="17">
        <v>1.81818604259776</v>
      </c>
      <c r="G15">
        <v>1</v>
      </c>
      <c r="H15">
        <v>4</v>
      </c>
      <c r="O15">
        <v>13</v>
      </c>
      <c r="P15">
        <v>20</v>
      </c>
      <c r="Q15">
        <v>26</v>
      </c>
      <c r="R15">
        <v>3.2738</v>
      </c>
      <c r="S15" s="17">
        <v>3.34580200228941</v>
      </c>
      <c r="T15" s="17"/>
      <c r="U15">
        <v>5</v>
      </c>
      <c r="V15">
        <v>3</v>
      </c>
    </row>
    <row r="16" spans="1:22">
      <c r="A16">
        <v>14</v>
      </c>
      <c r="B16">
        <v>4</v>
      </c>
      <c r="C16">
        <v>10</v>
      </c>
      <c r="D16">
        <v>2.2873</v>
      </c>
      <c r="E16" s="17">
        <v>2.28728453076087</v>
      </c>
      <c r="G16">
        <v>0</v>
      </c>
      <c r="H16">
        <v>3</v>
      </c>
      <c r="O16">
        <v>14</v>
      </c>
      <c r="P16">
        <v>20</v>
      </c>
      <c r="Q16">
        <v>26</v>
      </c>
      <c r="R16">
        <v>3.3435</v>
      </c>
      <c r="S16" s="17">
        <v>3.50500278098211</v>
      </c>
      <c r="T16" s="17"/>
      <c r="U16">
        <v>3</v>
      </c>
      <c r="V16">
        <v>5</v>
      </c>
    </row>
    <row r="17" spans="1:22">
      <c r="A17">
        <v>15</v>
      </c>
      <c r="B17">
        <v>5</v>
      </c>
      <c r="C17">
        <v>10</v>
      </c>
      <c r="D17">
        <v>1.7653</v>
      </c>
      <c r="E17" s="17">
        <v>1.7669371475107</v>
      </c>
      <c r="G17">
        <v>1</v>
      </c>
      <c r="H17">
        <v>4</v>
      </c>
      <c r="O17">
        <v>15</v>
      </c>
      <c r="P17">
        <v>20</v>
      </c>
      <c r="Q17">
        <v>26</v>
      </c>
      <c r="R17">
        <v>3.7501</v>
      </c>
      <c r="S17" s="17">
        <v>3.82641427833297</v>
      </c>
      <c r="T17" s="17"/>
      <c r="U17">
        <v>6</v>
      </c>
      <c r="V17">
        <v>7</v>
      </c>
    </row>
    <row r="18" spans="1:22">
      <c r="A18">
        <v>16</v>
      </c>
      <c r="B18">
        <v>16</v>
      </c>
      <c r="C18">
        <v>10</v>
      </c>
      <c r="D18">
        <v>2.7421</v>
      </c>
      <c r="E18" s="17">
        <v>2.77428518900767</v>
      </c>
      <c r="G18">
        <v>2</v>
      </c>
      <c r="H18">
        <v>3</v>
      </c>
      <c r="O18">
        <v>16</v>
      </c>
      <c r="P18">
        <v>20</v>
      </c>
      <c r="Q18">
        <v>26</v>
      </c>
      <c r="R18">
        <v>3.2638</v>
      </c>
      <c r="S18" s="17">
        <v>3.32952312192489</v>
      </c>
      <c r="T18" s="17"/>
      <c r="U18">
        <v>7</v>
      </c>
      <c r="V18">
        <v>5</v>
      </c>
    </row>
    <row r="19" spans="1:22">
      <c r="A19">
        <v>17</v>
      </c>
      <c r="B19">
        <v>17</v>
      </c>
      <c r="C19">
        <v>0</v>
      </c>
      <c r="D19">
        <v>2.2435</v>
      </c>
      <c r="E19" s="17">
        <v>2.26274169979695</v>
      </c>
      <c r="G19">
        <v>0</v>
      </c>
      <c r="H19">
        <v>0</v>
      </c>
      <c r="O19">
        <v>17</v>
      </c>
      <c r="P19">
        <v>3</v>
      </c>
      <c r="Q19">
        <v>4</v>
      </c>
      <c r="R19">
        <v>1.0502</v>
      </c>
      <c r="S19" s="17">
        <v>1.05213258246085</v>
      </c>
      <c r="T19" s="17"/>
      <c r="U19">
        <v>1</v>
      </c>
      <c r="V19">
        <v>0</v>
      </c>
    </row>
    <row r="20" spans="1:22">
      <c r="A20">
        <v>18</v>
      </c>
      <c r="B20">
        <v>17</v>
      </c>
      <c r="C20">
        <v>6</v>
      </c>
      <c r="D20">
        <v>2.2435</v>
      </c>
      <c r="E20" s="17">
        <v>2.27254246225732</v>
      </c>
      <c r="G20">
        <v>3</v>
      </c>
      <c r="H20">
        <v>0</v>
      </c>
      <c r="O20">
        <v>18</v>
      </c>
      <c r="P20">
        <v>4</v>
      </c>
      <c r="Q20">
        <v>4</v>
      </c>
      <c r="R20">
        <v>0.8923</v>
      </c>
      <c r="S20" s="17">
        <v>0.91698851812571</v>
      </c>
      <c r="T20" s="17"/>
      <c r="U20">
        <v>2</v>
      </c>
      <c r="V20">
        <v>0</v>
      </c>
    </row>
    <row r="21" spans="1:22">
      <c r="A21">
        <v>19</v>
      </c>
      <c r="B21">
        <v>17</v>
      </c>
      <c r="C21">
        <v>20</v>
      </c>
      <c r="D21">
        <v>2.48</v>
      </c>
      <c r="E21" s="17">
        <v>2.56993086024901</v>
      </c>
      <c r="G21">
        <v>3</v>
      </c>
      <c r="H21">
        <v>5</v>
      </c>
      <c r="O21">
        <v>19</v>
      </c>
      <c r="P21">
        <v>3</v>
      </c>
      <c r="Q21">
        <v>3</v>
      </c>
      <c r="R21">
        <v>0.6667</v>
      </c>
      <c r="S21" s="17">
        <v>0.666708743502006</v>
      </c>
      <c r="T21" s="17"/>
      <c r="U21">
        <v>0</v>
      </c>
      <c r="V21">
        <v>1</v>
      </c>
    </row>
    <row r="22" spans="1:22">
      <c r="A22">
        <v>20</v>
      </c>
      <c r="B22">
        <v>20</v>
      </c>
      <c r="C22">
        <v>15</v>
      </c>
      <c r="D22">
        <v>2.7948</v>
      </c>
      <c r="E22" s="17">
        <v>2.84968742112355</v>
      </c>
      <c r="G22">
        <v>3</v>
      </c>
      <c r="H22">
        <v>1</v>
      </c>
      <c r="O22">
        <v>20</v>
      </c>
      <c r="P22">
        <v>3</v>
      </c>
      <c r="Q22">
        <v>3</v>
      </c>
      <c r="R22">
        <v>0.6667</v>
      </c>
      <c r="S22" s="17">
        <v>0.666708743502006</v>
      </c>
      <c r="T22" s="17"/>
      <c r="U22">
        <v>0</v>
      </c>
      <c r="V22">
        <v>1</v>
      </c>
    </row>
    <row r="23" spans="1:22">
      <c r="A23">
        <v>21</v>
      </c>
      <c r="B23">
        <v>20</v>
      </c>
      <c r="C23">
        <v>62</v>
      </c>
      <c r="D23">
        <v>3.292</v>
      </c>
      <c r="E23" s="17">
        <v>3.36300061049666</v>
      </c>
      <c r="G23">
        <v>6</v>
      </c>
      <c r="H23">
        <v>8</v>
      </c>
      <c r="O23">
        <v>21</v>
      </c>
      <c r="P23">
        <v>3</v>
      </c>
      <c r="Q23">
        <v>3</v>
      </c>
      <c r="R23">
        <v>0.6264</v>
      </c>
      <c r="S23" s="17">
        <v>0.63574491874436</v>
      </c>
      <c r="T23" s="17"/>
      <c r="U23">
        <v>3</v>
      </c>
      <c r="V23">
        <v>1</v>
      </c>
    </row>
    <row r="24" spans="1:22">
      <c r="A24">
        <v>22</v>
      </c>
      <c r="B24">
        <v>20</v>
      </c>
      <c r="C24">
        <v>119</v>
      </c>
      <c r="D24">
        <v>2.6244</v>
      </c>
      <c r="E24" s="17">
        <v>2.70333569093278</v>
      </c>
      <c r="G24">
        <v>2</v>
      </c>
      <c r="H24">
        <v>6</v>
      </c>
      <c r="O24">
        <v>22</v>
      </c>
      <c r="P24">
        <v>4</v>
      </c>
      <c r="Q24">
        <v>4</v>
      </c>
      <c r="R24">
        <v>2.2971</v>
      </c>
      <c r="S24" s="17">
        <v>2.29705627484771</v>
      </c>
      <c r="T24" s="17"/>
      <c r="U24">
        <v>0</v>
      </c>
      <c r="V24">
        <v>2</v>
      </c>
    </row>
    <row r="25" spans="1:22">
      <c r="A25">
        <v>23</v>
      </c>
      <c r="B25">
        <v>20</v>
      </c>
      <c r="C25">
        <v>119</v>
      </c>
      <c r="D25">
        <v>3.1028</v>
      </c>
      <c r="E25" s="17">
        <v>3.24129463820645</v>
      </c>
      <c r="G25">
        <v>3</v>
      </c>
      <c r="H25">
        <v>16</v>
      </c>
      <c r="O25" s="1">
        <v>23</v>
      </c>
      <c r="P25">
        <v>10</v>
      </c>
      <c r="Q25">
        <v>49</v>
      </c>
      <c r="R25">
        <v>1.59897</v>
      </c>
      <c r="S25" s="17">
        <v>1.63991673951549</v>
      </c>
      <c r="T25" s="17"/>
      <c r="U25">
        <v>2</v>
      </c>
      <c r="V25">
        <v>3</v>
      </c>
    </row>
    <row r="26" spans="1:22">
      <c r="A26">
        <v>61</v>
      </c>
      <c r="B26">
        <v>60</v>
      </c>
      <c r="C26">
        <v>31</v>
      </c>
      <c r="D26">
        <v>5.4919</v>
      </c>
      <c r="E26">
        <v>5.68247714285229</v>
      </c>
      <c r="G26">
        <v>11</v>
      </c>
      <c r="H26">
        <v>2</v>
      </c>
      <c r="O26" s="1">
        <v>24</v>
      </c>
      <c r="P26">
        <v>10</v>
      </c>
      <c r="Q26">
        <v>49</v>
      </c>
      <c r="R26">
        <v>1.81111</v>
      </c>
      <c r="S26" s="17">
        <v>1.90042003446812</v>
      </c>
      <c r="T26" s="17"/>
      <c r="U26">
        <v>2</v>
      </c>
      <c r="V26">
        <v>13</v>
      </c>
    </row>
    <row r="27" spans="1:22">
      <c r="A27">
        <v>101</v>
      </c>
      <c r="B27">
        <v>100</v>
      </c>
      <c r="C27">
        <v>20</v>
      </c>
      <c r="D27">
        <v>6.4025</v>
      </c>
      <c r="E27" s="17">
        <v>6.59405037834207</v>
      </c>
      <c r="G27">
        <v>5</v>
      </c>
      <c r="H27">
        <v>5</v>
      </c>
      <c r="O27" s="1">
        <v>25</v>
      </c>
      <c r="P27">
        <v>4</v>
      </c>
      <c r="Q27">
        <v>49</v>
      </c>
      <c r="R27">
        <v>1.00668</v>
      </c>
      <c r="S27">
        <v>1.04484587560564</v>
      </c>
      <c r="U27">
        <v>3</v>
      </c>
      <c r="V27">
        <v>1</v>
      </c>
    </row>
    <row r="28" spans="1:22">
      <c r="A28">
        <v>201</v>
      </c>
      <c r="B28">
        <v>200</v>
      </c>
      <c r="C28">
        <v>20</v>
      </c>
      <c r="D28">
        <v>8.9289</v>
      </c>
      <c r="E28" s="17"/>
      <c r="O28" s="1">
        <v>26</v>
      </c>
      <c r="P28">
        <v>4</v>
      </c>
      <c r="Q28">
        <v>49</v>
      </c>
      <c r="R28">
        <v>1.20187</v>
      </c>
      <c r="S28" s="17">
        <v>1.23004993298003</v>
      </c>
      <c r="T28" s="17"/>
      <c r="U28">
        <v>1</v>
      </c>
      <c r="V28">
        <v>3</v>
      </c>
    </row>
    <row r="29" spans="1:22">
      <c r="A29">
        <v>301</v>
      </c>
      <c r="B29">
        <v>300</v>
      </c>
      <c r="C29">
        <v>20</v>
      </c>
      <c r="D29">
        <v>10.7897</v>
      </c>
      <c r="E29" s="10">
        <v>11.1409088107675</v>
      </c>
      <c r="G29">
        <v>1</v>
      </c>
      <c r="H29">
        <v>5</v>
      </c>
      <c r="O29">
        <v>27</v>
      </c>
      <c r="P29">
        <v>10</v>
      </c>
      <c r="Q29">
        <v>48</v>
      </c>
      <c r="R29">
        <v>2.4192</v>
      </c>
      <c r="S29" s="17">
        <v>2.51689858777499</v>
      </c>
      <c r="T29" s="17"/>
      <c r="U29">
        <v>2</v>
      </c>
      <c r="V29">
        <v>5</v>
      </c>
    </row>
    <row r="30" spans="1:22">
      <c r="A30">
        <v>401</v>
      </c>
      <c r="B30">
        <v>400</v>
      </c>
      <c r="C30">
        <v>20</v>
      </c>
      <c r="D30">
        <v>12.3564</v>
      </c>
      <c r="O30">
        <v>28</v>
      </c>
      <c r="P30">
        <v>16</v>
      </c>
      <c r="Q30">
        <v>0</v>
      </c>
      <c r="R30">
        <v>2.7321</v>
      </c>
      <c r="S30" s="17">
        <v>2.86900818982519</v>
      </c>
      <c r="T30" s="17"/>
      <c r="U30">
        <v>8</v>
      </c>
      <c r="V30">
        <v>0</v>
      </c>
    </row>
    <row r="31" spans="1:22">
      <c r="A31">
        <v>501</v>
      </c>
      <c r="B31">
        <v>500</v>
      </c>
      <c r="C31">
        <v>20</v>
      </c>
      <c r="D31">
        <v>13.8655</v>
      </c>
      <c r="O31">
        <v>29</v>
      </c>
      <c r="P31">
        <v>16</v>
      </c>
      <c r="Q31">
        <v>15</v>
      </c>
      <c r="R31">
        <v>2.7605</v>
      </c>
      <c r="S31" s="17">
        <v>2.83100205317935</v>
      </c>
      <c r="T31" s="17"/>
      <c r="U31">
        <v>8</v>
      </c>
      <c r="V31">
        <v>3</v>
      </c>
    </row>
    <row r="32" spans="1:22">
      <c r="A32">
        <v>1001</v>
      </c>
      <c r="B32">
        <v>1000</v>
      </c>
      <c r="C32">
        <v>20</v>
      </c>
      <c r="D32">
        <v>19.5564</v>
      </c>
      <c r="O32">
        <v>30</v>
      </c>
      <c r="P32">
        <v>16</v>
      </c>
      <c r="Q32">
        <v>15</v>
      </c>
      <c r="R32">
        <v>2.768</v>
      </c>
      <c r="S32" s="17">
        <v>2.79248199987422</v>
      </c>
      <c r="T32" s="17"/>
      <c r="U32">
        <v>6</v>
      </c>
      <c r="V32">
        <v>5</v>
      </c>
    </row>
    <row r="33" spans="1:22">
      <c r="A33" t="s">
        <v>18</v>
      </c>
      <c r="B33" s="2">
        <v>10</v>
      </c>
      <c r="C33" s="2">
        <v>26</v>
      </c>
      <c r="D33" s="2">
        <v>2.2042</v>
      </c>
      <c r="E33" s="10">
        <v>2.25590592770719</v>
      </c>
      <c r="G33">
        <v>0</v>
      </c>
      <c r="H33">
        <v>6</v>
      </c>
      <c r="O33">
        <v>31</v>
      </c>
      <c r="P33">
        <v>7</v>
      </c>
      <c r="Q33">
        <v>13</v>
      </c>
      <c r="R33">
        <v>1.7949</v>
      </c>
      <c r="S33" s="17">
        <v>1.81067828322644</v>
      </c>
      <c r="T33" s="17"/>
      <c r="U33">
        <v>1</v>
      </c>
      <c r="V33">
        <v>2</v>
      </c>
    </row>
    <row r="34" spans="1:22">
      <c r="A34" t="s">
        <v>19</v>
      </c>
      <c r="B34" s="3">
        <v>20</v>
      </c>
      <c r="C34" s="3">
        <v>26</v>
      </c>
      <c r="D34">
        <v>3.3037</v>
      </c>
      <c r="E34" s="10">
        <v>3.32575235750306</v>
      </c>
      <c r="G34">
        <v>2</v>
      </c>
      <c r="H34">
        <v>7</v>
      </c>
      <c r="O34">
        <v>32</v>
      </c>
      <c r="P34">
        <v>7</v>
      </c>
      <c r="Q34">
        <v>13</v>
      </c>
      <c r="R34">
        <v>1.7949</v>
      </c>
      <c r="S34" s="17">
        <v>1.8287892125841</v>
      </c>
      <c r="T34" s="17"/>
      <c r="U34">
        <v>0</v>
      </c>
      <c r="V34">
        <v>1</v>
      </c>
    </row>
    <row r="35" spans="1:22">
      <c r="A35" t="s">
        <v>20</v>
      </c>
      <c r="B35" s="3">
        <v>30</v>
      </c>
      <c r="C35" s="3">
        <v>26</v>
      </c>
      <c r="D35">
        <v>3.697</v>
      </c>
      <c r="E35" s="10">
        <v>3.74299546191175</v>
      </c>
      <c r="G35">
        <v>1</v>
      </c>
      <c r="H35">
        <v>7</v>
      </c>
      <c r="O35">
        <v>33</v>
      </c>
      <c r="P35">
        <v>25</v>
      </c>
      <c r="Q35">
        <v>150</v>
      </c>
      <c r="R35">
        <v>3.7365</v>
      </c>
      <c r="S35" s="17">
        <v>4.10029585153155</v>
      </c>
      <c r="T35" s="17"/>
      <c r="U35">
        <v>5</v>
      </c>
      <c r="V35">
        <v>22</v>
      </c>
    </row>
    <row r="36" spans="1:22">
      <c r="A36" t="s">
        <v>21</v>
      </c>
      <c r="B36" s="3">
        <v>40</v>
      </c>
      <c r="C36" s="3">
        <v>26</v>
      </c>
      <c r="D36">
        <v>4.4563</v>
      </c>
      <c r="E36" s="10">
        <v>4.56514874848061</v>
      </c>
      <c r="G36">
        <v>3</v>
      </c>
      <c r="H36">
        <v>4</v>
      </c>
      <c r="O36" t="s">
        <v>18</v>
      </c>
      <c r="P36" s="6">
        <v>10</v>
      </c>
      <c r="Q36" s="6">
        <v>30</v>
      </c>
      <c r="R36" s="6">
        <v>2.1182</v>
      </c>
      <c r="S36">
        <v>2.15523435195</v>
      </c>
      <c r="U36">
        <v>1</v>
      </c>
      <c r="V36">
        <v>5</v>
      </c>
    </row>
    <row r="37" spans="1:22">
      <c r="A37" t="s">
        <v>22</v>
      </c>
      <c r="B37" s="3">
        <v>50</v>
      </c>
      <c r="C37" s="3">
        <v>26</v>
      </c>
      <c r="D37">
        <v>5.0893</v>
      </c>
      <c r="E37" s="10">
        <v>5.17658218936467</v>
      </c>
      <c r="G37">
        <v>4</v>
      </c>
      <c r="H37">
        <v>5</v>
      </c>
      <c r="O37" t="s">
        <v>19</v>
      </c>
      <c r="P37" s="12">
        <v>20</v>
      </c>
      <c r="Q37" s="12">
        <v>30</v>
      </c>
      <c r="R37">
        <v>3.0295</v>
      </c>
      <c r="S37">
        <v>3.0814964</v>
      </c>
      <c r="U37">
        <v>1</v>
      </c>
      <c r="V37">
        <v>2</v>
      </c>
    </row>
    <row r="38" spans="1:22">
      <c r="A38" t="s">
        <v>23</v>
      </c>
      <c r="B38" s="3">
        <v>60</v>
      </c>
      <c r="C38" s="3">
        <v>26</v>
      </c>
      <c r="D38">
        <v>5.2044</v>
      </c>
      <c r="E38" s="10">
        <v>5.35012381686891</v>
      </c>
      <c r="G38">
        <v>9</v>
      </c>
      <c r="H38">
        <v>2</v>
      </c>
      <c r="O38" t="s">
        <v>20</v>
      </c>
      <c r="P38" s="12">
        <v>30</v>
      </c>
      <c r="Q38" s="12">
        <v>30</v>
      </c>
      <c r="R38">
        <v>3.8192</v>
      </c>
      <c r="S38">
        <v>3.9228373</v>
      </c>
      <c r="U38">
        <v>4</v>
      </c>
      <c r="V38">
        <v>3</v>
      </c>
    </row>
    <row r="39" spans="1:22">
      <c r="A39" t="s">
        <v>24</v>
      </c>
      <c r="B39" s="3">
        <v>70</v>
      </c>
      <c r="C39" s="3">
        <v>26</v>
      </c>
      <c r="D39">
        <v>5.6775</v>
      </c>
      <c r="E39" s="10">
        <v>5.83529792821068</v>
      </c>
      <c r="G39">
        <v>4</v>
      </c>
      <c r="H39">
        <v>8</v>
      </c>
      <c r="O39" t="s">
        <v>21</v>
      </c>
      <c r="P39" s="12">
        <v>40</v>
      </c>
      <c r="Q39" s="12">
        <v>30</v>
      </c>
      <c r="R39">
        <v>4.3446</v>
      </c>
      <c r="S39">
        <v>4.5135756</v>
      </c>
      <c r="U39">
        <v>4</v>
      </c>
      <c r="V39">
        <v>4</v>
      </c>
    </row>
    <row r="40" spans="1:22">
      <c r="A40" t="s">
        <v>25</v>
      </c>
      <c r="B40" s="3">
        <v>80</v>
      </c>
      <c r="C40" s="3">
        <v>26</v>
      </c>
      <c r="D40">
        <v>5.843</v>
      </c>
      <c r="E40" s="10">
        <v>6.09138502187526</v>
      </c>
      <c r="G40">
        <v>3</v>
      </c>
      <c r="H40">
        <v>8</v>
      </c>
      <c r="O40" t="s">
        <v>22</v>
      </c>
      <c r="P40" s="12">
        <v>50</v>
      </c>
      <c r="Q40" s="12">
        <v>30</v>
      </c>
      <c r="R40">
        <v>4.992</v>
      </c>
      <c r="S40">
        <v>5.17397904</v>
      </c>
      <c r="U40">
        <v>4</v>
      </c>
      <c r="V40">
        <v>7</v>
      </c>
    </row>
    <row r="41" spans="1:22">
      <c r="A41" t="s">
        <v>26</v>
      </c>
      <c r="B41" s="3">
        <v>90</v>
      </c>
      <c r="C41" s="3">
        <v>26</v>
      </c>
      <c r="D41">
        <v>6.2298</v>
      </c>
      <c r="E41" s="10">
        <v>6.37523967858864</v>
      </c>
      <c r="G41">
        <v>3</v>
      </c>
      <c r="H41">
        <v>7</v>
      </c>
      <c r="O41" t="s">
        <v>23</v>
      </c>
      <c r="P41" s="12">
        <v>60</v>
      </c>
      <c r="Q41" s="12">
        <v>30</v>
      </c>
      <c r="R41">
        <v>5.2308</v>
      </c>
      <c r="S41">
        <v>5.36529460464</v>
      </c>
      <c r="U41">
        <v>1</v>
      </c>
      <c r="V41">
        <v>5</v>
      </c>
    </row>
    <row r="42" spans="1:22">
      <c r="A42" t="s">
        <v>27</v>
      </c>
      <c r="B42" s="3">
        <v>100</v>
      </c>
      <c r="C42" s="3">
        <v>26</v>
      </c>
      <c r="D42">
        <v>6.4126</v>
      </c>
      <c r="E42" s="10">
        <v>6.58690464146252</v>
      </c>
      <c r="G42">
        <v>1</v>
      </c>
      <c r="H42">
        <v>6</v>
      </c>
      <c r="O42" t="s">
        <v>24</v>
      </c>
      <c r="P42" s="12">
        <v>70</v>
      </c>
      <c r="Q42" s="12">
        <v>30</v>
      </c>
      <c r="R42">
        <v>5.6089</v>
      </c>
      <c r="S42">
        <v>5.73394594259706</v>
      </c>
      <c r="U42">
        <v>5</v>
      </c>
      <c r="V42">
        <v>7</v>
      </c>
    </row>
    <row r="43" spans="1:22">
      <c r="A43" t="s">
        <v>28</v>
      </c>
      <c r="B43" s="5">
        <v>6</v>
      </c>
      <c r="C43" s="5">
        <v>9</v>
      </c>
      <c r="O43" t="s">
        <v>25</v>
      </c>
      <c r="P43" s="12">
        <v>80</v>
      </c>
      <c r="Q43" s="12">
        <v>30</v>
      </c>
      <c r="R43">
        <v>5.8312</v>
      </c>
      <c r="S43" s="10">
        <v>5.96036538434396</v>
      </c>
      <c r="U43">
        <v>1</v>
      </c>
      <c r="V43">
        <v>5</v>
      </c>
    </row>
    <row r="44" spans="1:22">
      <c r="A44" t="s">
        <v>29</v>
      </c>
      <c r="B44" s="5">
        <v>6</v>
      </c>
      <c r="C44" s="5">
        <v>9</v>
      </c>
      <c r="O44" t="s">
        <v>26</v>
      </c>
      <c r="P44" s="12">
        <v>90</v>
      </c>
      <c r="Q44" s="12">
        <v>30</v>
      </c>
      <c r="R44">
        <v>6.1292</v>
      </c>
      <c r="S44" s="10">
        <v>6.29757804640568</v>
      </c>
      <c r="U44">
        <v>6</v>
      </c>
      <c r="V44">
        <v>7</v>
      </c>
    </row>
    <row r="45" spans="1:22">
      <c r="A45" t="s">
        <v>37</v>
      </c>
      <c r="B45" s="5">
        <v>2</v>
      </c>
      <c r="C45" s="5">
        <v>12</v>
      </c>
      <c r="O45" t="s">
        <v>27</v>
      </c>
      <c r="P45" s="12">
        <v>100</v>
      </c>
      <c r="Q45" s="12">
        <v>30</v>
      </c>
      <c r="R45">
        <v>6.4795</v>
      </c>
      <c r="S45" s="10">
        <v>6.64482227217679</v>
      </c>
      <c r="U45">
        <v>3</v>
      </c>
      <c r="V45">
        <v>1</v>
      </c>
    </row>
    <row r="46" spans="1:17">
      <c r="A46" t="s">
        <v>39</v>
      </c>
      <c r="B46" s="5">
        <v>14</v>
      </c>
      <c r="C46" s="5">
        <v>28</v>
      </c>
      <c r="O46" t="s">
        <v>28</v>
      </c>
      <c r="P46" s="5">
        <v>11</v>
      </c>
      <c r="Q46" s="5">
        <v>20</v>
      </c>
    </row>
    <row r="47" spans="1:17">
      <c r="A47" t="s">
        <v>40</v>
      </c>
      <c r="B47" s="5">
        <v>14</v>
      </c>
      <c r="C47" s="5">
        <v>28</v>
      </c>
      <c r="O47" t="s">
        <v>29</v>
      </c>
      <c r="P47" s="5">
        <v>11</v>
      </c>
      <c r="Q47" s="5">
        <v>20</v>
      </c>
    </row>
    <row r="48" spans="1:17">
      <c r="A48" t="s">
        <v>41</v>
      </c>
      <c r="B48" s="5">
        <v>14</v>
      </c>
      <c r="C48" s="5">
        <v>28</v>
      </c>
      <c r="O48" t="s">
        <v>30</v>
      </c>
      <c r="P48" s="5">
        <v>7</v>
      </c>
      <c r="Q48" s="5">
        <v>13</v>
      </c>
    </row>
    <row r="49" spans="1:17">
      <c r="A49" t="s">
        <v>42</v>
      </c>
      <c r="B49" s="5">
        <v>8</v>
      </c>
      <c r="C49" s="5">
        <v>37</v>
      </c>
      <c r="O49" t="s">
        <v>31</v>
      </c>
      <c r="P49" s="5">
        <v>7</v>
      </c>
      <c r="Q49" s="5">
        <v>13</v>
      </c>
    </row>
    <row r="50" spans="1:17">
      <c r="A50" t="s">
        <v>43</v>
      </c>
      <c r="B50" s="5">
        <v>10</v>
      </c>
      <c r="C50" s="5">
        <v>48</v>
      </c>
      <c r="N50">
        <v>29</v>
      </c>
      <c r="O50" t="s">
        <v>32</v>
      </c>
      <c r="P50" s="5">
        <v>16</v>
      </c>
      <c r="Q50" s="5">
        <v>15</v>
      </c>
    </row>
    <row r="51" spans="1:17">
      <c r="A51" t="s">
        <v>44</v>
      </c>
      <c r="B51" s="5">
        <v>16</v>
      </c>
      <c r="C51" s="5">
        <v>10</v>
      </c>
      <c r="N51">
        <v>30</v>
      </c>
      <c r="O51" t="s">
        <v>33</v>
      </c>
      <c r="P51" s="5">
        <v>16</v>
      </c>
      <c r="Q51" s="5">
        <v>15</v>
      </c>
    </row>
    <row r="52" spans="1:17">
      <c r="A52" t="s">
        <v>45</v>
      </c>
      <c r="B52" s="5">
        <v>20</v>
      </c>
      <c r="C52" s="5">
        <v>15</v>
      </c>
      <c r="N52">
        <v>12</v>
      </c>
      <c r="O52" t="s">
        <v>34</v>
      </c>
      <c r="P52" s="5">
        <v>20</v>
      </c>
      <c r="Q52" s="5">
        <v>26</v>
      </c>
    </row>
    <row r="53" spans="1:17">
      <c r="A53" t="s">
        <v>46</v>
      </c>
      <c r="B53" s="5">
        <v>20</v>
      </c>
      <c r="C53" s="5">
        <v>62</v>
      </c>
      <c r="N53">
        <v>13</v>
      </c>
      <c r="O53" t="s">
        <v>35</v>
      </c>
      <c r="P53" s="5">
        <v>20</v>
      </c>
      <c r="Q53" s="5">
        <v>26</v>
      </c>
    </row>
    <row r="54" spans="14:17">
      <c r="N54">
        <v>31</v>
      </c>
      <c r="O54" t="s">
        <v>36</v>
      </c>
      <c r="P54" s="5">
        <v>7</v>
      </c>
      <c r="Q54" s="5">
        <v>13</v>
      </c>
    </row>
    <row r="55" spans="14:17">
      <c r="N55">
        <v>32</v>
      </c>
      <c r="O55" t="s">
        <v>38</v>
      </c>
      <c r="P55" s="5">
        <v>7</v>
      </c>
      <c r="Q55" s="5">
        <v>13</v>
      </c>
    </row>
    <row r="70" spans="2:12">
      <c r="B70" t="s">
        <v>47</v>
      </c>
      <c r="C70" t="s">
        <v>48</v>
      </c>
      <c r="D70" t="s">
        <v>49</v>
      </c>
      <c r="E70" t="s">
        <v>9</v>
      </c>
      <c r="F70" t="s">
        <v>50</v>
      </c>
      <c r="G70" t="s">
        <v>51</v>
      </c>
      <c r="J70" t="s">
        <v>52</v>
      </c>
      <c r="K70" t="s">
        <v>53</v>
      </c>
      <c r="L70" t="s">
        <v>54</v>
      </c>
    </row>
    <row r="71" spans="1:12">
      <c r="A71" s="4" t="s">
        <v>55</v>
      </c>
      <c r="B71">
        <v>4</v>
      </c>
      <c r="C71">
        <f>AVERAGE(S12,S29,E12,E18)</f>
        <v>2.41214784047888</v>
      </c>
      <c r="D71">
        <f>AVERAGE(U12,U29,G12,G18)</f>
        <v>1.5</v>
      </c>
      <c r="E71">
        <f>AVERAGE(V12,V29,H12,H18)</f>
        <v>3.75</v>
      </c>
      <c r="F71">
        <v>2.388725</v>
      </c>
      <c r="G71" s="11">
        <f t="shared" ref="G71:G76" si="0">(C71-F71)/F71</f>
        <v>0.00980558267648422</v>
      </c>
      <c r="J71">
        <f>AVERAGE(D2:D25,R2:R35)</f>
        <v>2.17708625</v>
      </c>
      <c r="K71">
        <f>AVERAGE(E2:E25,S2:S35)</f>
        <v>2.23117846112617</v>
      </c>
      <c r="L71" s="11">
        <f>(K71-J71)/J71</f>
        <v>0.0248461498143058</v>
      </c>
    </row>
    <row r="72" spans="1:7">
      <c r="A72" s="2" t="s">
        <v>56</v>
      </c>
      <c r="B72">
        <v>18</v>
      </c>
      <c r="C72">
        <f>AVERAGE(E2:E6,E9:E10,E13:E17,E19:E21,S7,S20,S32)</f>
        <v>2.12008739327751</v>
      </c>
      <c r="D72">
        <f>AVERAGE(G2:G6,G9:G10,G13:G17,G19:G21,U7,U20,U32)</f>
        <v>2.23529411764706</v>
      </c>
      <c r="E72">
        <f>AVERAGE(H2:H6,H9:H10,H13:H17,H19:H21,V7,V20,U32)</f>
        <v>3.05882352941176</v>
      </c>
      <c r="F72">
        <v>1.86842222222222</v>
      </c>
      <c r="G72" s="11">
        <f t="shared" si="0"/>
        <v>0.13469395089723</v>
      </c>
    </row>
    <row r="73" spans="1:7">
      <c r="A73" s="3" t="s">
        <v>57</v>
      </c>
      <c r="B73">
        <v>7</v>
      </c>
      <c r="C73">
        <f>AVERAGE(E7:E8,E11,E22:E24,S25)</f>
        <v>2.31944258749899</v>
      </c>
      <c r="D73">
        <f>AVERAGE(G7:G8,G11,G22:G24,U25)</f>
        <v>2.85714285714286</v>
      </c>
      <c r="E73">
        <f>AVERAGE(H7:H8,H11,H22:H24,V25)</f>
        <v>4.85714285714286</v>
      </c>
      <c r="F73">
        <v>2.62004428571429</v>
      </c>
      <c r="G73" s="11">
        <f t="shared" si="0"/>
        <v>-0.11473153330053</v>
      </c>
    </row>
    <row r="74" spans="1:15">
      <c r="A74" s="6" t="s">
        <v>59</v>
      </c>
      <c r="B74">
        <v>17</v>
      </c>
      <c r="C74">
        <f>AVERAGE(S2:S6,S8:S11,S18:S19,S21:S23,S30:S31,S33)</f>
        <v>1.97405755051651</v>
      </c>
      <c r="D74">
        <f>AVERAGE(U2:U6,U8:U11,U18:U19,U21:U23,U30:U31,U33)</f>
        <v>2.8125</v>
      </c>
      <c r="E74">
        <f>AVERAGE(V2:V6,V8:V11,V18:V19,V21:V23,V30:V31,V33)</f>
        <v>1.6875</v>
      </c>
      <c r="F74">
        <v>1.97776470588235</v>
      </c>
      <c r="G74" s="11">
        <f t="shared" si="0"/>
        <v>-0.00187441678720028</v>
      </c>
      <c r="O74" t="s">
        <v>58</v>
      </c>
    </row>
    <row r="75" spans="1:7">
      <c r="A75" s="12" t="s">
        <v>60</v>
      </c>
      <c r="B75">
        <v>7</v>
      </c>
      <c r="C75" s="18">
        <f>AVERAGE(S13:S17,S28,S34)</f>
        <v>2.69299788285933</v>
      </c>
      <c r="D75">
        <f>AVERAGE(U13:U17,U28,U34)</f>
        <v>2.71428571428571</v>
      </c>
      <c r="E75">
        <f>AVERAGE(V13:V17,V28,V34)</f>
        <v>2.85714285714286</v>
      </c>
      <c r="F75">
        <v>3.28007142857143</v>
      </c>
      <c r="G75" s="11">
        <f t="shared" si="0"/>
        <v>-0.178981939417029</v>
      </c>
    </row>
    <row r="76" spans="1:7">
      <c r="A76" s="5" t="s">
        <v>61</v>
      </c>
      <c r="B76">
        <v>3</v>
      </c>
      <c r="C76">
        <f>AVERAGE(S24,S26:S27)</f>
        <v>1.74744072830716</v>
      </c>
      <c r="D76">
        <f>AVERAGE(U24,U26:U27)</f>
        <v>1.66666666666667</v>
      </c>
      <c r="E76">
        <f>AVERAGE(V24,V26:V27)</f>
        <v>5.33333333333333</v>
      </c>
      <c r="F76">
        <v>1.26917333333333</v>
      </c>
      <c r="G76" s="11">
        <f t="shared" si="0"/>
        <v>0.376833788114434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tabSelected="1" zoomScaleSheetLayoutView="60" topLeftCell="A16" workbookViewId="0">
      <selection activeCell="Q4" sqref="Q4"/>
    </sheetView>
  </sheetViews>
  <sheetFormatPr defaultColWidth="10.3846153846154" defaultRowHeight="16.8"/>
  <cols>
    <col min="3" max="11" width="12.9230769230769"/>
    <col min="18" max="22" width="12.9230769230769"/>
  </cols>
  <sheetData>
    <row r="1" spans="2:16">
      <c r="B1" t="s">
        <v>0</v>
      </c>
      <c r="P1" t="s">
        <v>1</v>
      </c>
    </row>
    <row r="2" spans="1:27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O2" t="s">
        <v>2</v>
      </c>
      <c r="P2" t="s">
        <v>3</v>
      </c>
      <c r="Q2" t="s">
        <v>4</v>
      </c>
      <c r="R2" t="s">
        <v>5</v>
      </c>
      <c r="S2" t="s">
        <v>14</v>
      </c>
      <c r="U2" t="s">
        <v>8</v>
      </c>
      <c r="V2" t="s">
        <v>9</v>
      </c>
      <c r="X2" t="s">
        <v>16</v>
      </c>
      <c r="Z2" t="s">
        <v>8</v>
      </c>
      <c r="AA2" t="s">
        <v>9</v>
      </c>
    </row>
    <row r="3" spans="1:27">
      <c r="A3" s="1">
        <v>1</v>
      </c>
      <c r="B3" s="2">
        <v>6</v>
      </c>
      <c r="C3" s="2">
        <v>9</v>
      </c>
      <c r="D3" s="2">
        <v>1.45927</v>
      </c>
      <c r="E3" s="7">
        <v>1.45926844730801</v>
      </c>
      <c r="F3" s="2"/>
      <c r="G3" s="2">
        <v>2</v>
      </c>
      <c r="H3" s="2">
        <v>1</v>
      </c>
      <c r="O3">
        <v>1</v>
      </c>
      <c r="P3" s="6">
        <v>11</v>
      </c>
      <c r="Q3" s="6">
        <v>20</v>
      </c>
      <c r="R3" s="6">
        <v>2.2893</v>
      </c>
      <c r="S3" s="14">
        <v>2.38231345700515</v>
      </c>
      <c r="U3">
        <v>0</v>
      </c>
      <c r="V3">
        <v>3</v>
      </c>
      <c r="X3" s="17">
        <v>2.31664135630353</v>
      </c>
      <c r="Z3">
        <v>4</v>
      </c>
      <c r="AA3">
        <v>1</v>
      </c>
    </row>
    <row r="4" spans="1:22">
      <c r="A4" s="1">
        <v>2</v>
      </c>
      <c r="B4" s="2">
        <v>6</v>
      </c>
      <c r="C4" s="2">
        <v>9</v>
      </c>
      <c r="D4" s="2">
        <v>1.45069</v>
      </c>
      <c r="E4" s="7">
        <v>1.46339854986119</v>
      </c>
      <c r="F4" s="2"/>
      <c r="G4" s="2">
        <v>0</v>
      </c>
      <c r="H4" s="2">
        <v>2</v>
      </c>
      <c r="O4">
        <v>2</v>
      </c>
      <c r="P4" s="6">
        <v>11</v>
      </c>
      <c r="Q4" s="6">
        <v>20</v>
      </c>
      <c r="R4" s="6">
        <v>2.3899</v>
      </c>
      <c r="S4" s="14">
        <v>2.37460412526533</v>
      </c>
      <c r="U4">
        <v>5</v>
      </c>
      <c r="V4">
        <v>0</v>
      </c>
    </row>
    <row r="5" spans="1:22">
      <c r="A5" s="1">
        <v>3</v>
      </c>
      <c r="B5" s="2">
        <v>3</v>
      </c>
      <c r="C5" s="2">
        <v>11</v>
      </c>
      <c r="D5" s="2">
        <v>0.57151</v>
      </c>
      <c r="E5" s="7">
        <v>0.566619037896906</v>
      </c>
      <c r="F5" s="2"/>
      <c r="G5" s="2">
        <v>0</v>
      </c>
      <c r="H5" s="2">
        <v>3</v>
      </c>
      <c r="O5">
        <v>3</v>
      </c>
      <c r="P5" s="6">
        <v>11</v>
      </c>
      <c r="Q5" s="6">
        <v>20</v>
      </c>
      <c r="R5" s="6">
        <v>2.4882</v>
      </c>
      <c r="S5" s="14">
        <v>2.6135739950293</v>
      </c>
      <c r="U5">
        <v>0</v>
      </c>
      <c r="V5">
        <v>3</v>
      </c>
    </row>
    <row r="6" spans="1:22">
      <c r="A6" s="1">
        <v>4</v>
      </c>
      <c r="B6" s="2">
        <v>6</v>
      </c>
      <c r="C6" s="2">
        <v>9</v>
      </c>
      <c r="D6" s="2">
        <v>1.56072</v>
      </c>
      <c r="E6" s="7">
        <v>1.5607242756481</v>
      </c>
      <c r="F6" s="2"/>
      <c r="G6" s="2">
        <v>2</v>
      </c>
      <c r="H6" s="2">
        <v>2</v>
      </c>
      <c r="O6">
        <v>4</v>
      </c>
      <c r="P6" s="6">
        <v>11</v>
      </c>
      <c r="Q6" s="6">
        <v>20</v>
      </c>
      <c r="R6" s="6">
        <v>2.5953</v>
      </c>
      <c r="S6" s="14">
        <v>2.63142808243644</v>
      </c>
      <c r="U6">
        <v>3</v>
      </c>
      <c r="V6">
        <v>1</v>
      </c>
    </row>
    <row r="7" spans="1:22">
      <c r="A7" s="1">
        <v>5</v>
      </c>
      <c r="B7" s="2">
        <v>2</v>
      </c>
      <c r="C7" s="2">
        <v>12</v>
      </c>
      <c r="D7" s="2">
        <v>0.54451</v>
      </c>
      <c r="E7" s="7">
        <v>0.544509238228025</v>
      </c>
      <c r="F7" s="2"/>
      <c r="G7" s="2">
        <v>0</v>
      </c>
      <c r="H7" s="2">
        <v>3</v>
      </c>
      <c r="O7">
        <v>5</v>
      </c>
      <c r="P7" s="6">
        <v>11</v>
      </c>
      <c r="Q7" s="6">
        <v>20</v>
      </c>
      <c r="R7" s="6">
        <v>3.3778</v>
      </c>
      <c r="S7" s="14">
        <v>3.4386094793062</v>
      </c>
      <c r="U7">
        <v>5</v>
      </c>
      <c r="V7">
        <v>4</v>
      </c>
    </row>
    <row r="8" ht="21" customHeight="1" spans="1:22">
      <c r="A8">
        <v>6</v>
      </c>
      <c r="B8" s="3">
        <v>14</v>
      </c>
      <c r="C8" s="3">
        <v>28</v>
      </c>
      <c r="D8" s="3">
        <v>2.7687</v>
      </c>
      <c r="E8" s="8">
        <v>2.78526126168534</v>
      </c>
      <c r="G8">
        <v>6</v>
      </c>
      <c r="H8">
        <v>10</v>
      </c>
      <c r="O8" s="2">
        <v>6</v>
      </c>
      <c r="P8" s="2">
        <v>7</v>
      </c>
      <c r="Q8" s="2">
        <v>4</v>
      </c>
      <c r="R8" s="2">
        <v>1.9159</v>
      </c>
      <c r="S8" s="7">
        <v>1.91587382984297</v>
      </c>
      <c r="U8">
        <v>2</v>
      </c>
      <c r="V8">
        <v>2</v>
      </c>
    </row>
    <row r="9" spans="1:22">
      <c r="A9">
        <v>7</v>
      </c>
      <c r="B9" s="3">
        <v>8</v>
      </c>
      <c r="C9" s="3">
        <v>37</v>
      </c>
      <c r="D9" s="3">
        <v>2.3163</v>
      </c>
      <c r="E9" s="8">
        <v>2.31633483880939</v>
      </c>
      <c r="F9">
        <v>1087</v>
      </c>
      <c r="G9">
        <v>4</v>
      </c>
      <c r="H9">
        <v>9</v>
      </c>
      <c r="O9">
        <v>7</v>
      </c>
      <c r="P9" s="6">
        <v>7</v>
      </c>
      <c r="Q9" s="6">
        <v>4</v>
      </c>
      <c r="R9" s="6">
        <v>1.9159</v>
      </c>
      <c r="S9" s="14">
        <v>1.91587364018899</v>
      </c>
      <c r="U9">
        <v>2</v>
      </c>
      <c r="V9">
        <v>2</v>
      </c>
    </row>
    <row r="10" spans="1:22">
      <c r="A10">
        <v>8</v>
      </c>
      <c r="B10" s="2">
        <v>6</v>
      </c>
      <c r="C10" s="2">
        <v>9</v>
      </c>
      <c r="D10" s="2">
        <v>2.5268</v>
      </c>
      <c r="E10" s="7">
        <v>2.52683605030701</v>
      </c>
      <c r="F10" s="2">
        <v>545</v>
      </c>
      <c r="G10" s="2">
        <v>2</v>
      </c>
      <c r="H10" s="2">
        <v>4</v>
      </c>
      <c r="O10">
        <v>8</v>
      </c>
      <c r="P10" s="6">
        <v>7</v>
      </c>
      <c r="Q10" s="6">
        <v>4</v>
      </c>
      <c r="R10" s="6">
        <v>1.9159</v>
      </c>
      <c r="S10" s="14">
        <v>1.91587332774447</v>
      </c>
      <c r="U10">
        <v>2</v>
      </c>
      <c r="V10">
        <v>2</v>
      </c>
    </row>
    <row r="11" spans="1:22">
      <c r="A11">
        <v>9</v>
      </c>
      <c r="B11" s="2">
        <v>12</v>
      </c>
      <c r="C11" s="2">
        <v>20</v>
      </c>
      <c r="D11" s="2">
        <v>2.2598</v>
      </c>
      <c r="E11" s="7">
        <v>2.37831815899526</v>
      </c>
      <c r="F11" s="2">
        <v>683</v>
      </c>
      <c r="G11" s="2">
        <v>0</v>
      </c>
      <c r="H11" s="2">
        <v>2</v>
      </c>
      <c r="O11">
        <v>9</v>
      </c>
      <c r="P11" s="6">
        <v>7</v>
      </c>
      <c r="Q11" s="6">
        <v>4</v>
      </c>
      <c r="R11" s="6">
        <v>1.9146</v>
      </c>
      <c r="S11" s="14">
        <v>1.91468605324675</v>
      </c>
      <c r="U11">
        <v>3</v>
      </c>
      <c r="V11">
        <v>1</v>
      </c>
    </row>
    <row r="12" spans="1:22">
      <c r="A12">
        <v>10</v>
      </c>
      <c r="B12" s="3">
        <v>10</v>
      </c>
      <c r="C12" s="3">
        <v>48</v>
      </c>
      <c r="D12" s="3">
        <v>2.425</v>
      </c>
      <c r="E12" s="8">
        <v>2.43174910789594</v>
      </c>
      <c r="F12">
        <v>668</v>
      </c>
      <c r="G12">
        <v>3</v>
      </c>
      <c r="H12">
        <v>4</v>
      </c>
      <c r="O12">
        <v>10</v>
      </c>
      <c r="P12" s="6">
        <v>7</v>
      </c>
      <c r="Q12" s="6">
        <v>4</v>
      </c>
      <c r="R12" s="6">
        <v>1.879</v>
      </c>
      <c r="S12" s="14">
        <v>1.88007542521123</v>
      </c>
      <c r="U12">
        <v>4</v>
      </c>
      <c r="V12">
        <v>0</v>
      </c>
    </row>
    <row r="13" spans="1:22">
      <c r="A13" s="4">
        <v>11</v>
      </c>
      <c r="B13" s="4">
        <v>16</v>
      </c>
      <c r="C13" s="4">
        <v>0</v>
      </c>
      <c r="D13" s="4">
        <v>2.7321</v>
      </c>
      <c r="E13" s="9">
        <v>2.73206346046783</v>
      </c>
      <c r="F13" s="4">
        <v>597</v>
      </c>
      <c r="G13" s="4">
        <v>10</v>
      </c>
      <c r="H13" s="4">
        <v>0</v>
      </c>
      <c r="O13" s="4">
        <v>11</v>
      </c>
      <c r="P13" s="4">
        <v>7</v>
      </c>
      <c r="Q13" s="4">
        <v>0</v>
      </c>
      <c r="R13" s="4">
        <v>1.8472</v>
      </c>
      <c r="S13" s="9">
        <v>1.84716517974767</v>
      </c>
      <c r="T13" s="4"/>
      <c r="U13" s="4">
        <v>2</v>
      </c>
      <c r="V13" s="4">
        <v>0</v>
      </c>
    </row>
    <row r="14" spans="1:22">
      <c r="A14">
        <v>12</v>
      </c>
      <c r="B14" s="2">
        <v>16</v>
      </c>
      <c r="C14" s="2">
        <v>15</v>
      </c>
      <c r="D14" s="2">
        <v>2.7729</v>
      </c>
      <c r="E14" s="7">
        <v>2.78676711787985</v>
      </c>
      <c r="F14" s="2">
        <v>560</v>
      </c>
      <c r="G14" s="2">
        <v>6</v>
      </c>
      <c r="H14" s="2">
        <v>5</v>
      </c>
      <c r="O14">
        <v>12</v>
      </c>
      <c r="P14" s="12">
        <v>20</v>
      </c>
      <c r="Q14" s="12">
        <v>26</v>
      </c>
      <c r="R14" s="12">
        <v>3.1736</v>
      </c>
      <c r="S14" s="15">
        <v>3.27625130061933</v>
      </c>
      <c r="U14">
        <v>0</v>
      </c>
      <c r="V14">
        <v>2</v>
      </c>
    </row>
    <row r="15" spans="1:22">
      <c r="A15">
        <v>13</v>
      </c>
      <c r="B15" s="2">
        <v>7</v>
      </c>
      <c r="C15" s="2">
        <v>13</v>
      </c>
      <c r="D15" s="2">
        <v>1.7949</v>
      </c>
      <c r="E15" s="7">
        <v>1.8282935177906</v>
      </c>
      <c r="F15" s="2">
        <v>538</v>
      </c>
      <c r="G15" s="2">
        <v>0</v>
      </c>
      <c r="H15" s="2">
        <v>2</v>
      </c>
      <c r="O15">
        <v>13</v>
      </c>
      <c r="P15" s="12">
        <v>20</v>
      </c>
      <c r="Q15" s="12">
        <v>26</v>
      </c>
      <c r="R15" s="12">
        <v>3.2738</v>
      </c>
      <c r="S15" s="15">
        <v>3.27156604719445</v>
      </c>
      <c r="U15">
        <v>6</v>
      </c>
      <c r="V15">
        <v>1</v>
      </c>
    </row>
    <row r="16" spans="1:22">
      <c r="A16">
        <v>14</v>
      </c>
      <c r="B16" s="2">
        <v>4</v>
      </c>
      <c r="C16" s="2">
        <v>10</v>
      </c>
      <c r="D16" s="2">
        <v>2.2873</v>
      </c>
      <c r="E16" s="7">
        <v>2.28728453076087</v>
      </c>
      <c r="F16" s="2">
        <v>530</v>
      </c>
      <c r="G16" s="2">
        <v>0</v>
      </c>
      <c r="H16" s="2">
        <v>3</v>
      </c>
      <c r="O16">
        <v>14</v>
      </c>
      <c r="P16" s="12">
        <v>20</v>
      </c>
      <c r="Q16" s="12">
        <v>26</v>
      </c>
      <c r="R16" s="12">
        <v>3.3435</v>
      </c>
      <c r="S16" s="15">
        <v>3.46583097774359</v>
      </c>
      <c r="U16">
        <v>1</v>
      </c>
      <c r="V16">
        <v>5</v>
      </c>
    </row>
    <row r="17" spans="1:22">
      <c r="A17">
        <v>15</v>
      </c>
      <c r="B17" s="2">
        <v>5</v>
      </c>
      <c r="C17" s="2">
        <v>10</v>
      </c>
      <c r="D17" s="2">
        <v>1.7653</v>
      </c>
      <c r="E17" s="7">
        <v>1.76525738103194</v>
      </c>
      <c r="F17" s="2">
        <v>523</v>
      </c>
      <c r="G17" s="2">
        <v>1</v>
      </c>
      <c r="H17" s="2">
        <v>4</v>
      </c>
      <c r="O17">
        <v>15</v>
      </c>
      <c r="P17" s="12">
        <v>20</v>
      </c>
      <c r="Q17" s="12">
        <v>26</v>
      </c>
      <c r="R17" s="12">
        <v>3.7501</v>
      </c>
      <c r="S17" s="15">
        <v>3.74754311729172</v>
      </c>
      <c r="U17">
        <v>11</v>
      </c>
      <c r="V17">
        <v>3</v>
      </c>
    </row>
    <row r="18" spans="1:22">
      <c r="A18">
        <v>16</v>
      </c>
      <c r="B18" s="2">
        <v>16</v>
      </c>
      <c r="C18" s="2">
        <v>10</v>
      </c>
      <c r="D18" s="2">
        <v>2.7421</v>
      </c>
      <c r="E18" s="7">
        <v>2.74208180043299</v>
      </c>
      <c r="F18" s="2">
        <v>936</v>
      </c>
      <c r="G18" s="2">
        <v>3</v>
      </c>
      <c r="H18" s="2">
        <v>2</v>
      </c>
      <c r="O18">
        <v>16</v>
      </c>
      <c r="P18" s="12">
        <v>20</v>
      </c>
      <c r="Q18" s="12">
        <v>26</v>
      </c>
      <c r="R18" s="12">
        <v>3.2638</v>
      </c>
      <c r="S18" s="12">
        <v>3.24354059600525</v>
      </c>
      <c r="U18">
        <v>11</v>
      </c>
      <c r="V18">
        <v>0</v>
      </c>
    </row>
    <row r="19" spans="1:22">
      <c r="A19" s="4">
        <v>17</v>
      </c>
      <c r="B19" s="4">
        <v>17</v>
      </c>
      <c r="C19" s="4">
        <v>0</v>
      </c>
      <c r="D19" s="4">
        <v>2.2435</v>
      </c>
      <c r="E19" s="9">
        <v>2.24346669671512</v>
      </c>
      <c r="F19" s="4">
        <v>520</v>
      </c>
      <c r="G19" s="4">
        <v>2</v>
      </c>
      <c r="H19" s="4">
        <v>0</v>
      </c>
      <c r="O19">
        <v>17</v>
      </c>
      <c r="P19" s="6">
        <v>3</v>
      </c>
      <c r="Q19" s="6">
        <v>4</v>
      </c>
      <c r="R19" s="6">
        <v>1.0502</v>
      </c>
      <c r="S19" s="14">
        <v>1.05031193356736</v>
      </c>
      <c r="U19">
        <v>1</v>
      </c>
      <c r="V19">
        <v>0</v>
      </c>
    </row>
    <row r="20" spans="1:22">
      <c r="A20">
        <v>18</v>
      </c>
      <c r="B20" s="2">
        <v>17</v>
      </c>
      <c r="C20" s="2">
        <v>6</v>
      </c>
      <c r="D20" s="2">
        <v>2.2435</v>
      </c>
      <c r="E20" s="7">
        <v>2.24403381261588</v>
      </c>
      <c r="F20" s="2">
        <v>720</v>
      </c>
      <c r="G20" s="2">
        <v>2</v>
      </c>
      <c r="H20" s="2">
        <v>0</v>
      </c>
      <c r="O20">
        <v>18</v>
      </c>
      <c r="P20" s="6">
        <v>4</v>
      </c>
      <c r="Q20" s="6">
        <v>4</v>
      </c>
      <c r="R20" s="6">
        <v>0.8923</v>
      </c>
      <c r="S20" s="14">
        <v>0.932097750214065</v>
      </c>
      <c r="U20">
        <v>1</v>
      </c>
      <c r="V20">
        <v>0</v>
      </c>
    </row>
    <row r="21" spans="1:22">
      <c r="A21">
        <v>19</v>
      </c>
      <c r="B21" s="2">
        <v>17</v>
      </c>
      <c r="C21" s="2">
        <v>20</v>
      </c>
      <c r="D21" s="2">
        <v>2.48</v>
      </c>
      <c r="E21" s="7">
        <v>2.53606327489935</v>
      </c>
      <c r="F21" s="2">
        <v>578</v>
      </c>
      <c r="G21" s="2">
        <v>2</v>
      </c>
      <c r="H21" s="2">
        <v>4</v>
      </c>
      <c r="O21" s="2">
        <v>19</v>
      </c>
      <c r="P21" s="2">
        <v>3</v>
      </c>
      <c r="Q21" s="2">
        <v>3</v>
      </c>
      <c r="R21" s="2">
        <v>0.6667</v>
      </c>
      <c r="S21" s="7">
        <v>0.666708743502006</v>
      </c>
      <c r="U21">
        <v>0</v>
      </c>
      <c r="V21">
        <v>1</v>
      </c>
    </row>
    <row r="22" spans="1:22">
      <c r="A22">
        <v>20</v>
      </c>
      <c r="B22" s="2">
        <v>20</v>
      </c>
      <c r="C22" s="2">
        <v>15</v>
      </c>
      <c r="D22" s="2">
        <v>2.7948</v>
      </c>
      <c r="E22" s="7">
        <v>2.86770177068964</v>
      </c>
      <c r="F22" s="2">
        <v>632</v>
      </c>
      <c r="G22" s="2">
        <v>0</v>
      </c>
      <c r="H22" s="2">
        <v>2</v>
      </c>
      <c r="O22">
        <v>20</v>
      </c>
      <c r="P22" s="6">
        <v>3</v>
      </c>
      <c r="Q22" s="6">
        <v>3</v>
      </c>
      <c r="R22" s="6">
        <v>0.6667</v>
      </c>
      <c r="S22" s="14">
        <v>0.666708743502006</v>
      </c>
      <c r="U22">
        <v>0</v>
      </c>
      <c r="V22">
        <v>1</v>
      </c>
    </row>
    <row r="23" spans="1:22">
      <c r="A23">
        <v>21</v>
      </c>
      <c r="B23" s="3">
        <v>20</v>
      </c>
      <c r="C23" s="3">
        <v>62</v>
      </c>
      <c r="D23" s="3">
        <v>3.292</v>
      </c>
      <c r="E23" s="8">
        <v>3.30572972500021</v>
      </c>
      <c r="F23">
        <v>1555</v>
      </c>
      <c r="G23">
        <v>8</v>
      </c>
      <c r="H23">
        <v>6</v>
      </c>
      <c r="O23">
        <v>21</v>
      </c>
      <c r="P23" s="6">
        <v>3</v>
      </c>
      <c r="Q23" s="6">
        <v>3</v>
      </c>
      <c r="R23" s="6">
        <v>0.6264</v>
      </c>
      <c r="S23" s="14">
        <v>0.628812076235054</v>
      </c>
      <c r="U23">
        <v>1</v>
      </c>
      <c r="V23">
        <v>0</v>
      </c>
    </row>
    <row r="24" spans="1:22">
      <c r="A24">
        <v>22</v>
      </c>
      <c r="B24" s="3">
        <v>20</v>
      </c>
      <c r="C24" s="3">
        <v>119</v>
      </c>
      <c r="D24" s="3">
        <v>2.6244</v>
      </c>
      <c r="E24" s="8">
        <v>3.46063579236757</v>
      </c>
      <c r="F24">
        <v>1617</v>
      </c>
      <c r="G24">
        <v>1</v>
      </c>
      <c r="H24">
        <v>28</v>
      </c>
      <c r="O24">
        <v>22</v>
      </c>
      <c r="P24" s="6">
        <v>4</v>
      </c>
      <c r="Q24" s="6">
        <v>4</v>
      </c>
      <c r="R24" s="6">
        <v>2.2971</v>
      </c>
      <c r="S24" s="14">
        <v>2.29705627484771</v>
      </c>
      <c r="U24">
        <v>0</v>
      </c>
      <c r="V24">
        <v>2</v>
      </c>
    </row>
    <row r="25" spans="1:22">
      <c r="A25">
        <v>23</v>
      </c>
      <c r="B25" s="3">
        <v>20</v>
      </c>
      <c r="C25" s="3">
        <v>119</v>
      </c>
      <c r="D25" s="3">
        <v>3.1028</v>
      </c>
      <c r="E25" s="3">
        <v>3.79483194536184</v>
      </c>
      <c r="F25">
        <v>1632</v>
      </c>
      <c r="G25">
        <v>7</v>
      </c>
      <c r="H25">
        <v>26</v>
      </c>
      <c r="O25" s="1">
        <v>23</v>
      </c>
      <c r="P25" s="5">
        <v>10</v>
      </c>
      <c r="Q25" s="5">
        <v>49</v>
      </c>
      <c r="R25" s="5">
        <v>1.59897</v>
      </c>
      <c r="S25" s="16">
        <v>1.74679978828552</v>
      </c>
      <c r="U25">
        <v>0</v>
      </c>
      <c r="V25">
        <v>8</v>
      </c>
    </row>
    <row r="26" spans="1:22">
      <c r="A26">
        <v>61</v>
      </c>
      <c r="B26" s="3">
        <v>60</v>
      </c>
      <c r="C26" s="3">
        <v>31</v>
      </c>
      <c r="D26" s="3">
        <v>5.4919</v>
      </c>
      <c r="E26" s="3">
        <v>5.52430094163676</v>
      </c>
      <c r="F26">
        <v>660</v>
      </c>
      <c r="G26">
        <v>19</v>
      </c>
      <c r="H26">
        <v>0</v>
      </c>
      <c r="O26" s="1">
        <v>24</v>
      </c>
      <c r="P26" s="3">
        <v>10</v>
      </c>
      <c r="Q26" s="3">
        <v>49</v>
      </c>
      <c r="R26" s="3">
        <v>1.81111</v>
      </c>
      <c r="S26" s="8">
        <v>1.8847406416156</v>
      </c>
      <c r="U26">
        <v>5</v>
      </c>
      <c r="V26">
        <v>13</v>
      </c>
    </row>
    <row r="27" spans="1:22">
      <c r="A27">
        <v>101</v>
      </c>
      <c r="B27" s="3">
        <v>100</v>
      </c>
      <c r="C27" s="3">
        <v>20</v>
      </c>
      <c r="D27" s="3">
        <v>6.4025</v>
      </c>
      <c r="E27" s="3">
        <v>6.39336220966904</v>
      </c>
      <c r="F27">
        <v>571</v>
      </c>
      <c r="G27">
        <v>26</v>
      </c>
      <c r="H27">
        <v>5</v>
      </c>
      <c r="O27" s="13">
        <v>25</v>
      </c>
      <c r="P27" s="5">
        <v>4</v>
      </c>
      <c r="Q27" s="5">
        <v>49</v>
      </c>
      <c r="R27" s="5">
        <v>1.00668</v>
      </c>
      <c r="S27" s="16">
        <v>1.18953720364064</v>
      </c>
      <c r="U27">
        <v>0</v>
      </c>
      <c r="V27">
        <v>5</v>
      </c>
    </row>
    <row r="28" spans="1:22">
      <c r="A28">
        <v>201</v>
      </c>
      <c r="B28">
        <v>200</v>
      </c>
      <c r="C28">
        <v>20</v>
      </c>
      <c r="D28">
        <v>8.9289</v>
      </c>
      <c r="O28" s="1">
        <v>26</v>
      </c>
      <c r="P28" s="5">
        <v>4</v>
      </c>
      <c r="Q28" s="5">
        <v>49</v>
      </c>
      <c r="R28" s="5">
        <v>1.20187</v>
      </c>
      <c r="S28" s="5">
        <v>1.39727447704016</v>
      </c>
      <c r="U28">
        <v>0</v>
      </c>
      <c r="V28">
        <v>5</v>
      </c>
    </row>
    <row r="29" spans="1:22">
      <c r="A29">
        <v>301</v>
      </c>
      <c r="B29" s="3">
        <v>300</v>
      </c>
      <c r="C29" s="3">
        <v>20</v>
      </c>
      <c r="D29" s="3">
        <v>10.7897</v>
      </c>
      <c r="E29" s="3"/>
      <c r="O29">
        <v>27</v>
      </c>
      <c r="P29" s="12">
        <v>10</v>
      </c>
      <c r="Q29" s="12">
        <v>48</v>
      </c>
      <c r="R29" s="12">
        <v>2.4192</v>
      </c>
      <c r="S29" s="15">
        <v>2.41151688671002</v>
      </c>
      <c r="U29">
        <v>5</v>
      </c>
      <c r="V29">
        <v>3</v>
      </c>
    </row>
    <row r="30" spans="1:22">
      <c r="A30">
        <v>401</v>
      </c>
      <c r="B30">
        <v>400</v>
      </c>
      <c r="C30">
        <v>20</v>
      </c>
      <c r="D30">
        <v>12.3564</v>
      </c>
      <c r="O30" s="4">
        <v>28</v>
      </c>
      <c r="P30" s="4">
        <v>16</v>
      </c>
      <c r="Q30" s="4">
        <v>0</v>
      </c>
      <c r="R30" s="4">
        <v>2.7321</v>
      </c>
      <c r="S30" s="9">
        <v>2.80332984086711</v>
      </c>
      <c r="T30" s="4"/>
      <c r="U30" s="4">
        <v>10</v>
      </c>
      <c r="V30" s="4">
        <v>0</v>
      </c>
    </row>
    <row r="31" spans="1:22">
      <c r="A31">
        <v>501</v>
      </c>
      <c r="B31">
        <v>500</v>
      </c>
      <c r="C31">
        <v>20</v>
      </c>
      <c r="D31">
        <v>13.8655</v>
      </c>
      <c r="O31">
        <v>29</v>
      </c>
      <c r="P31" s="6">
        <v>16</v>
      </c>
      <c r="Q31" s="6">
        <v>15</v>
      </c>
      <c r="R31" s="6">
        <v>2.7605</v>
      </c>
      <c r="S31" s="14">
        <v>2.75742303806683</v>
      </c>
      <c r="U31">
        <v>9</v>
      </c>
      <c r="V31">
        <v>3</v>
      </c>
    </row>
    <row r="32" spans="1:22">
      <c r="A32">
        <v>1001</v>
      </c>
      <c r="B32">
        <v>1000</v>
      </c>
      <c r="C32">
        <v>20</v>
      </c>
      <c r="D32">
        <v>19.5564</v>
      </c>
      <c r="O32">
        <v>30</v>
      </c>
      <c r="P32" s="6">
        <v>16</v>
      </c>
      <c r="Q32" s="6">
        <v>15</v>
      </c>
      <c r="R32" s="6">
        <v>2.768</v>
      </c>
      <c r="S32" s="14">
        <v>2.83676631700045</v>
      </c>
      <c r="U32">
        <v>8</v>
      </c>
      <c r="V32">
        <v>2</v>
      </c>
    </row>
    <row r="33" spans="1:22">
      <c r="A33" t="s">
        <v>18</v>
      </c>
      <c r="B33" s="2">
        <v>10</v>
      </c>
      <c r="C33" s="2">
        <v>26</v>
      </c>
      <c r="D33" s="2">
        <v>2.2042</v>
      </c>
      <c r="E33" s="2">
        <v>2.25590592770719</v>
      </c>
      <c r="G33">
        <v>0</v>
      </c>
      <c r="H33">
        <v>6</v>
      </c>
      <c r="O33">
        <v>31</v>
      </c>
      <c r="P33" s="2">
        <v>7</v>
      </c>
      <c r="Q33" s="2">
        <v>13</v>
      </c>
      <c r="R33" s="2">
        <v>1.7949</v>
      </c>
      <c r="S33" s="2">
        <v>1.8282935177906</v>
      </c>
      <c r="U33">
        <v>0</v>
      </c>
      <c r="V33">
        <v>2</v>
      </c>
    </row>
    <row r="34" spans="1:22">
      <c r="A34" t="s">
        <v>19</v>
      </c>
      <c r="B34" s="3">
        <v>20</v>
      </c>
      <c r="C34" s="3">
        <v>26</v>
      </c>
      <c r="D34">
        <v>3.3037</v>
      </c>
      <c r="E34" s="10">
        <v>3.32575235750306</v>
      </c>
      <c r="G34">
        <v>2</v>
      </c>
      <c r="H34">
        <v>7</v>
      </c>
      <c r="O34">
        <v>32</v>
      </c>
      <c r="P34" s="6">
        <v>7</v>
      </c>
      <c r="Q34" s="6">
        <v>13</v>
      </c>
      <c r="R34" s="6">
        <v>1.7949</v>
      </c>
      <c r="S34" s="14">
        <v>1.82452671383799</v>
      </c>
      <c r="U34">
        <v>0</v>
      </c>
      <c r="V34">
        <v>4</v>
      </c>
    </row>
    <row r="35" spans="1:22">
      <c r="A35" t="s">
        <v>20</v>
      </c>
      <c r="B35" s="3">
        <v>30</v>
      </c>
      <c r="C35" s="3">
        <v>26</v>
      </c>
      <c r="D35">
        <v>3.697</v>
      </c>
      <c r="E35" s="10">
        <v>3.74299546191175</v>
      </c>
      <c r="G35">
        <v>1</v>
      </c>
      <c r="H35">
        <v>7</v>
      </c>
      <c r="O35">
        <v>33</v>
      </c>
      <c r="P35" s="12">
        <v>25</v>
      </c>
      <c r="Q35" s="12">
        <v>150</v>
      </c>
      <c r="R35" s="12">
        <v>3.7365</v>
      </c>
      <c r="S35" s="12">
        <v>3.76645926</v>
      </c>
      <c r="T35">
        <v>780</v>
      </c>
      <c r="U35">
        <v>5</v>
      </c>
      <c r="V35">
        <v>4</v>
      </c>
    </row>
    <row r="36" spans="1:22">
      <c r="A36" t="s">
        <v>21</v>
      </c>
      <c r="B36" s="3">
        <v>40</v>
      </c>
      <c r="C36" s="3">
        <v>26</v>
      </c>
      <c r="D36">
        <v>4.4563</v>
      </c>
      <c r="E36" s="10">
        <v>4.56514874848061</v>
      </c>
      <c r="G36">
        <v>3</v>
      </c>
      <c r="H36">
        <v>4</v>
      </c>
      <c r="O36" t="s">
        <v>18</v>
      </c>
      <c r="P36" s="6">
        <v>10</v>
      </c>
      <c r="Q36" s="6">
        <v>30</v>
      </c>
      <c r="R36" s="6">
        <v>2.1182</v>
      </c>
      <c r="S36" s="6">
        <v>2.1178919162371</v>
      </c>
      <c r="T36">
        <v>1052</v>
      </c>
      <c r="U36">
        <v>4</v>
      </c>
      <c r="V36">
        <v>1</v>
      </c>
    </row>
    <row r="37" spans="1:22">
      <c r="A37" t="s">
        <v>22</v>
      </c>
      <c r="B37" s="3">
        <v>50</v>
      </c>
      <c r="C37" s="3">
        <v>26</v>
      </c>
      <c r="D37">
        <v>5.0893</v>
      </c>
      <c r="E37" s="10">
        <v>5.17658218936467</v>
      </c>
      <c r="G37">
        <v>4</v>
      </c>
      <c r="H37">
        <v>5</v>
      </c>
      <c r="O37" t="s">
        <v>19</v>
      </c>
      <c r="P37" s="12">
        <v>20</v>
      </c>
      <c r="Q37" s="12">
        <v>30</v>
      </c>
      <c r="R37">
        <v>3.0295</v>
      </c>
      <c r="S37" s="10">
        <v>3.04705875513782</v>
      </c>
      <c r="T37">
        <v>722</v>
      </c>
      <c r="U37">
        <v>3</v>
      </c>
      <c r="V37">
        <v>4</v>
      </c>
    </row>
    <row r="38" spans="1:22">
      <c r="A38" t="s">
        <v>23</v>
      </c>
      <c r="B38" s="3">
        <v>60</v>
      </c>
      <c r="C38" s="3">
        <v>26</v>
      </c>
      <c r="D38">
        <v>5.2044</v>
      </c>
      <c r="E38" s="10">
        <v>5.35012381686891</v>
      </c>
      <c r="G38">
        <v>9</v>
      </c>
      <c r="H38">
        <v>2</v>
      </c>
      <c r="O38" t="s">
        <v>20</v>
      </c>
      <c r="P38" s="12">
        <v>30</v>
      </c>
      <c r="Q38" s="12">
        <v>30</v>
      </c>
      <c r="R38">
        <v>3.8192</v>
      </c>
      <c r="S38" s="10">
        <v>3.81921773344145</v>
      </c>
      <c r="T38">
        <v>780</v>
      </c>
      <c r="U38">
        <v>11</v>
      </c>
      <c r="V38">
        <v>3</v>
      </c>
    </row>
    <row r="39" spans="1:22">
      <c r="A39" t="s">
        <v>24</v>
      </c>
      <c r="B39" s="3">
        <v>70</v>
      </c>
      <c r="C39" s="3">
        <v>26</v>
      </c>
      <c r="D39">
        <v>5.6775</v>
      </c>
      <c r="E39" s="10">
        <v>5.83529792821068</v>
      </c>
      <c r="G39">
        <v>4</v>
      </c>
      <c r="H39">
        <v>8</v>
      </c>
      <c r="O39" t="s">
        <v>21</v>
      </c>
      <c r="P39" s="12">
        <v>40</v>
      </c>
      <c r="Q39" s="12">
        <v>30</v>
      </c>
      <c r="R39">
        <v>4.3446</v>
      </c>
      <c r="S39" s="10">
        <v>4.36803682811837</v>
      </c>
      <c r="T39">
        <v>845</v>
      </c>
      <c r="U39">
        <v>8</v>
      </c>
      <c r="V39">
        <v>2</v>
      </c>
    </row>
    <row r="40" spans="1:22">
      <c r="A40" t="s">
        <v>25</v>
      </c>
      <c r="B40" s="3">
        <v>80</v>
      </c>
      <c r="C40" s="3">
        <v>26</v>
      </c>
      <c r="D40">
        <v>5.843</v>
      </c>
      <c r="E40" s="10">
        <v>6.09138502187526</v>
      </c>
      <c r="G40">
        <v>3</v>
      </c>
      <c r="H40">
        <v>8</v>
      </c>
      <c r="O40" t="s">
        <v>22</v>
      </c>
      <c r="P40" s="12">
        <v>50</v>
      </c>
      <c r="Q40" s="12">
        <v>30</v>
      </c>
      <c r="R40">
        <v>4.992</v>
      </c>
      <c r="S40" s="10">
        <v>5.02337207124841</v>
      </c>
      <c r="T40">
        <v>583</v>
      </c>
      <c r="U40">
        <v>13</v>
      </c>
      <c r="V40">
        <v>5</v>
      </c>
    </row>
    <row r="41" spans="1:22">
      <c r="A41" t="s">
        <v>26</v>
      </c>
      <c r="B41" s="3">
        <v>90</v>
      </c>
      <c r="C41" s="3">
        <v>26</v>
      </c>
      <c r="D41">
        <v>6.2298</v>
      </c>
      <c r="E41" s="10">
        <v>6.37523967858864</v>
      </c>
      <c r="G41">
        <v>3</v>
      </c>
      <c r="H41">
        <v>7</v>
      </c>
      <c r="O41" t="s">
        <v>23</v>
      </c>
      <c r="P41" s="12">
        <v>60</v>
      </c>
      <c r="Q41" s="12">
        <v>30</v>
      </c>
      <c r="R41">
        <v>5.2308</v>
      </c>
      <c r="S41" s="10">
        <v>5.25532151611575</v>
      </c>
      <c r="T41">
        <v>592</v>
      </c>
      <c r="U41">
        <v>13</v>
      </c>
      <c r="V41">
        <v>1</v>
      </c>
    </row>
    <row r="42" spans="1:22">
      <c r="A42" t="s">
        <v>27</v>
      </c>
      <c r="B42" s="3">
        <v>100</v>
      </c>
      <c r="C42" s="3">
        <v>26</v>
      </c>
      <c r="D42">
        <v>6.4126</v>
      </c>
      <c r="E42" s="10">
        <v>6.58690464146252</v>
      </c>
      <c r="G42">
        <v>1</v>
      </c>
      <c r="H42">
        <v>6</v>
      </c>
      <c r="O42" t="s">
        <v>24</v>
      </c>
      <c r="P42" s="12">
        <v>70</v>
      </c>
      <c r="Q42" s="12">
        <v>30</v>
      </c>
      <c r="R42">
        <v>5.6089</v>
      </c>
      <c r="S42" s="10">
        <v>5.62453916592535</v>
      </c>
      <c r="T42">
        <v>621</v>
      </c>
      <c r="U42">
        <v>16</v>
      </c>
      <c r="V42">
        <v>0</v>
      </c>
    </row>
    <row r="43" spans="1:22">
      <c r="A43" t="s">
        <v>28</v>
      </c>
      <c r="B43" s="5">
        <v>6</v>
      </c>
      <c r="C43" s="5">
        <v>9</v>
      </c>
      <c r="O43" t="s">
        <v>25</v>
      </c>
      <c r="P43" s="12">
        <v>80</v>
      </c>
      <c r="Q43" s="12">
        <v>30</v>
      </c>
      <c r="R43">
        <v>5.8312</v>
      </c>
      <c r="S43" s="10">
        <v>5.8649009828502</v>
      </c>
      <c r="T43">
        <v>607</v>
      </c>
      <c r="U43">
        <v>13</v>
      </c>
      <c r="V43">
        <v>0</v>
      </c>
    </row>
    <row r="44" spans="1:22">
      <c r="A44" t="s">
        <v>29</v>
      </c>
      <c r="B44" s="5">
        <v>6</v>
      </c>
      <c r="C44" s="5">
        <v>9</v>
      </c>
      <c r="O44" t="s">
        <v>26</v>
      </c>
      <c r="P44" s="12">
        <v>90</v>
      </c>
      <c r="Q44" s="12">
        <v>30</v>
      </c>
      <c r="R44">
        <v>6.1292</v>
      </c>
      <c r="S44" s="10">
        <v>6.17884812798666</v>
      </c>
      <c r="T44">
        <v>552</v>
      </c>
      <c r="U44">
        <v>12</v>
      </c>
      <c r="V44">
        <v>1</v>
      </c>
    </row>
    <row r="45" spans="1:22">
      <c r="A45" t="s">
        <v>37</v>
      </c>
      <c r="B45" s="5">
        <v>2</v>
      </c>
      <c r="C45" s="5">
        <v>12</v>
      </c>
      <c r="O45" t="s">
        <v>27</v>
      </c>
      <c r="P45" s="12">
        <v>100</v>
      </c>
      <c r="Q45" s="12">
        <v>30</v>
      </c>
      <c r="R45">
        <v>6.4795</v>
      </c>
      <c r="S45" s="10">
        <v>6.47297802613176</v>
      </c>
      <c r="T45">
        <v>643</v>
      </c>
      <c r="U45">
        <v>26</v>
      </c>
      <c r="V45">
        <v>2</v>
      </c>
    </row>
    <row r="46" spans="1:22">
      <c r="A46" t="s">
        <v>39</v>
      </c>
      <c r="B46" s="5">
        <v>14</v>
      </c>
      <c r="C46" s="5">
        <v>28</v>
      </c>
      <c r="O46" t="s">
        <v>28</v>
      </c>
      <c r="P46" s="5">
        <v>11</v>
      </c>
      <c r="Q46" s="5">
        <v>20</v>
      </c>
      <c r="R46"/>
      <c r="S46">
        <v>2.54113383116502</v>
      </c>
      <c r="T46">
        <v>899</v>
      </c>
      <c r="U46">
        <v>9</v>
      </c>
      <c r="V46">
        <v>2</v>
      </c>
    </row>
    <row r="47" spans="1:22">
      <c r="A47" t="s">
        <v>40</v>
      </c>
      <c r="B47" s="5">
        <v>14</v>
      </c>
      <c r="C47" s="5">
        <v>28</v>
      </c>
      <c r="O47" t="s">
        <v>29</v>
      </c>
      <c r="P47" s="5">
        <v>11</v>
      </c>
      <c r="Q47" s="5">
        <v>20</v>
      </c>
      <c r="R47"/>
      <c r="S47">
        <v>2.74308776849457</v>
      </c>
      <c r="T47">
        <v>658</v>
      </c>
      <c r="U47">
        <v>0</v>
      </c>
      <c r="V47">
        <v>4</v>
      </c>
    </row>
    <row r="48" spans="1:22">
      <c r="A48" t="s">
        <v>41</v>
      </c>
      <c r="B48" s="5">
        <v>14</v>
      </c>
      <c r="C48" s="5">
        <v>28</v>
      </c>
      <c r="O48" t="s">
        <v>30</v>
      </c>
      <c r="P48" s="5">
        <v>7</v>
      </c>
      <c r="Q48" s="5">
        <v>13</v>
      </c>
      <c r="R48"/>
      <c r="S48">
        <v>1.8282935177</v>
      </c>
      <c r="T48">
        <v>565</v>
      </c>
      <c r="U48">
        <v>0</v>
      </c>
      <c r="V48">
        <v>2</v>
      </c>
    </row>
    <row r="49" spans="1:22">
      <c r="A49" t="s">
        <v>42</v>
      </c>
      <c r="B49" s="5">
        <v>8</v>
      </c>
      <c r="C49" s="5">
        <v>37</v>
      </c>
      <c r="O49" t="s">
        <v>31</v>
      </c>
      <c r="P49" s="5">
        <v>7</v>
      </c>
      <c r="Q49" s="5">
        <v>13</v>
      </c>
      <c r="R49"/>
      <c r="S49">
        <v>1.79492539321829</v>
      </c>
      <c r="T49">
        <v>592</v>
      </c>
      <c r="U49">
        <v>2</v>
      </c>
      <c r="V49">
        <v>2</v>
      </c>
    </row>
    <row r="50" spans="1:22">
      <c r="A50" t="s">
        <v>43</v>
      </c>
      <c r="B50" s="5">
        <v>10</v>
      </c>
      <c r="C50" s="5">
        <v>48</v>
      </c>
      <c r="N50">
        <v>29</v>
      </c>
      <c r="O50" t="s">
        <v>32</v>
      </c>
      <c r="P50" s="5">
        <v>16</v>
      </c>
      <c r="Q50" s="5">
        <v>15</v>
      </c>
      <c r="R50"/>
      <c r="S50">
        <v>2.27743275748539</v>
      </c>
      <c r="T50">
        <v>617</v>
      </c>
      <c r="U50">
        <v>7</v>
      </c>
      <c r="V50">
        <v>4</v>
      </c>
    </row>
    <row r="51" spans="1:22">
      <c r="A51" t="s">
        <v>44</v>
      </c>
      <c r="B51" s="5">
        <v>16</v>
      </c>
      <c r="C51" s="5">
        <v>10</v>
      </c>
      <c r="N51">
        <v>30</v>
      </c>
      <c r="O51" t="s">
        <v>33</v>
      </c>
      <c r="P51" s="5">
        <v>16</v>
      </c>
      <c r="Q51" s="5">
        <v>15</v>
      </c>
      <c r="R51"/>
      <c r="S51">
        <v>2.82199476275113</v>
      </c>
      <c r="T51">
        <v>563</v>
      </c>
      <c r="U51">
        <v>10</v>
      </c>
      <c r="V51">
        <v>2</v>
      </c>
    </row>
    <row r="52" spans="1:17">
      <c r="A52" t="s">
        <v>45</v>
      </c>
      <c r="B52" s="5">
        <v>20</v>
      </c>
      <c r="C52" s="5">
        <v>15</v>
      </c>
      <c r="N52">
        <v>12</v>
      </c>
      <c r="O52" t="s">
        <v>34</v>
      </c>
      <c r="P52" s="5">
        <v>20</v>
      </c>
      <c r="Q52" s="5">
        <v>26</v>
      </c>
    </row>
    <row r="53" spans="1:17">
      <c r="A53" t="s">
        <v>46</v>
      </c>
      <c r="B53" s="5">
        <v>20</v>
      </c>
      <c r="C53" s="5">
        <v>62</v>
      </c>
      <c r="N53">
        <v>13</v>
      </c>
      <c r="O53" t="s">
        <v>35</v>
      </c>
      <c r="P53" s="5">
        <v>20</v>
      </c>
      <c r="Q53" s="5">
        <v>26</v>
      </c>
    </row>
    <row r="54" spans="14:17">
      <c r="N54">
        <v>31</v>
      </c>
      <c r="O54" t="s">
        <v>36</v>
      </c>
      <c r="P54" s="5">
        <v>7</v>
      </c>
      <c r="Q54" s="5">
        <v>13</v>
      </c>
    </row>
    <row r="55" spans="14:17">
      <c r="N55">
        <v>32</v>
      </c>
      <c r="O55" t="s">
        <v>38</v>
      </c>
      <c r="P55" s="5">
        <v>7</v>
      </c>
      <c r="Q55" s="5">
        <v>13</v>
      </c>
    </row>
    <row r="60" spans="2:12">
      <c r="B60" t="s">
        <v>47</v>
      </c>
      <c r="C60" t="s">
        <v>48</v>
      </c>
      <c r="D60" t="s">
        <v>49</v>
      </c>
      <c r="E60" t="s">
        <v>9</v>
      </c>
      <c r="F60" t="s">
        <v>50</v>
      </c>
      <c r="G60" t="s">
        <v>51</v>
      </c>
      <c r="J60" t="s">
        <v>52</v>
      </c>
      <c r="K60" t="s">
        <v>53</v>
      </c>
      <c r="L60" t="s">
        <v>54</v>
      </c>
    </row>
    <row r="61" spans="1:12">
      <c r="A61" s="4" t="s">
        <v>55</v>
      </c>
      <c r="B61">
        <v>4</v>
      </c>
      <c r="C61">
        <f>AVERAGE(S13,S30,E13,E19)</f>
        <v>2.40650629444943</v>
      </c>
      <c r="D61">
        <f>AVERAGE(U13,U30,G13,G19)</f>
        <v>6</v>
      </c>
      <c r="E61">
        <f>AVERAGE(V13,V30,H13,H19)</f>
        <v>0</v>
      </c>
      <c r="F61">
        <f>AVERAGE(R13,R30,D13,D19)</f>
        <v>2.388725</v>
      </c>
      <c r="G61" s="11">
        <f t="shared" ref="G61:G66" si="0">(C61-F61)/F61</f>
        <v>0.00744384324249659</v>
      </c>
      <c r="J61">
        <f>AVERAGE(D3:D25,R3:R35)</f>
        <v>2.17708625</v>
      </c>
      <c r="K61">
        <f>AVERAGE(E3:E25,S3:S35)</f>
        <v>2.23482860059376</v>
      </c>
      <c r="L61" s="11">
        <f>(K61-J61)/J61</f>
        <v>0.0265227666537164</v>
      </c>
    </row>
    <row r="62" spans="1:7">
      <c r="A62" s="2" t="s">
        <v>56</v>
      </c>
      <c r="B62">
        <v>18</v>
      </c>
      <c r="C62">
        <f>AVERAGE(E3:E7,E10:E11,E14:E18,E20:E22,S8,S21,S33)</f>
        <v>1.88711294752673</v>
      </c>
      <c r="D62">
        <f>AVERAGE(G3:G7,G10:G11,G14:G18,G20:G22,U8,U21,U33)</f>
        <v>1.22222222222222</v>
      </c>
      <c r="E62">
        <f>AVERAGE(H3:H7,H10:H11,H14:H18,H20:H22,V8,V21,U33)</f>
        <v>2.33333333333333</v>
      </c>
      <c r="F62">
        <f>AVERAGE(D3:D7,D10:D11,D14:D18,D20:D22,R8,R21,R33)</f>
        <v>1.86842222222222</v>
      </c>
      <c r="G62" s="11">
        <f t="shared" si="0"/>
        <v>0.0100034805207363</v>
      </c>
    </row>
    <row r="63" spans="1:15">
      <c r="A63" s="3" t="s">
        <v>57</v>
      </c>
      <c r="B63">
        <v>7</v>
      </c>
      <c r="C63">
        <f>AVERAGE(E8:E9,E12,E23:E25,S26)</f>
        <v>2.85418333039084</v>
      </c>
      <c r="D63">
        <f>AVERAGE(G8:G9,G12,G23:G25,U26)</f>
        <v>4.85714285714286</v>
      </c>
      <c r="E63">
        <f>AVERAGE(H8:H9,H12,H23:H25,V26)</f>
        <v>13.7142857142857</v>
      </c>
      <c r="F63">
        <f>AVERAGE(D8:D9,D12,D23:D25,R26)</f>
        <v>2.62004428571429</v>
      </c>
      <c r="G63" s="11">
        <f t="shared" si="0"/>
        <v>0.0893645370626719</v>
      </c>
      <c r="O63" t="s">
        <v>58</v>
      </c>
    </row>
    <row r="64" spans="1:7">
      <c r="A64" s="6" t="s">
        <v>59</v>
      </c>
      <c r="B64">
        <v>17</v>
      </c>
      <c r="C64">
        <f>AVERAGE(S3:S7,S9:S12,S19:S20,S22:S24,S31:S32,S34)</f>
        <v>2.00357296662972</v>
      </c>
      <c r="D64">
        <f>AVERAGE(U3:U7,U9:U12,U19:U20,U22:U24,U31:U32,U34)</f>
        <v>2.58823529411765</v>
      </c>
      <c r="E64">
        <f>AVERAGE(V3:V7,V9:V12,V19:V20,V22:V24,V31:V32,V34)</f>
        <v>1.64705882352941</v>
      </c>
      <c r="F64">
        <f>AVERAGE(R3:R7,R9:R12,R19:R20,R22:R24,R31:R32,R34)</f>
        <v>1.97776470588235</v>
      </c>
      <c r="G64" s="11">
        <f t="shared" si="0"/>
        <v>0.0130492068498401</v>
      </c>
    </row>
    <row r="65" spans="1:7">
      <c r="A65" s="12" t="s">
        <v>60</v>
      </c>
      <c r="B65">
        <v>7</v>
      </c>
      <c r="C65" s="18">
        <f>AVERAGE(S14:S18,S29,S35)</f>
        <v>3.31181545508062</v>
      </c>
      <c r="D65">
        <f>AVERAGE(U14:U18,U29,U35)</f>
        <v>5.57142857142857</v>
      </c>
      <c r="E65">
        <f>AVERAGE(V14:V18,V29,V35)</f>
        <v>2.57142857142857</v>
      </c>
      <c r="F65">
        <f>AVERAGE(R14:R18,R29,R35)</f>
        <v>3.28007142857143</v>
      </c>
      <c r="G65" s="11">
        <f t="shared" si="0"/>
        <v>0.00967784610807092</v>
      </c>
    </row>
    <row r="66" spans="1:7">
      <c r="A66" s="5" t="s">
        <v>61</v>
      </c>
      <c r="B66">
        <v>3</v>
      </c>
      <c r="C66">
        <f>AVERAGE(S25,S27:S28)</f>
        <v>1.44453715632211</v>
      </c>
      <c r="D66">
        <f>AVERAGE(U25,U27:U28)</f>
        <v>0</v>
      </c>
      <c r="E66">
        <f>AVERAGE(V25,V27:V28)</f>
        <v>6</v>
      </c>
      <c r="F66">
        <f>AVERAGE(R25,R27:R28)</f>
        <v>1.26917333333333</v>
      </c>
      <c r="G66" s="11">
        <f t="shared" si="0"/>
        <v>0.138171688912027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Results_lxz_GA</vt:lpstr>
      <vt:lpstr>Results_lxz_SA</vt:lpstr>
      <vt:lpstr>Results_lxz_PPA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zhanglixiang</cp:lastModifiedBy>
  <dcterms:created xsi:type="dcterms:W3CDTF">2024-04-15T19:34:00Z</dcterms:created>
  <dcterms:modified xsi:type="dcterms:W3CDTF">2024-06-10T16:29:42Z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6C6F1FD772F1D09416901D6612F5857B_43</vt:lpwstr>
  </property>
</Properties>
</file>