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Chapter_15\Examples\"/>
    </mc:Choice>
  </mc:AlternateContent>
  <xr:revisionPtr revIDLastSave="0" documentId="13_ncr:1_{A800ADD6-DFE7-4EA8-87E5-DA5E7F7DB1FD}" xr6:coauthVersionLast="47" xr6:coauthVersionMax="47" xr10:uidLastSave="{00000000-0000-0000-0000-000000000000}"/>
  <bookViews>
    <workbookView xWindow="1536" yWindow="1536" windowWidth="14916" windowHeight="15780" xr2:uid="{00000000-000D-0000-FFFF-FFFF00000000}"/>
  </bookViews>
  <sheets>
    <sheet name="Data" sheetId="1" r:id="rId1"/>
    <sheet name="Extra Sheet" sheetId="2" r:id="rId2"/>
  </sheets>
  <definedNames>
    <definedName name="_xlnm.Print_Area" localSheetId="0">Data!$A$1:$O$48</definedName>
  </definedNames>
  <calcPr calcId="191029"/>
</workbook>
</file>

<file path=xl/calcChain.xml><?xml version="1.0" encoding="utf-8"?>
<calcChain xmlns="http://schemas.openxmlformats.org/spreadsheetml/2006/main">
  <c r="E19" i="1" l="1"/>
  <c r="F38" i="1" l="1"/>
  <c r="F39" i="1"/>
  <c r="F40" i="1"/>
  <c r="F41" i="1"/>
  <c r="F42" i="1"/>
  <c r="E38" i="1"/>
  <c r="E39" i="1"/>
  <c r="G39" i="1" s="1"/>
  <c r="E40" i="1"/>
  <c r="E41" i="1"/>
  <c r="E42" i="1"/>
  <c r="F28" i="1"/>
  <c r="F29" i="1"/>
  <c r="F30" i="1"/>
  <c r="F31" i="1"/>
  <c r="F32" i="1"/>
  <c r="F33" i="1"/>
  <c r="F34" i="1"/>
  <c r="F35" i="1"/>
  <c r="F36" i="1"/>
  <c r="F37" i="1"/>
  <c r="F27" i="1"/>
  <c r="E28" i="1"/>
  <c r="E29" i="1"/>
  <c r="E30" i="1"/>
  <c r="E31" i="1"/>
  <c r="E32" i="1"/>
  <c r="E33" i="1"/>
  <c r="E34" i="1"/>
  <c r="E35" i="1"/>
  <c r="E36" i="1"/>
  <c r="E37" i="1"/>
  <c r="E27" i="1"/>
  <c r="F7" i="1"/>
  <c r="G7" i="1" s="1"/>
  <c r="H7" i="1" s="1"/>
  <c r="F8" i="1"/>
  <c r="G8" i="1" s="1"/>
  <c r="H8" i="1" s="1"/>
  <c r="E16" i="1"/>
  <c r="F15" i="1"/>
  <c r="G15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G36" i="1" l="1"/>
  <c r="G40" i="1"/>
  <c r="G32" i="1"/>
  <c r="G28" i="1"/>
  <c r="G37" i="1"/>
  <c r="G33" i="1"/>
  <c r="G29" i="1"/>
  <c r="G35" i="1"/>
  <c r="G31" i="1"/>
  <c r="F43" i="1"/>
  <c r="G41" i="1"/>
  <c r="E43" i="1"/>
  <c r="G34" i="1"/>
  <c r="G30" i="1"/>
  <c r="G42" i="1"/>
  <c r="G38" i="1"/>
  <c r="G27" i="1"/>
  <c r="H10" i="1"/>
  <c r="H14" i="1"/>
  <c r="H12" i="1"/>
  <c r="H15" i="1"/>
  <c r="H11" i="1"/>
  <c r="G16" i="1"/>
  <c r="H13" i="1"/>
  <c r="H9" i="1"/>
  <c r="F16" i="1"/>
  <c r="G43" i="1" l="1"/>
  <c r="H16" i="1"/>
  <c r="E18" i="1" s="1"/>
</calcChain>
</file>

<file path=xl/sharedStrings.xml><?xml version="1.0" encoding="utf-8"?>
<sst xmlns="http://schemas.openxmlformats.org/spreadsheetml/2006/main" count="23" uniqueCount="18">
  <si>
    <r>
      <t xml:space="preserve">Poisson Arrivals with Mean </t>
    </r>
    <r>
      <rPr>
        <b/>
        <i/>
        <sz val="12"/>
        <color theme="4" tint="-0.249977111117893"/>
        <rFont val="Symbol"/>
        <family val="1"/>
        <charset val="2"/>
      </rPr>
      <t>l</t>
    </r>
    <r>
      <rPr>
        <b/>
        <i/>
        <sz val="12"/>
        <color theme="4" tint="-0.249977111117893"/>
        <rFont val="Arial"/>
        <family val="2"/>
      </rPr>
      <t xml:space="preserve"> = 4 (n = 100)</t>
    </r>
  </si>
  <si>
    <t>Arrivals</t>
  </si>
  <si>
    <t>Total</t>
  </si>
  <si>
    <t>9 or more</t>
  </si>
  <si>
    <t>1 or less</t>
  </si>
  <si>
    <r>
      <rPr>
        <sz val="10"/>
        <rFont val="Arial"/>
        <family val="2"/>
      </rPr>
      <t>(</t>
    </r>
    <r>
      <rPr>
        <i/>
        <sz val="10"/>
        <rFont val="Arial"/>
        <family val="2"/>
      </rPr>
      <t>f</t>
    </r>
    <r>
      <rPr>
        <i/>
        <vertAlign val="subscript"/>
        <sz val="10"/>
        <rFont val="Arial"/>
        <family val="2"/>
      </rPr>
      <t>j</t>
    </r>
    <r>
      <rPr>
        <sz val="10"/>
        <rFont val="Symbol"/>
        <family val="1"/>
        <charset val="2"/>
      </rPr>
      <t>-</t>
    </r>
    <r>
      <rPr>
        <i/>
        <sz val="10"/>
        <rFont val="Arial"/>
        <family val="2"/>
      </rPr>
      <t>e</t>
    </r>
    <r>
      <rPr>
        <i/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ej</t>
    </r>
  </si>
  <si>
    <r>
      <t>f</t>
    </r>
    <r>
      <rPr>
        <i/>
        <vertAlign val="subscript"/>
        <sz val="10"/>
        <rFont val="Arial"/>
        <family val="2"/>
      </rPr>
      <t>j</t>
    </r>
  </si>
  <si>
    <r>
      <t>f</t>
    </r>
    <r>
      <rPr>
        <i/>
        <vertAlign val="subscript"/>
        <sz val="10"/>
        <rFont val="Arial"/>
        <family val="2"/>
      </rPr>
      <t>j</t>
    </r>
    <r>
      <rPr>
        <sz val="10"/>
        <rFont val="Symbol"/>
        <family val="1"/>
        <charset val="2"/>
      </rPr>
      <t>-</t>
    </r>
    <r>
      <rPr>
        <i/>
        <sz val="10"/>
        <rFont val="Arial"/>
        <family val="2"/>
      </rPr>
      <t>e</t>
    </r>
    <r>
      <rPr>
        <i/>
        <vertAlign val="subscript"/>
        <sz val="10"/>
        <rFont val="Arial"/>
        <family val="2"/>
      </rPr>
      <t>j</t>
    </r>
  </si>
  <si>
    <r>
      <rPr>
        <i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</si>
  <si>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r>
      <t xml:space="preserve">for </t>
    </r>
    <r>
      <rPr>
        <i/>
        <sz val="10"/>
        <rFont val="Arial"/>
        <family val="2"/>
      </rPr>
      <t>d.f.</t>
    </r>
    <r>
      <rPr>
        <sz val="10"/>
        <rFont val="Arial"/>
        <family val="2"/>
      </rPr>
      <t xml:space="preserve"> = </t>
    </r>
    <r>
      <rPr>
        <i/>
        <sz val="10"/>
        <rFont val="Arial"/>
        <family val="2"/>
      </rPr>
      <t>k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>-</t>
    </r>
    <r>
      <rPr>
        <i/>
        <sz val="10"/>
        <rFont val="Arial"/>
        <family val="2"/>
      </rPr>
      <t>m</t>
    </r>
    <r>
      <rPr>
        <sz val="10"/>
        <rFont val="Arial"/>
        <family val="2"/>
      </rPr>
      <t xml:space="preserve"> = 9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>0 = 8</t>
    </r>
  </si>
  <si>
    <t>where</t>
  </si>
  <si>
    <r>
      <rPr>
        <sz val="10"/>
        <rFont val="Symbol"/>
        <family val="1"/>
        <charset val="2"/>
      </rPr>
      <t>c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= </t>
    </r>
  </si>
  <si>
    <r>
      <rPr>
        <i/>
        <sz val="10"/>
        <rFont val="Arial"/>
        <family val="2"/>
      </rPr>
      <t>k</t>
    </r>
    <r>
      <rPr>
        <sz val="10"/>
        <rFont val="Arial"/>
        <family val="2"/>
      </rPr>
      <t xml:space="preserve"> = number of categories = 9</t>
    </r>
  </si>
  <si>
    <r>
      <rPr>
        <i/>
        <sz val="10"/>
        <rFont val="Arial"/>
        <family val="2"/>
      </rPr>
      <t>m</t>
    </r>
    <r>
      <rPr>
        <sz val="10"/>
        <rFont val="Arial"/>
        <family val="2"/>
      </rPr>
      <t xml:space="preserve"> = number of parameters estimated = 0</t>
    </r>
  </si>
  <si>
    <r>
      <t>e</t>
    </r>
    <r>
      <rPr>
        <i/>
        <vertAlign val="subscript"/>
        <sz val="10"/>
        <rFont val="Arial"/>
        <family val="2"/>
      </rPr>
      <t>j</t>
    </r>
  </si>
  <si>
    <r>
      <t xml:space="preserve">Expected frequencies assuming 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 xml:space="preserve"> = 4</t>
    </r>
  </si>
  <si>
    <r>
      <rPr>
        <sz val="10"/>
        <rFont val="Symbol"/>
        <family val="1"/>
        <charset val="2"/>
      </rPr>
      <t xml:space="preserve">l </t>
    </r>
    <r>
      <rPr>
        <sz val="10"/>
        <rFont val="Arial"/>
        <family val="2"/>
      </rPr>
      <t xml:space="preserve">is given as a </t>
    </r>
    <r>
      <rPr>
        <i/>
        <sz val="10"/>
        <color rgb="FFC00000"/>
        <rFont val="Arial"/>
        <family val="2"/>
      </rPr>
      <t>parameter</t>
    </r>
    <r>
      <rPr>
        <sz val="10"/>
        <rFont val="Arial"/>
        <family val="2"/>
      </rPr>
      <t xml:space="preserve"> so no d.f. lost</t>
    </r>
  </si>
  <si>
    <r>
      <t xml:space="preserve">Some cells combined to ensure </t>
    </r>
    <r>
      <rPr>
        <i/>
        <sz val="10"/>
        <rFont val="Arial"/>
        <family val="2"/>
      </rPr>
      <t>e</t>
    </r>
    <r>
      <rPr>
        <i/>
        <vertAlign val="subscript"/>
        <sz val="10"/>
        <rFont val="Arial"/>
        <family val="2"/>
      </rPr>
      <t>j</t>
    </r>
    <r>
      <rPr>
        <sz val="10"/>
        <rFont val="Arial"/>
        <family val="2"/>
      </rPr>
      <t xml:space="preserve"> </t>
    </r>
    <r>
      <rPr>
        <sz val="10"/>
        <rFont val="Calibri"/>
        <family val="2"/>
      </rPr>
      <t>≥</t>
    </r>
    <r>
      <rPr>
        <sz val="10"/>
        <rFont val="Arial"/>
        <family val="2"/>
      </rPr>
      <t xml:space="preserve">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</si>
</sst>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rgb="FFC0000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2"/>
      <color theme="4" tint="-0.249977111117893"/>
      <name val="Symbol"/>
      <family val="1"/>
      <charset val="2"/>
    </font>
    <font>
      <i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i/>
      <vertAlign val="subscript"/>
      <sz val="10"/>
      <name val="Arial"/>
      <family val="2"/>
    </font>
    <font>
      <sz val="10"/>
      <name val="Arial"/>
      <family val="1"/>
      <charset val="2"/>
    </font>
    <font>
      <vertAlign val="subscript"/>
      <sz val="10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3" fillId="3" borderId="4" xfId="0" applyFont="1" applyFill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0" borderId="4" xfId="0" applyBorder="1"/>
    <xf numFmtId="164" fontId="0" fillId="0" borderId="4" xfId="0" applyNumberFormat="1" applyBorder="1"/>
    <xf numFmtId="164" fontId="0" fillId="0" borderId="4" xfId="0" applyNumberFormat="1" applyBorder="1" applyAlignment="1">
      <alignment horizontal="center"/>
    </xf>
    <xf numFmtId="1" fontId="0" fillId="0" borderId="0" xfId="0" applyNumberFormat="1"/>
    <xf numFmtId="164" fontId="0" fillId="4" borderId="4" xfId="0" applyNumberFormat="1" applyFill="1" applyBorder="1"/>
    <xf numFmtId="0" fontId="2" fillId="0" borderId="0" xfId="0" applyFont="1" applyAlignment="1">
      <alignment horizontal="left"/>
    </xf>
    <xf numFmtId="0" fontId="0" fillId="4" borderId="4" xfId="0" applyFill="1" applyBorder="1"/>
    <xf numFmtId="0" fontId="11" fillId="0" borderId="0" xfId="0" applyFont="1" applyAlignment="1">
      <alignment horizontal="left"/>
    </xf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7240978439339"/>
          <c:y val="3.3753714789142471E-2"/>
          <c:w val="0.82099059492563431"/>
          <c:h val="0.68404928550597854"/>
        </c:manualLayout>
      </c:layout>
      <c:barChart>
        <c:barDir val="col"/>
        <c:grouping val="clustered"/>
        <c:varyColors val="0"/>
        <c:ser>
          <c:idx val="0"/>
          <c:order val="0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Data!$D$27:$D$38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Data!$E$27:$E$38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16</c:v>
                </c:pt>
                <c:pt idx="4">
                  <c:v>22</c:v>
                </c:pt>
                <c:pt idx="5">
                  <c:v>18</c:v>
                </c:pt>
                <c:pt idx="6">
                  <c:v>10</c:v>
                </c:pt>
                <c:pt idx="7">
                  <c:v>11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1-467B-AC83-916D29204060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Data!$D$27:$D$38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Data!$F$27:$F$38</c:f>
              <c:numCache>
                <c:formatCode>0.000</c:formatCode>
                <c:ptCount val="12"/>
                <c:pt idx="0">
                  <c:v>1.8315638888734178</c:v>
                </c:pt>
                <c:pt idx="1">
                  <c:v>7.3262555554936712</c:v>
                </c:pt>
                <c:pt idx="2">
                  <c:v>14.652511110987346</c:v>
                </c:pt>
                <c:pt idx="3">
                  <c:v>19.53668148131646</c:v>
                </c:pt>
                <c:pt idx="4">
                  <c:v>19.53668148131646</c:v>
                </c:pt>
                <c:pt idx="5">
                  <c:v>15.62934518505317</c:v>
                </c:pt>
                <c:pt idx="6">
                  <c:v>10.419563456702114</c:v>
                </c:pt>
                <c:pt idx="7">
                  <c:v>5.9540362609726376</c:v>
                </c:pt>
                <c:pt idx="8">
                  <c:v>2.9770181304863184</c:v>
                </c:pt>
                <c:pt idx="9">
                  <c:v>1.3231191691050297</c:v>
                </c:pt>
                <c:pt idx="10">
                  <c:v>0.5292476676420117</c:v>
                </c:pt>
                <c:pt idx="11">
                  <c:v>0.19245369732436812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1-467B-AC83-916D2920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731496"/>
        <c:axId val="569732152"/>
      </c:barChart>
      <c:catAx>
        <c:axId val="56973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32152"/>
        <c:crosses val="autoZero"/>
        <c:auto val="1"/>
        <c:lblAlgn val="ctr"/>
        <c:lblOffset val="100"/>
        <c:noMultiLvlLbl val="0"/>
      </c:catAx>
      <c:valAx>
        <c:axId val="5697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314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2837532808398946"/>
          <c:y val="0.1209485272674249"/>
          <c:w val="0.43055861168038934"/>
          <c:h val="9.0373760286980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25</xdr:row>
      <xdr:rowOff>123825</xdr:rowOff>
    </xdr:from>
    <xdr:to>
      <xdr:col>14</xdr:col>
      <xdr:colOff>123825</xdr:colOff>
      <xdr:row>43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F0297-897F-4CBF-A28F-879008A37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314325</xdr:colOff>
      <xdr:row>3</xdr:row>
      <xdr:rowOff>104775</xdr:rowOff>
    </xdr:from>
    <xdr:to>
      <xdr:col>12</xdr:col>
      <xdr:colOff>9525</xdr:colOff>
      <xdr:row>13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6C2583-86CB-4297-8CBD-8D8FC7EB5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62865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44</xdr:row>
      <xdr:rowOff>0</xdr:rowOff>
    </xdr:from>
    <xdr:to>
      <xdr:col>7</xdr:col>
      <xdr:colOff>238125</xdr:colOff>
      <xdr:row>45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AAD17FC-3087-49B5-AC92-E622C6438110}"/>
            </a:ext>
          </a:extLst>
        </xdr:cNvPr>
        <xdr:cNvSpPr/>
      </xdr:nvSpPr>
      <xdr:spPr>
        <a:xfrm>
          <a:off x="4657725" y="6991350"/>
          <a:ext cx="1819275" cy="31432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 area is reduced.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103"/>
  <sheetViews>
    <sheetView showGridLines="0" tabSelected="1" topLeftCell="A13" workbookViewId="0">
      <selection activeCell="E19" sqref="E19"/>
    </sheetView>
  </sheetViews>
  <sheetFormatPr defaultRowHeight="13.2"/>
  <cols>
    <col min="1" max="1" width="5.109375" customWidth="1"/>
    <col min="2" max="2" width="10.5546875" customWidth="1"/>
    <col min="3" max="3" width="6.5546875" customWidth="1"/>
    <col min="5" max="5" width="6.88671875" customWidth="1"/>
    <col min="6" max="6" width="8.5546875" customWidth="1"/>
    <col min="7" max="7" width="8.33203125" customWidth="1"/>
    <col min="8" max="8" width="11.33203125" customWidth="1"/>
  </cols>
  <sheetData>
    <row r="1" spans="2:8" ht="15.6">
      <c r="B1" s="5" t="s">
        <v>0</v>
      </c>
    </row>
    <row r="3" spans="2:8">
      <c r="B3" s="6" t="s">
        <v>1</v>
      </c>
    </row>
    <row r="4" spans="2:8">
      <c r="B4" s="1">
        <v>5</v>
      </c>
      <c r="E4" s="22" t="s">
        <v>16</v>
      </c>
    </row>
    <row r="5" spans="2:8">
      <c r="B5" s="2">
        <v>3</v>
      </c>
      <c r="E5" s="20" t="s">
        <v>15</v>
      </c>
    </row>
    <row r="6" spans="2:8" ht="16.8">
      <c r="B6" s="2">
        <v>2</v>
      </c>
      <c r="D6" s="11" t="s">
        <v>1</v>
      </c>
      <c r="E6" s="9" t="s">
        <v>6</v>
      </c>
      <c r="F6" s="9" t="s">
        <v>14</v>
      </c>
      <c r="G6" s="9" t="s">
        <v>7</v>
      </c>
      <c r="H6" s="9" t="s">
        <v>5</v>
      </c>
    </row>
    <row r="7" spans="2:8">
      <c r="B7" s="2">
        <v>4</v>
      </c>
      <c r="D7" s="13" t="s">
        <v>4</v>
      </c>
      <c r="E7" s="21">
        <v>4</v>
      </c>
      <c r="F7" s="19">
        <f>100*(_xlfn.POISSON.DIST(1,4,1))</f>
        <v>9.1578194443670888</v>
      </c>
      <c r="G7" s="16">
        <f t="shared" ref="G7:G15" si="0">E7-F7</f>
        <v>-5.1578194443670888</v>
      </c>
      <c r="H7" s="17">
        <f t="shared" ref="H7:H15" si="1">G7^2/F7</f>
        <v>2.9049602454277048</v>
      </c>
    </row>
    <row r="8" spans="2:8">
      <c r="B8" s="2">
        <v>6</v>
      </c>
      <c r="D8" s="12">
        <v>2</v>
      </c>
      <c r="E8" s="15">
        <v>13</v>
      </c>
      <c r="F8" s="16">
        <f t="shared" ref="F8:F14" si="2">100*_xlfn.POISSON.DIST(D8,4,0)</f>
        <v>14.652511110987346</v>
      </c>
      <c r="G8" s="16">
        <f t="shared" si="0"/>
        <v>-1.652511110987346</v>
      </c>
      <c r="H8" s="17">
        <f t="shared" si="1"/>
        <v>0.18637030548906511</v>
      </c>
    </row>
    <row r="9" spans="2:8">
      <c r="B9" s="2">
        <v>4</v>
      </c>
      <c r="D9" s="12">
        <v>3</v>
      </c>
      <c r="E9" s="15">
        <v>16</v>
      </c>
      <c r="F9" s="16">
        <f t="shared" si="2"/>
        <v>19.53668148131646</v>
      </c>
      <c r="G9" s="16">
        <f t="shared" si="0"/>
        <v>-3.5366814813164602</v>
      </c>
      <c r="H9" s="17">
        <f t="shared" si="1"/>
        <v>0.64023748927107671</v>
      </c>
    </row>
    <row r="10" spans="2:8">
      <c r="B10" s="2">
        <v>3</v>
      </c>
      <c r="D10" s="12">
        <v>4</v>
      </c>
      <c r="E10" s="15">
        <v>22</v>
      </c>
      <c r="F10" s="16">
        <f t="shared" si="2"/>
        <v>19.53668148131646</v>
      </c>
      <c r="G10" s="16">
        <f t="shared" si="0"/>
        <v>2.4633185186835398</v>
      </c>
      <c r="H10" s="17">
        <f t="shared" si="1"/>
        <v>0.3105920588556571</v>
      </c>
    </row>
    <row r="11" spans="2:8">
      <c r="B11" s="2">
        <v>2</v>
      </c>
      <c r="D11" s="12">
        <v>5</v>
      </c>
      <c r="E11" s="15">
        <v>18</v>
      </c>
      <c r="F11" s="16">
        <f t="shared" si="2"/>
        <v>15.62934518505317</v>
      </c>
      <c r="G11" s="16">
        <f t="shared" si="0"/>
        <v>2.3706548149468301</v>
      </c>
      <c r="H11" s="17">
        <f t="shared" si="1"/>
        <v>0.35958027576261958</v>
      </c>
    </row>
    <row r="12" spans="2:8">
      <c r="B12" s="2">
        <v>2</v>
      </c>
      <c r="D12" s="12">
        <v>6</v>
      </c>
      <c r="E12" s="15">
        <v>10</v>
      </c>
      <c r="F12" s="16">
        <f t="shared" si="2"/>
        <v>10.419563456702114</v>
      </c>
      <c r="G12" s="16">
        <f t="shared" si="0"/>
        <v>-0.41956345670211448</v>
      </c>
      <c r="H12" s="17">
        <f t="shared" si="1"/>
        <v>1.689451721574747E-2</v>
      </c>
    </row>
    <row r="13" spans="2:8">
      <c r="B13" s="2">
        <v>0</v>
      </c>
      <c r="D13" s="12">
        <v>7</v>
      </c>
      <c r="E13" s="15">
        <v>11</v>
      </c>
      <c r="F13" s="16">
        <f t="shared" si="2"/>
        <v>5.9540362609726376</v>
      </c>
      <c r="G13" s="16">
        <f t="shared" si="0"/>
        <v>5.0459637390273624</v>
      </c>
      <c r="H13" s="17">
        <f t="shared" si="1"/>
        <v>4.2763847816102531</v>
      </c>
    </row>
    <row r="14" spans="2:8">
      <c r="B14" s="2">
        <v>3</v>
      </c>
      <c r="D14" s="12">
        <v>8</v>
      </c>
      <c r="E14" s="15">
        <v>3</v>
      </c>
      <c r="F14" s="16">
        <f t="shared" si="2"/>
        <v>2.9770181304863184</v>
      </c>
      <c r="G14" s="16">
        <f t="shared" si="0"/>
        <v>2.2981869513681641E-2</v>
      </c>
      <c r="H14" s="17">
        <f t="shared" si="1"/>
        <v>1.7741454811281569E-4</v>
      </c>
    </row>
    <row r="15" spans="2:8">
      <c r="B15" s="2">
        <v>2</v>
      </c>
      <c r="D15" s="13" t="s">
        <v>3</v>
      </c>
      <c r="E15" s="21">
        <v>3</v>
      </c>
      <c r="F15" s="19">
        <f>100*(1-_xlfn.POISSON.DIST(8,4,1))</f>
        <v>2.1363434487984168</v>
      </c>
      <c r="G15" s="16">
        <f t="shared" si="0"/>
        <v>0.86365655120158324</v>
      </c>
      <c r="H15" s="17">
        <f t="shared" si="1"/>
        <v>0.34914921514747305</v>
      </c>
    </row>
    <row r="16" spans="2:8">
      <c r="B16" s="2">
        <v>4</v>
      </c>
      <c r="D16" s="12" t="s">
        <v>2</v>
      </c>
      <c r="E16">
        <f>SUM(E7:E15)</f>
        <v>100</v>
      </c>
      <c r="F16" s="7">
        <f>SUM(F7:F15)</f>
        <v>100</v>
      </c>
      <c r="G16" s="7">
        <f>SUM(G7:G15)</f>
        <v>-1.2434497875801753E-14</v>
      </c>
      <c r="H16" s="10">
        <f>SUM(H7:H15)</f>
        <v>9.0443463033277105</v>
      </c>
    </row>
    <row r="17" spans="2:8">
      <c r="B17" s="2">
        <v>6</v>
      </c>
      <c r="D17" s="12"/>
      <c r="F17" s="7"/>
      <c r="G17" s="7"/>
      <c r="H17" s="10"/>
    </row>
    <row r="18" spans="2:8" ht="16.8">
      <c r="B18" s="2">
        <v>2</v>
      </c>
      <c r="D18" s="14" t="s">
        <v>11</v>
      </c>
      <c r="E18" s="10">
        <f>H16</f>
        <v>9.0443463033277105</v>
      </c>
    </row>
    <row r="19" spans="2:8">
      <c r="B19" s="2">
        <v>8</v>
      </c>
      <c r="D19" s="8" t="s">
        <v>8</v>
      </c>
      <c r="E19" s="12">
        <f>CHITEST(E7:E15,F7:F15)</f>
        <v>0.33856878462453083</v>
      </c>
      <c r="F19" s="4" t="s">
        <v>9</v>
      </c>
    </row>
    <row r="20" spans="2:8">
      <c r="B20" s="2">
        <v>6</v>
      </c>
    </row>
    <row r="21" spans="2:8">
      <c r="B21" s="2">
        <v>3</v>
      </c>
      <c r="E21" s="4" t="s">
        <v>10</v>
      </c>
    </row>
    <row r="22" spans="2:8">
      <c r="B22" s="2">
        <v>3</v>
      </c>
      <c r="E22" s="4" t="s">
        <v>12</v>
      </c>
    </row>
    <row r="23" spans="2:8">
      <c r="B23" s="2">
        <v>3</v>
      </c>
      <c r="E23" s="4" t="s">
        <v>13</v>
      </c>
    </row>
    <row r="24" spans="2:8" ht="15.6">
      <c r="B24" s="2">
        <v>11</v>
      </c>
      <c r="E24" s="23" t="s">
        <v>17</v>
      </c>
      <c r="F24" s="23"/>
      <c r="G24" s="23"/>
      <c r="H24" s="23"/>
    </row>
    <row r="25" spans="2:8">
      <c r="B25" s="2">
        <v>5</v>
      </c>
    </row>
    <row r="26" spans="2:8" ht="15.6">
      <c r="B26" s="2">
        <v>9</v>
      </c>
      <c r="D26" s="11" t="s">
        <v>1</v>
      </c>
      <c r="E26" s="9" t="s">
        <v>6</v>
      </c>
      <c r="F26" s="9" t="s">
        <v>14</v>
      </c>
      <c r="G26" s="9" t="s">
        <v>7</v>
      </c>
    </row>
    <row r="27" spans="2:8">
      <c r="B27" s="2">
        <v>3</v>
      </c>
      <c r="D27" s="13">
        <v>0</v>
      </c>
      <c r="E27" s="21">
        <f t="shared" ref="E27:E42" si="3">COUNTIF(B$4:B$103,D27)</f>
        <v>2</v>
      </c>
      <c r="F27" s="19">
        <f>100*_xlfn.POISSON.DIST(D27,4,0)</f>
        <v>1.8315638888734178</v>
      </c>
      <c r="G27" s="16">
        <f>E27-F27</f>
        <v>0.16843611112658219</v>
      </c>
    </row>
    <row r="28" spans="2:8">
      <c r="B28" s="2">
        <v>7</v>
      </c>
      <c r="D28" s="13">
        <v>1</v>
      </c>
      <c r="E28" s="21">
        <f t="shared" si="3"/>
        <v>2</v>
      </c>
      <c r="F28" s="19">
        <f t="shared" ref="F28:F42" si="4">100*_xlfn.POISSON.DIST(D28,4,0)</f>
        <v>7.3262555554936712</v>
      </c>
      <c r="G28" s="16">
        <f t="shared" ref="G28:G42" si="5">E28-F28</f>
        <v>-5.3262555554936712</v>
      </c>
    </row>
    <row r="29" spans="2:8">
      <c r="B29" s="2">
        <v>4</v>
      </c>
      <c r="D29" s="12">
        <v>2</v>
      </c>
      <c r="E29" s="15">
        <f t="shared" si="3"/>
        <v>13</v>
      </c>
      <c r="F29" s="16">
        <f t="shared" si="4"/>
        <v>14.652511110987346</v>
      </c>
      <c r="G29" s="16">
        <f t="shared" si="5"/>
        <v>-1.652511110987346</v>
      </c>
    </row>
    <row r="30" spans="2:8">
      <c r="B30" s="2">
        <v>7</v>
      </c>
      <c r="D30" s="12">
        <v>3</v>
      </c>
      <c r="E30" s="15">
        <f t="shared" si="3"/>
        <v>16</v>
      </c>
      <c r="F30" s="16">
        <f t="shared" si="4"/>
        <v>19.53668148131646</v>
      </c>
      <c r="G30" s="16">
        <f t="shared" si="5"/>
        <v>-3.5366814813164602</v>
      </c>
    </row>
    <row r="31" spans="2:8">
      <c r="B31" s="2">
        <v>2</v>
      </c>
      <c r="D31" s="12">
        <v>4</v>
      </c>
      <c r="E31" s="15">
        <f t="shared" si="3"/>
        <v>22</v>
      </c>
      <c r="F31" s="16">
        <f t="shared" si="4"/>
        <v>19.53668148131646</v>
      </c>
      <c r="G31" s="16">
        <f t="shared" si="5"/>
        <v>2.4633185186835398</v>
      </c>
    </row>
    <row r="32" spans="2:8">
      <c r="B32" s="2">
        <v>7</v>
      </c>
      <c r="D32" s="12">
        <v>5</v>
      </c>
      <c r="E32" s="15">
        <f t="shared" si="3"/>
        <v>18</v>
      </c>
      <c r="F32" s="16">
        <f t="shared" si="4"/>
        <v>15.62934518505317</v>
      </c>
      <c r="G32" s="16">
        <f t="shared" si="5"/>
        <v>2.3706548149468301</v>
      </c>
    </row>
    <row r="33" spans="2:7">
      <c r="B33" s="2">
        <v>3</v>
      </c>
      <c r="D33" s="12">
        <v>6</v>
      </c>
      <c r="E33" s="15">
        <f t="shared" si="3"/>
        <v>10</v>
      </c>
      <c r="F33" s="16">
        <f t="shared" si="4"/>
        <v>10.419563456702114</v>
      </c>
      <c r="G33" s="16">
        <f t="shared" si="5"/>
        <v>-0.41956345670211448</v>
      </c>
    </row>
    <row r="34" spans="2:7">
      <c r="B34" s="2">
        <v>4</v>
      </c>
      <c r="D34" s="12">
        <v>7</v>
      </c>
      <c r="E34" s="15">
        <f t="shared" si="3"/>
        <v>11</v>
      </c>
      <c r="F34" s="16">
        <f t="shared" si="4"/>
        <v>5.9540362609726376</v>
      </c>
      <c r="G34" s="16">
        <f t="shared" si="5"/>
        <v>5.0459637390273624</v>
      </c>
    </row>
    <row r="35" spans="2:7">
      <c r="B35" s="2">
        <v>7</v>
      </c>
      <c r="D35" s="12">
        <v>8</v>
      </c>
      <c r="E35" s="15">
        <f t="shared" si="3"/>
        <v>3</v>
      </c>
      <c r="F35" s="16">
        <f t="shared" si="4"/>
        <v>2.9770181304863184</v>
      </c>
      <c r="G35" s="16">
        <f t="shared" si="5"/>
        <v>2.2981869513681641E-2</v>
      </c>
    </row>
    <row r="36" spans="2:7">
      <c r="B36" s="2">
        <v>7</v>
      </c>
      <c r="D36" s="12">
        <v>9</v>
      </c>
      <c r="E36" s="21">
        <f t="shared" si="3"/>
        <v>1</v>
      </c>
      <c r="F36" s="19">
        <f t="shared" si="4"/>
        <v>1.3231191691050297</v>
      </c>
      <c r="G36" s="16">
        <f t="shared" si="5"/>
        <v>-0.32311916910502969</v>
      </c>
    </row>
    <row r="37" spans="2:7">
      <c r="B37" s="2">
        <v>3</v>
      </c>
      <c r="D37" s="12">
        <v>10</v>
      </c>
      <c r="E37" s="21">
        <f t="shared" si="3"/>
        <v>0</v>
      </c>
      <c r="F37" s="19">
        <f t="shared" si="4"/>
        <v>0.5292476676420117</v>
      </c>
      <c r="G37" s="16">
        <f t="shared" si="5"/>
        <v>-0.5292476676420117</v>
      </c>
    </row>
    <row r="38" spans="2:7">
      <c r="B38" s="2">
        <v>3</v>
      </c>
      <c r="D38" s="12">
        <v>11</v>
      </c>
      <c r="E38" s="21">
        <f t="shared" si="3"/>
        <v>2</v>
      </c>
      <c r="F38" s="19">
        <f t="shared" si="4"/>
        <v>0.19245369732436812</v>
      </c>
      <c r="G38" s="16">
        <f t="shared" si="5"/>
        <v>1.807546302675632</v>
      </c>
    </row>
    <row r="39" spans="2:7">
      <c r="B39" s="2">
        <v>4</v>
      </c>
      <c r="D39" s="12">
        <v>12</v>
      </c>
      <c r="E39" s="21">
        <f t="shared" si="3"/>
        <v>0</v>
      </c>
      <c r="F39" s="19">
        <f t="shared" si="4"/>
        <v>6.4151232441456027E-2</v>
      </c>
      <c r="G39" s="16">
        <f t="shared" si="5"/>
        <v>-6.4151232441456027E-2</v>
      </c>
    </row>
    <row r="40" spans="2:7">
      <c r="B40" s="2">
        <v>8</v>
      </c>
      <c r="D40" s="12">
        <v>13</v>
      </c>
      <c r="E40" s="21">
        <f t="shared" si="3"/>
        <v>0</v>
      </c>
      <c r="F40" s="19">
        <f t="shared" si="4"/>
        <v>1.9738840751217211E-2</v>
      </c>
      <c r="G40" s="16">
        <f t="shared" si="5"/>
        <v>-1.9738840751217211E-2</v>
      </c>
    </row>
    <row r="41" spans="2:7">
      <c r="B41" s="2">
        <v>4</v>
      </c>
      <c r="D41" s="12">
        <v>14</v>
      </c>
      <c r="E41" s="21">
        <f t="shared" si="3"/>
        <v>0</v>
      </c>
      <c r="F41" s="19">
        <f t="shared" si="4"/>
        <v>5.6396687860620614E-3</v>
      </c>
      <c r="G41" s="16">
        <f t="shared" si="5"/>
        <v>-5.6396687860620614E-3</v>
      </c>
    </row>
    <row r="42" spans="2:7">
      <c r="B42" s="2">
        <v>2</v>
      </c>
      <c r="D42" s="12">
        <v>15</v>
      </c>
      <c r="E42" s="21">
        <f t="shared" si="3"/>
        <v>0</v>
      </c>
      <c r="F42" s="19">
        <f t="shared" si="4"/>
        <v>1.5039116762832177E-3</v>
      </c>
      <c r="G42" s="16">
        <f t="shared" si="5"/>
        <v>-1.5039116762832177E-3</v>
      </c>
    </row>
    <row r="43" spans="2:7">
      <c r="B43" s="2">
        <v>7</v>
      </c>
      <c r="E43" s="18">
        <f>SUM(E27:E42)</f>
        <v>100</v>
      </c>
      <c r="F43" s="7">
        <f>SUM(F27:F42)</f>
        <v>99.999510738928009</v>
      </c>
      <c r="G43" s="7">
        <f>SUM(G27:G42)</f>
        <v>4.8926107197640287E-4</v>
      </c>
    </row>
    <row r="44" spans="2:7">
      <c r="B44" s="2">
        <v>5</v>
      </c>
    </row>
    <row r="45" spans="2:7">
      <c r="B45" s="2">
        <v>4</v>
      </c>
    </row>
    <row r="46" spans="2:7">
      <c r="B46" s="2">
        <v>5</v>
      </c>
    </row>
    <row r="47" spans="2:7">
      <c r="B47" s="2">
        <v>3</v>
      </c>
    </row>
    <row r="48" spans="2:7">
      <c r="B48" s="2">
        <v>6</v>
      </c>
    </row>
    <row r="49" spans="2:2">
      <c r="B49" s="2">
        <v>4</v>
      </c>
    </row>
    <row r="50" spans="2:2">
      <c r="B50" s="2">
        <v>4</v>
      </c>
    </row>
    <row r="51" spans="2:2">
      <c r="B51" s="2">
        <v>3</v>
      </c>
    </row>
    <row r="52" spans="2:2">
      <c r="B52" s="2">
        <v>1</v>
      </c>
    </row>
    <row r="53" spans="2:2">
      <c r="B53" s="2">
        <v>3</v>
      </c>
    </row>
    <row r="54" spans="2:2">
      <c r="B54" s="2">
        <v>1</v>
      </c>
    </row>
    <row r="55" spans="2:2">
      <c r="B55" s="2">
        <v>4</v>
      </c>
    </row>
    <row r="56" spans="2:2">
      <c r="B56" s="2">
        <v>5</v>
      </c>
    </row>
    <row r="57" spans="2:2">
      <c r="B57" s="2">
        <v>4</v>
      </c>
    </row>
    <row r="58" spans="2:2">
      <c r="B58" s="2">
        <v>6</v>
      </c>
    </row>
    <row r="59" spans="2:2">
      <c r="B59" s="2">
        <v>2</v>
      </c>
    </row>
    <row r="60" spans="2:2">
      <c r="B60" s="2">
        <v>5</v>
      </c>
    </row>
    <row r="61" spans="2:2">
      <c r="B61" s="2">
        <v>5</v>
      </c>
    </row>
    <row r="62" spans="2:2">
      <c r="B62" s="2">
        <v>4</v>
      </c>
    </row>
    <row r="63" spans="2:2">
      <c r="B63" s="2">
        <v>8</v>
      </c>
    </row>
    <row r="64" spans="2:2">
      <c r="B64" s="2">
        <v>7</v>
      </c>
    </row>
    <row r="65" spans="2:2">
      <c r="B65" s="2">
        <v>6</v>
      </c>
    </row>
    <row r="66" spans="2:2">
      <c r="B66" s="2">
        <v>4</v>
      </c>
    </row>
    <row r="67" spans="2:2">
      <c r="B67" s="2">
        <v>6</v>
      </c>
    </row>
    <row r="68" spans="2:2">
      <c r="B68" s="2">
        <v>4</v>
      </c>
    </row>
    <row r="69" spans="2:2">
      <c r="B69" s="2">
        <v>5</v>
      </c>
    </row>
    <row r="70" spans="2:2">
      <c r="B70" s="2">
        <v>4</v>
      </c>
    </row>
    <row r="71" spans="2:2">
      <c r="B71" s="2">
        <v>2</v>
      </c>
    </row>
    <row r="72" spans="2:2">
      <c r="B72" s="2">
        <v>2</v>
      </c>
    </row>
    <row r="73" spans="2:2">
      <c r="B73" s="2">
        <v>5</v>
      </c>
    </row>
    <row r="74" spans="2:2">
      <c r="B74" s="2">
        <v>4</v>
      </c>
    </row>
    <row r="75" spans="2:2">
      <c r="B75" s="2">
        <v>5</v>
      </c>
    </row>
    <row r="76" spans="2:2">
      <c r="B76" s="2">
        <v>5</v>
      </c>
    </row>
    <row r="77" spans="2:2">
      <c r="B77" s="2">
        <v>2</v>
      </c>
    </row>
    <row r="78" spans="2:2">
      <c r="B78" s="2">
        <v>4</v>
      </c>
    </row>
    <row r="79" spans="2:2">
      <c r="B79" s="2">
        <v>2</v>
      </c>
    </row>
    <row r="80" spans="2:2">
      <c r="B80" s="2">
        <v>3</v>
      </c>
    </row>
    <row r="81" spans="2:2">
      <c r="B81" s="2">
        <v>6</v>
      </c>
    </row>
    <row r="82" spans="2:2">
      <c r="B82" s="2">
        <v>3</v>
      </c>
    </row>
    <row r="83" spans="2:2">
      <c r="B83" s="2">
        <v>5</v>
      </c>
    </row>
    <row r="84" spans="2:2">
      <c r="B84" s="2">
        <v>4</v>
      </c>
    </row>
    <row r="85" spans="2:2">
      <c r="B85" s="2">
        <v>5</v>
      </c>
    </row>
    <row r="86" spans="2:2">
      <c r="B86" s="2">
        <v>4</v>
      </c>
    </row>
    <row r="87" spans="2:2">
      <c r="B87" s="2">
        <v>6</v>
      </c>
    </row>
    <row r="88" spans="2:2">
      <c r="B88" s="2">
        <v>2</v>
      </c>
    </row>
    <row r="89" spans="2:2">
      <c r="B89" s="2">
        <v>5</v>
      </c>
    </row>
    <row r="90" spans="2:2">
      <c r="B90" s="2">
        <v>7</v>
      </c>
    </row>
    <row r="91" spans="2:2">
      <c r="B91" s="2">
        <v>5</v>
      </c>
    </row>
    <row r="92" spans="2:2">
      <c r="B92" s="2">
        <v>4</v>
      </c>
    </row>
    <row r="93" spans="2:2">
      <c r="B93" s="2">
        <v>6</v>
      </c>
    </row>
    <row r="94" spans="2:2">
      <c r="B94" s="2">
        <v>5</v>
      </c>
    </row>
    <row r="95" spans="2:2">
      <c r="B95" s="2">
        <v>7</v>
      </c>
    </row>
    <row r="96" spans="2:2">
      <c r="B96" s="2">
        <v>3</v>
      </c>
    </row>
    <row r="97" spans="2:2">
      <c r="B97" s="2">
        <v>7</v>
      </c>
    </row>
    <row r="98" spans="2:2">
      <c r="B98" s="2">
        <v>0</v>
      </c>
    </row>
    <row r="99" spans="2:2">
      <c r="B99" s="2">
        <v>4</v>
      </c>
    </row>
    <row r="100" spans="2:2">
      <c r="B100" s="2">
        <v>5</v>
      </c>
    </row>
    <row r="101" spans="2:2">
      <c r="B101" s="2">
        <v>7</v>
      </c>
    </row>
    <row r="102" spans="2:2">
      <c r="B102" s="2">
        <v>5</v>
      </c>
    </row>
    <row r="103" spans="2:2">
      <c r="B103" s="3">
        <v>11</v>
      </c>
    </row>
  </sheetData>
  <mergeCells count="1">
    <mergeCell ref="E24:H24"/>
  </mergeCells>
  <phoneticPr fontId="1" type="noConversion"/>
  <pageMargins left="0.75" right="0.75" top="1" bottom="1" header="0.5" footer="0.5"/>
  <pageSetup scale="77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100 Random Poisson Arrivals with Mean 4</dc:title>
  <dc:subject>Chapter 15 - Examples</dc:subject>
  <dc:creator>David P. Doane</dc:creator>
  <dc:description>Copyright (c) 2022 by McGraw-Hill.  This material is intended solely for educational use by licensed users of Connect. It may not be copied or resold.</dc:description>
  <cp:lastModifiedBy>Francis Yang</cp:lastModifiedBy>
  <cp:lastPrinted>2020-03-15T19:56:10Z</cp:lastPrinted>
  <dcterms:created xsi:type="dcterms:W3CDTF">2005-04-21T16:03:16Z</dcterms:created>
  <dcterms:modified xsi:type="dcterms:W3CDTF">2023-03-11T01:30:25Z</dcterms:modified>
</cp:coreProperties>
</file>