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STAT 202\Chapter_15\Examples\"/>
    </mc:Choice>
  </mc:AlternateContent>
  <xr:revisionPtr revIDLastSave="0" documentId="13_ncr:1_{101FCDEE-4D99-4036-9C23-4FB15D7CC9A5}" xr6:coauthVersionLast="47" xr6:coauthVersionMax="47" xr10:uidLastSave="{00000000-0000-0000-0000-000000000000}"/>
  <bookViews>
    <workbookView xWindow="11280" yWindow="4644" windowWidth="14916" windowHeight="15780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Data!$A$1:$M$46</definedName>
  </definedNames>
  <calcPr calcId="191029"/>
</workbook>
</file>

<file path=xl/calcChain.xml><?xml version="1.0" encoding="utf-8"?>
<calcChain xmlns="http://schemas.openxmlformats.org/spreadsheetml/2006/main">
  <c r="J12" i="1" l="1"/>
  <c r="L25" i="1"/>
  <c r="K21" i="1"/>
  <c r="K5" i="1"/>
  <c r="L5" i="1" s="1"/>
  <c r="L7" i="1"/>
  <c r="K7" i="1"/>
  <c r="M7" i="1" s="1"/>
  <c r="K6" i="1"/>
  <c r="L6" i="1" s="1"/>
  <c r="M6" i="1" s="1"/>
  <c r="J25" i="1"/>
  <c r="K25" i="1"/>
  <c r="J26" i="1"/>
  <c r="K26" i="1"/>
  <c r="J27" i="1"/>
  <c r="K27" i="1"/>
  <c r="K22" i="1"/>
  <c r="K23" i="1"/>
  <c r="K24" i="1"/>
  <c r="K20" i="1"/>
  <c r="J21" i="1"/>
  <c r="J22" i="1"/>
  <c r="L22" i="1" s="1"/>
  <c r="J23" i="1"/>
  <c r="J24" i="1"/>
  <c r="L24" i="1" s="1"/>
  <c r="J20" i="1"/>
  <c r="J8" i="1"/>
  <c r="L26" i="1" l="1"/>
  <c r="L23" i="1"/>
  <c r="L8" i="1"/>
  <c r="M5" i="1"/>
  <c r="M8" i="1" s="1"/>
  <c r="J28" i="1"/>
  <c r="K8" i="1"/>
  <c r="L21" i="1"/>
  <c r="K28" i="1"/>
  <c r="L27" i="1"/>
  <c r="L20" i="1"/>
  <c r="J11" i="1" l="1"/>
  <c r="L28" i="1"/>
</calcChain>
</file>

<file path=xl/sharedStrings.xml><?xml version="1.0" encoding="utf-8"?>
<sst xmlns="http://schemas.openxmlformats.org/spreadsheetml/2006/main" count="29" uniqueCount="28">
  <si>
    <t>Total</t>
  </si>
  <si>
    <t>Year</t>
  </si>
  <si>
    <t>Appts</t>
  </si>
  <si>
    <t>Raw Data:</t>
  </si>
  <si>
    <r>
      <t>f</t>
    </r>
    <r>
      <rPr>
        <i/>
        <vertAlign val="subscript"/>
        <sz val="10"/>
        <rFont val="Arial"/>
        <family val="2"/>
      </rPr>
      <t>j</t>
    </r>
    <r>
      <rPr>
        <sz val="10"/>
        <rFont val="Symbol"/>
        <family val="1"/>
        <charset val="2"/>
      </rPr>
      <t>-</t>
    </r>
    <r>
      <rPr>
        <i/>
        <sz val="10"/>
        <rFont val="Arial"/>
        <family val="2"/>
      </rPr>
      <t>e</t>
    </r>
    <r>
      <rPr>
        <i/>
        <vertAlign val="subscript"/>
        <sz val="10"/>
        <rFont val="Arial"/>
        <family val="2"/>
      </rPr>
      <t>j</t>
    </r>
  </si>
  <si>
    <r>
      <t>f</t>
    </r>
    <r>
      <rPr>
        <i/>
        <vertAlign val="subscript"/>
        <sz val="10"/>
        <rFont val="Arial"/>
        <family val="2"/>
      </rPr>
      <t>j</t>
    </r>
  </si>
  <si>
    <t>xj</t>
  </si>
  <si>
    <r>
      <t>f</t>
    </r>
    <r>
      <rPr>
        <i/>
        <vertAlign val="subscript"/>
        <sz val="10"/>
        <color theme="0"/>
        <rFont val="Arial"/>
        <family val="2"/>
      </rPr>
      <t>j</t>
    </r>
  </si>
  <si>
    <t>2 or more</t>
  </si>
  <si>
    <r>
      <t>f</t>
    </r>
    <r>
      <rPr>
        <i/>
        <vertAlign val="subscript"/>
        <sz val="10"/>
        <color theme="1"/>
        <rFont val="Arial"/>
        <family val="2"/>
      </rPr>
      <t>j</t>
    </r>
  </si>
  <si>
    <r>
      <t>e</t>
    </r>
    <r>
      <rPr>
        <i/>
        <vertAlign val="subscript"/>
        <sz val="10"/>
        <color theme="1"/>
        <rFont val="Arial"/>
        <family val="2"/>
      </rPr>
      <t>j</t>
    </r>
  </si>
  <si>
    <r>
      <t>f</t>
    </r>
    <r>
      <rPr>
        <i/>
        <vertAlign val="subscript"/>
        <sz val="10"/>
        <color theme="1"/>
        <rFont val="Arial"/>
        <family val="2"/>
      </rPr>
      <t>j</t>
    </r>
    <r>
      <rPr>
        <sz val="10"/>
        <color theme="1"/>
        <rFont val="Symbol"/>
        <family val="1"/>
        <charset val="2"/>
      </rPr>
      <t>-</t>
    </r>
    <r>
      <rPr>
        <i/>
        <sz val="10"/>
        <color theme="1"/>
        <rFont val="Arial"/>
        <family val="2"/>
      </rPr>
      <t>e</t>
    </r>
    <r>
      <rPr>
        <i/>
        <vertAlign val="subscript"/>
        <sz val="10"/>
        <color theme="1"/>
        <rFont val="Arial"/>
        <family val="2"/>
      </rPr>
      <t>j</t>
    </r>
  </si>
  <si>
    <r>
      <rPr>
        <sz val="10"/>
        <color theme="1"/>
        <rFont val="Arial"/>
        <family val="2"/>
      </rPr>
      <t>(</t>
    </r>
    <r>
      <rPr>
        <i/>
        <sz val="10"/>
        <color theme="1"/>
        <rFont val="Arial"/>
        <family val="2"/>
      </rPr>
      <t>f</t>
    </r>
    <r>
      <rPr>
        <i/>
        <vertAlign val="subscript"/>
        <sz val="10"/>
        <color theme="1"/>
        <rFont val="Arial"/>
        <family val="2"/>
      </rPr>
      <t>j</t>
    </r>
    <r>
      <rPr>
        <sz val="10"/>
        <color theme="1"/>
        <rFont val="Symbol"/>
        <family val="1"/>
        <charset val="2"/>
      </rPr>
      <t>-</t>
    </r>
    <r>
      <rPr>
        <i/>
        <sz val="10"/>
        <color theme="1"/>
        <rFont val="Arial"/>
        <family val="2"/>
      </rPr>
      <t>e</t>
    </r>
    <r>
      <rPr>
        <i/>
        <vertAlign val="subscript"/>
        <sz val="10"/>
        <color theme="1"/>
        <rFont val="Arial"/>
        <family val="2"/>
      </rPr>
      <t>j</t>
    </r>
    <r>
      <rPr>
        <sz val="10"/>
        <color theme="1"/>
        <rFont val="Arial"/>
        <family val="2"/>
      </rPr>
      <t>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</t>
    </r>
    <r>
      <rPr>
        <i/>
        <sz val="10"/>
        <color theme="1"/>
        <rFont val="Arial"/>
        <family val="2"/>
      </rPr>
      <t>ej</t>
    </r>
  </si>
  <si>
    <r>
      <rPr>
        <sz val="10"/>
        <rFont val="Symbol"/>
        <family val="1"/>
        <charset val="2"/>
      </rPr>
      <t>c</t>
    </r>
    <r>
      <rPr>
        <vertAlign val="super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= </t>
    </r>
  </si>
  <si>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 =</t>
    </r>
  </si>
  <si>
    <t>where</t>
  </si>
  <si>
    <t>Arrivals</t>
  </si>
  <si>
    <r>
      <t>e</t>
    </r>
    <r>
      <rPr>
        <i/>
        <vertAlign val="subscript"/>
        <sz val="10"/>
        <rFont val="Arial"/>
        <family val="2"/>
      </rPr>
      <t>j</t>
    </r>
  </si>
  <si>
    <r>
      <t>x</t>
    </r>
    <r>
      <rPr>
        <i/>
        <vertAlign val="subscript"/>
        <sz val="10"/>
        <color theme="0"/>
        <rFont val="Arial"/>
        <family val="2"/>
      </rPr>
      <t>j</t>
    </r>
    <r>
      <rPr>
        <i/>
        <sz val="10"/>
        <color theme="0"/>
        <rFont val="Arial"/>
        <family val="2"/>
      </rPr>
      <t>f</t>
    </r>
    <r>
      <rPr>
        <i/>
        <vertAlign val="subscript"/>
        <sz val="10"/>
        <color theme="0"/>
        <rFont val="Arial"/>
        <family val="2"/>
      </rPr>
      <t>j</t>
    </r>
  </si>
  <si>
    <r>
      <t>x</t>
    </r>
    <r>
      <rPr>
        <i/>
        <vertAlign val="subscript"/>
        <sz val="10"/>
        <color theme="0"/>
        <rFont val="Arial"/>
        <family val="2"/>
      </rPr>
      <t>j</t>
    </r>
  </si>
  <si>
    <r>
      <t xml:space="preserve">Expected frequencies assuming 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 xml:space="preserve"> = 0.54</t>
    </r>
  </si>
  <si>
    <r>
      <rPr>
        <sz val="10"/>
        <rFont val="Symbol"/>
        <family val="1"/>
        <charset val="2"/>
      </rPr>
      <t xml:space="preserve">l </t>
    </r>
    <r>
      <rPr>
        <sz val="10"/>
        <rFont val="Arial"/>
        <family val="2"/>
      </rPr>
      <t xml:space="preserve">is </t>
    </r>
    <r>
      <rPr>
        <i/>
        <sz val="10"/>
        <color rgb="FFC00000"/>
        <rFont val="Arial"/>
        <family val="2"/>
      </rPr>
      <t>estimated from sample</t>
    </r>
    <r>
      <rPr>
        <sz val="10"/>
        <rFont val="Arial"/>
        <family val="2"/>
      </rPr>
      <t xml:space="preserve"> so 1 d.f. is lost</t>
    </r>
  </si>
  <si>
    <r>
      <t xml:space="preserve">for </t>
    </r>
    <r>
      <rPr>
        <i/>
        <sz val="10"/>
        <rFont val="Arial"/>
        <family val="2"/>
      </rPr>
      <t>d.f.</t>
    </r>
    <r>
      <rPr>
        <sz val="10"/>
        <rFont val="Arial"/>
        <family val="2"/>
      </rPr>
      <t xml:space="preserve"> = </t>
    </r>
    <r>
      <rPr>
        <i/>
        <sz val="10"/>
        <rFont val="Arial"/>
        <family val="2"/>
      </rPr>
      <t>k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>-</t>
    </r>
    <r>
      <rPr>
        <i/>
        <sz val="10"/>
        <rFont val="Arial"/>
        <family val="2"/>
      </rPr>
      <t>m</t>
    </r>
    <r>
      <rPr>
        <sz val="10"/>
        <rFont val="Arial"/>
        <family val="2"/>
      </rPr>
      <t xml:space="preserve"> = 3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>1 = 1</t>
    </r>
  </si>
  <si>
    <r>
      <rPr>
        <i/>
        <sz val="10"/>
        <rFont val="Arial"/>
        <family val="2"/>
      </rPr>
      <t>k</t>
    </r>
    <r>
      <rPr>
        <sz val="10"/>
        <rFont val="Arial"/>
        <family val="2"/>
      </rPr>
      <t xml:space="preserve"> = number of categories = 3</t>
    </r>
  </si>
  <si>
    <r>
      <rPr>
        <i/>
        <sz val="10"/>
        <rFont val="Arial"/>
        <family val="2"/>
      </rPr>
      <t>m</t>
    </r>
    <r>
      <rPr>
        <sz val="10"/>
        <rFont val="Arial"/>
        <family val="2"/>
      </rPr>
      <t xml:space="preserve"> = number of parameters estimated = 1</t>
    </r>
  </si>
  <si>
    <r>
      <t xml:space="preserve">Some cells combined to ensure </t>
    </r>
    <r>
      <rPr>
        <i/>
        <sz val="10"/>
        <rFont val="Arial"/>
        <family val="2"/>
      </rPr>
      <t>e</t>
    </r>
    <r>
      <rPr>
        <i/>
        <vertAlign val="subscript"/>
        <sz val="10"/>
        <rFont val="Arial"/>
        <family val="2"/>
      </rPr>
      <t>j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≥</t>
    </r>
    <r>
      <rPr>
        <sz val="10"/>
        <rFont val="Arial"/>
        <family val="2"/>
      </rPr>
      <t xml:space="preserve"> 2</t>
    </r>
  </si>
  <si>
    <t>Number of U.S. Supreme Court Appointments Per Year, 1900-1999</t>
  </si>
  <si>
    <r>
      <t xml:space="preserve">Est mean =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j</t>
    </r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j</t>
    </r>
    <r>
      <rPr>
        <sz val="10"/>
        <rFont val="Arial"/>
        <family val="2"/>
      </rPr>
      <t xml:space="preserve"> / </t>
    </r>
    <r>
      <rPr>
        <i/>
        <sz val="10"/>
        <rFont val="Arial"/>
        <family val="2"/>
      </rPr>
      <t xml:space="preserve">n </t>
    </r>
    <r>
      <rPr>
        <sz val="10"/>
        <rFont val="Arial"/>
        <family val="2"/>
      </rPr>
      <t>= 54/100 = 0.54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</si>
</sst>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  <font>
      <sz val="10"/>
      <color theme="1"/>
      <name val="Arial"/>
      <family val="2"/>
    </font>
    <font>
      <i/>
      <vertAlign val="subscript"/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i/>
      <sz val="10"/>
      <color theme="0"/>
      <name val="Arial"/>
      <family val="2"/>
    </font>
    <font>
      <i/>
      <vertAlign val="subscript"/>
      <sz val="10"/>
      <color theme="0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vertAlign val="superscript"/>
      <sz val="10"/>
      <color theme="1"/>
      <name val="Arial"/>
      <family val="2"/>
    </font>
    <font>
      <sz val="10"/>
      <name val="Arial"/>
      <family val="1"/>
      <charset val="2"/>
    </font>
    <font>
      <vertAlign val="subscript"/>
      <sz val="10"/>
      <name val="Arial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164" fontId="0" fillId="0" borderId="9" xfId="0" applyNumberFormat="1" applyBorder="1"/>
    <xf numFmtId="0" fontId="0" fillId="0" borderId="9" xfId="0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7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9" xfId="0" applyFill="1" applyBorder="1"/>
    <xf numFmtId="164" fontId="0" fillId="4" borderId="9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4" fillId="3" borderId="9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7" xfId="0" applyFont="1" applyBorder="1" applyAlignment="1">
      <alignment horizontal="right"/>
    </xf>
    <xf numFmtId="0" fontId="2" fillId="4" borderId="9" xfId="0" applyFont="1" applyFill="1" applyBorder="1"/>
    <xf numFmtId="165" fontId="0" fillId="0" borderId="0" xfId="0" applyNumberFormat="1"/>
    <xf numFmtId="165" fontId="0" fillId="0" borderId="9" xfId="0" applyNumberFormat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7" fillId="0" borderId="0" xfId="0" applyFont="1"/>
    <xf numFmtId="0" fontId="2" fillId="0" borderId="2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8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23162729658793"/>
          <c:y val="8.4838145231846018E-2"/>
          <c:w val="0.82099059492563431"/>
          <c:h val="0.71182706328375611"/>
        </c:manualLayout>
      </c:layout>
      <c:barChart>
        <c:barDir val="col"/>
        <c:grouping val="clustered"/>
        <c:varyColors val="0"/>
        <c:ser>
          <c:idx val="0"/>
          <c:order val="0"/>
          <c:tx>
            <c:v>Observed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Data!$I$20:$I$24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Data!$J$20:$J$24</c:f>
              <c:numCache>
                <c:formatCode>General</c:formatCode>
                <c:ptCount val="5"/>
                <c:pt idx="0">
                  <c:v>59</c:v>
                </c:pt>
                <c:pt idx="1">
                  <c:v>31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E-4BAC-9FE5-4F26779E46FB}"/>
            </c:ext>
          </c:extLst>
        </c:ser>
        <c:ser>
          <c:idx val="1"/>
          <c:order val="1"/>
          <c:tx>
            <c:v>Expected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Data!$I$20:$I$24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Data!$K$20:$K$24</c:f>
              <c:numCache>
                <c:formatCode>0.000</c:formatCode>
                <c:ptCount val="5"/>
                <c:pt idx="0">
                  <c:v>58.274825237398964</c:v>
                </c:pt>
                <c:pt idx="1">
                  <c:v>31.468405628195441</c:v>
                </c:pt>
                <c:pt idx="2">
                  <c:v>8.4964695196127682</c:v>
                </c:pt>
                <c:pt idx="3">
                  <c:v>1.5293645135302985</c:v>
                </c:pt>
                <c:pt idx="4">
                  <c:v>0.20646420932659029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E-4BAC-9FE5-4F26779E4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50648"/>
        <c:axId val="520647368"/>
      </c:barChart>
      <c:catAx>
        <c:axId val="520650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Vacancies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7368"/>
        <c:crosses val="autoZero"/>
        <c:auto val="1"/>
        <c:lblAlgn val="ctr"/>
        <c:lblOffset val="100"/>
        <c:noMultiLvlLbl val="0"/>
      </c:catAx>
      <c:valAx>
        <c:axId val="52064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506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41131428819331"/>
          <c:y val="0.19211322543015458"/>
          <c:w val="0.39288473315835526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27</xdr:row>
      <xdr:rowOff>157162</xdr:rowOff>
    </xdr:from>
    <xdr:to>
      <xdr:col>11</xdr:col>
      <xdr:colOff>476250</xdr:colOff>
      <xdr:row>44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7832-FBDA-4F30-A40D-7F716821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323850</xdr:colOff>
      <xdr:row>14</xdr:row>
      <xdr:rowOff>19050</xdr:rowOff>
    </xdr:from>
    <xdr:to>
      <xdr:col>7</xdr:col>
      <xdr:colOff>19050</xdr:colOff>
      <xdr:row>23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FBA07D-E680-4149-B885-A1D6B345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4669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6</xdr:col>
      <xdr:colOff>600075</xdr:colOff>
      <xdr:row>26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D10C5D3-552B-4E5E-8029-10B8F360F2B0}"/>
            </a:ext>
          </a:extLst>
        </xdr:cNvPr>
        <xdr:cNvSpPr/>
      </xdr:nvSpPr>
      <xdr:spPr>
        <a:xfrm>
          <a:off x="342900" y="4305300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10</xdr:row>
      <xdr:rowOff>190500</xdr:rowOff>
    </xdr:from>
    <xdr:to>
      <xdr:col>6</xdr:col>
      <xdr:colOff>685800</xdr:colOff>
      <xdr:row>13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D2DF634-0A87-403D-A314-747F53B438C3}"/>
            </a:ext>
          </a:extLst>
        </xdr:cNvPr>
        <xdr:cNvSpPr/>
      </xdr:nvSpPr>
      <xdr:spPr>
        <a:xfrm>
          <a:off x="438150" y="1952625"/>
          <a:ext cx="1809750" cy="4476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wikipedia.org.</a:t>
          </a:r>
        </a:p>
      </xdr:txBody>
    </xdr:sp>
    <xdr:clientData/>
  </xdr:twoCellAnchor>
  <xdr:twoCellAnchor editAs="oneCell">
    <xdr:from>
      <xdr:col>3</xdr:col>
      <xdr:colOff>247650</xdr:colOff>
      <xdr:row>103</xdr:row>
      <xdr:rowOff>47625</xdr:rowOff>
    </xdr:from>
    <xdr:to>
      <xdr:col>6</xdr:col>
      <xdr:colOff>190312</xdr:colOff>
      <xdr:row>107</xdr:row>
      <xdr:rowOff>18973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12B718-DA1A-40DD-B07F-B832B9A7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16983075"/>
          <a:ext cx="1504762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24"/>
  <sheetViews>
    <sheetView showGridLines="0" tabSelected="1" topLeftCell="A16" workbookViewId="0">
      <selection activeCell="N10" sqref="N10"/>
    </sheetView>
  </sheetViews>
  <sheetFormatPr defaultRowHeight="13.2"/>
  <cols>
    <col min="1" max="1" width="6" customWidth="1"/>
    <col min="2" max="2" width="7.5546875" customWidth="1"/>
    <col min="3" max="3" width="8.44140625" customWidth="1"/>
    <col min="4" max="4" width="5.109375" customWidth="1"/>
    <col min="7" max="7" width="13.109375" customWidth="1"/>
    <col min="8" max="8" width="5.33203125" customWidth="1"/>
    <col min="10" max="10" width="8" customWidth="1"/>
    <col min="11" max="11" width="8.44140625" customWidth="1"/>
    <col min="12" max="12" width="8.33203125" customWidth="1"/>
    <col min="13" max="13" width="11.33203125" customWidth="1"/>
  </cols>
  <sheetData>
    <row r="1" spans="2:13" ht="15.6">
      <c r="B1" s="11" t="s">
        <v>26</v>
      </c>
    </row>
    <row r="2" spans="2:13" ht="19.5" customHeight="1">
      <c r="B2" s="43" t="s">
        <v>3</v>
      </c>
      <c r="C2" s="43"/>
      <c r="I2" s="41" t="s">
        <v>21</v>
      </c>
    </row>
    <row r="3" spans="2:13" ht="15.6">
      <c r="B3" s="29" t="s">
        <v>1</v>
      </c>
      <c r="C3" s="29" t="s">
        <v>2</v>
      </c>
      <c r="E3" s="29" t="s">
        <v>19</v>
      </c>
      <c r="F3" s="29" t="s">
        <v>7</v>
      </c>
      <c r="G3" s="29" t="s">
        <v>18</v>
      </c>
      <c r="H3" s="18"/>
      <c r="I3" s="10" t="s">
        <v>20</v>
      </c>
      <c r="J3" s="10"/>
      <c r="K3" s="10"/>
      <c r="L3" s="10"/>
      <c r="M3" s="10"/>
    </row>
    <row r="4" spans="2:13" ht="16.8">
      <c r="B4" s="2">
        <v>1900</v>
      </c>
      <c r="C4" s="4">
        <v>0</v>
      </c>
      <c r="E4" s="2">
        <v>0</v>
      </c>
      <c r="F4" s="3">
        <v>59</v>
      </c>
      <c r="G4" s="4">
        <v>0</v>
      </c>
      <c r="I4" s="30" t="s">
        <v>6</v>
      </c>
      <c r="J4" s="31" t="s">
        <v>9</v>
      </c>
      <c r="K4" s="31" t="s">
        <v>10</v>
      </c>
      <c r="L4" s="31" t="s">
        <v>11</v>
      </c>
      <c r="M4" s="31" t="s">
        <v>12</v>
      </c>
    </row>
    <row r="5" spans="2:13">
      <c r="B5" s="5">
        <v>1901</v>
      </c>
      <c r="C5" s="6">
        <v>0</v>
      </c>
      <c r="E5" s="5">
        <v>1</v>
      </c>
      <c r="F5" s="1">
        <v>31</v>
      </c>
      <c r="G5" s="6">
        <v>31</v>
      </c>
      <c r="I5" s="17">
        <v>0</v>
      </c>
      <c r="J5" s="13">
        <v>59</v>
      </c>
      <c r="K5" s="13">
        <f>100*_xlfn.POISSON.DIST(I5,0.54,0)</f>
        <v>58.274825237398964</v>
      </c>
      <c r="L5" s="13">
        <f>J5-K5</f>
        <v>0.72517476260103564</v>
      </c>
      <c r="M5" s="34">
        <f>L5^2/K5</f>
        <v>9.0241100538895492E-3</v>
      </c>
    </row>
    <row r="6" spans="2:13">
      <c r="B6" s="5">
        <v>1902</v>
      </c>
      <c r="C6" s="6">
        <v>1</v>
      </c>
      <c r="E6" s="5">
        <v>2</v>
      </c>
      <c r="F6" s="1">
        <v>8</v>
      </c>
      <c r="G6" s="6">
        <v>16</v>
      </c>
      <c r="I6" s="17">
        <v>1</v>
      </c>
      <c r="J6" s="13">
        <v>31</v>
      </c>
      <c r="K6" s="13">
        <f>100*_xlfn.POISSON.DIST(I6,0.54,0)</f>
        <v>31.468405628195441</v>
      </c>
      <c r="L6" s="13">
        <f t="shared" ref="L6:L7" si="0">J6-K6</f>
        <v>-0.46840562819544118</v>
      </c>
      <c r="M6" s="34">
        <f t="shared" ref="M6:M7" si="1">L6^2/K6</f>
        <v>6.9721941148674464E-3</v>
      </c>
    </row>
    <row r="7" spans="2:13">
      <c r="B7" s="5">
        <v>1903</v>
      </c>
      <c r="C7" s="6">
        <v>1</v>
      </c>
      <c r="E7" s="5">
        <v>3</v>
      </c>
      <c r="F7" s="1">
        <v>1</v>
      </c>
      <c r="G7" s="6">
        <v>3</v>
      </c>
      <c r="I7" s="17" t="s">
        <v>8</v>
      </c>
      <c r="J7" s="25">
        <v>10</v>
      </c>
      <c r="K7" s="32">
        <f>100*(1-_xlfn.POISSON.DIST(1,0.54,1))</f>
        <v>10.256769134405586</v>
      </c>
      <c r="L7" s="13">
        <f>J7-K7</f>
        <v>-0.25676913440558558</v>
      </c>
      <c r="M7" s="34">
        <f t="shared" si="1"/>
        <v>6.4279879481965703E-3</v>
      </c>
    </row>
    <row r="8" spans="2:13">
      <c r="B8" s="5">
        <v>1904</v>
      </c>
      <c r="C8" s="6">
        <v>0</v>
      </c>
      <c r="E8" s="5">
        <v>4</v>
      </c>
      <c r="F8" s="1">
        <v>1</v>
      </c>
      <c r="G8" s="6">
        <v>4</v>
      </c>
      <c r="I8" s="16" t="s">
        <v>0</v>
      </c>
      <c r="J8">
        <f>SUM(J5:J7)</f>
        <v>100</v>
      </c>
      <c r="K8" s="33">
        <f>SUM(K5:K7)</f>
        <v>99.999999999999986</v>
      </c>
      <c r="L8" s="33">
        <f>SUM(L5:L7)</f>
        <v>8.8817841970012523E-15</v>
      </c>
      <c r="M8" s="33">
        <f>SUM(M5:M7)</f>
        <v>2.2424292116953567E-2</v>
      </c>
    </row>
    <row r="9" spans="2:13">
      <c r="B9" s="5">
        <v>1905</v>
      </c>
      <c r="C9" s="6">
        <v>0</v>
      </c>
      <c r="E9" s="7" t="s">
        <v>0</v>
      </c>
      <c r="F9" s="8">
        <v>100</v>
      </c>
      <c r="G9" s="9">
        <v>54</v>
      </c>
      <c r="I9" s="16"/>
    </row>
    <row r="10" spans="2:13" ht="15.6">
      <c r="B10" s="5">
        <v>1906</v>
      </c>
      <c r="C10" s="6">
        <v>1</v>
      </c>
      <c r="E10" s="42" t="s">
        <v>27</v>
      </c>
      <c r="F10" s="42"/>
      <c r="G10" s="42"/>
      <c r="I10" s="19"/>
      <c r="K10" s="20"/>
      <c r="L10" s="20"/>
      <c r="M10" s="21"/>
    </row>
    <row r="11" spans="2:13" ht="16.8">
      <c r="B11" s="5">
        <v>1907</v>
      </c>
      <c r="C11" s="6">
        <v>0</v>
      </c>
      <c r="I11" s="22" t="s">
        <v>13</v>
      </c>
      <c r="J11" s="21">
        <f>M8</f>
        <v>2.2424292116953567E-2</v>
      </c>
    </row>
    <row r="12" spans="2:13">
      <c r="B12" s="5">
        <v>1908</v>
      </c>
      <c r="C12" s="6">
        <v>0</v>
      </c>
      <c r="I12" s="15" t="s">
        <v>14</v>
      </c>
      <c r="J12" s="21">
        <f>_xlfn.CHISQ.DIST.RT(J11,1)</f>
        <v>0.88096388809862902</v>
      </c>
      <c r="K12" s="10" t="s">
        <v>22</v>
      </c>
    </row>
    <row r="13" spans="2:13">
      <c r="B13" s="5">
        <v>1909</v>
      </c>
      <c r="C13" s="6">
        <v>1</v>
      </c>
    </row>
    <row r="14" spans="2:13">
      <c r="B14" s="5">
        <v>1910</v>
      </c>
      <c r="C14" s="6">
        <v>4</v>
      </c>
      <c r="J14" s="10" t="s">
        <v>15</v>
      </c>
    </row>
    <row r="15" spans="2:13">
      <c r="B15" s="5">
        <v>1911</v>
      </c>
      <c r="C15" s="6">
        <v>0</v>
      </c>
      <c r="J15" s="10" t="s">
        <v>23</v>
      </c>
    </row>
    <row r="16" spans="2:13">
      <c r="B16" s="5">
        <v>1912</v>
      </c>
      <c r="C16" s="6">
        <v>0</v>
      </c>
      <c r="J16" s="10" t="s">
        <v>24</v>
      </c>
    </row>
    <row r="17" spans="2:13" ht="15.6">
      <c r="B17" s="5">
        <v>1913</v>
      </c>
      <c r="C17" s="6">
        <v>0</v>
      </c>
      <c r="J17" s="44" t="s">
        <v>25</v>
      </c>
      <c r="K17" s="44"/>
      <c r="L17" s="44"/>
      <c r="M17" s="44"/>
    </row>
    <row r="18" spans="2:13">
      <c r="B18" s="5">
        <v>1914</v>
      </c>
      <c r="C18" s="6">
        <v>1</v>
      </c>
    </row>
    <row r="19" spans="2:13" ht="15.6">
      <c r="B19" s="5">
        <v>1915</v>
      </c>
      <c r="C19" s="6">
        <v>0</v>
      </c>
      <c r="I19" s="23" t="s">
        <v>16</v>
      </c>
      <c r="J19" s="14" t="s">
        <v>5</v>
      </c>
      <c r="K19" s="14" t="s">
        <v>17</v>
      </c>
      <c r="L19" s="14" t="s">
        <v>4</v>
      </c>
    </row>
    <row r="20" spans="2:13">
      <c r="B20" s="5">
        <v>1916</v>
      </c>
      <c r="C20" s="6">
        <v>2</v>
      </c>
      <c r="I20" s="24">
        <v>0</v>
      </c>
      <c r="J20" s="13">
        <f t="shared" ref="J20:J27" si="2">COUNTIF(C$4:C$103,I20)</f>
        <v>59</v>
      </c>
      <c r="K20" s="12">
        <f>100*_xlfn.POISSON.DIST(I20,0.54,0)</f>
        <v>58.274825237398964</v>
      </c>
      <c r="L20" s="12">
        <f>J20-K20</f>
        <v>0.72517476260103564</v>
      </c>
    </row>
    <row r="21" spans="2:13">
      <c r="B21" s="5">
        <v>1917</v>
      </c>
      <c r="C21" s="6">
        <v>0</v>
      </c>
      <c r="I21" s="24">
        <v>1</v>
      </c>
      <c r="J21" s="13">
        <f t="shared" si="2"/>
        <v>31</v>
      </c>
      <c r="K21" s="12">
        <f>100*_xlfn.POISSON.DIST(I21,0.54,0)</f>
        <v>31.468405628195441</v>
      </c>
      <c r="L21" s="12">
        <f t="shared" ref="L21:L27" si="3">J21-K21</f>
        <v>-0.46840562819544118</v>
      </c>
    </row>
    <row r="22" spans="2:13">
      <c r="B22" s="5">
        <v>1918</v>
      </c>
      <c r="C22" s="6">
        <v>0</v>
      </c>
      <c r="I22" s="24">
        <v>2</v>
      </c>
      <c r="J22" s="25">
        <f t="shared" si="2"/>
        <v>8</v>
      </c>
      <c r="K22" s="26">
        <f t="shared" ref="K21:K24" si="4">100*_xlfn.POISSON.DIST(I22,0.54,0)</f>
        <v>8.4964695196127682</v>
      </c>
      <c r="L22" s="12">
        <f t="shared" si="3"/>
        <v>-0.4964695196127682</v>
      </c>
    </row>
    <row r="23" spans="2:13">
      <c r="B23" s="5">
        <v>1919</v>
      </c>
      <c r="C23" s="6">
        <v>0</v>
      </c>
      <c r="I23" s="24">
        <v>3</v>
      </c>
      <c r="J23" s="25">
        <f t="shared" si="2"/>
        <v>1</v>
      </c>
      <c r="K23" s="26">
        <f t="shared" si="4"/>
        <v>1.5293645135302985</v>
      </c>
      <c r="L23" s="12">
        <f t="shared" si="3"/>
        <v>-0.52936451353029845</v>
      </c>
    </row>
    <row r="24" spans="2:13">
      <c r="B24" s="5">
        <v>1920</v>
      </c>
      <c r="C24" s="6">
        <v>0</v>
      </c>
      <c r="I24" s="24">
        <v>4</v>
      </c>
      <c r="J24" s="25">
        <f t="shared" si="2"/>
        <v>1</v>
      </c>
      <c r="K24" s="26">
        <f t="shared" si="4"/>
        <v>0.20646420932659029</v>
      </c>
      <c r="L24" s="12">
        <f t="shared" si="3"/>
        <v>0.79353579067340974</v>
      </c>
    </row>
    <row r="25" spans="2:13">
      <c r="B25" s="5">
        <v>1921</v>
      </c>
      <c r="C25" s="6">
        <v>1</v>
      </c>
      <c r="I25" s="24">
        <v>5</v>
      </c>
      <c r="J25" s="25">
        <f t="shared" si="2"/>
        <v>0</v>
      </c>
      <c r="K25" s="26">
        <f t="shared" ref="K25:K27" si="5">100*_xlfn.POISSON.DIST(I25,0.54,0)</f>
        <v>2.2298134607271761E-2</v>
      </c>
      <c r="L25" s="12">
        <f>J25-K25</f>
        <v>-2.2298134607271761E-2</v>
      </c>
    </row>
    <row r="26" spans="2:13">
      <c r="B26" s="5">
        <v>1922</v>
      </c>
      <c r="C26" s="6">
        <v>2</v>
      </c>
      <c r="I26" s="24">
        <v>6</v>
      </c>
      <c r="J26" s="25">
        <f t="shared" si="2"/>
        <v>0</v>
      </c>
      <c r="K26" s="26">
        <f t="shared" si="5"/>
        <v>2.0068321146544574E-3</v>
      </c>
      <c r="L26" s="12">
        <f t="shared" si="3"/>
        <v>-2.0068321146544574E-3</v>
      </c>
    </row>
    <row r="27" spans="2:13">
      <c r="B27" s="5">
        <v>1923</v>
      </c>
      <c r="C27" s="6">
        <v>1</v>
      </c>
      <c r="I27" s="24">
        <v>7</v>
      </c>
      <c r="J27" s="25">
        <f t="shared" si="2"/>
        <v>0</v>
      </c>
      <c r="K27" s="26">
        <f t="shared" si="5"/>
        <v>1.5481276313048705E-4</v>
      </c>
      <c r="L27" s="12">
        <f t="shared" si="3"/>
        <v>-1.5481276313048705E-4</v>
      </c>
    </row>
    <row r="28" spans="2:13">
      <c r="B28" s="5">
        <v>1924</v>
      </c>
      <c r="C28" s="6">
        <v>0</v>
      </c>
      <c r="I28" s="24"/>
      <c r="J28" s="27">
        <f>SUM(J20:J27)</f>
        <v>100</v>
      </c>
      <c r="K28" s="28">
        <f>SUM(K20:K27)</f>
        <v>99.999988887549122</v>
      </c>
      <c r="L28" s="28">
        <f>SUM(L20:L27)</f>
        <v>1.1112450880838468E-5</v>
      </c>
    </row>
    <row r="29" spans="2:13">
      <c r="B29" s="5">
        <v>1925</v>
      </c>
      <c r="C29" s="6">
        <v>1</v>
      </c>
    </row>
    <row r="30" spans="2:13">
      <c r="B30" s="5">
        <v>1926</v>
      </c>
      <c r="C30" s="6">
        <v>0</v>
      </c>
    </row>
    <row r="31" spans="2:13">
      <c r="B31" s="5">
        <v>1927</v>
      </c>
      <c r="C31" s="6">
        <v>0</v>
      </c>
    </row>
    <row r="32" spans="2:13">
      <c r="B32" s="5">
        <v>1928</v>
      </c>
      <c r="C32" s="6">
        <v>0</v>
      </c>
    </row>
    <row r="33" spans="2:3">
      <c r="B33" s="5">
        <v>1929</v>
      </c>
      <c r="C33" s="6">
        <v>0</v>
      </c>
    </row>
    <row r="34" spans="2:3">
      <c r="B34" s="5">
        <v>1930</v>
      </c>
      <c r="C34" s="6">
        <v>2</v>
      </c>
    </row>
    <row r="35" spans="2:3">
      <c r="B35" s="5">
        <v>1931</v>
      </c>
      <c r="C35" s="6">
        <v>0</v>
      </c>
    </row>
    <row r="36" spans="2:3">
      <c r="B36" s="5">
        <v>1932</v>
      </c>
      <c r="C36" s="6">
        <v>1</v>
      </c>
    </row>
    <row r="37" spans="2:3">
      <c r="B37" s="5">
        <v>1933</v>
      </c>
      <c r="C37" s="6">
        <v>0</v>
      </c>
    </row>
    <row r="38" spans="2:3">
      <c r="B38" s="5">
        <v>1934</v>
      </c>
      <c r="C38" s="6">
        <v>0</v>
      </c>
    </row>
    <row r="39" spans="2:3">
      <c r="B39" s="5">
        <v>1935</v>
      </c>
      <c r="C39" s="6">
        <v>0</v>
      </c>
    </row>
    <row r="40" spans="2:3">
      <c r="B40" s="5">
        <v>1936</v>
      </c>
      <c r="C40" s="6">
        <v>0</v>
      </c>
    </row>
    <row r="41" spans="2:3">
      <c r="B41" s="5">
        <v>1937</v>
      </c>
      <c r="C41" s="6">
        <v>1</v>
      </c>
    </row>
    <row r="42" spans="2:3">
      <c r="B42" s="5">
        <v>1938</v>
      </c>
      <c r="C42" s="6">
        <v>1</v>
      </c>
    </row>
    <row r="43" spans="2:3">
      <c r="B43" s="5">
        <v>1939</v>
      </c>
      <c r="C43" s="6">
        <v>2</v>
      </c>
    </row>
    <row r="44" spans="2:3">
      <c r="B44" s="5">
        <v>1940</v>
      </c>
      <c r="C44" s="6">
        <v>1</v>
      </c>
    </row>
    <row r="45" spans="2:3">
      <c r="B45" s="5">
        <v>1941</v>
      </c>
      <c r="C45" s="6">
        <v>3</v>
      </c>
    </row>
    <row r="46" spans="2:3">
      <c r="B46" s="5">
        <v>1942</v>
      </c>
      <c r="C46" s="6">
        <v>0</v>
      </c>
    </row>
    <row r="47" spans="2:3">
      <c r="B47" s="5">
        <v>1943</v>
      </c>
      <c r="C47" s="6">
        <v>1</v>
      </c>
    </row>
    <row r="48" spans="2:3">
      <c r="B48" s="5">
        <v>1944</v>
      </c>
      <c r="C48" s="6">
        <v>0</v>
      </c>
    </row>
    <row r="49" spans="2:3">
      <c r="B49" s="5">
        <v>1945</v>
      </c>
      <c r="C49" s="6">
        <v>1</v>
      </c>
    </row>
    <row r="50" spans="2:3">
      <c r="B50" s="5">
        <v>1946</v>
      </c>
      <c r="C50" s="6">
        <v>1</v>
      </c>
    </row>
    <row r="51" spans="2:3">
      <c r="B51" s="5">
        <v>1947</v>
      </c>
      <c r="C51" s="6">
        <v>0</v>
      </c>
    </row>
    <row r="52" spans="2:3">
      <c r="B52" s="5">
        <v>1948</v>
      </c>
      <c r="C52" s="6">
        <v>0</v>
      </c>
    </row>
    <row r="53" spans="2:3">
      <c r="B53" s="5">
        <v>1949</v>
      </c>
      <c r="C53" s="6">
        <v>2</v>
      </c>
    </row>
    <row r="54" spans="2:3">
      <c r="B54" s="5">
        <v>1950</v>
      </c>
      <c r="C54" s="6">
        <v>0</v>
      </c>
    </row>
    <row r="55" spans="2:3">
      <c r="B55" s="5">
        <v>1951</v>
      </c>
      <c r="C55" s="6">
        <v>0</v>
      </c>
    </row>
    <row r="56" spans="2:3">
      <c r="B56" s="5">
        <v>1952</v>
      </c>
      <c r="C56" s="6">
        <v>0</v>
      </c>
    </row>
    <row r="57" spans="2:3">
      <c r="B57" s="5">
        <v>1953</v>
      </c>
      <c r="C57" s="6">
        <v>1</v>
      </c>
    </row>
    <row r="58" spans="2:3">
      <c r="B58" s="5">
        <v>1954</v>
      </c>
      <c r="C58" s="6">
        <v>0</v>
      </c>
    </row>
    <row r="59" spans="2:3">
      <c r="B59" s="5">
        <v>1955</v>
      </c>
      <c r="C59" s="6">
        <v>1</v>
      </c>
    </row>
    <row r="60" spans="2:3">
      <c r="B60" s="5">
        <v>1956</v>
      </c>
      <c r="C60" s="6">
        <v>1</v>
      </c>
    </row>
    <row r="61" spans="2:3">
      <c r="B61" s="5">
        <v>1957</v>
      </c>
      <c r="C61" s="6">
        <v>1</v>
      </c>
    </row>
    <row r="62" spans="2:3">
      <c r="B62" s="5">
        <v>1958</v>
      </c>
      <c r="C62" s="6">
        <v>1</v>
      </c>
    </row>
    <row r="63" spans="2:3">
      <c r="B63" s="5">
        <v>1959</v>
      </c>
      <c r="C63" s="6">
        <v>0</v>
      </c>
    </row>
    <row r="64" spans="2:3">
      <c r="B64" s="5">
        <v>1960</v>
      </c>
      <c r="C64" s="6">
        <v>0</v>
      </c>
    </row>
    <row r="65" spans="2:3">
      <c r="B65" s="5">
        <v>1961</v>
      </c>
      <c r="C65" s="6">
        <v>0</v>
      </c>
    </row>
    <row r="66" spans="2:3">
      <c r="B66" s="5">
        <v>1962</v>
      </c>
      <c r="C66" s="6">
        <v>2</v>
      </c>
    </row>
    <row r="67" spans="2:3">
      <c r="B67" s="5">
        <v>1963</v>
      </c>
      <c r="C67" s="6">
        <v>0</v>
      </c>
    </row>
    <row r="68" spans="2:3">
      <c r="B68" s="5">
        <v>1964</v>
      </c>
      <c r="C68" s="6">
        <v>0</v>
      </c>
    </row>
    <row r="69" spans="2:3">
      <c r="B69" s="5">
        <v>1965</v>
      </c>
      <c r="C69" s="6">
        <v>1</v>
      </c>
    </row>
    <row r="70" spans="2:3">
      <c r="B70" s="5">
        <v>1966</v>
      </c>
      <c r="C70" s="6">
        <v>0</v>
      </c>
    </row>
    <row r="71" spans="2:3">
      <c r="B71" s="5">
        <v>1967</v>
      </c>
      <c r="C71" s="6">
        <v>1</v>
      </c>
    </row>
    <row r="72" spans="2:3">
      <c r="B72" s="5">
        <v>1968</v>
      </c>
      <c r="C72" s="6">
        <v>0</v>
      </c>
    </row>
    <row r="73" spans="2:3">
      <c r="B73" s="5">
        <v>1969</v>
      </c>
      <c r="C73" s="6">
        <v>1</v>
      </c>
    </row>
    <row r="74" spans="2:3">
      <c r="B74" s="5">
        <v>1970</v>
      </c>
      <c r="C74" s="6">
        <v>1</v>
      </c>
    </row>
    <row r="75" spans="2:3">
      <c r="B75" s="5">
        <v>1971</v>
      </c>
      <c r="C75" s="6">
        <v>0</v>
      </c>
    </row>
    <row r="76" spans="2:3">
      <c r="B76" s="5">
        <v>1972</v>
      </c>
      <c r="C76" s="6">
        <v>2</v>
      </c>
    </row>
    <row r="77" spans="2:3">
      <c r="B77" s="5">
        <v>1973</v>
      </c>
      <c r="C77" s="6">
        <v>0</v>
      </c>
    </row>
    <row r="78" spans="2:3">
      <c r="B78" s="5">
        <v>1974</v>
      </c>
      <c r="C78" s="6">
        <v>0</v>
      </c>
    </row>
    <row r="79" spans="2:3">
      <c r="B79" s="5">
        <v>1975</v>
      </c>
      <c r="C79" s="6">
        <v>1</v>
      </c>
    </row>
    <row r="80" spans="2:3">
      <c r="B80" s="5">
        <v>1976</v>
      </c>
      <c r="C80" s="6">
        <v>0</v>
      </c>
    </row>
    <row r="81" spans="2:3">
      <c r="B81" s="5">
        <v>1970</v>
      </c>
      <c r="C81" s="6">
        <v>0</v>
      </c>
    </row>
    <row r="82" spans="2:3">
      <c r="B82" s="5">
        <v>1978</v>
      </c>
      <c r="C82" s="6">
        <v>0</v>
      </c>
    </row>
    <row r="83" spans="2:3">
      <c r="B83" s="5">
        <v>1979</v>
      </c>
      <c r="C83" s="6">
        <v>0</v>
      </c>
    </row>
    <row r="84" spans="2:3">
      <c r="B84" s="5">
        <v>1980</v>
      </c>
      <c r="C84" s="6">
        <v>0</v>
      </c>
    </row>
    <row r="85" spans="2:3">
      <c r="B85" s="5">
        <v>1981</v>
      </c>
      <c r="C85" s="6">
        <v>1</v>
      </c>
    </row>
    <row r="86" spans="2:3">
      <c r="B86" s="5">
        <v>1982</v>
      </c>
      <c r="C86" s="6">
        <v>0</v>
      </c>
    </row>
    <row r="87" spans="2:3">
      <c r="B87" s="5">
        <v>1983</v>
      </c>
      <c r="C87" s="6">
        <v>0</v>
      </c>
    </row>
    <row r="88" spans="2:3">
      <c r="B88" s="5">
        <v>1984</v>
      </c>
      <c r="C88" s="6">
        <v>0</v>
      </c>
    </row>
    <row r="89" spans="2:3">
      <c r="B89" s="5">
        <v>1985</v>
      </c>
      <c r="C89" s="6">
        <v>0</v>
      </c>
    </row>
    <row r="90" spans="2:3">
      <c r="B90" s="5">
        <v>1986</v>
      </c>
      <c r="C90" s="6">
        <v>2</v>
      </c>
    </row>
    <row r="91" spans="2:3">
      <c r="B91" s="5">
        <v>1987</v>
      </c>
      <c r="C91" s="6">
        <v>0</v>
      </c>
    </row>
    <row r="92" spans="2:3">
      <c r="B92" s="5">
        <v>1988</v>
      </c>
      <c r="C92" s="6">
        <v>1</v>
      </c>
    </row>
    <row r="93" spans="2:3">
      <c r="B93" s="5">
        <v>1989</v>
      </c>
      <c r="C93" s="6">
        <v>0</v>
      </c>
    </row>
    <row r="94" spans="2:3">
      <c r="B94" s="5">
        <v>1990</v>
      </c>
      <c r="C94" s="6">
        <v>1</v>
      </c>
    </row>
    <row r="95" spans="2:3">
      <c r="B95" s="5">
        <v>1991</v>
      </c>
      <c r="C95" s="6">
        <v>1</v>
      </c>
    </row>
    <row r="96" spans="2:3">
      <c r="B96" s="5">
        <v>1992</v>
      </c>
      <c r="C96" s="6">
        <v>0</v>
      </c>
    </row>
    <row r="97" spans="2:3">
      <c r="B97" s="5">
        <v>1993</v>
      </c>
      <c r="C97" s="6">
        <v>1</v>
      </c>
    </row>
    <row r="98" spans="2:3">
      <c r="B98" s="5">
        <v>1994</v>
      </c>
      <c r="C98" s="6">
        <v>1</v>
      </c>
    </row>
    <row r="99" spans="2:3">
      <c r="B99" s="5">
        <v>1995</v>
      </c>
      <c r="C99" s="6">
        <v>0</v>
      </c>
    </row>
    <row r="100" spans="2:3">
      <c r="B100" s="5">
        <v>1996</v>
      </c>
      <c r="C100" s="6">
        <v>0</v>
      </c>
    </row>
    <row r="101" spans="2:3">
      <c r="B101" s="5">
        <v>1997</v>
      </c>
      <c r="C101" s="6">
        <v>0</v>
      </c>
    </row>
    <row r="102" spans="2:3">
      <c r="B102" s="5">
        <v>1998</v>
      </c>
      <c r="C102" s="6">
        <v>0</v>
      </c>
    </row>
    <row r="103" spans="2:3">
      <c r="B103" s="7">
        <v>1999</v>
      </c>
      <c r="C103" s="9">
        <v>0</v>
      </c>
    </row>
    <row r="105" spans="2:3">
      <c r="B105" s="35">
        <v>2000</v>
      </c>
      <c r="C105" s="36">
        <v>0</v>
      </c>
    </row>
    <row r="106" spans="2:3">
      <c r="B106" s="37">
        <v>2001</v>
      </c>
      <c r="C106" s="38">
        <v>0</v>
      </c>
    </row>
    <row r="107" spans="2:3">
      <c r="B107" s="37">
        <v>2002</v>
      </c>
      <c r="C107" s="38">
        <v>0</v>
      </c>
    </row>
    <row r="108" spans="2:3">
      <c r="B108" s="37">
        <v>2003</v>
      </c>
      <c r="C108" s="38">
        <v>0</v>
      </c>
    </row>
    <row r="109" spans="2:3">
      <c r="B109" s="37">
        <v>2004</v>
      </c>
      <c r="C109" s="38">
        <v>0</v>
      </c>
    </row>
    <row r="110" spans="2:3">
      <c r="B110" s="37">
        <v>2005</v>
      </c>
      <c r="C110" s="38">
        <v>1</v>
      </c>
    </row>
    <row r="111" spans="2:3">
      <c r="B111" s="37">
        <v>2006</v>
      </c>
      <c r="C111" s="38">
        <v>1</v>
      </c>
    </row>
    <row r="112" spans="2:3">
      <c r="B112" s="37">
        <v>2007</v>
      </c>
      <c r="C112" s="38">
        <v>0</v>
      </c>
    </row>
    <row r="113" spans="2:3">
      <c r="B113" s="37">
        <v>2008</v>
      </c>
      <c r="C113" s="38">
        <v>0</v>
      </c>
    </row>
    <row r="114" spans="2:3">
      <c r="B114" s="37">
        <v>2009</v>
      </c>
      <c r="C114" s="38">
        <v>1</v>
      </c>
    </row>
    <row r="115" spans="2:3">
      <c r="B115" s="37">
        <v>2010</v>
      </c>
      <c r="C115" s="38">
        <v>1</v>
      </c>
    </row>
    <row r="116" spans="2:3">
      <c r="B116" s="37">
        <v>2011</v>
      </c>
      <c r="C116" s="38">
        <v>0</v>
      </c>
    </row>
    <row r="117" spans="2:3">
      <c r="B117" s="37">
        <v>2012</v>
      </c>
      <c r="C117" s="38">
        <v>0</v>
      </c>
    </row>
    <row r="118" spans="2:3">
      <c r="B118" s="37">
        <v>2013</v>
      </c>
      <c r="C118" s="38">
        <v>0</v>
      </c>
    </row>
    <row r="119" spans="2:3">
      <c r="B119" s="37">
        <v>2014</v>
      </c>
      <c r="C119" s="38">
        <v>0</v>
      </c>
    </row>
    <row r="120" spans="2:3">
      <c r="B120" s="37">
        <v>2015</v>
      </c>
      <c r="C120" s="38">
        <v>0</v>
      </c>
    </row>
    <row r="121" spans="2:3">
      <c r="B121" s="37">
        <v>2016</v>
      </c>
      <c r="C121" s="38">
        <v>0</v>
      </c>
    </row>
    <row r="122" spans="2:3">
      <c r="B122" s="37">
        <v>2017</v>
      </c>
      <c r="C122" s="38">
        <v>1</v>
      </c>
    </row>
    <row r="123" spans="2:3">
      <c r="B123" s="37">
        <v>2018</v>
      </c>
      <c r="C123" s="38">
        <v>1</v>
      </c>
    </row>
    <row r="124" spans="2:3">
      <c r="B124" s="39">
        <v>2019</v>
      </c>
      <c r="C124" s="40">
        <v>0</v>
      </c>
    </row>
  </sheetData>
  <mergeCells count="3">
    <mergeCell ref="E10:G10"/>
    <mergeCell ref="B2:C2"/>
    <mergeCell ref="J17:M17"/>
  </mergeCells>
  <phoneticPr fontId="1" type="noConversion"/>
  <pageMargins left="0.75" right="0.75" top="1" bottom="1" header="0.5" footer="0.5"/>
  <pageSetup scale="78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(n = 100)</dc:title>
  <dc:subject>Chapter 15 - Examples</dc:subject>
  <dc:creator>David P. Doane</dc:creator>
  <dc:description>Copyright (c) 2022 by McGraw-Hill.  This material is intended solely for educational use by licensed users of Connect. It may not be copied or resold.</dc:description>
  <cp:lastModifiedBy>Francis Yang</cp:lastModifiedBy>
  <cp:lastPrinted>2020-03-15T20:04:48Z</cp:lastPrinted>
  <dcterms:created xsi:type="dcterms:W3CDTF">2005-04-21T16:03:16Z</dcterms:created>
  <dcterms:modified xsi:type="dcterms:W3CDTF">2023-03-10T22:47:05Z</dcterms:modified>
</cp:coreProperties>
</file>