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5\Examples\"/>
    </mc:Choice>
  </mc:AlternateContent>
  <xr:revisionPtr revIDLastSave="0" documentId="13_ncr:1_{73EEAE69-89CA-4BE6-9627-DDFD52134AEA}" xr6:coauthVersionLast="47" xr6:coauthVersionMax="47" xr10:uidLastSave="{00000000-0000-0000-0000-000000000000}"/>
  <bookViews>
    <workbookView xWindow="480" yWindow="3630" windowWidth="14970" windowHeight="11325" activeTab="1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J7" i="2" l="1"/>
  <c r="J6" i="2"/>
  <c r="J5" i="2"/>
  <c r="L2" i="2"/>
  <c r="K1" i="2"/>
  <c r="L1" i="2"/>
  <c r="K2" i="2"/>
  <c r="K3" i="2"/>
  <c r="L3" i="2"/>
  <c r="J2" i="2"/>
  <c r="J3" i="2"/>
  <c r="J1" i="2"/>
  <c r="H2" i="2"/>
  <c r="H3" i="2"/>
  <c r="H1" i="2"/>
  <c r="G3" i="2"/>
  <c r="G2" i="2"/>
  <c r="G1" i="2"/>
  <c r="F1" i="2"/>
  <c r="F2" i="2"/>
  <c r="F3" i="2"/>
  <c r="L12" i="1"/>
  <c r="L11" i="1"/>
  <c r="M10" i="1"/>
  <c r="L10" i="1"/>
  <c r="L9" i="1"/>
  <c r="N5" i="1"/>
  <c r="L5" i="1"/>
  <c r="M5" i="1"/>
  <c r="L6" i="1"/>
  <c r="M6" i="1"/>
  <c r="N6" i="1"/>
  <c r="L7" i="1"/>
  <c r="M7" i="1"/>
  <c r="N7" i="1"/>
  <c r="M4" i="1"/>
  <c r="N4" i="1"/>
  <c r="L4" i="1"/>
  <c r="J5" i="1"/>
  <c r="J6" i="1"/>
  <c r="J7" i="1"/>
  <c r="J4" i="1"/>
  <c r="I5" i="1"/>
  <c r="I6" i="1"/>
  <c r="I7" i="1"/>
  <c r="I4" i="1"/>
  <c r="H4" i="1"/>
  <c r="H5" i="1"/>
  <c r="H6" i="1"/>
  <c r="H7" i="1"/>
</calcChain>
</file>

<file path=xl/sharedStrings.xml><?xml version="1.0" encoding="utf-8"?>
<sst xmlns="http://schemas.openxmlformats.org/spreadsheetml/2006/main" count="18" uniqueCount="15">
  <si>
    <t>Nationality of Web Site</t>
  </si>
  <si>
    <t>Location</t>
  </si>
  <si>
    <t>France</t>
  </si>
  <si>
    <t>UK</t>
  </si>
  <si>
    <t>USA</t>
  </si>
  <si>
    <t>Row Total</t>
  </si>
  <si>
    <t>Col Total</t>
  </si>
  <si>
    <t>Privacy Disclaimer Location and Web Site Nationality</t>
  </si>
  <si>
    <t>Home page</t>
  </si>
  <si>
    <t>Order page</t>
  </si>
  <si>
    <t>Client page</t>
  </si>
  <si>
    <t>Other page</t>
  </si>
  <si>
    <t>chi crit</t>
  </si>
  <si>
    <t>sum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</si>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</sst>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 indent="1"/>
    </xf>
    <xf numFmtId="0" fontId="4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16</xdr:row>
      <xdr:rowOff>123825</xdr:rowOff>
    </xdr:from>
    <xdr:to>
      <xdr:col>4</xdr:col>
      <xdr:colOff>542925</xdr:colOff>
      <xdr:row>26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049159-1734-4DD8-B81D-2DA2C42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8575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238125</xdr:colOff>
      <xdr:row>8</xdr:row>
      <xdr:rowOff>161924</xdr:rowOff>
    </xdr:from>
    <xdr:to>
      <xdr:col>5</xdr:col>
      <xdr:colOff>200025</xdr:colOff>
      <xdr:row>16</xdr:row>
      <xdr:rowOff>85725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206EA97-F313-4452-B5F4-12929125EBE1}"/>
            </a:ext>
          </a:extLst>
        </xdr:cNvPr>
        <xdr:cNvSpPr/>
      </xdr:nvSpPr>
      <xdr:spPr>
        <a:xfrm>
          <a:off x="581025" y="1600199"/>
          <a:ext cx="3638550" cy="1219201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Calin Gurau, Ashok Ranchhod, and Claire Gauzente, “To Legislate or Not to Legislate: A Comparative Exploratory Study of Privacy/Personalisation Factors Affecting French, UK, and US Web Sites,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Journal of Consumer Marketing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Vol. 20, No. 7, 2003, p. 659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"/>
  <sheetViews>
    <sheetView showGridLines="0" workbookViewId="0">
      <selection activeCell="K12" sqref="K12"/>
    </sheetView>
  </sheetViews>
  <sheetFormatPr defaultRowHeight="12.75" x14ac:dyDescent="0.2"/>
  <cols>
    <col min="1" max="1" width="5.140625" customWidth="1"/>
    <col min="2" max="2" width="15.42578125" customWidth="1"/>
    <col min="3" max="3" width="11.85546875" customWidth="1"/>
    <col min="4" max="4" width="14" customWidth="1"/>
    <col min="5" max="5" width="12.28515625" customWidth="1"/>
    <col min="6" max="6" width="13.85546875" customWidth="1"/>
  </cols>
  <sheetData>
    <row r="1" spans="2:14" ht="15" x14ac:dyDescent="0.2">
      <c r="B1" s="7" t="s">
        <v>7</v>
      </c>
    </row>
    <row r="2" spans="2:14" ht="21.75" customHeight="1" x14ac:dyDescent="0.2">
      <c r="B2" s="1"/>
      <c r="C2" s="8" t="s">
        <v>0</v>
      </c>
      <c r="D2" s="8"/>
      <c r="E2" s="8"/>
      <c r="F2" s="3"/>
    </row>
    <row r="3" spans="2:14" x14ac:dyDescent="0.2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14" x14ac:dyDescent="0.2">
      <c r="B4" s="6" t="s">
        <v>8</v>
      </c>
      <c r="C4" s="5">
        <v>56</v>
      </c>
      <c r="D4" s="5">
        <v>68</v>
      </c>
      <c r="E4" s="5">
        <v>35</v>
      </c>
      <c r="F4" s="3">
        <v>159</v>
      </c>
      <c r="H4">
        <f>F4*$C$8/$F$8</f>
        <v>50.814432989690722</v>
      </c>
      <c r="I4">
        <f>F4*$D$8/$F$8</f>
        <v>57.917525773195877</v>
      </c>
      <c r="J4">
        <f>F4*$E$8/$F$8</f>
        <v>50.268041237113401</v>
      </c>
      <c r="L4">
        <f>(C4-H4)^2/H4</f>
        <v>0.52918243176822199</v>
      </c>
      <c r="M4">
        <f t="shared" ref="M4:N4" si="0">(D4-I4)^2/I4</f>
        <v>1.755190422537279</v>
      </c>
      <c r="N4">
        <f t="shared" si="0"/>
        <v>4.6374013683685291</v>
      </c>
    </row>
    <row r="5" spans="2:14" x14ac:dyDescent="0.2">
      <c r="B5" s="6" t="s">
        <v>9</v>
      </c>
      <c r="C5" s="5">
        <v>19</v>
      </c>
      <c r="D5" s="5">
        <v>19</v>
      </c>
      <c r="E5" s="5">
        <v>28</v>
      </c>
      <c r="F5" s="3">
        <v>66</v>
      </c>
      <c r="H5">
        <f t="shared" ref="H5:H7" si="1">F5*$C$8/$F$8</f>
        <v>21.092783505154639</v>
      </c>
      <c r="I5">
        <f t="shared" ref="I5:I7" si="2">F5*$D$8/$F$8</f>
        <v>24.041237113402062</v>
      </c>
      <c r="J5">
        <f t="shared" ref="J5:J7" si="3">F5*$E$8/$F$8</f>
        <v>20.865979381443299</v>
      </c>
      <c r="L5">
        <f t="shared" ref="L5:L7" si="4">(C5-H5)^2/H5</f>
        <v>0.20764176517418945</v>
      </c>
      <c r="M5">
        <f t="shared" ref="M5:M7" si="5">(D5-I5)^2/I5</f>
        <v>1.0571033226644975</v>
      </c>
      <c r="N5">
        <f>(E5-J5)^2/J5</f>
        <v>2.4391019110875671</v>
      </c>
    </row>
    <row r="6" spans="2:14" x14ac:dyDescent="0.2">
      <c r="B6" s="6" t="s">
        <v>10</v>
      </c>
      <c r="C6" s="5">
        <v>6</v>
      </c>
      <c r="D6" s="5">
        <v>10</v>
      </c>
      <c r="E6" s="5">
        <v>16</v>
      </c>
      <c r="F6" s="3">
        <v>32</v>
      </c>
      <c r="H6">
        <f t="shared" si="1"/>
        <v>10.226804123711339</v>
      </c>
      <c r="I6">
        <f t="shared" si="2"/>
        <v>11.656357388316151</v>
      </c>
      <c r="J6">
        <f t="shared" si="3"/>
        <v>10.116838487972508</v>
      </c>
      <c r="L6">
        <f t="shared" si="4"/>
        <v>1.7469654140339204</v>
      </c>
      <c r="M6">
        <f t="shared" si="5"/>
        <v>0.23536682227841521</v>
      </c>
      <c r="N6">
        <f t="shared" ref="N5:N7" si="6">(E6-J6)^2/J6</f>
        <v>3.421186314059466</v>
      </c>
    </row>
    <row r="7" spans="2:14" x14ac:dyDescent="0.2">
      <c r="B7" s="6" t="s">
        <v>11</v>
      </c>
      <c r="C7" s="5">
        <v>12</v>
      </c>
      <c r="D7" s="5">
        <v>9</v>
      </c>
      <c r="E7" s="5">
        <v>13</v>
      </c>
      <c r="F7" s="3">
        <v>34</v>
      </c>
      <c r="H7">
        <f t="shared" si="1"/>
        <v>10.865979381443299</v>
      </c>
      <c r="I7">
        <f t="shared" si="2"/>
        <v>12.384879725085911</v>
      </c>
      <c r="J7">
        <f t="shared" si="3"/>
        <v>10.749140893470789</v>
      </c>
      <c r="L7">
        <f t="shared" si="4"/>
        <v>0.11835129795183776</v>
      </c>
      <c r="M7">
        <f t="shared" si="5"/>
        <v>0.92511279944773106</v>
      </c>
      <c r="N7">
        <f t="shared" si="6"/>
        <v>0.4713275942380542</v>
      </c>
    </row>
    <row r="8" spans="2:14" x14ac:dyDescent="0.2">
      <c r="B8" s="4" t="s">
        <v>6</v>
      </c>
      <c r="C8" s="3">
        <v>93</v>
      </c>
      <c r="D8" s="3">
        <v>106</v>
      </c>
      <c r="E8" s="3">
        <v>92</v>
      </c>
      <c r="F8" s="3">
        <v>291</v>
      </c>
    </row>
    <row r="9" spans="2:14" x14ac:dyDescent="0.2">
      <c r="K9" t="s">
        <v>13</v>
      </c>
      <c r="L9">
        <f>SUM(L4:N7)</f>
        <v>17.543931463609706</v>
      </c>
    </row>
    <row r="10" spans="2:14" x14ac:dyDescent="0.2">
      <c r="K10" t="s">
        <v>12</v>
      </c>
      <c r="L10">
        <f>_xlfn.CHISQ.INV(0.95,6)</f>
        <v>12.591587243743977</v>
      </c>
      <c r="M10">
        <f>_xlfn.CHISQ.INV.RT(0.05,6)</f>
        <v>12.591587243743978</v>
      </c>
    </row>
    <row r="11" spans="2:14" x14ac:dyDescent="0.2">
      <c r="K11" t="s">
        <v>14</v>
      </c>
      <c r="L11">
        <f>_xlfn.CHISQ.TEST(C4:E7,H4:J7)</f>
        <v>7.478972103908567E-3</v>
      </c>
    </row>
    <row r="12" spans="2:14" x14ac:dyDescent="0.2">
      <c r="L12">
        <f>1-_xlfn.CHISQ.DIST(L9,6,1)</f>
        <v>7.4789721039085766E-3</v>
      </c>
    </row>
  </sheetData>
  <mergeCells count="1">
    <mergeCell ref="C2:E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J8" sqref="J8"/>
    </sheetView>
  </sheetViews>
  <sheetFormatPr defaultRowHeight="12.75" x14ac:dyDescent="0.2"/>
  <sheetData>
    <row r="1" spans="1:12" x14ac:dyDescent="0.2">
      <c r="A1">
        <v>4</v>
      </c>
      <c r="B1">
        <v>6</v>
      </c>
      <c r="C1">
        <v>6</v>
      </c>
      <c r="D1">
        <v>16</v>
      </c>
      <c r="F1">
        <f>$D$1*A4/$D$4</f>
        <v>5.44</v>
      </c>
      <c r="G1">
        <f>D1*$B$4/$D$4</f>
        <v>5.44</v>
      </c>
      <c r="H1">
        <f>D1*$C$4/$D$4</f>
        <v>5.12</v>
      </c>
      <c r="J1">
        <f>(A1-F1)^2/F1</f>
        <v>0.38117647058823551</v>
      </c>
      <c r="K1">
        <f t="shared" ref="K1:L3" si="0">(B1-G1)^2/G1</f>
        <v>5.7647058823529322E-2</v>
      </c>
      <c r="L1">
        <f t="shared" si="0"/>
        <v>0.15124999999999997</v>
      </c>
    </row>
    <row r="2" spans="1:12" x14ac:dyDescent="0.2">
      <c r="A2">
        <v>5</v>
      </c>
      <c r="B2">
        <v>6</v>
      </c>
      <c r="C2">
        <v>6</v>
      </c>
      <c r="D2">
        <v>17</v>
      </c>
      <c r="F2">
        <f t="shared" ref="F2:F3" si="1">D2*$A$4/$D$4</f>
        <v>5.78</v>
      </c>
      <c r="G2">
        <f t="shared" ref="G2:G3" si="2">D2*$B$4/$D$4</f>
        <v>5.78</v>
      </c>
      <c r="H2">
        <f t="shared" ref="H2:H3" si="3">D2*$C$4/$D$4</f>
        <v>5.44</v>
      </c>
      <c r="J2">
        <f t="shared" ref="J2:J3" si="4">(A2-F2)^2/F2</f>
        <v>0.10525951557093431</v>
      </c>
      <c r="K2">
        <f t="shared" si="0"/>
        <v>8.3737024221453085E-3</v>
      </c>
      <c r="L2">
        <f>(C2-H2)^2/H2</f>
        <v>5.7647058823529322E-2</v>
      </c>
    </row>
    <row r="3" spans="1:12" x14ac:dyDescent="0.2">
      <c r="A3">
        <v>8</v>
      </c>
      <c r="B3">
        <v>5</v>
      </c>
      <c r="C3">
        <v>4</v>
      </c>
      <c r="D3">
        <v>17</v>
      </c>
      <c r="F3">
        <f t="shared" si="1"/>
        <v>5.78</v>
      </c>
      <c r="G3">
        <f>D3*$B$4/$D$4</f>
        <v>5.78</v>
      </c>
      <c r="H3">
        <f t="shared" si="3"/>
        <v>5.44</v>
      </c>
      <c r="J3">
        <f t="shared" si="4"/>
        <v>0.8526643598615915</v>
      </c>
      <c r="K3">
        <f t="shared" si="0"/>
        <v>0.10525951557093431</v>
      </c>
      <c r="L3">
        <f t="shared" si="0"/>
        <v>0.38117647058823551</v>
      </c>
    </row>
    <row r="4" spans="1:12" x14ac:dyDescent="0.2">
      <c r="A4">
        <v>17</v>
      </c>
      <c r="B4">
        <v>17</v>
      </c>
      <c r="C4">
        <v>16</v>
      </c>
      <c r="D4">
        <v>50</v>
      </c>
    </row>
    <row r="5" spans="1:12" x14ac:dyDescent="0.2">
      <c r="I5" t="s">
        <v>13</v>
      </c>
      <c r="J5">
        <f>SUM(J1:L3)</f>
        <v>2.1004541522491351</v>
      </c>
    </row>
    <row r="6" spans="1:12" x14ac:dyDescent="0.2">
      <c r="I6" t="s">
        <v>12</v>
      </c>
      <c r="J6">
        <f>_xlfn.CHISQ.INV.RT(0.05,4)</f>
        <v>9.4877290367811575</v>
      </c>
    </row>
    <row r="7" spans="1:12" x14ac:dyDescent="0.2">
      <c r="I7" t="s">
        <v>14</v>
      </c>
      <c r="J7">
        <f>_xlfn.CHISQ.DIST(J5,4,1)</f>
        <v>0.28271104950368525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Privacy Disclaimer Location and Web Nationality (n = 291)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2020-03-15T20:07:42Z</cp:lastPrinted>
  <dcterms:created xsi:type="dcterms:W3CDTF">2005-04-21T16:03:16Z</dcterms:created>
  <dcterms:modified xsi:type="dcterms:W3CDTF">2023-03-07T00:01:36Z</dcterms:modified>
</cp:coreProperties>
</file>