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Science\STAT 202\finalfile\"/>
    </mc:Choice>
  </mc:AlternateContent>
  <xr:revisionPtr revIDLastSave="0" documentId="13_ncr:1_{B3669DE6-3067-4CBA-8549-3B064E065D5A}" xr6:coauthVersionLast="47" xr6:coauthVersionMax="47" xr10:uidLastSave="{00000000-0000-0000-0000-000000000000}"/>
  <bookViews>
    <workbookView xWindow="12030" yWindow="1515" windowWidth="16455" windowHeight="11325" xr2:uid="{00000000-000D-0000-FFFF-FFFF00000000}"/>
  </bookViews>
  <sheets>
    <sheet name="Data" sheetId="1" r:id="rId1"/>
    <sheet name="Extra Sheet" sheetId="2" r:id="rId2"/>
  </sheets>
  <calcPr calcId="191029"/>
</workbook>
</file>

<file path=xl/calcChain.xml><?xml version="1.0" encoding="utf-8"?>
<calcChain xmlns="http://schemas.openxmlformats.org/spreadsheetml/2006/main">
  <c r="I18" i="1" l="1"/>
  <c r="K20" i="1" l="1"/>
  <c r="K19" i="1"/>
  <c r="K18" i="1"/>
  <c r="K8" i="1"/>
  <c r="K9" i="1"/>
  <c r="K10" i="1"/>
  <c r="K11" i="1"/>
  <c r="K12" i="1"/>
  <c r="K13" i="1"/>
  <c r="K14" i="1"/>
  <c r="K7" i="1"/>
  <c r="J8" i="1"/>
  <c r="J9" i="1"/>
  <c r="J10" i="1"/>
  <c r="J11" i="1"/>
  <c r="J12" i="1"/>
  <c r="J13" i="1"/>
  <c r="J14" i="1"/>
  <c r="J7" i="1"/>
  <c r="I14" i="1"/>
  <c r="I9" i="1"/>
  <c r="I10" i="1"/>
  <c r="I11" i="1"/>
  <c r="I12" i="1"/>
  <c r="I13" i="1"/>
  <c r="I8" i="1"/>
  <c r="I7" i="1"/>
  <c r="H18" i="1"/>
  <c r="D20" i="1"/>
  <c r="C18" i="1"/>
  <c r="D6" i="1"/>
  <c r="D7" i="1"/>
  <c r="D8" i="1"/>
  <c r="D9" i="1"/>
  <c r="D10" i="1"/>
  <c r="D11" i="1"/>
  <c r="D12" i="1"/>
  <c r="D13" i="1"/>
  <c r="D14" i="1"/>
  <c r="D15" i="1"/>
  <c r="D16" i="1"/>
  <c r="D5" i="1"/>
  <c r="D18" i="1" l="1"/>
</calcChain>
</file>

<file path=xl/sharedStrings.xml><?xml version="1.0" encoding="utf-8"?>
<sst xmlns="http://schemas.openxmlformats.org/spreadsheetml/2006/main" count="10" uniqueCount="7">
  <si>
    <t>X</t>
  </si>
  <si>
    <t>Frequency</t>
  </si>
  <si>
    <t>Total</t>
  </si>
  <si>
    <t>50 Random Poisson Arrivals (Tabulated Data)</t>
  </si>
  <si>
    <t>mean</t>
  </si>
  <si>
    <t>2 or less</t>
  </si>
  <si>
    <t>9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</si>
</sst>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0" borderId="0" xfId="0" applyFont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0"/>
  <sheetViews>
    <sheetView tabSelected="1" workbookViewId="0">
      <selection activeCell="F18" sqref="F18"/>
    </sheetView>
  </sheetViews>
  <sheetFormatPr defaultRowHeight="12.75" x14ac:dyDescent="0.2"/>
  <cols>
    <col min="1" max="1" width="5.140625" customWidth="1"/>
    <col min="3" max="3" width="12.28515625" customWidth="1"/>
  </cols>
  <sheetData>
    <row r="1" spans="2:11" ht="15" x14ac:dyDescent="0.2">
      <c r="B1" s="9" t="s">
        <v>3</v>
      </c>
    </row>
    <row r="4" spans="2:11" x14ac:dyDescent="0.2">
      <c r="B4" s="10" t="s">
        <v>0</v>
      </c>
      <c r="C4" s="11" t="s">
        <v>1</v>
      </c>
      <c r="G4" s="10" t="s">
        <v>0</v>
      </c>
      <c r="H4" s="11" t="s">
        <v>1</v>
      </c>
    </row>
    <row r="5" spans="2:11" x14ac:dyDescent="0.2">
      <c r="B5" s="1">
        <v>0</v>
      </c>
      <c r="C5" s="2">
        <v>1</v>
      </c>
      <c r="D5">
        <f>B5*C5</f>
        <v>0</v>
      </c>
      <c r="G5" s="1"/>
      <c r="H5" s="2"/>
    </row>
    <row r="6" spans="2:11" x14ac:dyDescent="0.2">
      <c r="B6" s="3">
        <v>1</v>
      </c>
      <c r="C6" s="4">
        <v>1</v>
      </c>
      <c r="D6">
        <f t="shared" ref="D6:D16" si="0">B6*C6</f>
        <v>1</v>
      </c>
      <c r="G6" s="3"/>
      <c r="H6" s="4"/>
    </row>
    <row r="7" spans="2:11" x14ac:dyDescent="0.2">
      <c r="B7" s="3">
        <v>2</v>
      </c>
      <c r="C7" s="4">
        <v>4</v>
      </c>
      <c r="D7">
        <f t="shared" si="0"/>
        <v>8</v>
      </c>
      <c r="G7" s="3" t="s">
        <v>5</v>
      </c>
      <c r="H7" s="4">
        <v>6</v>
      </c>
      <c r="I7">
        <f>_xlfn.POISSON.DIST(2,5.2,1)</f>
        <v>0.10878665037740243</v>
      </c>
      <c r="J7">
        <f>50*I7</f>
        <v>5.4393325188701214</v>
      </c>
      <c r="K7">
        <f>(H7-J7)^2/J7</f>
        <v>5.7791654271178917E-2</v>
      </c>
    </row>
    <row r="8" spans="2:11" x14ac:dyDescent="0.2">
      <c r="B8" s="3">
        <v>3</v>
      </c>
      <c r="C8" s="4">
        <v>7</v>
      </c>
      <c r="D8">
        <f t="shared" si="0"/>
        <v>21</v>
      </c>
      <c r="G8" s="3">
        <v>3</v>
      </c>
      <c r="H8" s="4">
        <v>7</v>
      </c>
      <c r="I8">
        <f>_xlfn.POISSON.DIST(G8,5.2,0)</f>
        <v>0.12927884834572181</v>
      </c>
      <c r="J8">
        <f t="shared" ref="J8:J14" si="1">50*I8</f>
        <v>6.4639424172860904</v>
      </c>
      <c r="K8">
        <f t="shared" ref="K8:K14" si="2">(H8-J8)^2/J8</f>
        <v>4.4455490695062258E-2</v>
      </c>
    </row>
    <row r="9" spans="2:11" x14ac:dyDescent="0.2">
      <c r="B9" s="3">
        <v>4</v>
      </c>
      <c r="C9" s="4">
        <v>7</v>
      </c>
      <c r="D9">
        <f t="shared" si="0"/>
        <v>28</v>
      </c>
      <c r="G9" s="3">
        <v>4</v>
      </c>
      <c r="H9" s="4">
        <v>7</v>
      </c>
      <c r="I9">
        <f>_xlfn.POISSON.DIST(G9,5.2,0)</f>
        <v>0.16806250284943836</v>
      </c>
      <c r="J9">
        <f t="shared" si="1"/>
        <v>8.403125142471918</v>
      </c>
      <c r="K9">
        <f t="shared" si="2"/>
        <v>0.2342890450942037</v>
      </c>
    </row>
    <row r="10" spans="2:11" x14ac:dyDescent="0.2">
      <c r="B10" s="3">
        <v>5</v>
      </c>
      <c r="C10" s="4">
        <v>8</v>
      </c>
      <c r="D10">
        <f t="shared" si="0"/>
        <v>40</v>
      </c>
      <c r="G10" s="3">
        <v>5</v>
      </c>
      <c r="H10" s="4">
        <v>8</v>
      </c>
      <c r="I10">
        <f>_xlfn.POISSON.DIST(G10,5.2,0)</f>
        <v>0.17478500296341587</v>
      </c>
      <c r="J10">
        <f t="shared" si="1"/>
        <v>8.7392501481707932</v>
      </c>
      <c r="K10">
        <f t="shared" si="2"/>
        <v>6.2532914415423302E-2</v>
      </c>
    </row>
    <row r="11" spans="2:11" x14ac:dyDescent="0.2">
      <c r="B11" s="3">
        <v>6</v>
      </c>
      <c r="C11" s="4">
        <v>10</v>
      </c>
      <c r="D11">
        <f t="shared" si="0"/>
        <v>60</v>
      </c>
      <c r="G11" s="3">
        <v>6</v>
      </c>
      <c r="H11" s="4">
        <v>10</v>
      </c>
      <c r="I11">
        <f>_xlfn.POISSON.DIST(G11,5.2,0)</f>
        <v>0.1514803359016271</v>
      </c>
      <c r="J11">
        <f t="shared" si="1"/>
        <v>7.5740167950813548</v>
      </c>
      <c r="K11">
        <f t="shared" si="2"/>
        <v>0.77705062845508577</v>
      </c>
    </row>
    <row r="12" spans="2:11" x14ac:dyDescent="0.2">
      <c r="B12" s="3">
        <v>7</v>
      </c>
      <c r="C12" s="4">
        <v>3</v>
      </c>
      <c r="D12">
        <f t="shared" si="0"/>
        <v>21</v>
      </c>
      <c r="G12" s="3">
        <v>7</v>
      </c>
      <c r="H12" s="4">
        <v>3</v>
      </c>
      <c r="I12">
        <f>_xlfn.POISSON.DIST(G12,5.2,0)</f>
        <v>0.11252824952692299</v>
      </c>
      <c r="J12">
        <f t="shared" si="1"/>
        <v>5.6264124763461494</v>
      </c>
      <c r="K12">
        <f t="shared" si="2"/>
        <v>1.226010806158736</v>
      </c>
    </row>
    <row r="13" spans="2:11" x14ac:dyDescent="0.2">
      <c r="B13" s="3">
        <v>8</v>
      </c>
      <c r="C13" s="4">
        <v>3</v>
      </c>
      <c r="D13">
        <f t="shared" si="0"/>
        <v>24</v>
      </c>
      <c r="G13" s="3">
        <v>8</v>
      </c>
      <c r="H13" s="4">
        <v>3</v>
      </c>
      <c r="I13">
        <f>_xlfn.POISSON.DIST(G13,5.2,0)</f>
        <v>7.3143362192499964E-2</v>
      </c>
      <c r="J13">
        <f t="shared" si="1"/>
        <v>3.6571681096249984</v>
      </c>
      <c r="K13">
        <f t="shared" si="2"/>
        <v>0.11808861702897691</v>
      </c>
    </row>
    <row r="14" spans="2:11" x14ac:dyDescent="0.2">
      <c r="B14" s="3">
        <v>9</v>
      </c>
      <c r="C14" s="4">
        <v>4</v>
      </c>
      <c r="D14">
        <f t="shared" si="0"/>
        <v>36</v>
      </c>
      <c r="G14" s="3" t="s">
        <v>6</v>
      </c>
      <c r="H14" s="4">
        <v>6</v>
      </c>
      <c r="I14">
        <f>1-_xlfn.POISSON.DIST(8,5.2,1)</f>
        <v>8.1935047842971676E-2</v>
      </c>
      <c r="J14">
        <f t="shared" si="1"/>
        <v>4.0967523921485842</v>
      </c>
      <c r="K14">
        <f t="shared" si="2"/>
        <v>0.88420073025022561</v>
      </c>
    </row>
    <row r="15" spans="2:11" x14ac:dyDescent="0.2">
      <c r="B15" s="3">
        <v>10</v>
      </c>
      <c r="C15" s="4">
        <v>1</v>
      </c>
      <c r="D15">
        <f t="shared" si="0"/>
        <v>10</v>
      </c>
      <c r="G15" s="3"/>
      <c r="H15" s="4"/>
    </row>
    <row r="16" spans="2:11" x14ac:dyDescent="0.2">
      <c r="B16" s="3">
        <v>11</v>
      </c>
      <c r="C16" s="4">
        <v>1</v>
      </c>
      <c r="D16">
        <f t="shared" si="0"/>
        <v>11</v>
      </c>
      <c r="G16" s="3"/>
      <c r="H16" s="4"/>
    </row>
    <row r="17" spans="2:11" x14ac:dyDescent="0.2">
      <c r="B17" s="5"/>
      <c r="C17" s="6"/>
      <c r="G17" s="5"/>
      <c r="H17" s="6"/>
    </row>
    <row r="18" spans="2:11" x14ac:dyDescent="0.2">
      <c r="B18" s="7" t="s">
        <v>2</v>
      </c>
      <c r="C18" s="8">
        <f>SUM(C5:C17)</f>
        <v>50</v>
      </c>
      <c r="D18" s="8">
        <f>SUM(D5:D17)</f>
        <v>260</v>
      </c>
      <c r="G18" s="7" t="s">
        <v>2</v>
      </c>
      <c r="H18" s="8">
        <f>SUM(H5:H17)</f>
        <v>50</v>
      </c>
      <c r="I18">
        <f>SUM(I7:I14)</f>
        <v>1.0000000000000002</v>
      </c>
      <c r="K18">
        <f>SUM(K7:K14)</f>
        <v>3.4044198863688924</v>
      </c>
    </row>
    <row r="19" spans="2:11" x14ac:dyDescent="0.2">
      <c r="K19">
        <f>1-_xlfn.CHISQ.DIST(K18,7,1)</f>
        <v>0.84524311551414255</v>
      </c>
    </row>
    <row r="20" spans="2:11" x14ac:dyDescent="0.2">
      <c r="C20" s="12" t="s">
        <v>4</v>
      </c>
      <c r="D20">
        <f>260/50</f>
        <v>5.2</v>
      </c>
      <c r="K20">
        <f>CHITEST(H7:H14,J7:J14)</f>
        <v>0.84524311551414255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50 Random Poisson Arrivals (Tabulated Data)</dc:title>
  <dc:subject>Chapter 15 - Exercises</dc:subject>
  <dc:creator>David P. Doane</dc:creator>
  <dc:description>Copyright (c) 2019 by McGraw-Hill.  This material is intended solely for educational use by purchasers of Doane/Seward 6e. It may not be copied or resold.</dc:description>
  <cp:lastModifiedBy>Francis Yang</cp:lastModifiedBy>
  <dcterms:created xsi:type="dcterms:W3CDTF">2005-04-21T16:03:16Z</dcterms:created>
  <dcterms:modified xsi:type="dcterms:W3CDTF">2023-03-14T00:06:39Z</dcterms:modified>
</cp:coreProperties>
</file>