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STAT 202\finalfile\"/>
    </mc:Choice>
  </mc:AlternateContent>
  <xr:revisionPtr revIDLastSave="0" documentId="13_ncr:1_{8776F67E-D854-49D4-BC3D-E36AD0602B4D}" xr6:coauthVersionLast="47" xr6:coauthVersionMax="47" xr10:uidLastSave="{00000000-0000-0000-0000-000000000000}"/>
  <bookViews>
    <workbookView xWindow="8310" yWindow="1260" windowWidth="12870" windowHeight="9150" xr2:uid="{00000000-000D-0000-FFFF-FFFF00000000}"/>
  </bookViews>
  <sheets>
    <sheet name="Data" sheetId="1" r:id="rId1"/>
    <sheet name="Extra Sheet" sheetId="2" r:id="rId2"/>
  </sheets>
  <calcPr calcId="191029"/>
</workbook>
</file>

<file path=xl/calcChain.xml><?xml version="1.0" encoding="utf-8"?>
<calcChain xmlns="http://schemas.openxmlformats.org/spreadsheetml/2006/main">
  <c r="C11" i="1" l="1"/>
  <c r="C10" i="1"/>
  <c r="C9" i="1"/>
  <c r="F8" i="2"/>
  <c r="F7" i="2"/>
  <c r="F6" i="2"/>
  <c r="F4" i="2"/>
  <c r="F5" i="2"/>
  <c r="F3" i="2"/>
  <c r="D6" i="2"/>
  <c r="E5" i="2"/>
  <c r="E6" i="2"/>
  <c r="E4" i="2"/>
  <c r="E3" i="2"/>
  <c r="C6" i="2"/>
  <c r="B15" i="1"/>
  <c r="A10" i="1"/>
  <c r="A5" i="1"/>
  <c r="A6" i="1"/>
  <c r="A7" i="1"/>
  <c r="A8" i="1"/>
  <c r="A4" i="1"/>
  <c r="B9" i="1"/>
</calcChain>
</file>

<file path=xl/sharedStrings.xml><?xml version="1.0" encoding="utf-8"?>
<sst xmlns="http://schemas.openxmlformats.org/spreadsheetml/2006/main" count="33" uniqueCount="31">
  <si>
    <t>College Students' Part-Time Weekly Earnings (n = 5)</t>
  </si>
  <si>
    <t>Hours Worked (X)</t>
  </si>
  <si>
    <t>Weekly Pay (Y)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</si>
  <si>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</si>
  <si>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</si>
  <si>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</si>
  <si>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</si>
  <si>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</si>
  <si>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</si>
  <si>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</si>
  <si>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</si>
  <si>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</si>
  <si>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</si>
  <si>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</si>
  <si>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</si>
  <si>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</si>
  <si>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</si>
  <si>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</si>
  <si>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</si>
  <si>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</si>
  <si>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</si>
  <si>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</si>
  <si>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</si>
  <si>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</si>
  <si>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</si>
  <si>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</si>
  <si>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</si>
  <si>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&lt;3.5</t>
  </si>
  <si>
    <t>3.5-3.9</t>
  </si>
  <si>
    <t>&gt;4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</si>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</sst>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0" borderId="0" xfId="0" applyFont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7" xfId="0" applyFill="1" applyBorder="1" applyAlignment="1"/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Continuous"/>
    </xf>
    <xf numFmtId="0" fontId="5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workbookViewId="0">
      <selection activeCell="C12" sqref="C12"/>
    </sheetView>
  </sheetViews>
  <sheetFormatPr defaultRowHeight="12.75" x14ac:dyDescent="0.2"/>
  <cols>
    <col min="1" max="1" width="11.7109375" customWidth="1"/>
    <col min="2" max="2" width="22.42578125" customWidth="1"/>
    <col min="3" max="3" width="17.85546875" customWidth="1"/>
    <col min="5" max="5" width="9.140625" customWidth="1"/>
    <col min="10" max="10" width="10.5703125" customWidth="1"/>
  </cols>
  <sheetData>
    <row r="1" spans="1:10" ht="15" x14ac:dyDescent="0.2">
      <c r="B1" s="7" t="s">
        <v>0</v>
      </c>
    </row>
    <row r="3" spans="1:10" x14ac:dyDescent="0.2">
      <c r="B3" s="8" t="s">
        <v>1</v>
      </c>
      <c r="C3" s="9" t="s">
        <v>2</v>
      </c>
      <c r="E3" t="s">
        <v>3</v>
      </c>
    </row>
    <row r="4" spans="1:10" ht="13.5" thickBot="1" x14ac:dyDescent="0.25">
      <c r="A4">
        <f>(B4-20)^2</f>
        <v>100</v>
      </c>
      <c r="B4" s="1">
        <v>10</v>
      </c>
      <c r="C4" s="2">
        <v>93</v>
      </c>
    </row>
    <row r="5" spans="1:10" x14ac:dyDescent="0.2">
      <c r="A5">
        <f t="shared" ref="A5:A8" si="0">(B5-20)^2</f>
        <v>25</v>
      </c>
      <c r="B5" s="3">
        <v>15</v>
      </c>
      <c r="C5" s="4">
        <v>171</v>
      </c>
      <c r="E5" s="13" t="s">
        <v>4</v>
      </c>
      <c r="F5" s="13"/>
    </row>
    <row r="6" spans="1:10" x14ac:dyDescent="0.2">
      <c r="A6">
        <f t="shared" si="0"/>
        <v>0</v>
      </c>
      <c r="B6" s="3">
        <v>20</v>
      </c>
      <c r="C6" s="4">
        <v>204</v>
      </c>
      <c r="E6" s="10" t="s">
        <v>5</v>
      </c>
      <c r="F6" s="10">
        <v>0.91990832396070543</v>
      </c>
    </row>
    <row r="7" spans="1:10" x14ac:dyDescent="0.2">
      <c r="A7">
        <f t="shared" si="0"/>
        <v>0</v>
      </c>
      <c r="B7" s="3">
        <v>20</v>
      </c>
      <c r="C7" s="4">
        <v>156</v>
      </c>
      <c r="E7" s="10" t="s">
        <v>6</v>
      </c>
      <c r="F7" s="10">
        <v>0.84623132449219418</v>
      </c>
    </row>
    <row r="8" spans="1:10" x14ac:dyDescent="0.2">
      <c r="A8">
        <f t="shared" si="0"/>
        <v>225</v>
      </c>
      <c r="B8" s="5">
        <v>35</v>
      </c>
      <c r="C8" s="6">
        <v>261</v>
      </c>
      <c r="E8" s="10" t="s">
        <v>7</v>
      </c>
      <c r="F8" s="10">
        <v>0.79497509932292554</v>
      </c>
    </row>
    <row r="9" spans="1:10" x14ac:dyDescent="0.2">
      <c r="B9">
        <f>AVERAGE(B4:B8)</f>
        <v>20</v>
      </c>
      <c r="C9">
        <f>AVERAGE(C4:C8)</f>
        <v>177</v>
      </c>
      <c r="E9" s="10" t="s">
        <v>8</v>
      </c>
      <c r="F9" s="10">
        <v>28.020400731303909</v>
      </c>
    </row>
    <row r="10" spans="1:10" ht="13.5" thickBot="1" x14ac:dyDescent="0.25">
      <c r="A10">
        <f>SUM(A4:A8)</f>
        <v>350</v>
      </c>
      <c r="C10">
        <f>_xlfn.VAR.S(C4:C8)</f>
        <v>3829.5</v>
      </c>
      <c r="E10" s="11" t="s">
        <v>9</v>
      </c>
      <c r="F10" s="11">
        <v>5</v>
      </c>
    </row>
    <row r="11" spans="1:10" x14ac:dyDescent="0.2">
      <c r="C11">
        <f>_xlfn.STDEV.S(C4:C8)</f>
        <v>61.882954034208808</v>
      </c>
    </row>
    <row r="12" spans="1:10" ht="13.5" thickBot="1" x14ac:dyDescent="0.25">
      <c r="E12" t="s">
        <v>10</v>
      </c>
    </row>
    <row r="13" spans="1:10" x14ac:dyDescent="0.2">
      <c r="E13" s="12"/>
      <c r="F13" s="12" t="s">
        <v>15</v>
      </c>
      <c r="G13" s="12" t="s">
        <v>16</v>
      </c>
      <c r="H13" s="12" t="s">
        <v>17</v>
      </c>
      <c r="I13" s="12" t="s">
        <v>18</v>
      </c>
      <c r="J13" s="12" t="s">
        <v>19</v>
      </c>
    </row>
    <row r="14" spans="1:10" x14ac:dyDescent="0.2">
      <c r="E14" s="10" t="s">
        <v>11</v>
      </c>
      <c r="F14" s="10">
        <v>1</v>
      </c>
      <c r="G14" s="10">
        <v>12962.571428571431</v>
      </c>
      <c r="H14" s="10">
        <v>12962.571428571431</v>
      </c>
      <c r="I14" s="10">
        <v>16.509825327510931</v>
      </c>
      <c r="J14" s="10">
        <v>2.6879888559164362E-2</v>
      </c>
    </row>
    <row r="15" spans="1:10" x14ac:dyDescent="0.2">
      <c r="B15">
        <f>F19+F20*17</f>
        <v>158.74285714285713</v>
      </c>
      <c r="E15" s="10" t="s">
        <v>12</v>
      </c>
      <c r="F15" s="10">
        <v>3</v>
      </c>
      <c r="G15" s="10">
        <v>2355.4285714285697</v>
      </c>
      <c r="H15" s="10">
        <v>785.14285714285654</v>
      </c>
      <c r="I15" s="10"/>
      <c r="J15" s="10"/>
    </row>
    <row r="16" spans="1:10" ht="13.5" thickBot="1" x14ac:dyDescent="0.25">
      <c r="E16" s="11" t="s">
        <v>13</v>
      </c>
      <c r="F16" s="11">
        <v>4</v>
      </c>
      <c r="G16" s="11">
        <v>15318</v>
      </c>
      <c r="H16" s="11"/>
      <c r="I16" s="11"/>
      <c r="J16" s="11"/>
    </row>
    <row r="17" spans="5:13" ht="13.5" thickBot="1" x14ac:dyDescent="0.25"/>
    <row r="18" spans="5:13" x14ac:dyDescent="0.2">
      <c r="E18" s="12"/>
      <c r="F18" s="12" t="s">
        <v>20</v>
      </c>
      <c r="G18" s="12" t="s">
        <v>8</v>
      </c>
      <c r="H18" s="12" t="s">
        <v>21</v>
      </c>
      <c r="I18" s="12" t="s">
        <v>22</v>
      </c>
      <c r="J18" s="12" t="s">
        <v>23</v>
      </c>
      <c r="K18" s="12" t="s">
        <v>24</v>
      </c>
      <c r="L18" s="12" t="s">
        <v>25</v>
      </c>
      <c r="M18" s="12" t="s">
        <v>26</v>
      </c>
    </row>
    <row r="19" spans="5:13" x14ac:dyDescent="0.2">
      <c r="E19" s="10" t="s">
        <v>14</v>
      </c>
      <c r="F19" s="10">
        <v>55.285714285714249</v>
      </c>
      <c r="G19" s="10">
        <v>32.470520381994966</v>
      </c>
      <c r="H19" s="10">
        <v>1.702643309540872</v>
      </c>
      <c r="I19" s="10">
        <v>0.18718731837670047</v>
      </c>
      <c r="J19" s="10">
        <v>-48.049973334604999</v>
      </c>
      <c r="K19" s="10">
        <v>158.6214019060335</v>
      </c>
      <c r="L19" s="10">
        <v>-48.049973334604999</v>
      </c>
      <c r="M19" s="10">
        <v>158.6214019060335</v>
      </c>
    </row>
    <row r="20" spans="5:13" ht="13.5" thickBot="1" x14ac:dyDescent="0.25">
      <c r="E20" s="11" t="s">
        <v>1</v>
      </c>
      <c r="F20" s="11">
        <v>6.0857142857142872</v>
      </c>
      <c r="G20" s="11">
        <v>1.4977534196664175</v>
      </c>
      <c r="H20" s="11">
        <v>4.0632284365404479</v>
      </c>
      <c r="I20" s="11">
        <v>2.6879888559164362E-2</v>
      </c>
      <c r="J20" s="11">
        <v>1.3191944490708565</v>
      </c>
      <c r="K20" s="11">
        <v>10.852234122357718</v>
      </c>
      <c r="L20" s="11">
        <v>1.3191944490708565</v>
      </c>
      <c r="M20" s="11">
        <v>10.852234122357718</v>
      </c>
    </row>
  </sheetData>
  <phoneticPr fontId="1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8"/>
  <sheetViews>
    <sheetView workbookViewId="0">
      <selection activeCell="F9" sqref="F9"/>
    </sheetView>
  </sheetViews>
  <sheetFormatPr defaultRowHeight="12.75" x14ac:dyDescent="0.2"/>
  <cols>
    <col min="4" max="4" width="11.42578125" style="15" customWidth="1"/>
  </cols>
  <sheetData>
    <row r="2" spans="2:6" x14ac:dyDescent="0.2">
      <c r="D2" s="15">
        <v>2011</v>
      </c>
      <c r="E2" s="14" t="s">
        <v>30</v>
      </c>
    </row>
    <row r="3" spans="2:6" x14ac:dyDescent="0.2">
      <c r="B3" s="14" t="s">
        <v>29</v>
      </c>
      <c r="C3">
        <v>31</v>
      </c>
      <c r="D3" s="15">
        <v>0.23</v>
      </c>
      <c r="E3" s="15">
        <f>144*D3</f>
        <v>33.120000000000005</v>
      </c>
      <c r="F3">
        <f>(C3-E3)^2/E3</f>
        <v>0.135700483091788</v>
      </c>
    </row>
    <row r="4" spans="2:6" x14ac:dyDescent="0.2">
      <c r="B4" s="14" t="s">
        <v>28</v>
      </c>
      <c r="C4">
        <v>76</v>
      </c>
      <c r="D4" s="15">
        <v>0.43</v>
      </c>
      <c r="E4" s="15">
        <f t="shared" ref="E4:E5" si="0">144*D4</f>
        <v>61.92</v>
      </c>
      <c r="F4">
        <f t="shared" ref="F4:F5" si="1">(C4-E4)^2/E4</f>
        <v>3.2016537467700252</v>
      </c>
    </row>
    <row r="5" spans="2:6" x14ac:dyDescent="0.2">
      <c r="B5" s="14" t="s">
        <v>27</v>
      </c>
      <c r="C5">
        <v>37</v>
      </c>
      <c r="D5" s="15">
        <v>0.35</v>
      </c>
      <c r="E5" s="15">
        <f>144*D5</f>
        <v>50.4</v>
      </c>
      <c r="F5">
        <f t="shared" si="1"/>
        <v>3.5626984126984125</v>
      </c>
    </row>
    <row r="6" spans="2:6" x14ac:dyDescent="0.2">
      <c r="C6">
        <f>SUM(C3:C5)</f>
        <v>144</v>
      </c>
      <c r="D6" s="15">
        <f>SUM(D3:D5)</f>
        <v>1.01</v>
      </c>
      <c r="E6">
        <f>SUM(E3:E5)</f>
        <v>145.44</v>
      </c>
      <c r="F6">
        <f>SUM(F3:F5)</f>
        <v>6.900052642560226</v>
      </c>
    </row>
    <row r="7" spans="2:6" x14ac:dyDescent="0.2">
      <c r="F7">
        <f>1-_xlfn.CHISQ.DIST(F6,2,1)</f>
        <v>3.174480080327724E-2</v>
      </c>
    </row>
    <row r="8" spans="2:6" x14ac:dyDescent="0.2">
      <c r="F8">
        <f>CHITEST(C3:C5,E3:E5)</f>
        <v>3.1744800803277219E-2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College Students' Part-Time Weekly Earnings (n = 5)</dc:title>
  <dc:subject>Chapter 12 - Exercises</dc:subject>
  <dc:creator>David P. Doane</dc:creator>
  <dc:description>Copyright (c) 2019 by McGraw-Hill.  This material is intended solely for educational use by purchasers of Doane/Seward 6e. It may not be copied or resold.</dc:description>
  <cp:lastModifiedBy>Francis Yang</cp:lastModifiedBy>
  <dcterms:created xsi:type="dcterms:W3CDTF">2005-03-18T19:18:43Z</dcterms:created>
  <dcterms:modified xsi:type="dcterms:W3CDTF">2023-03-14T00:06:28Z</dcterms:modified>
</cp:coreProperties>
</file>