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cience\STAT 201\"/>
    </mc:Choice>
  </mc:AlternateContent>
  <xr:revisionPtr revIDLastSave="0" documentId="13_ncr:1_{03CF3068-BAED-4129-8974-66C72A64414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3" r:id="rId1"/>
    <sheet name="Sheet2" sheetId="4" r:id="rId2"/>
    <sheet name="Sheet3" sheetId="5" r:id="rId3"/>
    <sheet name="Data" sheetId="1" r:id="rId4"/>
    <sheet name="Extra Shee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K12" i="1"/>
  <c r="E10" i="4" l="1"/>
  <c r="F10" i="4"/>
</calcChain>
</file>

<file path=xl/sharedStrings.xml><?xml version="1.0" encoding="utf-8"?>
<sst xmlns="http://schemas.openxmlformats.org/spreadsheetml/2006/main" count="142" uniqueCount="60">
  <si>
    <t>Student</t>
  </si>
  <si>
    <t>Study Hours</t>
  </si>
  <si>
    <t>Exam Score</t>
  </si>
  <si>
    <t>Tom</t>
  </si>
  <si>
    <t>Mary</t>
  </si>
  <si>
    <t>Sarah</t>
  </si>
  <si>
    <t>Oscar</t>
  </si>
  <si>
    <t>Cullyn</t>
  </si>
  <si>
    <t>Jaime</t>
  </si>
  <si>
    <t>Theresa</t>
  </si>
  <si>
    <t>Knut</t>
  </si>
  <si>
    <t>Jin-Mae</t>
  </si>
  <si>
    <t>Courtney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</si>
  <si>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</si>
  <si>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</si>
  <si>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</si>
  <si>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</si>
  <si>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</si>
  <si>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</si>
  <si>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</si>
  <si>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</si>
  <si>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</si>
  <si>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</si>
  <si>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</si>
  <si>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</si>
  <si>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</si>
  <si>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</si>
  <si>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</si>
  <si>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</si>
  <si>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</si>
  <si>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</si>
  <si>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</si>
  <si>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</si>
  <si>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</si>
  <si>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</si>
  <si>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</si>
  <si>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</si>
  <si>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score=</t>
  </si>
  <si>
    <t>49.4+1.96*hours</t>
  </si>
  <si>
    <t>49.47+1.96*hours</t>
  </si>
  <si>
    <t>This is a good model since Significance F lt .05</t>
  </si>
  <si>
    <t>Hours is a good variable and contributes between 1.02 to 2.9 addition score for each hour.</t>
  </si>
  <si>
    <t>Study Time and Exam Scores (n = 30 students)</t>
  </si>
  <si>
    <t>RESIDUAL OUTPUT</t>
  </si>
  <si>
    <t>Observation</t>
  </si>
  <si>
    <t>Predicted Exam Score</t>
  </si>
  <si>
    <t>Residuals</t>
  </si>
  <si>
    <t>Lower 95.56%</t>
  </si>
  <si>
    <t>Upper 95.56%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</si>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</sst>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Continuous"/>
    </xf>
    <xf numFmtId="0" fontId="5" fillId="0" borderId="0" xfId="0" applyFo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Study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Data!$C$4:$C$33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</c:numCache>
            </c:numRef>
          </c:xVal>
          <c:yVal>
            <c:numRef>
              <c:f>Data!$H$27:$H$56</c:f>
              <c:numCache>
                <c:formatCode>General</c:formatCode>
                <c:ptCount val="30"/>
                <c:pt idx="0">
                  <c:v>1.5587901701323261</c:v>
                </c:pt>
                <c:pt idx="1">
                  <c:v>14.702457466918716</c:v>
                </c:pt>
                <c:pt idx="2">
                  <c:v>-4.225708884688089</c:v>
                </c:pt>
                <c:pt idx="3">
                  <c:v>-22.189792060491484</c:v>
                </c:pt>
                <c:pt idx="4">
                  <c:v>-13.11795841209829</c:v>
                </c:pt>
                <c:pt idx="5">
                  <c:v>12.917958412098301</c:v>
                </c:pt>
                <c:pt idx="6">
                  <c:v>19.0257088846881</c:v>
                </c:pt>
                <c:pt idx="7">
                  <c:v>-9.9383742911153092</c:v>
                </c:pt>
                <c:pt idx="8">
                  <c:v>5.0616257088846908</c:v>
                </c:pt>
                <c:pt idx="9">
                  <c:v>-3.7947069943289193</c:v>
                </c:pt>
                <c:pt idx="10">
                  <c:v>1.5587901701323261</c:v>
                </c:pt>
                <c:pt idx="11">
                  <c:v>14.702457466918716</c:v>
                </c:pt>
                <c:pt idx="12">
                  <c:v>-4.225708884688089</c:v>
                </c:pt>
                <c:pt idx="13">
                  <c:v>-22.189792060491484</c:v>
                </c:pt>
                <c:pt idx="14">
                  <c:v>-13.11795841209829</c:v>
                </c:pt>
                <c:pt idx="15">
                  <c:v>12.917958412098301</c:v>
                </c:pt>
                <c:pt idx="16">
                  <c:v>19.0257088846881</c:v>
                </c:pt>
                <c:pt idx="17">
                  <c:v>-9.9383742911153092</c:v>
                </c:pt>
                <c:pt idx="18">
                  <c:v>5.0616257088846908</c:v>
                </c:pt>
                <c:pt idx="19">
                  <c:v>-3.7947069943289193</c:v>
                </c:pt>
                <c:pt idx="20">
                  <c:v>1.5587901701323261</c:v>
                </c:pt>
                <c:pt idx="21">
                  <c:v>14.702457466918716</c:v>
                </c:pt>
                <c:pt idx="22">
                  <c:v>-4.225708884688089</c:v>
                </c:pt>
                <c:pt idx="23">
                  <c:v>-22.189792060491484</c:v>
                </c:pt>
                <c:pt idx="24">
                  <c:v>-13.11795841209829</c:v>
                </c:pt>
                <c:pt idx="25">
                  <c:v>12.917958412098301</c:v>
                </c:pt>
                <c:pt idx="26">
                  <c:v>19.0257088846881</c:v>
                </c:pt>
                <c:pt idx="27">
                  <c:v>-9.9383742911153092</c:v>
                </c:pt>
                <c:pt idx="28">
                  <c:v>5.0616257088846908</c:v>
                </c:pt>
                <c:pt idx="29">
                  <c:v>-3.7947069943289193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5-402C-A52D-B80C6DBC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87775"/>
        <c:axId val="41496511"/>
      </c:scatterChart>
      <c:valAx>
        <c:axId val="206438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Study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6511"/>
        <c:crosses val="autoZero"/>
        <c:crossBetween val="midCat"/>
      </c:valAx>
      <c:valAx>
        <c:axId val="4149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87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Study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Exam Score</c:v>
          </c:tx>
          <c:spPr>
            <a:ln w="28575">
              <a:noFill/>
            </a:ln>
          </c:spPr>
          <c:xVal>
            <c:numRef>
              <c:f>Data!$C$4:$C$33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</c:numCache>
            </c:numRef>
          </c:xVal>
          <c:yVal>
            <c:numRef>
              <c:f>Data!$D$4:$D$33</c:f>
              <c:numCache>
                <c:formatCode>General</c:formatCode>
                <c:ptCount val="30"/>
                <c:pt idx="0">
                  <c:v>53</c:v>
                </c:pt>
                <c:pt idx="1">
                  <c:v>74</c:v>
                </c:pt>
                <c:pt idx="2">
                  <c:v>59</c:v>
                </c:pt>
                <c:pt idx="3">
                  <c:v>43</c:v>
                </c:pt>
                <c:pt idx="4">
                  <c:v>56</c:v>
                </c:pt>
                <c:pt idx="5">
                  <c:v>84</c:v>
                </c:pt>
                <c:pt idx="6">
                  <c:v>96</c:v>
                </c:pt>
                <c:pt idx="7">
                  <c:v>69</c:v>
                </c:pt>
                <c:pt idx="8">
                  <c:v>84</c:v>
                </c:pt>
                <c:pt idx="9">
                  <c:v>83</c:v>
                </c:pt>
                <c:pt idx="10">
                  <c:v>53</c:v>
                </c:pt>
                <c:pt idx="11">
                  <c:v>74</c:v>
                </c:pt>
                <c:pt idx="12">
                  <c:v>59</c:v>
                </c:pt>
                <c:pt idx="13">
                  <c:v>43</c:v>
                </c:pt>
                <c:pt idx="14">
                  <c:v>56</c:v>
                </c:pt>
                <c:pt idx="15">
                  <c:v>84</c:v>
                </c:pt>
                <c:pt idx="16">
                  <c:v>96</c:v>
                </c:pt>
                <c:pt idx="17">
                  <c:v>69</c:v>
                </c:pt>
                <c:pt idx="18">
                  <c:v>84</c:v>
                </c:pt>
                <c:pt idx="19">
                  <c:v>83</c:v>
                </c:pt>
                <c:pt idx="20">
                  <c:v>53</c:v>
                </c:pt>
                <c:pt idx="21">
                  <c:v>74</c:v>
                </c:pt>
                <c:pt idx="22">
                  <c:v>59</c:v>
                </c:pt>
                <c:pt idx="23">
                  <c:v>43</c:v>
                </c:pt>
                <c:pt idx="24">
                  <c:v>56</c:v>
                </c:pt>
                <c:pt idx="25">
                  <c:v>84</c:v>
                </c:pt>
                <c:pt idx="26">
                  <c:v>96</c:v>
                </c:pt>
                <c:pt idx="27">
                  <c:v>69</c:v>
                </c:pt>
                <c:pt idx="28">
                  <c:v>84</c:v>
                </c:pt>
                <c:pt idx="2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8-49F5-943E-2998E434CEDF}"/>
            </c:ext>
          </c:extLst>
        </c:ser>
        <c:ser>
          <c:idx val="1"/>
          <c:order val="1"/>
          <c:tx>
            <c:v>Predicted Exam Score</c:v>
          </c:tx>
          <c:spPr>
            <a:ln w="28575">
              <a:noFill/>
            </a:ln>
          </c:spPr>
          <c:xVal>
            <c:numRef>
              <c:f>Data!$C$4:$C$33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</c:numCache>
            </c:numRef>
          </c:xVal>
          <c:yVal>
            <c:numRef>
              <c:f>Data!$G$27:$G$56</c:f>
              <c:numCache>
                <c:formatCode>General</c:formatCode>
                <c:ptCount val="30"/>
                <c:pt idx="0">
                  <c:v>51.441209829867674</c:v>
                </c:pt>
                <c:pt idx="1">
                  <c:v>59.297542533081284</c:v>
                </c:pt>
                <c:pt idx="2">
                  <c:v>63.225708884688089</c:v>
                </c:pt>
                <c:pt idx="3">
                  <c:v>65.189792060491484</c:v>
                </c:pt>
                <c:pt idx="4">
                  <c:v>69.11795841209829</c:v>
                </c:pt>
                <c:pt idx="5">
                  <c:v>71.082041587901699</c:v>
                </c:pt>
                <c:pt idx="6">
                  <c:v>76.9742911153119</c:v>
                </c:pt>
                <c:pt idx="7">
                  <c:v>78.938374291115309</c:v>
                </c:pt>
                <c:pt idx="8">
                  <c:v>78.938374291115309</c:v>
                </c:pt>
                <c:pt idx="9">
                  <c:v>86.794706994328919</c:v>
                </c:pt>
                <c:pt idx="10">
                  <c:v>51.441209829867674</c:v>
                </c:pt>
                <c:pt idx="11">
                  <c:v>59.297542533081284</c:v>
                </c:pt>
                <c:pt idx="12">
                  <c:v>63.225708884688089</c:v>
                </c:pt>
                <c:pt idx="13">
                  <c:v>65.189792060491484</c:v>
                </c:pt>
                <c:pt idx="14">
                  <c:v>69.11795841209829</c:v>
                </c:pt>
                <c:pt idx="15">
                  <c:v>71.082041587901699</c:v>
                </c:pt>
                <c:pt idx="16">
                  <c:v>76.9742911153119</c:v>
                </c:pt>
                <c:pt idx="17">
                  <c:v>78.938374291115309</c:v>
                </c:pt>
                <c:pt idx="18">
                  <c:v>78.938374291115309</c:v>
                </c:pt>
                <c:pt idx="19">
                  <c:v>86.794706994328919</c:v>
                </c:pt>
                <c:pt idx="20">
                  <c:v>51.441209829867674</c:v>
                </c:pt>
                <c:pt idx="21">
                  <c:v>59.297542533081284</c:v>
                </c:pt>
                <c:pt idx="22">
                  <c:v>63.225708884688089</c:v>
                </c:pt>
                <c:pt idx="23">
                  <c:v>65.189792060491484</c:v>
                </c:pt>
                <c:pt idx="24">
                  <c:v>69.11795841209829</c:v>
                </c:pt>
                <c:pt idx="25">
                  <c:v>71.082041587901699</c:v>
                </c:pt>
                <c:pt idx="26">
                  <c:v>76.9742911153119</c:v>
                </c:pt>
                <c:pt idx="27">
                  <c:v>78.938374291115309</c:v>
                </c:pt>
                <c:pt idx="28">
                  <c:v>78.938374291115309</c:v>
                </c:pt>
                <c:pt idx="29">
                  <c:v>86.794706994328919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8-49F5-943E-2998E434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3999"/>
        <c:axId val="41496927"/>
      </c:scatterChart>
      <c:valAx>
        <c:axId val="4150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Study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96927"/>
        <c:crosses val="autoZero"/>
        <c:crossBetween val="midCat"/>
      </c:valAx>
      <c:valAx>
        <c:axId val="4149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Exam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03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Study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Data!$C$4:$C$33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</c:numCache>
            </c:numRef>
          </c:xVal>
          <c:yVal>
            <c:numRef>
              <c:f>Data!$H$27:$H$56</c:f>
              <c:numCache>
                <c:formatCode>General</c:formatCode>
                <c:ptCount val="30"/>
                <c:pt idx="0">
                  <c:v>1.5587901701323261</c:v>
                </c:pt>
                <c:pt idx="1">
                  <c:v>14.702457466918716</c:v>
                </c:pt>
                <c:pt idx="2">
                  <c:v>-4.225708884688089</c:v>
                </c:pt>
                <c:pt idx="3">
                  <c:v>-22.189792060491484</c:v>
                </c:pt>
                <c:pt idx="4">
                  <c:v>-13.11795841209829</c:v>
                </c:pt>
                <c:pt idx="5">
                  <c:v>12.917958412098301</c:v>
                </c:pt>
                <c:pt idx="6">
                  <c:v>19.0257088846881</c:v>
                </c:pt>
                <c:pt idx="7">
                  <c:v>-9.9383742911153092</c:v>
                </c:pt>
                <c:pt idx="8">
                  <c:v>5.0616257088846908</c:v>
                </c:pt>
                <c:pt idx="9">
                  <c:v>-3.7947069943289193</c:v>
                </c:pt>
                <c:pt idx="10">
                  <c:v>1.5587901701323261</c:v>
                </c:pt>
                <c:pt idx="11">
                  <c:v>14.702457466918716</c:v>
                </c:pt>
                <c:pt idx="12">
                  <c:v>-4.225708884688089</c:v>
                </c:pt>
                <c:pt idx="13">
                  <c:v>-22.189792060491484</c:v>
                </c:pt>
                <c:pt idx="14">
                  <c:v>-13.11795841209829</c:v>
                </c:pt>
                <c:pt idx="15">
                  <c:v>12.917958412098301</c:v>
                </c:pt>
                <c:pt idx="16">
                  <c:v>19.0257088846881</c:v>
                </c:pt>
                <c:pt idx="17">
                  <c:v>-9.9383742911153092</c:v>
                </c:pt>
                <c:pt idx="18">
                  <c:v>5.0616257088846908</c:v>
                </c:pt>
                <c:pt idx="19">
                  <c:v>-3.7947069943289193</c:v>
                </c:pt>
                <c:pt idx="20">
                  <c:v>1.5587901701323261</c:v>
                </c:pt>
                <c:pt idx="21">
                  <c:v>14.702457466918716</c:v>
                </c:pt>
                <c:pt idx="22">
                  <c:v>-4.225708884688089</c:v>
                </c:pt>
                <c:pt idx="23">
                  <c:v>-22.189792060491484</c:v>
                </c:pt>
                <c:pt idx="24">
                  <c:v>-13.11795841209829</c:v>
                </c:pt>
                <c:pt idx="25">
                  <c:v>12.917958412098301</c:v>
                </c:pt>
                <c:pt idx="26">
                  <c:v>19.0257088846881</c:v>
                </c:pt>
                <c:pt idx="27">
                  <c:v>-9.9383742911153092</c:v>
                </c:pt>
                <c:pt idx="28">
                  <c:v>5.0616257088846908</c:v>
                </c:pt>
                <c:pt idx="29">
                  <c:v>-3.7947069943289193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D-4AA0-B5EA-EFEC5885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3023"/>
        <c:axId val="111147631"/>
      </c:scatterChart>
      <c:valAx>
        <c:axId val="11116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Study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47631"/>
        <c:crosses val="autoZero"/>
        <c:crossBetween val="midCat"/>
      </c:valAx>
      <c:valAx>
        <c:axId val="111147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63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Study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Exam Score</c:v>
          </c:tx>
          <c:spPr>
            <a:ln w="28575">
              <a:noFill/>
            </a:ln>
          </c:spPr>
          <c:xVal>
            <c:numRef>
              <c:f>Data!$C$4:$C$33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</c:numCache>
            </c:numRef>
          </c:xVal>
          <c:yVal>
            <c:numRef>
              <c:f>Data!$D$4:$D$33</c:f>
              <c:numCache>
                <c:formatCode>General</c:formatCode>
                <c:ptCount val="30"/>
                <c:pt idx="0">
                  <c:v>53</c:v>
                </c:pt>
                <c:pt idx="1">
                  <c:v>74</c:v>
                </c:pt>
                <c:pt idx="2">
                  <c:v>59</c:v>
                </c:pt>
                <c:pt idx="3">
                  <c:v>43</c:v>
                </c:pt>
                <c:pt idx="4">
                  <c:v>56</c:v>
                </c:pt>
                <c:pt idx="5">
                  <c:v>84</c:v>
                </c:pt>
                <c:pt idx="6">
                  <c:v>96</c:v>
                </c:pt>
                <c:pt idx="7">
                  <c:v>69</c:v>
                </c:pt>
                <c:pt idx="8">
                  <c:v>84</c:v>
                </c:pt>
                <c:pt idx="9">
                  <c:v>83</c:v>
                </c:pt>
                <c:pt idx="10">
                  <c:v>53</c:v>
                </c:pt>
                <c:pt idx="11">
                  <c:v>74</c:v>
                </c:pt>
                <c:pt idx="12">
                  <c:v>59</c:v>
                </c:pt>
                <c:pt idx="13">
                  <c:v>43</c:v>
                </c:pt>
                <c:pt idx="14">
                  <c:v>56</c:v>
                </c:pt>
                <c:pt idx="15">
                  <c:v>84</c:v>
                </c:pt>
                <c:pt idx="16">
                  <c:v>96</c:v>
                </c:pt>
                <c:pt idx="17">
                  <c:v>69</c:v>
                </c:pt>
                <c:pt idx="18">
                  <c:v>84</c:v>
                </c:pt>
                <c:pt idx="19">
                  <c:v>83</c:v>
                </c:pt>
                <c:pt idx="20">
                  <c:v>53</c:v>
                </c:pt>
                <c:pt idx="21">
                  <c:v>74</c:v>
                </c:pt>
                <c:pt idx="22">
                  <c:v>59</c:v>
                </c:pt>
                <c:pt idx="23">
                  <c:v>43</c:v>
                </c:pt>
                <c:pt idx="24">
                  <c:v>56</c:v>
                </c:pt>
                <c:pt idx="25">
                  <c:v>84</c:v>
                </c:pt>
                <c:pt idx="26">
                  <c:v>96</c:v>
                </c:pt>
                <c:pt idx="27">
                  <c:v>69</c:v>
                </c:pt>
                <c:pt idx="28">
                  <c:v>84</c:v>
                </c:pt>
                <c:pt idx="2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6-4F0B-BCE1-855FE66B7276}"/>
            </c:ext>
          </c:extLst>
        </c:ser>
        <c:ser>
          <c:idx val="1"/>
          <c:order val="1"/>
          <c:tx>
            <c:v>Predicted Exam Score</c:v>
          </c:tx>
          <c:spPr>
            <a:ln w="28575">
              <a:noFill/>
            </a:ln>
          </c:spPr>
          <c:xVal>
            <c:numRef>
              <c:f>Data!$C$4:$C$33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</c:numCache>
            </c:numRef>
          </c:xVal>
          <c:yVal>
            <c:numRef>
              <c:f>Data!$G$27:$G$56</c:f>
              <c:numCache>
                <c:formatCode>General</c:formatCode>
                <c:ptCount val="30"/>
                <c:pt idx="0">
                  <c:v>51.441209829867674</c:v>
                </c:pt>
                <c:pt idx="1">
                  <c:v>59.297542533081284</c:v>
                </c:pt>
                <c:pt idx="2">
                  <c:v>63.225708884688089</c:v>
                </c:pt>
                <c:pt idx="3">
                  <c:v>65.189792060491484</c:v>
                </c:pt>
                <c:pt idx="4">
                  <c:v>69.11795841209829</c:v>
                </c:pt>
                <c:pt idx="5">
                  <c:v>71.082041587901699</c:v>
                </c:pt>
                <c:pt idx="6">
                  <c:v>76.9742911153119</c:v>
                </c:pt>
                <c:pt idx="7">
                  <c:v>78.938374291115309</c:v>
                </c:pt>
                <c:pt idx="8">
                  <c:v>78.938374291115309</c:v>
                </c:pt>
                <c:pt idx="9">
                  <c:v>86.794706994328919</c:v>
                </c:pt>
                <c:pt idx="10">
                  <c:v>51.441209829867674</c:v>
                </c:pt>
                <c:pt idx="11">
                  <c:v>59.297542533081284</c:v>
                </c:pt>
                <c:pt idx="12">
                  <c:v>63.225708884688089</c:v>
                </c:pt>
                <c:pt idx="13">
                  <c:v>65.189792060491484</c:v>
                </c:pt>
                <c:pt idx="14">
                  <c:v>69.11795841209829</c:v>
                </c:pt>
                <c:pt idx="15">
                  <c:v>71.082041587901699</c:v>
                </c:pt>
                <c:pt idx="16">
                  <c:v>76.9742911153119</c:v>
                </c:pt>
                <c:pt idx="17">
                  <c:v>78.938374291115309</c:v>
                </c:pt>
                <c:pt idx="18">
                  <c:v>78.938374291115309</c:v>
                </c:pt>
                <c:pt idx="19">
                  <c:v>86.794706994328919</c:v>
                </c:pt>
                <c:pt idx="20">
                  <c:v>51.441209829867674</c:v>
                </c:pt>
                <c:pt idx="21">
                  <c:v>59.297542533081284</c:v>
                </c:pt>
                <c:pt idx="22">
                  <c:v>63.225708884688089</c:v>
                </c:pt>
                <c:pt idx="23">
                  <c:v>65.189792060491484</c:v>
                </c:pt>
                <c:pt idx="24">
                  <c:v>69.11795841209829</c:v>
                </c:pt>
                <c:pt idx="25">
                  <c:v>71.082041587901699</c:v>
                </c:pt>
                <c:pt idx="26">
                  <c:v>76.9742911153119</c:v>
                </c:pt>
                <c:pt idx="27">
                  <c:v>78.938374291115309</c:v>
                </c:pt>
                <c:pt idx="28">
                  <c:v>78.938374291115309</c:v>
                </c:pt>
                <c:pt idx="29">
                  <c:v>86.794706994328919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6-4F0B-BCE1-855FE66B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5103"/>
        <c:axId val="111165519"/>
      </c:scatterChart>
      <c:valAx>
        <c:axId val="11116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Study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65519"/>
        <c:crosses val="autoZero"/>
        <c:crossBetween val="midCat"/>
      </c:valAx>
      <c:valAx>
        <c:axId val="111165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Exam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65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2</xdr:row>
      <xdr:rowOff>152400</xdr:rowOff>
    </xdr:from>
    <xdr:to>
      <xdr:col>20</xdr:col>
      <xdr:colOff>238125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FE420-08B3-9E38-83AB-D6060A20C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200025</xdr:colOff>
      <xdr:row>14</xdr:row>
      <xdr:rowOff>19050</xdr:rowOff>
    </xdr:from>
    <xdr:to>
      <xdr:col>20</xdr:col>
      <xdr:colOff>200025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02F08-C2A9-C4F7-E657-62BA5664E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2</xdr:row>
      <xdr:rowOff>152400</xdr:rowOff>
    </xdr:from>
    <xdr:to>
      <xdr:col>20</xdr:col>
      <xdr:colOff>238125</xdr:colOff>
      <xdr:row>12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C2AC03-95A7-A63D-7F58-F6A00E95D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238125</xdr:colOff>
      <xdr:row>4</xdr:row>
      <xdr:rowOff>152400</xdr:rowOff>
    </xdr:from>
    <xdr:to>
      <xdr:col>21</xdr:col>
      <xdr:colOff>238125</xdr:colOff>
      <xdr:row>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720E74-27CC-1F63-2FDB-574F835D7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FF05-0A9C-40C9-AE06-4F877862044F}">
  <dimension ref="A1:I24"/>
  <sheetViews>
    <sheetView workbookViewId="0">
      <selection activeCell="E12" sqref="E12"/>
    </sheetView>
  </sheetViews>
  <sheetFormatPr defaultRowHeight="12.75" x14ac:dyDescent="0.2"/>
  <sheetData>
    <row r="1" spans="1:9" x14ac:dyDescent="0.2">
      <c r="A1" t="s">
        <v>13</v>
      </c>
    </row>
    <row r="2" spans="1:9" ht="13.5" thickBot="1" x14ac:dyDescent="0.25"/>
    <row r="3" spans="1:9" x14ac:dyDescent="0.2">
      <c r="A3" s="17" t="s">
        <v>14</v>
      </c>
      <c r="B3" s="17"/>
    </row>
    <row r="4" spans="1:9" x14ac:dyDescent="0.2">
      <c r="A4" s="14" t="s">
        <v>15</v>
      </c>
      <c r="B4" s="14">
        <v>0.62779098638694497</v>
      </c>
    </row>
    <row r="5" spans="1:9" x14ac:dyDescent="0.2">
      <c r="A5" s="14" t="s">
        <v>16</v>
      </c>
      <c r="B5" s="14">
        <v>0.39412152258869332</v>
      </c>
    </row>
    <row r="6" spans="1:9" x14ac:dyDescent="0.2">
      <c r="A6" s="14" t="s">
        <v>17</v>
      </c>
      <c r="B6" s="14">
        <v>0.31838671291227999</v>
      </c>
    </row>
    <row r="7" spans="1:9" x14ac:dyDescent="0.2">
      <c r="A7" s="14" t="s">
        <v>18</v>
      </c>
      <c r="B7" s="14">
        <v>14.002494376762538</v>
      </c>
    </row>
    <row r="8" spans="1:9" ht="13.5" thickBot="1" x14ac:dyDescent="0.25">
      <c r="A8" s="15" t="s">
        <v>19</v>
      </c>
      <c r="B8" s="15">
        <v>10</v>
      </c>
    </row>
    <row r="10" spans="1:9" ht="13.5" thickBot="1" x14ac:dyDescent="0.25">
      <c r="A10" t="s">
        <v>20</v>
      </c>
    </row>
    <row r="11" spans="1:9" x14ac:dyDescent="0.2">
      <c r="A11" s="16"/>
      <c r="B11" s="16" t="s">
        <v>25</v>
      </c>
      <c r="C11" s="16" t="s">
        <v>26</v>
      </c>
      <c r="D11" s="16" t="s">
        <v>27</v>
      </c>
      <c r="E11" s="16" t="s">
        <v>28</v>
      </c>
      <c r="F11" s="16" t="s">
        <v>29</v>
      </c>
    </row>
    <row r="12" spans="1:9" x14ac:dyDescent="0.2">
      <c r="A12" s="14" t="s">
        <v>21</v>
      </c>
      <c r="B12" s="14">
        <v>1</v>
      </c>
      <c r="C12" s="14">
        <v>1020.3412098298681</v>
      </c>
      <c r="D12" s="14">
        <v>1020.3412098298681</v>
      </c>
      <c r="E12" s="14">
        <v>5.2039679544007296</v>
      </c>
      <c r="F12" s="14">
        <v>5.1972203751586468E-2</v>
      </c>
    </row>
    <row r="13" spans="1:9" x14ac:dyDescent="0.2">
      <c r="A13" s="14" t="s">
        <v>22</v>
      </c>
      <c r="B13" s="14">
        <v>8</v>
      </c>
      <c r="C13" s="14">
        <v>1568.5587901701319</v>
      </c>
      <c r="D13" s="14">
        <v>196.06984877126649</v>
      </c>
      <c r="E13" s="14"/>
      <c r="F13" s="14"/>
    </row>
    <row r="14" spans="1:9" ht="13.5" thickBot="1" x14ac:dyDescent="0.25">
      <c r="A14" s="15" t="s">
        <v>23</v>
      </c>
      <c r="B14" s="15">
        <v>9</v>
      </c>
      <c r="C14" s="15">
        <v>2588.9</v>
      </c>
      <c r="D14" s="15"/>
      <c r="E14" s="15"/>
      <c r="F14" s="15"/>
    </row>
    <row r="15" spans="1:9" ht="13.5" thickBot="1" x14ac:dyDescent="0.25"/>
    <row r="16" spans="1:9" x14ac:dyDescent="0.2">
      <c r="A16" s="16"/>
      <c r="B16" s="16" t="s">
        <v>30</v>
      </c>
      <c r="C16" s="16" t="s">
        <v>18</v>
      </c>
      <c r="D16" s="16" t="s">
        <v>31</v>
      </c>
      <c r="E16" s="16" t="s">
        <v>32</v>
      </c>
      <c r="F16" s="16" t="s">
        <v>33</v>
      </c>
      <c r="G16" s="16" t="s">
        <v>34</v>
      </c>
      <c r="H16" s="16" t="s">
        <v>35</v>
      </c>
      <c r="I16" s="16" t="s">
        <v>36</v>
      </c>
    </row>
    <row r="17" spans="1:9" x14ac:dyDescent="0.2">
      <c r="A17" s="14" t="s">
        <v>24</v>
      </c>
      <c r="B17" s="14">
        <v>49.477126654064264</v>
      </c>
      <c r="C17" s="14">
        <v>10.066461248530905</v>
      </c>
      <c r="D17" s="14">
        <v>4.915046651700461</v>
      </c>
      <c r="E17" s="14">
        <v>1.1713070579792903E-3</v>
      </c>
      <c r="F17" s="14">
        <v>26.263825388079496</v>
      </c>
      <c r="G17" s="14">
        <v>72.690427920049032</v>
      </c>
      <c r="H17" s="14">
        <v>26.263825388079496</v>
      </c>
      <c r="I17" s="14">
        <v>72.690427920049032</v>
      </c>
    </row>
    <row r="18" spans="1:9" ht="13.5" thickBot="1" x14ac:dyDescent="0.25">
      <c r="A18" s="15" t="s">
        <v>1</v>
      </c>
      <c r="B18" s="15">
        <v>1.9640831758034027</v>
      </c>
      <c r="C18" s="15">
        <v>0.86097901976828606</v>
      </c>
      <c r="D18" s="15">
        <v>2.2812207158450777</v>
      </c>
      <c r="E18" s="15">
        <v>5.1972203751586468E-2</v>
      </c>
      <c r="F18" s="15">
        <v>-2.1338004106295161E-2</v>
      </c>
      <c r="G18" s="15">
        <v>3.9495043557131009</v>
      </c>
      <c r="H18" s="15">
        <v>-2.1338004106295161E-2</v>
      </c>
      <c r="I18" s="15">
        <v>3.9495043557131009</v>
      </c>
    </row>
    <row r="24" spans="1:9" x14ac:dyDescent="0.2">
      <c r="A24" s="18" t="s">
        <v>37</v>
      </c>
      <c r="B24" s="18" t="s">
        <v>38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89D4-6ABF-41FF-B5D8-7AF1F6AFD84A}">
  <dimension ref="A1:I24"/>
  <sheetViews>
    <sheetView workbookViewId="0">
      <selection activeCell="A26" sqref="A26"/>
    </sheetView>
  </sheetViews>
  <sheetFormatPr defaultRowHeight="12.75" x14ac:dyDescent="0.2"/>
  <cols>
    <col min="5" max="5" width="41.140625" bestFit="1" customWidth="1"/>
    <col min="6" max="6" width="13.5703125" bestFit="1" customWidth="1"/>
  </cols>
  <sheetData>
    <row r="1" spans="1:9" x14ac:dyDescent="0.2">
      <c r="A1" t="s">
        <v>13</v>
      </c>
    </row>
    <row r="2" spans="1:9" ht="13.5" thickBot="1" x14ac:dyDescent="0.25"/>
    <row r="3" spans="1:9" x14ac:dyDescent="0.2">
      <c r="A3" s="17" t="s">
        <v>14</v>
      </c>
      <c r="B3" s="17"/>
    </row>
    <row r="4" spans="1:9" x14ac:dyDescent="0.2">
      <c r="A4" s="14" t="s">
        <v>15</v>
      </c>
      <c r="B4" s="14">
        <v>0.62779098638694497</v>
      </c>
    </row>
    <row r="5" spans="1:9" x14ac:dyDescent="0.2">
      <c r="A5" s="14" t="s">
        <v>16</v>
      </c>
      <c r="B5" s="14">
        <v>0.39412152258869326</v>
      </c>
    </row>
    <row r="6" spans="1:9" x14ac:dyDescent="0.2">
      <c r="A6" s="14" t="s">
        <v>17</v>
      </c>
      <c r="B6" s="14">
        <v>0.37248300553828945</v>
      </c>
    </row>
    <row r="7" spans="1:9" x14ac:dyDescent="0.2">
      <c r="A7" s="14" t="s">
        <v>18</v>
      </c>
      <c r="B7" s="14">
        <v>12.963790740958883</v>
      </c>
    </row>
    <row r="8" spans="1:9" ht="13.5" thickBot="1" x14ac:dyDescent="0.25">
      <c r="A8" s="15" t="s">
        <v>19</v>
      </c>
      <c r="B8" s="15">
        <v>30</v>
      </c>
    </row>
    <row r="10" spans="1:9" ht="13.5" thickBot="1" x14ac:dyDescent="0.25">
      <c r="A10" t="s">
        <v>20</v>
      </c>
      <c r="E10">
        <f>D12/D13</f>
        <v>18.213887840402553</v>
      </c>
      <c r="F10">
        <f>1-_xlfn.F.DIST(E12,B12,B13,1)</f>
        <v>2.0417299773178854E-4</v>
      </c>
    </row>
    <row r="11" spans="1:9" x14ac:dyDescent="0.2">
      <c r="A11" s="16"/>
      <c r="B11" s="16" t="s">
        <v>25</v>
      </c>
      <c r="C11" s="16" t="s">
        <v>26</v>
      </c>
      <c r="D11" s="16" t="s">
        <v>27</v>
      </c>
      <c r="E11" s="16" t="s">
        <v>28</v>
      </c>
      <c r="F11" s="16" t="s">
        <v>29</v>
      </c>
    </row>
    <row r="12" spans="1:9" x14ac:dyDescent="0.2">
      <c r="A12" s="14" t="s">
        <v>21</v>
      </c>
      <c r="B12" s="14">
        <v>1</v>
      </c>
      <c r="C12" s="14">
        <v>3061.023629489604</v>
      </c>
      <c r="D12" s="14">
        <v>3061.023629489604</v>
      </c>
      <c r="E12" s="14">
        <v>18.213887840402553</v>
      </c>
      <c r="F12" s="14">
        <v>2.0417299773180394E-4</v>
      </c>
    </row>
    <row r="13" spans="1:9" x14ac:dyDescent="0.2">
      <c r="A13" s="14" t="s">
        <v>22</v>
      </c>
      <c r="B13" s="14">
        <v>28</v>
      </c>
      <c r="C13" s="14">
        <v>4705.6763705103958</v>
      </c>
      <c r="D13" s="14">
        <v>168.05987037537128</v>
      </c>
      <c r="E13" s="14"/>
      <c r="F13" s="14"/>
    </row>
    <row r="14" spans="1:9" ht="13.5" thickBot="1" x14ac:dyDescent="0.25">
      <c r="A14" s="15" t="s">
        <v>23</v>
      </c>
      <c r="B14" s="15">
        <v>29</v>
      </c>
      <c r="C14" s="15">
        <v>7766.7</v>
      </c>
      <c r="D14" s="15"/>
      <c r="E14" s="15"/>
      <c r="F14" s="15"/>
    </row>
    <row r="15" spans="1:9" ht="13.5" thickBot="1" x14ac:dyDescent="0.25"/>
    <row r="16" spans="1:9" x14ac:dyDescent="0.2">
      <c r="A16" s="16"/>
      <c r="B16" s="16" t="s">
        <v>30</v>
      </c>
      <c r="C16" s="16" t="s">
        <v>18</v>
      </c>
      <c r="D16" s="16" t="s">
        <v>31</v>
      </c>
      <c r="E16" s="16" t="s">
        <v>32</v>
      </c>
      <c r="F16" s="16" t="s">
        <v>33</v>
      </c>
      <c r="G16" s="16" t="s">
        <v>34</v>
      </c>
      <c r="H16" s="16" t="s">
        <v>35</v>
      </c>
      <c r="I16" s="16" t="s">
        <v>36</v>
      </c>
    </row>
    <row r="17" spans="1:9" x14ac:dyDescent="0.2">
      <c r="A17" s="14" t="s">
        <v>24</v>
      </c>
      <c r="B17" s="14">
        <v>49.477126654064271</v>
      </c>
      <c r="C17" s="14">
        <v>5.3807498698913268</v>
      </c>
      <c r="D17" s="14">
        <v>9.1952103053367811</v>
      </c>
      <c r="E17" s="14">
        <v>5.9319176357863394E-10</v>
      </c>
      <c r="F17" s="14">
        <v>38.455160192365042</v>
      </c>
      <c r="G17" s="14">
        <v>60.4990931157635</v>
      </c>
      <c r="H17" s="14">
        <v>38.455160192365042</v>
      </c>
      <c r="I17" s="14">
        <v>60.4990931157635</v>
      </c>
    </row>
    <row r="18" spans="1:9" ht="13.5" thickBot="1" x14ac:dyDescent="0.25">
      <c r="A18" s="15" t="s">
        <v>1</v>
      </c>
      <c r="B18" s="15">
        <v>1.9640831758034023</v>
      </c>
      <c r="C18" s="15">
        <v>0.46021264416762775</v>
      </c>
      <c r="D18" s="15">
        <v>4.2677731711517364</v>
      </c>
      <c r="E18" s="15">
        <v>2.0417299773180394E-4</v>
      </c>
      <c r="F18" s="15">
        <v>1.0213803087459601</v>
      </c>
      <c r="G18" s="15">
        <v>2.9067860428608445</v>
      </c>
      <c r="H18" s="15">
        <v>1.0213803087459601</v>
      </c>
      <c r="I18" s="15">
        <v>2.9067860428608445</v>
      </c>
    </row>
    <row r="22" spans="1:9" x14ac:dyDescent="0.2">
      <c r="A22" s="18" t="s">
        <v>37</v>
      </c>
      <c r="B22" s="18" t="s">
        <v>39</v>
      </c>
      <c r="E22" s="18" t="s">
        <v>40</v>
      </c>
    </row>
    <row r="24" spans="1:9" x14ac:dyDescent="0.2">
      <c r="A24" s="18" t="s">
        <v>41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346E-7001-4173-A711-9EC8FBDFBB15}">
  <dimension ref="A1:G14"/>
  <sheetViews>
    <sheetView tabSelected="1" zoomScale="176" workbookViewId="0">
      <selection activeCell="G10" sqref="G10"/>
    </sheetView>
  </sheetViews>
  <sheetFormatPr defaultRowHeight="12.75" x14ac:dyDescent="0.2"/>
  <sheetData>
    <row r="1" spans="1:7" x14ac:dyDescent="0.2">
      <c r="A1" t="s">
        <v>49</v>
      </c>
    </row>
    <row r="3" spans="1:7" ht="13.5" thickBot="1" x14ac:dyDescent="0.25">
      <c r="A3" t="s">
        <v>50</v>
      </c>
    </row>
    <row r="4" spans="1:7" x14ac:dyDescent="0.2">
      <c r="A4" s="19" t="s">
        <v>51</v>
      </c>
      <c r="B4" s="19" t="s">
        <v>52</v>
      </c>
      <c r="C4" s="19" t="s">
        <v>53</v>
      </c>
      <c r="D4" s="19" t="s">
        <v>54</v>
      </c>
      <c r="E4" s="19" t="s">
        <v>55</v>
      </c>
    </row>
    <row r="5" spans="1:7" x14ac:dyDescent="0.2">
      <c r="A5" s="14" t="s">
        <v>1</v>
      </c>
      <c r="B5" s="14">
        <v>30</v>
      </c>
      <c r="C5" s="14">
        <v>315</v>
      </c>
      <c r="D5" s="14">
        <v>10.5</v>
      </c>
      <c r="E5" s="14">
        <v>27.362068965517242</v>
      </c>
    </row>
    <row r="6" spans="1:7" ht="13.5" thickBot="1" x14ac:dyDescent="0.25">
      <c r="A6" s="15" t="s">
        <v>2</v>
      </c>
      <c r="B6" s="15">
        <v>30</v>
      </c>
      <c r="C6" s="15">
        <v>2103</v>
      </c>
      <c r="D6" s="15">
        <v>70.099999999999994</v>
      </c>
      <c r="E6" s="15">
        <v>267.81724137931076</v>
      </c>
    </row>
    <row r="9" spans="1:7" ht="13.5" thickBot="1" x14ac:dyDescent="0.25">
      <c r="A9" t="s">
        <v>20</v>
      </c>
      <c r="G9">
        <f>_xlfn.F.INV(0.95,1,58)</f>
        <v>4.0068728863327339</v>
      </c>
    </row>
    <row r="10" spans="1:7" x14ac:dyDescent="0.2">
      <c r="A10" s="19" t="s">
        <v>56</v>
      </c>
      <c r="B10" s="19" t="s">
        <v>26</v>
      </c>
      <c r="C10" s="19" t="s">
        <v>25</v>
      </c>
      <c r="D10" s="19" t="s">
        <v>27</v>
      </c>
      <c r="E10" s="19" t="s">
        <v>28</v>
      </c>
      <c r="F10" s="19" t="s">
        <v>32</v>
      </c>
      <c r="G10" s="19" t="s">
        <v>57</v>
      </c>
    </row>
    <row r="11" spans="1:7" x14ac:dyDescent="0.2">
      <c r="A11" s="14" t="s">
        <v>58</v>
      </c>
      <c r="B11" s="14">
        <v>53282.399999999994</v>
      </c>
      <c r="C11" s="14">
        <v>1</v>
      </c>
      <c r="D11" s="14">
        <v>53282.399999999994</v>
      </c>
      <c r="E11" s="14">
        <v>361.01717249596965</v>
      </c>
      <c r="F11" s="14">
        <v>1.393925854751298E-26</v>
      </c>
      <c r="G11" s="14">
        <v>4.0068728863327339</v>
      </c>
    </row>
    <row r="12" spans="1:7" x14ac:dyDescent="0.2">
      <c r="A12" s="14" t="s">
        <v>59</v>
      </c>
      <c r="B12" s="14">
        <v>8560.2000000000007</v>
      </c>
      <c r="C12" s="14">
        <v>58</v>
      </c>
      <c r="D12" s="14">
        <v>147.58965517241381</v>
      </c>
      <c r="E12" s="14"/>
      <c r="F12" s="14"/>
      <c r="G12" s="14"/>
    </row>
    <row r="13" spans="1:7" x14ac:dyDescent="0.2">
      <c r="A13" s="14"/>
      <c r="B13" s="14"/>
      <c r="C13" s="14"/>
      <c r="D13" s="14"/>
      <c r="E13" s="14"/>
      <c r="F13" s="14"/>
      <c r="G13" s="14"/>
    </row>
    <row r="14" spans="1:7" ht="13.5" thickBot="1" x14ac:dyDescent="0.25">
      <c r="A14" s="15" t="s">
        <v>23</v>
      </c>
      <c r="B14" s="15">
        <v>61842.599999999991</v>
      </c>
      <c r="C14" s="15">
        <v>59</v>
      </c>
      <c r="D14" s="15"/>
      <c r="E14" s="15"/>
      <c r="F14" s="15"/>
      <c r="G14" s="15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workbookViewId="0">
      <selection activeCell="K13" sqref="K13"/>
    </sheetView>
  </sheetViews>
  <sheetFormatPr defaultRowHeight="12.75" x14ac:dyDescent="0.2"/>
  <cols>
    <col min="1" max="1" width="4.28515625" customWidth="1"/>
    <col min="3" max="3" width="12.85546875" customWidth="1"/>
    <col min="4" max="4" width="13.42578125" customWidth="1"/>
    <col min="11" max="14" width="13.7109375" customWidth="1"/>
  </cols>
  <sheetData>
    <row r="1" spans="2:11" ht="15" x14ac:dyDescent="0.2">
      <c r="B1" s="13" t="s">
        <v>42</v>
      </c>
    </row>
    <row r="3" spans="2:11" x14ac:dyDescent="0.2">
      <c r="B3" s="10" t="s">
        <v>0</v>
      </c>
      <c r="C3" s="11" t="s">
        <v>1</v>
      </c>
      <c r="D3" s="12" t="s">
        <v>2</v>
      </c>
      <c r="F3" t="s">
        <v>13</v>
      </c>
    </row>
    <row r="4" spans="2:11" ht="13.5" thickBot="1" x14ac:dyDescent="0.25">
      <c r="B4" s="1" t="s">
        <v>3</v>
      </c>
      <c r="C4" s="2">
        <v>1</v>
      </c>
      <c r="D4" s="3">
        <v>53</v>
      </c>
    </row>
    <row r="5" spans="2:11" x14ac:dyDescent="0.2">
      <c r="B5" s="4" t="s">
        <v>4</v>
      </c>
      <c r="C5" s="5">
        <v>5</v>
      </c>
      <c r="D5" s="6">
        <v>74</v>
      </c>
      <c r="F5" s="20" t="s">
        <v>14</v>
      </c>
      <c r="G5" s="20"/>
    </row>
    <row r="6" spans="2:11" x14ac:dyDescent="0.2">
      <c r="B6" s="4" t="s">
        <v>5</v>
      </c>
      <c r="C6" s="5">
        <v>7</v>
      </c>
      <c r="D6" s="6">
        <v>59</v>
      </c>
      <c r="F6" s="14" t="s">
        <v>15</v>
      </c>
      <c r="G6" s="14">
        <v>0.62779098638694497</v>
      </c>
    </row>
    <row r="7" spans="2:11" x14ac:dyDescent="0.2">
      <c r="B7" s="4" t="s">
        <v>6</v>
      </c>
      <c r="C7" s="5">
        <v>8</v>
      </c>
      <c r="D7" s="6">
        <v>43</v>
      </c>
      <c r="F7" s="14" t="s">
        <v>16</v>
      </c>
      <c r="G7" s="14">
        <v>0.39412152258869326</v>
      </c>
    </row>
    <row r="8" spans="2:11" x14ac:dyDescent="0.2">
      <c r="B8" s="4" t="s">
        <v>7</v>
      </c>
      <c r="C8" s="5">
        <v>10</v>
      </c>
      <c r="D8" s="6">
        <v>56</v>
      </c>
      <c r="F8" s="14" t="s">
        <v>17</v>
      </c>
      <c r="G8" s="14">
        <v>0.37248300553828945</v>
      </c>
    </row>
    <row r="9" spans="2:11" x14ac:dyDescent="0.2">
      <c r="B9" s="4" t="s">
        <v>8</v>
      </c>
      <c r="C9" s="5">
        <v>11</v>
      </c>
      <c r="D9" s="6">
        <v>84</v>
      </c>
      <c r="F9" s="14" t="s">
        <v>18</v>
      </c>
      <c r="G9" s="14">
        <v>12.963790740958883</v>
      </c>
    </row>
    <row r="10" spans="2:11" ht="13.5" thickBot="1" x14ac:dyDescent="0.25">
      <c r="B10" s="4" t="s">
        <v>9</v>
      </c>
      <c r="C10" s="5">
        <v>14</v>
      </c>
      <c r="D10" s="6">
        <v>96</v>
      </c>
      <c r="F10" s="15" t="s">
        <v>19</v>
      </c>
      <c r="G10" s="15">
        <v>30</v>
      </c>
    </row>
    <row r="11" spans="2:11" x14ac:dyDescent="0.2">
      <c r="B11" s="4" t="s">
        <v>10</v>
      </c>
      <c r="C11" s="5">
        <v>15</v>
      </c>
      <c r="D11" s="6">
        <v>69</v>
      </c>
    </row>
    <row r="12" spans="2:11" ht="13.5" thickBot="1" x14ac:dyDescent="0.25">
      <c r="B12" s="4" t="s">
        <v>11</v>
      </c>
      <c r="C12" s="5">
        <v>15</v>
      </c>
      <c r="D12" s="6">
        <v>84</v>
      </c>
      <c r="F12" t="s">
        <v>20</v>
      </c>
      <c r="K12">
        <f>_xlfn.F.DIST.RT(J14,1,28)</f>
        <v>2.0417299773180394E-4</v>
      </c>
    </row>
    <row r="13" spans="2:11" x14ac:dyDescent="0.2">
      <c r="B13" s="7" t="s">
        <v>12</v>
      </c>
      <c r="C13" s="8">
        <v>19</v>
      </c>
      <c r="D13" s="9">
        <v>83</v>
      </c>
      <c r="F13" s="19"/>
      <c r="G13" s="19" t="s">
        <v>25</v>
      </c>
      <c r="H13" s="19" t="s">
        <v>26</v>
      </c>
      <c r="I13" s="19" t="s">
        <v>27</v>
      </c>
      <c r="J13" s="19" t="s">
        <v>28</v>
      </c>
      <c r="K13" s="19" t="s">
        <v>29</v>
      </c>
    </row>
    <row r="14" spans="2:11" x14ac:dyDescent="0.2">
      <c r="B14" s="1" t="s">
        <v>3</v>
      </c>
      <c r="C14" s="2">
        <v>1</v>
      </c>
      <c r="D14" s="3">
        <v>53</v>
      </c>
      <c r="F14" s="14" t="s">
        <v>21</v>
      </c>
      <c r="G14" s="14">
        <v>1</v>
      </c>
      <c r="H14" s="14">
        <v>3061.023629489604</v>
      </c>
      <c r="I14" s="14">
        <v>3061.023629489604</v>
      </c>
      <c r="J14" s="14">
        <v>18.213887840402553</v>
      </c>
      <c r="K14" s="14">
        <v>2.0417299773180394E-4</v>
      </c>
    </row>
    <row r="15" spans="2:11" x14ac:dyDescent="0.2">
      <c r="B15" s="4" t="s">
        <v>4</v>
      </c>
      <c r="C15" s="5">
        <v>5</v>
      </c>
      <c r="D15" s="6">
        <v>74</v>
      </c>
      <c r="F15" s="14" t="s">
        <v>22</v>
      </c>
      <c r="G15" s="14">
        <v>28</v>
      </c>
      <c r="H15" s="14">
        <v>4705.6763705103958</v>
      </c>
      <c r="I15" s="14">
        <v>168.05987037537128</v>
      </c>
      <c r="J15" s="14"/>
      <c r="K15" s="14"/>
    </row>
    <row r="16" spans="2:11" ht="13.5" thickBot="1" x14ac:dyDescent="0.25">
      <c r="B16" s="4" t="s">
        <v>5</v>
      </c>
      <c r="C16" s="5">
        <v>7</v>
      </c>
      <c r="D16" s="6">
        <v>59</v>
      </c>
      <c r="F16" s="15" t="s">
        <v>23</v>
      </c>
      <c r="G16" s="15">
        <v>29</v>
      </c>
      <c r="H16" s="15">
        <v>7766.7</v>
      </c>
      <c r="I16" s="15"/>
      <c r="J16" s="15"/>
      <c r="K16" s="15"/>
    </row>
    <row r="17" spans="2:14" ht="13.5" thickBot="1" x14ac:dyDescent="0.25">
      <c r="B17" s="4" t="s">
        <v>6</v>
      </c>
      <c r="C17" s="5">
        <v>8</v>
      </c>
      <c r="D17" s="6">
        <v>43</v>
      </c>
    </row>
    <row r="18" spans="2:14" x14ac:dyDescent="0.2">
      <c r="B18" s="4" t="s">
        <v>7</v>
      </c>
      <c r="C18" s="5">
        <v>10</v>
      </c>
      <c r="D18" s="6">
        <v>56</v>
      </c>
      <c r="F18" s="19"/>
      <c r="G18" s="19" t="s">
        <v>30</v>
      </c>
      <c r="H18" s="19" t="s">
        <v>18</v>
      </c>
      <c r="I18" s="19" t="s">
        <v>31</v>
      </c>
      <c r="J18" s="19" t="s">
        <v>32</v>
      </c>
      <c r="K18" s="19" t="s">
        <v>33</v>
      </c>
      <c r="L18" s="19" t="s">
        <v>34</v>
      </c>
      <c r="M18" s="19" t="s">
        <v>47</v>
      </c>
      <c r="N18" s="19" t="s">
        <v>48</v>
      </c>
    </row>
    <row r="19" spans="2:14" x14ac:dyDescent="0.2">
      <c r="B19" s="4" t="s">
        <v>8</v>
      </c>
      <c r="C19" s="5">
        <v>11</v>
      </c>
      <c r="D19" s="6">
        <v>84</v>
      </c>
      <c r="F19" s="14" t="s">
        <v>24</v>
      </c>
      <c r="G19" s="14">
        <v>49.477126654064271</v>
      </c>
      <c r="H19" s="14">
        <v>5.3807498698913268</v>
      </c>
      <c r="I19" s="14">
        <v>9.1952103053367811</v>
      </c>
      <c r="J19" s="14">
        <v>5.9319176357863394E-10</v>
      </c>
      <c r="K19" s="14">
        <v>38.455160192365042</v>
      </c>
      <c r="L19" s="14">
        <v>60.4990931157635</v>
      </c>
      <c r="M19" s="14">
        <v>38.151150532652977</v>
      </c>
      <c r="N19" s="14">
        <v>60.803102775475566</v>
      </c>
    </row>
    <row r="20" spans="2:14" ht="13.5" thickBot="1" x14ac:dyDescent="0.25">
      <c r="B20" s="4" t="s">
        <v>9</v>
      </c>
      <c r="C20" s="5">
        <v>14</v>
      </c>
      <c r="D20" s="6">
        <v>96</v>
      </c>
      <c r="F20" s="15" t="s">
        <v>1</v>
      </c>
      <c r="G20" s="15">
        <v>1.9640831758034023</v>
      </c>
      <c r="H20" s="15">
        <v>0.46021264416762775</v>
      </c>
      <c r="I20" s="15">
        <v>4.2677731711517364</v>
      </c>
      <c r="J20" s="15">
        <v>2.0417299773180394E-4</v>
      </c>
      <c r="K20" s="15">
        <v>1.0213803087459601</v>
      </c>
      <c r="L20" s="15">
        <v>2.9067860428608445</v>
      </c>
      <c r="M20" s="15">
        <v>0.99537852595886733</v>
      </c>
      <c r="N20" s="15">
        <v>2.9327878256479374</v>
      </c>
    </row>
    <row r="21" spans="2:14" x14ac:dyDescent="0.2">
      <c r="B21" s="4" t="s">
        <v>10</v>
      </c>
      <c r="C21" s="5">
        <v>15</v>
      </c>
      <c r="D21" s="6">
        <v>69</v>
      </c>
    </row>
    <row r="22" spans="2:14" x14ac:dyDescent="0.2">
      <c r="B22" s="4" t="s">
        <v>11</v>
      </c>
      <c r="C22" s="5">
        <v>15</v>
      </c>
      <c r="D22" s="6">
        <v>84</v>
      </c>
    </row>
    <row r="23" spans="2:14" x14ac:dyDescent="0.2">
      <c r="B23" s="7" t="s">
        <v>12</v>
      </c>
      <c r="C23" s="8">
        <v>19</v>
      </c>
      <c r="D23" s="9">
        <v>83</v>
      </c>
    </row>
    <row r="24" spans="2:14" x14ac:dyDescent="0.2">
      <c r="B24" s="1" t="s">
        <v>3</v>
      </c>
      <c r="C24" s="2">
        <v>1</v>
      </c>
      <c r="D24" s="3">
        <v>53</v>
      </c>
      <c r="F24" t="s">
        <v>43</v>
      </c>
    </row>
    <row r="25" spans="2:14" ht="13.5" thickBot="1" x14ac:dyDescent="0.25">
      <c r="B25" s="4" t="s">
        <v>4</v>
      </c>
      <c r="C25" s="5">
        <v>5</v>
      </c>
      <c r="D25" s="6">
        <v>74</v>
      </c>
    </row>
    <row r="26" spans="2:14" x14ac:dyDescent="0.2">
      <c r="B26" s="4" t="s">
        <v>5</v>
      </c>
      <c r="C26" s="5">
        <v>7</v>
      </c>
      <c r="D26" s="6">
        <v>59</v>
      </c>
      <c r="F26" s="19" t="s">
        <v>44</v>
      </c>
      <c r="G26" s="19" t="s">
        <v>45</v>
      </c>
      <c r="H26" s="19" t="s">
        <v>46</v>
      </c>
    </row>
    <row r="27" spans="2:14" x14ac:dyDescent="0.2">
      <c r="B27" s="4" t="s">
        <v>6</v>
      </c>
      <c r="C27" s="5">
        <v>8</v>
      </c>
      <c r="D27" s="6">
        <v>43</v>
      </c>
      <c r="F27" s="14">
        <v>1</v>
      </c>
      <c r="G27" s="14">
        <v>51.441209829867674</v>
      </c>
      <c r="H27" s="14">
        <v>1.5587901701323261</v>
      </c>
    </row>
    <row r="28" spans="2:14" x14ac:dyDescent="0.2">
      <c r="B28" s="4" t="s">
        <v>7</v>
      </c>
      <c r="C28" s="5">
        <v>10</v>
      </c>
      <c r="D28" s="6">
        <v>56</v>
      </c>
      <c r="F28" s="14">
        <v>2</v>
      </c>
      <c r="G28" s="14">
        <v>59.297542533081284</v>
      </c>
      <c r="H28" s="14">
        <v>14.702457466918716</v>
      </c>
    </row>
    <row r="29" spans="2:14" x14ac:dyDescent="0.2">
      <c r="B29" s="4" t="s">
        <v>8</v>
      </c>
      <c r="C29" s="5">
        <v>11</v>
      </c>
      <c r="D29" s="6">
        <v>84</v>
      </c>
      <c r="F29" s="14">
        <v>3</v>
      </c>
      <c r="G29" s="14">
        <v>63.225708884688089</v>
      </c>
      <c r="H29" s="14">
        <v>-4.225708884688089</v>
      </c>
    </row>
    <row r="30" spans="2:14" x14ac:dyDescent="0.2">
      <c r="B30" s="4" t="s">
        <v>9</v>
      </c>
      <c r="C30" s="5">
        <v>14</v>
      </c>
      <c r="D30" s="6">
        <v>96</v>
      </c>
      <c r="F30" s="14">
        <v>4</v>
      </c>
      <c r="G30" s="14">
        <v>65.189792060491484</v>
      </c>
      <c r="H30" s="14">
        <v>-22.189792060491484</v>
      </c>
    </row>
    <row r="31" spans="2:14" x14ac:dyDescent="0.2">
      <c r="B31" s="4" t="s">
        <v>10</v>
      </c>
      <c r="C31" s="5">
        <v>15</v>
      </c>
      <c r="D31" s="6">
        <v>69</v>
      </c>
      <c r="F31" s="14">
        <v>5</v>
      </c>
      <c r="G31" s="14">
        <v>69.11795841209829</v>
      </c>
      <c r="H31" s="14">
        <v>-13.11795841209829</v>
      </c>
    </row>
    <row r="32" spans="2:14" x14ac:dyDescent="0.2">
      <c r="B32" s="4" t="s">
        <v>11</v>
      </c>
      <c r="C32" s="5">
        <v>15</v>
      </c>
      <c r="D32" s="6">
        <v>84</v>
      </c>
      <c r="F32" s="14">
        <v>6</v>
      </c>
      <c r="G32" s="14">
        <v>71.082041587901699</v>
      </c>
      <c r="H32" s="14">
        <v>12.917958412098301</v>
      </c>
    </row>
    <row r="33" spans="2:8" x14ac:dyDescent="0.2">
      <c r="B33" s="7" t="s">
        <v>12</v>
      </c>
      <c r="C33" s="8">
        <v>19</v>
      </c>
      <c r="D33" s="9">
        <v>83</v>
      </c>
      <c r="F33" s="14">
        <v>7</v>
      </c>
      <c r="G33" s="14">
        <v>76.9742911153119</v>
      </c>
      <c r="H33" s="14">
        <v>19.0257088846881</v>
      </c>
    </row>
    <row r="34" spans="2:8" x14ac:dyDescent="0.2">
      <c r="F34" s="14">
        <v>8</v>
      </c>
      <c r="G34" s="14">
        <v>78.938374291115309</v>
      </c>
      <c r="H34" s="14">
        <v>-9.9383742911153092</v>
      </c>
    </row>
    <row r="35" spans="2:8" x14ac:dyDescent="0.2">
      <c r="F35" s="14">
        <v>9</v>
      </c>
      <c r="G35" s="14">
        <v>78.938374291115309</v>
      </c>
      <c r="H35" s="14">
        <v>5.0616257088846908</v>
      </c>
    </row>
    <row r="36" spans="2:8" x14ac:dyDescent="0.2">
      <c r="F36" s="14">
        <v>10</v>
      </c>
      <c r="G36" s="14">
        <v>86.794706994328919</v>
      </c>
      <c r="H36" s="14">
        <v>-3.7947069943289193</v>
      </c>
    </row>
    <row r="37" spans="2:8" x14ac:dyDescent="0.2">
      <c r="F37" s="14">
        <v>11</v>
      </c>
      <c r="G37" s="14">
        <v>51.441209829867674</v>
      </c>
      <c r="H37" s="14">
        <v>1.5587901701323261</v>
      </c>
    </row>
    <row r="38" spans="2:8" x14ac:dyDescent="0.2">
      <c r="F38" s="14">
        <v>12</v>
      </c>
      <c r="G38" s="14">
        <v>59.297542533081284</v>
      </c>
      <c r="H38" s="14">
        <v>14.702457466918716</v>
      </c>
    </row>
    <row r="39" spans="2:8" x14ac:dyDescent="0.2">
      <c r="F39" s="14">
        <v>13</v>
      </c>
      <c r="G39" s="14">
        <v>63.225708884688089</v>
      </c>
      <c r="H39" s="14">
        <v>-4.225708884688089</v>
      </c>
    </row>
    <row r="40" spans="2:8" x14ac:dyDescent="0.2">
      <c r="F40" s="14">
        <v>14</v>
      </c>
      <c r="G40" s="14">
        <v>65.189792060491484</v>
      </c>
      <c r="H40" s="14">
        <v>-22.189792060491484</v>
      </c>
    </row>
    <row r="41" spans="2:8" x14ac:dyDescent="0.2">
      <c r="F41" s="14">
        <v>15</v>
      </c>
      <c r="G41" s="14">
        <v>69.11795841209829</v>
      </c>
      <c r="H41" s="14">
        <v>-13.11795841209829</v>
      </c>
    </row>
    <row r="42" spans="2:8" x14ac:dyDescent="0.2">
      <c r="F42" s="14">
        <v>16</v>
      </c>
      <c r="G42" s="14">
        <v>71.082041587901699</v>
      </c>
      <c r="H42" s="14">
        <v>12.917958412098301</v>
      </c>
    </row>
    <row r="43" spans="2:8" x14ac:dyDescent="0.2">
      <c r="F43" s="14">
        <v>17</v>
      </c>
      <c r="G43" s="14">
        <v>76.9742911153119</v>
      </c>
      <c r="H43" s="14">
        <v>19.0257088846881</v>
      </c>
    </row>
    <row r="44" spans="2:8" x14ac:dyDescent="0.2">
      <c r="F44" s="14">
        <v>18</v>
      </c>
      <c r="G44" s="14">
        <v>78.938374291115309</v>
      </c>
      <c r="H44" s="14">
        <v>-9.9383742911153092</v>
      </c>
    </row>
    <row r="45" spans="2:8" x14ac:dyDescent="0.2">
      <c r="F45" s="14">
        <v>19</v>
      </c>
      <c r="G45" s="14">
        <v>78.938374291115309</v>
      </c>
      <c r="H45" s="14">
        <v>5.0616257088846908</v>
      </c>
    </row>
    <row r="46" spans="2:8" x14ac:dyDescent="0.2">
      <c r="F46" s="14">
        <v>20</v>
      </c>
      <c r="G46" s="14">
        <v>86.794706994328919</v>
      </c>
      <c r="H46" s="14">
        <v>-3.7947069943289193</v>
      </c>
    </row>
    <row r="47" spans="2:8" x14ac:dyDescent="0.2">
      <c r="F47" s="14">
        <v>21</v>
      </c>
      <c r="G47" s="14">
        <v>51.441209829867674</v>
      </c>
      <c r="H47" s="14">
        <v>1.5587901701323261</v>
      </c>
    </row>
    <row r="48" spans="2:8" x14ac:dyDescent="0.2">
      <c r="F48" s="14">
        <v>22</v>
      </c>
      <c r="G48" s="14">
        <v>59.297542533081284</v>
      </c>
      <c r="H48" s="14">
        <v>14.702457466918716</v>
      </c>
    </row>
    <row r="49" spans="6:8" x14ac:dyDescent="0.2">
      <c r="F49" s="14">
        <v>23</v>
      </c>
      <c r="G49" s="14">
        <v>63.225708884688089</v>
      </c>
      <c r="H49" s="14">
        <v>-4.225708884688089</v>
      </c>
    </row>
    <row r="50" spans="6:8" x14ac:dyDescent="0.2">
      <c r="F50" s="14">
        <v>24</v>
      </c>
      <c r="G50" s="14">
        <v>65.189792060491484</v>
      </c>
      <c r="H50" s="14">
        <v>-22.189792060491484</v>
      </c>
    </row>
    <row r="51" spans="6:8" x14ac:dyDescent="0.2">
      <c r="F51" s="14">
        <v>25</v>
      </c>
      <c r="G51" s="14">
        <v>69.11795841209829</v>
      </c>
      <c r="H51" s="14">
        <v>-13.11795841209829</v>
      </c>
    </row>
    <row r="52" spans="6:8" x14ac:dyDescent="0.2">
      <c r="F52" s="14">
        <v>26</v>
      </c>
      <c r="G52" s="14">
        <v>71.082041587901699</v>
      </c>
      <c r="H52" s="14">
        <v>12.917958412098301</v>
      </c>
    </row>
    <row r="53" spans="6:8" x14ac:dyDescent="0.2">
      <c r="F53" s="14">
        <v>27</v>
      </c>
      <c r="G53" s="14">
        <v>76.9742911153119</v>
      </c>
      <c r="H53" s="14">
        <v>19.0257088846881</v>
      </c>
    </row>
    <row r="54" spans="6:8" x14ac:dyDescent="0.2">
      <c r="F54" s="14">
        <v>28</v>
      </c>
      <c r="G54" s="14">
        <v>78.938374291115309</v>
      </c>
      <c r="H54" s="14">
        <v>-9.9383742911153092</v>
      </c>
    </row>
    <row r="55" spans="6:8" x14ac:dyDescent="0.2">
      <c r="F55" s="14">
        <v>29</v>
      </c>
      <c r="G55" s="14">
        <v>78.938374291115309</v>
      </c>
      <c r="H55" s="14">
        <v>5.0616257088846908</v>
      </c>
    </row>
    <row r="56" spans="6:8" ht="13.5" thickBot="1" x14ac:dyDescent="0.25">
      <c r="F56" s="15">
        <v>30</v>
      </c>
      <c r="G56" s="15">
        <v>86.794706994328919</v>
      </c>
      <c r="H56" s="15">
        <v>-3.7947069943289193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Study Time and Exam Scores (n = 10)</dc:title>
  <dc:subject>Chapter 12 - Examples</dc:subject>
  <dc:creator>David P. Doane</dc:creator>
  <dc:description>Copyright (c) 2019 by McGraw-Hill.  This material is intended solely for educational use by purchasers of Doane/Seward 6e. It may not be copied or resold.</dc:description>
  <cp:lastModifiedBy>杨力骁</cp:lastModifiedBy>
  <dcterms:created xsi:type="dcterms:W3CDTF">2005-03-18T19:18:43Z</dcterms:created>
  <dcterms:modified xsi:type="dcterms:W3CDTF">2022-11-16T20:17:43Z</dcterms:modified>
</cp:coreProperties>
</file>