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Science\STAT 201\Chapter_04\Examples\"/>
    </mc:Choice>
  </mc:AlternateContent>
  <xr:revisionPtr revIDLastSave="0" documentId="13_ncr:1_{C3E76638-85E0-478D-9F04-3AB4240BC064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hartDataSheet_" sheetId="6" state="hidden" r:id="rId1"/>
    <sheet name="Data" sheetId="7" r:id="rId2"/>
    <sheet name="Extra Sheet" sheetId="2" r:id="rId3"/>
  </sheets>
  <definedNames>
    <definedName name="_xlnm.Print_Area" localSheetId="1">Data!$A$1:$O$42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" i="7" l="1"/>
  <c r="R16" i="7"/>
  <c r="R15" i="7"/>
  <c r="R14" i="7"/>
  <c r="R13" i="7"/>
  <c r="R11" i="7"/>
  <c r="R10" i="7"/>
  <c r="R9" i="7"/>
  <c r="R8" i="7"/>
  <c r="R7" i="7"/>
  <c r="R6" i="7"/>
  <c r="R5" i="7"/>
  <c r="R4" i="7"/>
</calcChain>
</file>

<file path=xl/sharedStrings.xml><?xml version="1.0" encoding="utf-8"?>
<sst xmlns="http://schemas.openxmlformats.org/spreadsheetml/2006/main" count="168" uniqueCount="56">
  <si>
    <t>Brand</t>
  </si>
  <si>
    <t>Acura</t>
  </si>
  <si>
    <t>Infiniti</t>
  </si>
  <si>
    <t>Audi</t>
  </si>
  <si>
    <t>Jaguar</t>
  </si>
  <si>
    <t>BMW</t>
  </si>
  <si>
    <t>Jeep</t>
  </si>
  <si>
    <t>Porsche</t>
  </si>
  <si>
    <t>Buick</t>
  </si>
  <si>
    <t>Kia</t>
  </si>
  <si>
    <t>Cadillac</t>
  </si>
  <si>
    <t>Land Rover</t>
  </si>
  <si>
    <t>Chevrolet</t>
  </si>
  <si>
    <t>Lexus</t>
  </si>
  <si>
    <t>Scion</t>
  </si>
  <si>
    <t>Chrysler</t>
  </si>
  <si>
    <t>Lincoln</t>
  </si>
  <si>
    <t>Dodge</t>
  </si>
  <si>
    <t>Mazda</t>
  </si>
  <si>
    <t>Suzuki</t>
  </si>
  <si>
    <t>Ford</t>
  </si>
  <si>
    <t>Mercedes-Benz</t>
  </si>
  <si>
    <t>Toyota</t>
  </si>
  <si>
    <t>GMC</t>
  </si>
  <si>
    <t>Mercury</t>
  </si>
  <si>
    <t>Volkswagen</t>
  </si>
  <si>
    <t>Honda</t>
  </si>
  <si>
    <t>Volvo</t>
  </si>
  <si>
    <t>Mitsubishi</t>
  </si>
  <si>
    <t>Nissan</t>
  </si>
  <si>
    <t>Defects Per 100</t>
  </si>
  <si>
    <t>Hyundai</t>
  </si>
  <si>
    <t>MINI</t>
  </si>
  <si>
    <t>Alphabetical by Brand</t>
  </si>
  <si>
    <t>Sorted by Defects</t>
  </si>
  <si>
    <t>Ram</t>
  </si>
  <si>
    <t>Suburu</t>
  </si>
  <si>
    <t>Defects per 100 Vehicles (n = 33)</t>
  </si>
  <si>
    <t>This worksheet contains values required for MegaStat charts.</t>
  </si>
  <si>
    <t>Boxplot  4/21/2011 20:06.55</t>
  </si>
  <si>
    <t>Dotplot  4/21/2011 20:06.55</t>
  </si>
  <si>
    <t>Defects</t>
  </si>
  <si>
    <t>average</t>
    <phoneticPr fontId="7" type="noConversion"/>
  </si>
  <si>
    <t>median</t>
    <phoneticPr fontId="7" type="noConversion"/>
  </si>
  <si>
    <t>mode</t>
    <phoneticPr fontId="7" type="noConversion"/>
  </si>
  <si>
    <t>POPVAR</t>
    <phoneticPr fontId="7" type="noConversion"/>
  </si>
  <si>
    <t>POPSD</t>
    <phoneticPr fontId="7" type="noConversion"/>
  </si>
  <si>
    <t>CV</t>
    <phoneticPr fontId="7" type="noConversion"/>
  </si>
  <si>
    <t>SAMPLESD</t>
    <phoneticPr fontId="7" type="noConversion"/>
  </si>
  <si>
    <t>SAMPLEVAR</t>
    <phoneticPr fontId="7" type="noConversion"/>
  </si>
  <si>
    <t>range</t>
    <phoneticPr fontId="7" type="noConversion"/>
  </si>
  <si>
    <t>90% trim mean</t>
    <phoneticPr fontId="7" type="noConversion"/>
  </si>
  <si>
    <t>top 5 percentile</t>
    <phoneticPr fontId="7" type="noConversion"/>
  </si>
  <si>
    <t>bottom 10 percentile</t>
    <phoneticPr fontId="7" type="noConversion"/>
  </si>
  <si>
    <t>skewness</t>
    <phoneticPr fontId="7" type="noConversion"/>
  </si>
  <si>
    <t>kurtosis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</si>
</sst>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8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2"/>
      <color rgb="FF003399"/>
      <name val="Arial"/>
      <family val="2"/>
    </font>
    <font>
      <b/>
      <i/>
      <sz val="10"/>
      <color theme="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Font="1" applyFill="1"/>
    <xf numFmtId="0" fontId="0" fillId="0" borderId="0" xfId="0" applyFill="1" applyBorder="1" applyAlignment="1"/>
    <xf numFmtId="0" fontId="3" fillId="0" borderId="0" xfId="0" applyFont="1"/>
    <xf numFmtId="0" fontId="4" fillId="0" borderId="5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ont="1" applyFill="1" applyBorder="1"/>
    <xf numFmtId="176" fontId="0" fillId="0" borderId="0" xfId="0" applyNumberFormat="1"/>
    <xf numFmtId="0" fontId="5" fillId="0" borderId="0" xfId="0" applyFont="1"/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FF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38</xdr:row>
      <xdr:rowOff>47625</xdr:rowOff>
    </xdr:from>
    <xdr:to>
      <xdr:col>5</xdr:col>
      <xdr:colOff>981075</xdr:colOff>
      <xdr:row>41</xdr:row>
      <xdr:rowOff>104775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304800" y="6229350"/>
          <a:ext cx="4333875" cy="542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C00000"/>
              </a:solidFill>
              <a:latin typeface="Arial"/>
              <a:cs typeface="Arial"/>
            </a:rPr>
            <a:t>Source</a:t>
          </a:r>
          <a:r>
            <a:rPr lang="en-US" sz="1000" b="0" i="0" u="none" strike="noStrike" baseline="0">
              <a:solidFill>
                <a:srgbClr val="C00000"/>
              </a:solidFill>
              <a:latin typeface="Arial"/>
              <a:cs typeface="Arial"/>
            </a:rPr>
            <a:t>:</a:t>
          </a:r>
          <a:r>
            <a:rPr lang="en-US" sz="1000" b="0" i="1" u="none" strike="noStrike" baseline="0">
              <a:solidFill>
                <a:srgbClr val="C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J.D. Power and Associates 2010 Initial Quality StudyTM.  Ratings are intended for educational purposes only, and should not be used as a guide to consumer decisions.   Used with permission.</a:t>
          </a:r>
        </a:p>
      </xdr:txBody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10</xdr:col>
      <xdr:colOff>190500</xdr:colOff>
      <xdr:row>39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500" y="4905375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workbookViewId="0">
      <selection activeCell="B26" sqref="B26"/>
    </sheetView>
  </sheetViews>
  <sheetFormatPr defaultRowHeight="12.75" x14ac:dyDescent="0.2"/>
  <sheetData>
    <row r="1" spans="1:2" x14ac:dyDescent="0.2">
      <c r="A1" t="s">
        <v>38</v>
      </c>
    </row>
    <row r="3" spans="1:2" x14ac:dyDescent="0.2">
      <c r="A3" t="s">
        <v>39</v>
      </c>
    </row>
    <row r="4" spans="1:2" x14ac:dyDescent="0.2">
      <c r="A4">
        <v>2</v>
      </c>
      <c r="B4">
        <v>83</v>
      </c>
    </row>
    <row r="5" spans="1:2" x14ac:dyDescent="0.2">
      <c r="A5">
        <v>2</v>
      </c>
      <c r="B5">
        <v>107</v>
      </c>
    </row>
    <row r="6" spans="1:2" x14ac:dyDescent="0.2">
      <c r="A6">
        <v>3</v>
      </c>
      <c r="B6">
        <v>107</v>
      </c>
    </row>
    <row r="7" spans="1:2" x14ac:dyDescent="0.2">
      <c r="A7">
        <v>3</v>
      </c>
      <c r="B7">
        <v>113</v>
      </c>
    </row>
    <row r="8" spans="1:2" x14ac:dyDescent="0.2">
      <c r="A8">
        <v>1</v>
      </c>
      <c r="B8">
        <v>113</v>
      </c>
    </row>
    <row r="9" spans="1:2" x14ac:dyDescent="0.2">
      <c r="A9">
        <v>3</v>
      </c>
      <c r="B9">
        <v>113</v>
      </c>
    </row>
    <row r="10" spans="1:2" x14ac:dyDescent="0.2">
      <c r="A10">
        <v>3</v>
      </c>
      <c r="B10">
        <v>126</v>
      </c>
    </row>
    <row r="11" spans="1:2" x14ac:dyDescent="0.2">
      <c r="A11">
        <v>2</v>
      </c>
      <c r="B11">
        <v>126</v>
      </c>
    </row>
    <row r="12" spans="1:2" x14ac:dyDescent="0.2">
      <c r="A12">
        <v>2</v>
      </c>
      <c r="B12">
        <v>146</v>
      </c>
    </row>
    <row r="13" spans="1:2" x14ac:dyDescent="0.2">
      <c r="A13">
        <v>2</v>
      </c>
      <c r="B13">
        <v>126</v>
      </c>
    </row>
    <row r="14" spans="1:2" x14ac:dyDescent="0.2">
      <c r="A14">
        <v>1</v>
      </c>
      <c r="B14">
        <v>126</v>
      </c>
    </row>
    <row r="15" spans="1:2" x14ac:dyDescent="0.2">
      <c r="A15">
        <v>1</v>
      </c>
      <c r="B15">
        <v>107</v>
      </c>
    </row>
    <row r="16" spans="1:2" x14ac:dyDescent="0.2">
      <c r="A16">
        <v>2</v>
      </c>
      <c r="B16">
        <v>107</v>
      </c>
    </row>
    <row r="17" spans="1:2" x14ac:dyDescent="0.2">
      <c r="A17">
        <v>1</v>
      </c>
      <c r="B17">
        <v>50</v>
      </c>
    </row>
    <row r="18" spans="1:2" x14ac:dyDescent="0.2">
      <c r="A18">
        <v>3</v>
      </c>
      <c r="B18">
        <v>50</v>
      </c>
    </row>
    <row r="19" spans="1:2" x14ac:dyDescent="0.2">
      <c r="A19">
        <v>1</v>
      </c>
      <c r="B19">
        <v>78.5</v>
      </c>
    </row>
    <row r="20" spans="1:2" x14ac:dyDescent="0.2">
      <c r="A20">
        <v>3</v>
      </c>
      <c r="B20">
        <v>78.5</v>
      </c>
    </row>
    <row r="21" spans="1:2" x14ac:dyDescent="0.2">
      <c r="A21">
        <v>1</v>
      </c>
      <c r="B21">
        <v>154.5</v>
      </c>
    </row>
    <row r="22" spans="1:2" x14ac:dyDescent="0.2">
      <c r="A22">
        <v>3</v>
      </c>
      <c r="B22">
        <v>154.5</v>
      </c>
    </row>
    <row r="23" spans="1:2" x14ac:dyDescent="0.2">
      <c r="A23">
        <v>1</v>
      </c>
      <c r="B23">
        <v>183</v>
      </c>
    </row>
    <row r="24" spans="1:2" x14ac:dyDescent="0.2">
      <c r="A24">
        <v>3</v>
      </c>
      <c r="B24">
        <v>183</v>
      </c>
    </row>
    <row r="25" spans="1:2" x14ac:dyDescent="0.2">
      <c r="A25">
        <v>1.8</v>
      </c>
      <c r="B25">
        <v>170</v>
      </c>
    </row>
    <row r="27" spans="1:2" x14ac:dyDescent="0.2">
      <c r="A27" t="s">
        <v>40</v>
      </c>
    </row>
    <row r="28" spans="1:2" x14ac:dyDescent="0.2">
      <c r="A28">
        <v>83</v>
      </c>
      <c r="B28">
        <v>1</v>
      </c>
    </row>
    <row r="29" spans="1:2" x14ac:dyDescent="0.2">
      <c r="A29">
        <v>86</v>
      </c>
      <c r="B29">
        <v>1</v>
      </c>
    </row>
    <row r="30" spans="1:2" x14ac:dyDescent="0.2">
      <c r="A30">
        <v>87</v>
      </c>
      <c r="B30">
        <v>1</v>
      </c>
    </row>
    <row r="31" spans="1:2" x14ac:dyDescent="0.2">
      <c r="A31">
        <v>88</v>
      </c>
      <c r="B31">
        <v>1</v>
      </c>
    </row>
    <row r="32" spans="1:2" x14ac:dyDescent="0.2">
      <c r="A32">
        <v>93</v>
      </c>
      <c r="B32">
        <v>1</v>
      </c>
    </row>
    <row r="33" spans="1:2" x14ac:dyDescent="0.2">
      <c r="A33">
        <v>95</v>
      </c>
      <c r="B33">
        <v>1</v>
      </c>
    </row>
    <row r="34" spans="1:2" x14ac:dyDescent="0.2">
      <c r="A34">
        <v>102</v>
      </c>
      <c r="B34">
        <v>1</v>
      </c>
    </row>
    <row r="35" spans="1:2" x14ac:dyDescent="0.2">
      <c r="A35">
        <v>106</v>
      </c>
      <c r="B35">
        <v>1</v>
      </c>
    </row>
    <row r="36" spans="1:2" x14ac:dyDescent="0.2">
      <c r="A36">
        <v>107</v>
      </c>
      <c r="B36">
        <v>1</v>
      </c>
    </row>
    <row r="37" spans="1:2" x14ac:dyDescent="0.2">
      <c r="A37">
        <v>109</v>
      </c>
      <c r="B37">
        <v>1</v>
      </c>
    </row>
    <row r="38" spans="1:2" x14ac:dyDescent="0.2">
      <c r="A38">
        <v>110</v>
      </c>
      <c r="B38">
        <v>1</v>
      </c>
    </row>
    <row r="39" spans="1:2" x14ac:dyDescent="0.2">
      <c r="A39">
        <v>111</v>
      </c>
      <c r="B39">
        <v>1</v>
      </c>
    </row>
    <row r="40" spans="1:2" x14ac:dyDescent="0.2">
      <c r="A40">
        <v>111</v>
      </c>
      <c r="B40">
        <v>2</v>
      </c>
    </row>
    <row r="41" spans="1:2" x14ac:dyDescent="0.2">
      <c r="A41">
        <v>111</v>
      </c>
      <c r="B41">
        <v>3</v>
      </c>
    </row>
    <row r="42" spans="1:2" x14ac:dyDescent="0.2">
      <c r="A42">
        <v>111</v>
      </c>
      <c r="B42">
        <v>4</v>
      </c>
    </row>
    <row r="43" spans="1:2" x14ac:dyDescent="0.2">
      <c r="A43">
        <v>113</v>
      </c>
      <c r="B43">
        <v>1</v>
      </c>
    </row>
    <row r="44" spans="1:2" x14ac:dyDescent="0.2">
      <c r="A44">
        <v>113</v>
      </c>
      <c r="B44">
        <v>2</v>
      </c>
    </row>
    <row r="45" spans="1:2" x14ac:dyDescent="0.2">
      <c r="A45">
        <v>114</v>
      </c>
      <c r="B45">
        <v>1</v>
      </c>
    </row>
    <row r="46" spans="1:2" x14ac:dyDescent="0.2">
      <c r="A46">
        <v>114</v>
      </c>
      <c r="B46">
        <v>2</v>
      </c>
    </row>
    <row r="47" spans="1:2" x14ac:dyDescent="0.2">
      <c r="A47">
        <v>114</v>
      </c>
      <c r="B47">
        <v>3</v>
      </c>
    </row>
    <row r="48" spans="1:2" x14ac:dyDescent="0.2">
      <c r="A48">
        <v>117</v>
      </c>
      <c r="B48">
        <v>1</v>
      </c>
    </row>
    <row r="49" spans="1:2" x14ac:dyDescent="0.2">
      <c r="A49">
        <v>121</v>
      </c>
      <c r="B49">
        <v>1</v>
      </c>
    </row>
    <row r="50" spans="1:2" x14ac:dyDescent="0.2">
      <c r="A50">
        <v>122</v>
      </c>
      <c r="B50">
        <v>1</v>
      </c>
    </row>
    <row r="51" spans="1:2" x14ac:dyDescent="0.2">
      <c r="A51">
        <v>122</v>
      </c>
      <c r="B51">
        <v>2</v>
      </c>
    </row>
    <row r="52" spans="1:2" x14ac:dyDescent="0.2">
      <c r="A52">
        <v>126</v>
      </c>
      <c r="B52">
        <v>1</v>
      </c>
    </row>
    <row r="53" spans="1:2" x14ac:dyDescent="0.2">
      <c r="A53">
        <v>126</v>
      </c>
      <c r="B53">
        <v>2</v>
      </c>
    </row>
    <row r="54" spans="1:2" x14ac:dyDescent="0.2">
      <c r="A54">
        <v>129</v>
      </c>
      <c r="B54">
        <v>1</v>
      </c>
    </row>
    <row r="55" spans="1:2" x14ac:dyDescent="0.2">
      <c r="A55">
        <v>130</v>
      </c>
      <c r="B55">
        <v>1</v>
      </c>
    </row>
    <row r="56" spans="1:2" x14ac:dyDescent="0.2">
      <c r="A56">
        <v>130</v>
      </c>
      <c r="B56">
        <v>2</v>
      </c>
    </row>
    <row r="57" spans="1:2" x14ac:dyDescent="0.2">
      <c r="A57">
        <v>133</v>
      </c>
      <c r="B57">
        <v>1</v>
      </c>
    </row>
    <row r="58" spans="1:2" x14ac:dyDescent="0.2">
      <c r="A58">
        <v>135</v>
      </c>
      <c r="B58">
        <v>1</v>
      </c>
    </row>
    <row r="59" spans="1:2" x14ac:dyDescent="0.2">
      <c r="A59">
        <v>146</v>
      </c>
      <c r="B59">
        <v>1</v>
      </c>
    </row>
    <row r="60" spans="1:2" x14ac:dyDescent="0.2">
      <c r="A60">
        <v>170</v>
      </c>
      <c r="B60">
        <v>1</v>
      </c>
    </row>
  </sheetData>
  <sortState xmlns:xlrd2="http://schemas.microsoft.com/office/spreadsheetml/2017/richdata2" ref="A28:A60">
    <sortCondition ref="A28"/>
  </sortState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R37"/>
  <sheetViews>
    <sheetView tabSelected="1" workbookViewId="0">
      <selection activeCell="R18" sqref="R18"/>
    </sheetView>
  </sheetViews>
  <sheetFormatPr defaultRowHeight="12.75" x14ac:dyDescent="0.2"/>
  <cols>
    <col min="1" max="1" width="3.7109375" customWidth="1"/>
    <col min="2" max="2" width="14.5703125" customWidth="1"/>
    <col min="3" max="3" width="16" customWidth="1"/>
    <col min="4" max="4" width="5.85546875" customWidth="1"/>
    <col min="5" max="5" width="14.140625" bestFit="1" customWidth="1"/>
    <col min="6" max="6" width="15" bestFit="1" customWidth="1"/>
    <col min="7" max="7" width="7.85546875" customWidth="1"/>
    <col min="8" max="8" width="15" customWidth="1"/>
    <col min="10" max="10" width="3.42578125" customWidth="1"/>
    <col min="11" max="11" width="15.140625" customWidth="1"/>
    <col min="13" max="13" width="3.5703125" customWidth="1"/>
    <col min="14" max="14" width="12.7109375" customWidth="1"/>
    <col min="17" max="17" width="18" customWidth="1"/>
  </cols>
  <sheetData>
    <row r="1" spans="2:18" ht="15" x14ac:dyDescent="0.2">
      <c r="B1" s="15" t="s">
        <v>37</v>
      </c>
    </row>
    <row r="3" spans="2:18" x14ac:dyDescent="0.2">
      <c r="B3" s="18" t="s">
        <v>33</v>
      </c>
      <c r="C3" s="18"/>
      <c r="E3" s="18" t="s">
        <v>34</v>
      </c>
      <c r="F3" s="18"/>
    </row>
    <row r="4" spans="2:18" x14ac:dyDescent="0.2">
      <c r="B4" s="16" t="s">
        <v>0</v>
      </c>
      <c r="C4" s="17" t="s">
        <v>30</v>
      </c>
      <c r="E4" s="16" t="s">
        <v>0</v>
      </c>
      <c r="F4" s="17" t="s">
        <v>30</v>
      </c>
      <c r="H4" s="6" t="s">
        <v>0</v>
      </c>
      <c r="I4" s="7" t="s">
        <v>41</v>
      </c>
      <c r="J4" s="8"/>
      <c r="K4" s="6" t="s">
        <v>0</v>
      </c>
      <c r="L4" s="7" t="s">
        <v>41</v>
      </c>
      <c r="M4" s="8"/>
      <c r="N4" s="6" t="s">
        <v>0</v>
      </c>
      <c r="O4" s="7" t="s">
        <v>41</v>
      </c>
      <c r="Q4" s="5" t="s">
        <v>42</v>
      </c>
      <c r="R4">
        <f>AVERAGE(C5:C37)</f>
        <v>114.6969696969697</v>
      </c>
    </row>
    <row r="5" spans="2:18" x14ac:dyDescent="0.2">
      <c r="B5" s="1" t="s">
        <v>1</v>
      </c>
      <c r="C5" s="2">
        <v>86</v>
      </c>
      <c r="E5" s="1" t="s">
        <v>7</v>
      </c>
      <c r="F5" s="2">
        <v>83</v>
      </c>
      <c r="H5" s="1" t="s">
        <v>1</v>
      </c>
      <c r="I5" s="11">
        <v>86</v>
      </c>
      <c r="K5" s="1" t="s">
        <v>31</v>
      </c>
      <c r="L5" s="11">
        <v>102</v>
      </c>
      <c r="N5" s="1" t="s">
        <v>32</v>
      </c>
      <c r="O5" s="11">
        <v>133</v>
      </c>
      <c r="Q5" s="5" t="s">
        <v>43</v>
      </c>
      <c r="R5">
        <f>MEDIAN(C5:C37)</f>
        <v>113</v>
      </c>
    </row>
    <row r="6" spans="2:18" x14ac:dyDescent="0.2">
      <c r="B6" s="1" t="s">
        <v>3</v>
      </c>
      <c r="C6" s="2">
        <v>111</v>
      </c>
      <c r="E6" s="1" t="s">
        <v>1</v>
      </c>
      <c r="F6" s="2">
        <v>86</v>
      </c>
      <c r="H6" s="1" t="s">
        <v>3</v>
      </c>
      <c r="I6" s="11">
        <v>111</v>
      </c>
      <c r="K6" s="1" t="s">
        <v>2</v>
      </c>
      <c r="L6" s="11">
        <v>107</v>
      </c>
      <c r="N6" s="1" t="s">
        <v>28</v>
      </c>
      <c r="O6" s="11">
        <v>146</v>
      </c>
      <c r="Q6" s="5" t="s">
        <v>44</v>
      </c>
      <c r="R6">
        <f>MODE(C5:C37)</f>
        <v>111</v>
      </c>
    </row>
    <row r="7" spans="2:18" x14ac:dyDescent="0.2">
      <c r="B7" s="1" t="s">
        <v>5</v>
      </c>
      <c r="C7" s="2">
        <v>113</v>
      </c>
      <c r="E7" s="1" t="s">
        <v>21</v>
      </c>
      <c r="F7" s="2">
        <v>87</v>
      </c>
      <c r="H7" s="1" t="s">
        <v>5</v>
      </c>
      <c r="I7" s="11">
        <v>113</v>
      </c>
      <c r="K7" s="1" t="s">
        <v>4</v>
      </c>
      <c r="L7" s="11">
        <v>130</v>
      </c>
      <c r="N7" s="1" t="s">
        <v>29</v>
      </c>
      <c r="O7" s="11">
        <v>111</v>
      </c>
      <c r="Q7" s="5" t="s">
        <v>45</v>
      </c>
      <c r="R7">
        <f>_xlfn.VAR.P(C5:C37)</f>
        <v>316.51423324150596</v>
      </c>
    </row>
    <row r="8" spans="2:18" x14ac:dyDescent="0.2">
      <c r="B8" s="1" t="s">
        <v>8</v>
      </c>
      <c r="C8" s="2">
        <v>114</v>
      </c>
      <c r="E8" s="1" t="s">
        <v>13</v>
      </c>
      <c r="F8" s="2">
        <v>88</v>
      </c>
      <c r="H8" s="1" t="s">
        <v>8</v>
      </c>
      <c r="I8" s="11">
        <v>114</v>
      </c>
      <c r="K8" s="1" t="s">
        <v>6</v>
      </c>
      <c r="L8" s="11">
        <v>129</v>
      </c>
      <c r="N8" s="1" t="s">
        <v>7</v>
      </c>
      <c r="O8" s="11">
        <v>83</v>
      </c>
      <c r="Q8" s="5" t="s">
        <v>46</v>
      </c>
      <c r="R8">
        <f>_xlfn.STDEV.P(C5:C37)</f>
        <v>17.790846895004915</v>
      </c>
    </row>
    <row r="9" spans="2:18" x14ac:dyDescent="0.2">
      <c r="B9" s="1" t="s">
        <v>10</v>
      </c>
      <c r="C9" s="2">
        <v>111</v>
      </c>
      <c r="E9" s="1" t="s">
        <v>20</v>
      </c>
      <c r="F9" s="2">
        <v>93</v>
      </c>
      <c r="H9" s="1" t="s">
        <v>10</v>
      </c>
      <c r="I9" s="11">
        <v>111</v>
      </c>
      <c r="K9" s="1" t="s">
        <v>9</v>
      </c>
      <c r="L9" s="11">
        <v>126</v>
      </c>
      <c r="N9" s="3" t="s">
        <v>35</v>
      </c>
      <c r="O9" s="11">
        <v>110</v>
      </c>
      <c r="Q9" s="5" t="s">
        <v>49</v>
      </c>
      <c r="R9">
        <f>_xlfn.VAR.S(C5:C37)</f>
        <v>326.40530303030391</v>
      </c>
    </row>
    <row r="10" spans="2:18" x14ac:dyDescent="0.2">
      <c r="B10" s="1" t="s">
        <v>12</v>
      </c>
      <c r="C10" s="2">
        <v>111</v>
      </c>
      <c r="E10" s="1" t="s">
        <v>26</v>
      </c>
      <c r="F10" s="2">
        <v>95</v>
      </c>
      <c r="H10" s="1" t="s">
        <v>12</v>
      </c>
      <c r="I10" s="11">
        <v>111</v>
      </c>
      <c r="K10" s="1" t="s">
        <v>11</v>
      </c>
      <c r="L10" s="11">
        <v>170</v>
      </c>
      <c r="N10" s="1" t="s">
        <v>14</v>
      </c>
      <c r="O10" s="11">
        <v>114</v>
      </c>
      <c r="Q10" s="5" t="s">
        <v>48</v>
      </c>
      <c r="R10">
        <f>_xlfn.STDEV.S(C5:C37)</f>
        <v>18.066690428252318</v>
      </c>
    </row>
    <row r="11" spans="2:18" x14ac:dyDescent="0.2">
      <c r="B11" s="1" t="s">
        <v>15</v>
      </c>
      <c r="C11" s="2">
        <v>122</v>
      </c>
      <c r="E11" s="1" t="s">
        <v>31</v>
      </c>
      <c r="F11" s="2">
        <v>102</v>
      </c>
      <c r="H11" s="1" t="s">
        <v>15</v>
      </c>
      <c r="I11" s="11">
        <v>122</v>
      </c>
      <c r="K11" s="1" t="s">
        <v>13</v>
      </c>
      <c r="L11" s="11">
        <v>88</v>
      </c>
      <c r="N11" s="1" t="s">
        <v>36</v>
      </c>
      <c r="O11" s="11">
        <v>121</v>
      </c>
      <c r="Q11" s="5" t="s">
        <v>47</v>
      </c>
      <c r="R11">
        <f>_xlfn.STDEV.S(C5:C37)/AVERAGE(C5:C37)*100</f>
        <v>15.75167197179198</v>
      </c>
    </row>
    <row r="12" spans="2:18" x14ac:dyDescent="0.2">
      <c r="B12" s="1" t="s">
        <v>17</v>
      </c>
      <c r="C12" s="2">
        <v>130</v>
      </c>
      <c r="E12" s="1" t="s">
        <v>16</v>
      </c>
      <c r="F12" s="2">
        <v>106</v>
      </c>
      <c r="H12" s="1" t="s">
        <v>17</v>
      </c>
      <c r="I12" s="11">
        <v>130</v>
      </c>
      <c r="K12" s="1" t="s">
        <v>16</v>
      </c>
      <c r="L12" s="11">
        <v>106</v>
      </c>
      <c r="N12" s="1" t="s">
        <v>19</v>
      </c>
      <c r="O12" s="11">
        <v>122</v>
      </c>
      <c r="Q12" s="5" t="s">
        <v>50</v>
      </c>
    </row>
    <row r="13" spans="2:18" x14ac:dyDescent="0.2">
      <c r="B13" s="1" t="s">
        <v>20</v>
      </c>
      <c r="C13" s="2">
        <v>93</v>
      </c>
      <c r="E13" s="1" t="s">
        <v>2</v>
      </c>
      <c r="F13" s="2">
        <v>107</v>
      </c>
      <c r="H13" s="1" t="s">
        <v>20</v>
      </c>
      <c r="I13" s="11">
        <v>93</v>
      </c>
      <c r="K13" s="1" t="s">
        <v>18</v>
      </c>
      <c r="L13" s="11">
        <v>114</v>
      </c>
      <c r="N13" s="1" t="s">
        <v>22</v>
      </c>
      <c r="O13" s="11">
        <v>117</v>
      </c>
      <c r="Q13" s="5" t="s">
        <v>51</v>
      </c>
      <c r="R13">
        <f>TRIMMEAN(C5:C37,0.9)</f>
        <v>113</v>
      </c>
    </row>
    <row r="14" spans="2:18" x14ac:dyDescent="0.2">
      <c r="B14" s="1" t="s">
        <v>23</v>
      </c>
      <c r="C14" s="2">
        <v>126</v>
      </c>
      <c r="E14" s="1" t="s">
        <v>27</v>
      </c>
      <c r="F14" s="2">
        <v>109</v>
      </c>
      <c r="H14" s="1" t="s">
        <v>23</v>
      </c>
      <c r="I14" s="11">
        <v>126</v>
      </c>
      <c r="K14" s="1" t="s">
        <v>21</v>
      </c>
      <c r="L14" s="11">
        <v>87</v>
      </c>
      <c r="N14" s="1" t="s">
        <v>25</v>
      </c>
      <c r="O14" s="11">
        <v>135</v>
      </c>
      <c r="Q14" s="5" t="s">
        <v>52</v>
      </c>
      <c r="R14">
        <f>PERCENTILE(C5:C37,0.05)</f>
        <v>86.6</v>
      </c>
    </row>
    <row r="15" spans="2:18" ht="13.5" thickBot="1" x14ac:dyDescent="0.25">
      <c r="B15" s="1" t="s">
        <v>26</v>
      </c>
      <c r="C15" s="2">
        <v>95</v>
      </c>
      <c r="E15" s="3" t="s">
        <v>35</v>
      </c>
      <c r="F15" s="2">
        <v>110</v>
      </c>
      <c r="H15" s="9" t="s">
        <v>26</v>
      </c>
      <c r="I15" s="12">
        <v>95</v>
      </c>
      <c r="J15" s="10"/>
      <c r="K15" s="9" t="s">
        <v>24</v>
      </c>
      <c r="L15" s="12">
        <v>113</v>
      </c>
      <c r="M15" s="10"/>
      <c r="N15" s="9" t="s">
        <v>27</v>
      </c>
      <c r="O15" s="12">
        <v>109</v>
      </c>
      <c r="Q15" s="5" t="s">
        <v>53</v>
      </c>
      <c r="R15">
        <f>_xlfn.PERCENTILE.EXC(C5:C37,0.1)</f>
        <v>87.4</v>
      </c>
    </row>
    <row r="16" spans="2:18" x14ac:dyDescent="0.2">
      <c r="B16" s="1" t="s">
        <v>31</v>
      </c>
      <c r="C16" s="2">
        <v>102</v>
      </c>
      <c r="E16" s="1" t="s">
        <v>3</v>
      </c>
      <c r="F16" s="2">
        <v>111</v>
      </c>
      <c r="Q16" s="5" t="s">
        <v>54</v>
      </c>
      <c r="R16">
        <f>SKEW(C5:C37)</f>
        <v>0.62654019798692806</v>
      </c>
    </row>
    <row r="17" spans="2:18" x14ac:dyDescent="0.2">
      <c r="B17" s="1" t="s">
        <v>2</v>
      </c>
      <c r="C17" s="2">
        <v>107</v>
      </c>
      <c r="E17" s="1" t="s">
        <v>10</v>
      </c>
      <c r="F17" s="2">
        <v>111</v>
      </c>
      <c r="Q17" s="5" t="s">
        <v>55</v>
      </c>
      <c r="R17">
        <f>KURT(C5:C37)</f>
        <v>1.6444146178617891</v>
      </c>
    </row>
    <row r="18" spans="2:18" x14ac:dyDescent="0.2">
      <c r="B18" s="1" t="s">
        <v>4</v>
      </c>
      <c r="C18" s="2">
        <v>130</v>
      </c>
      <c r="E18" s="1" t="s">
        <v>12</v>
      </c>
      <c r="F18" s="2">
        <v>111</v>
      </c>
      <c r="H18" s="6" t="s">
        <v>0</v>
      </c>
      <c r="I18" s="7" t="s">
        <v>41</v>
      </c>
      <c r="J18" s="8"/>
      <c r="K18" s="6" t="s">
        <v>0</v>
      </c>
      <c r="L18" s="7" t="s">
        <v>41</v>
      </c>
      <c r="M18" s="8"/>
      <c r="N18" s="6" t="s">
        <v>0</v>
      </c>
      <c r="O18" s="7" t="s">
        <v>41</v>
      </c>
    </row>
    <row r="19" spans="2:18" x14ac:dyDescent="0.2">
      <c r="B19" s="1" t="s">
        <v>6</v>
      </c>
      <c r="C19" s="2">
        <v>129</v>
      </c>
      <c r="E19" s="1" t="s">
        <v>29</v>
      </c>
      <c r="F19" s="2">
        <v>111</v>
      </c>
      <c r="H19" s="1" t="s">
        <v>7</v>
      </c>
      <c r="I19" s="11">
        <v>83</v>
      </c>
      <c r="K19" s="1" t="s">
        <v>3</v>
      </c>
      <c r="L19" s="11">
        <v>111</v>
      </c>
      <c r="N19" s="1" t="s">
        <v>15</v>
      </c>
      <c r="O19" s="11">
        <v>122</v>
      </c>
    </row>
    <row r="20" spans="2:18" x14ac:dyDescent="0.2">
      <c r="B20" s="1" t="s">
        <v>9</v>
      </c>
      <c r="C20" s="2">
        <v>126</v>
      </c>
      <c r="E20" s="1" t="s">
        <v>5</v>
      </c>
      <c r="F20" s="2">
        <v>113</v>
      </c>
      <c r="H20" s="1" t="s">
        <v>1</v>
      </c>
      <c r="I20" s="11">
        <v>86</v>
      </c>
      <c r="K20" s="1" t="s">
        <v>10</v>
      </c>
      <c r="L20" s="11">
        <v>111</v>
      </c>
      <c r="N20" s="1" t="s">
        <v>19</v>
      </c>
      <c r="O20" s="11">
        <v>122</v>
      </c>
    </row>
    <row r="21" spans="2:18" x14ac:dyDescent="0.2">
      <c r="B21" s="1" t="s">
        <v>11</v>
      </c>
      <c r="C21" s="2">
        <v>170</v>
      </c>
      <c r="E21" s="1" t="s">
        <v>24</v>
      </c>
      <c r="F21" s="2">
        <v>113</v>
      </c>
      <c r="H21" s="1" t="s">
        <v>21</v>
      </c>
      <c r="I21" s="11">
        <v>87</v>
      </c>
      <c r="K21" s="1" t="s">
        <v>12</v>
      </c>
      <c r="L21" s="11">
        <v>111</v>
      </c>
      <c r="N21" s="1" t="s">
        <v>23</v>
      </c>
      <c r="O21" s="11">
        <v>126</v>
      </c>
    </row>
    <row r="22" spans="2:18" x14ac:dyDescent="0.2">
      <c r="B22" s="1" t="s">
        <v>13</v>
      </c>
      <c r="C22" s="2">
        <v>88</v>
      </c>
      <c r="E22" s="1" t="s">
        <v>8</v>
      </c>
      <c r="F22" s="2">
        <v>114</v>
      </c>
      <c r="H22" s="1" t="s">
        <v>13</v>
      </c>
      <c r="I22" s="11">
        <v>88</v>
      </c>
      <c r="K22" s="1" t="s">
        <v>29</v>
      </c>
      <c r="L22" s="11">
        <v>111</v>
      </c>
      <c r="N22" s="1" t="s">
        <v>9</v>
      </c>
      <c r="O22" s="11">
        <v>126</v>
      </c>
    </row>
    <row r="23" spans="2:18" x14ac:dyDescent="0.2">
      <c r="B23" s="1" t="s">
        <v>16</v>
      </c>
      <c r="C23" s="2">
        <v>106</v>
      </c>
      <c r="E23" s="1" t="s">
        <v>18</v>
      </c>
      <c r="F23" s="2">
        <v>114</v>
      </c>
      <c r="H23" s="1" t="s">
        <v>20</v>
      </c>
      <c r="I23" s="11">
        <v>93</v>
      </c>
      <c r="K23" s="1" t="s">
        <v>5</v>
      </c>
      <c r="L23" s="11">
        <v>113</v>
      </c>
      <c r="N23" s="1" t="s">
        <v>6</v>
      </c>
      <c r="O23" s="11">
        <v>129</v>
      </c>
    </row>
    <row r="24" spans="2:18" x14ac:dyDescent="0.2">
      <c r="B24" s="1" t="s">
        <v>18</v>
      </c>
      <c r="C24" s="2">
        <v>114</v>
      </c>
      <c r="E24" s="1" t="s">
        <v>14</v>
      </c>
      <c r="F24" s="2">
        <v>114</v>
      </c>
      <c r="H24" s="1" t="s">
        <v>26</v>
      </c>
      <c r="I24" s="11">
        <v>95</v>
      </c>
      <c r="K24" s="1" t="s">
        <v>24</v>
      </c>
      <c r="L24" s="11">
        <v>113</v>
      </c>
      <c r="N24" s="1" t="s">
        <v>17</v>
      </c>
      <c r="O24" s="11">
        <v>130</v>
      </c>
    </row>
    <row r="25" spans="2:18" x14ac:dyDescent="0.2">
      <c r="B25" s="1" t="s">
        <v>21</v>
      </c>
      <c r="C25" s="2">
        <v>87</v>
      </c>
      <c r="E25" s="1" t="s">
        <v>22</v>
      </c>
      <c r="F25" s="2">
        <v>117</v>
      </c>
      <c r="H25" s="1" t="s">
        <v>31</v>
      </c>
      <c r="I25" s="11">
        <v>102</v>
      </c>
      <c r="K25" s="1" t="s">
        <v>8</v>
      </c>
      <c r="L25" s="11">
        <v>114</v>
      </c>
      <c r="N25" s="1" t="s">
        <v>4</v>
      </c>
      <c r="O25" s="11">
        <v>130</v>
      </c>
    </row>
    <row r="26" spans="2:18" x14ac:dyDescent="0.2">
      <c r="B26" s="1" t="s">
        <v>24</v>
      </c>
      <c r="C26" s="2">
        <v>113</v>
      </c>
      <c r="E26" s="1" t="s">
        <v>36</v>
      </c>
      <c r="F26" s="2">
        <v>121</v>
      </c>
      <c r="H26" s="1" t="s">
        <v>16</v>
      </c>
      <c r="I26" s="11">
        <v>106</v>
      </c>
      <c r="K26" s="1" t="s">
        <v>18</v>
      </c>
      <c r="L26" s="11">
        <v>114</v>
      </c>
      <c r="N26" s="1" t="s">
        <v>32</v>
      </c>
      <c r="O26" s="11">
        <v>133</v>
      </c>
    </row>
    <row r="27" spans="2:18" x14ac:dyDescent="0.2">
      <c r="B27" s="1" t="s">
        <v>32</v>
      </c>
      <c r="C27" s="2">
        <v>133</v>
      </c>
      <c r="E27" s="1" t="s">
        <v>15</v>
      </c>
      <c r="F27" s="2">
        <v>122</v>
      </c>
      <c r="H27" s="1" t="s">
        <v>2</v>
      </c>
      <c r="I27" s="11">
        <v>107</v>
      </c>
      <c r="K27" s="1" t="s">
        <v>14</v>
      </c>
      <c r="L27" s="11">
        <v>114</v>
      </c>
      <c r="N27" s="1" t="s">
        <v>25</v>
      </c>
      <c r="O27" s="11">
        <v>135</v>
      </c>
    </row>
    <row r="28" spans="2:18" x14ac:dyDescent="0.2">
      <c r="B28" s="1" t="s">
        <v>28</v>
      </c>
      <c r="C28" s="2">
        <v>146</v>
      </c>
      <c r="E28" s="1" t="s">
        <v>19</v>
      </c>
      <c r="F28" s="2">
        <v>122</v>
      </c>
      <c r="H28" s="1" t="s">
        <v>27</v>
      </c>
      <c r="I28" s="11">
        <v>109</v>
      </c>
      <c r="K28" s="1" t="s">
        <v>22</v>
      </c>
      <c r="L28" s="11">
        <v>117</v>
      </c>
      <c r="N28" s="1" t="s">
        <v>28</v>
      </c>
      <c r="O28" s="11">
        <v>146</v>
      </c>
    </row>
    <row r="29" spans="2:18" ht="13.5" thickBot="1" x14ac:dyDescent="0.25">
      <c r="B29" s="1" t="s">
        <v>29</v>
      </c>
      <c r="C29" s="2">
        <v>111</v>
      </c>
      <c r="E29" s="1" t="s">
        <v>23</v>
      </c>
      <c r="F29" s="2">
        <v>126</v>
      </c>
      <c r="H29" s="13" t="s">
        <v>35</v>
      </c>
      <c r="I29" s="12">
        <v>110</v>
      </c>
      <c r="J29" s="10"/>
      <c r="K29" s="9" t="s">
        <v>36</v>
      </c>
      <c r="L29" s="12">
        <v>121</v>
      </c>
      <c r="M29" s="10"/>
      <c r="N29" s="9" t="s">
        <v>11</v>
      </c>
      <c r="O29" s="12">
        <v>170</v>
      </c>
    </row>
    <row r="30" spans="2:18" x14ac:dyDescent="0.2">
      <c r="B30" s="1" t="s">
        <v>7</v>
      </c>
      <c r="C30" s="2">
        <v>83</v>
      </c>
      <c r="E30" s="1" t="s">
        <v>9</v>
      </c>
      <c r="F30" s="2">
        <v>126</v>
      </c>
    </row>
    <row r="31" spans="2:18" x14ac:dyDescent="0.2">
      <c r="B31" s="3" t="s">
        <v>35</v>
      </c>
      <c r="C31" s="2">
        <v>110</v>
      </c>
      <c r="E31" s="1" t="s">
        <v>6</v>
      </c>
      <c r="F31" s="2">
        <v>129</v>
      </c>
    </row>
    <row r="32" spans="2:18" x14ac:dyDescent="0.2">
      <c r="B32" s="1" t="s">
        <v>14</v>
      </c>
      <c r="C32" s="2">
        <v>114</v>
      </c>
      <c r="E32" s="1" t="s">
        <v>17</v>
      </c>
      <c r="F32" s="2">
        <v>130</v>
      </c>
    </row>
    <row r="33" spans="2:6" x14ac:dyDescent="0.2">
      <c r="B33" s="1" t="s">
        <v>36</v>
      </c>
      <c r="C33" s="2">
        <v>121</v>
      </c>
      <c r="E33" s="1" t="s">
        <v>4</v>
      </c>
      <c r="F33" s="2">
        <v>130</v>
      </c>
    </row>
    <row r="34" spans="2:6" x14ac:dyDescent="0.2">
      <c r="B34" s="1" t="s">
        <v>19</v>
      </c>
      <c r="C34" s="2">
        <v>122</v>
      </c>
      <c r="E34" s="1" t="s">
        <v>32</v>
      </c>
      <c r="F34" s="2">
        <v>133</v>
      </c>
    </row>
    <row r="35" spans="2:6" x14ac:dyDescent="0.2">
      <c r="B35" s="1" t="s">
        <v>22</v>
      </c>
      <c r="C35" s="2">
        <v>117</v>
      </c>
      <c r="E35" s="1" t="s">
        <v>25</v>
      </c>
      <c r="F35" s="2">
        <v>135</v>
      </c>
    </row>
    <row r="36" spans="2:6" x14ac:dyDescent="0.2">
      <c r="B36" s="1" t="s">
        <v>25</v>
      </c>
      <c r="C36" s="2">
        <v>135</v>
      </c>
      <c r="E36" s="1" t="s">
        <v>28</v>
      </c>
      <c r="F36" s="2">
        <v>146</v>
      </c>
    </row>
    <row r="37" spans="2:6" x14ac:dyDescent="0.2">
      <c r="B37" s="1" t="s">
        <v>27</v>
      </c>
      <c r="C37" s="2">
        <v>109</v>
      </c>
      <c r="E37" s="1" t="s">
        <v>11</v>
      </c>
      <c r="F37" s="2">
        <v>170</v>
      </c>
    </row>
  </sheetData>
  <mergeCells count="2">
    <mergeCell ref="B3:C3"/>
    <mergeCell ref="E3:F3"/>
  </mergeCells>
  <phoneticPr fontId="7" type="noConversion"/>
  <pageMargins left="0.75" right="0.75" top="1" bottom="1" header="0.5" footer="0.5"/>
  <pageSetup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L36"/>
  <sheetViews>
    <sheetView workbookViewId="0"/>
  </sheetViews>
  <sheetFormatPr defaultRowHeight="12.75" x14ac:dyDescent="0.2"/>
  <sheetData>
    <row r="2" spans="3:12" x14ac:dyDescent="0.2">
      <c r="C2" s="1"/>
      <c r="D2" s="2"/>
      <c r="E2" s="14"/>
      <c r="G2" s="1"/>
      <c r="H2" s="2"/>
      <c r="I2" s="14"/>
      <c r="K2" s="5"/>
      <c r="L2" s="4"/>
    </row>
    <row r="3" spans="3:12" x14ac:dyDescent="0.2">
      <c r="C3" s="1"/>
      <c r="D3" s="2"/>
      <c r="E3" s="14"/>
      <c r="G3" s="1"/>
      <c r="H3" s="2"/>
      <c r="I3" s="14"/>
      <c r="K3" s="5"/>
      <c r="L3" s="4"/>
    </row>
    <row r="4" spans="3:12" x14ac:dyDescent="0.2">
      <c r="C4" s="1"/>
      <c r="D4" s="2"/>
      <c r="E4" s="14"/>
      <c r="G4" s="1"/>
      <c r="H4" s="2"/>
      <c r="I4" s="14"/>
    </row>
    <row r="5" spans="3:12" x14ac:dyDescent="0.2">
      <c r="C5" s="1"/>
      <c r="D5" s="2"/>
      <c r="E5" s="14"/>
      <c r="G5" s="1"/>
      <c r="H5" s="2"/>
      <c r="I5" s="14"/>
    </row>
    <row r="6" spans="3:12" x14ac:dyDescent="0.2">
      <c r="C6" s="1"/>
      <c r="D6" s="2"/>
      <c r="E6" s="14"/>
      <c r="G6" s="1"/>
      <c r="H6" s="2"/>
      <c r="I6" s="14"/>
    </row>
    <row r="7" spans="3:12" x14ac:dyDescent="0.2">
      <c r="C7" s="1"/>
      <c r="D7" s="2"/>
      <c r="E7" s="14"/>
      <c r="G7" s="1"/>
      <c r="H7" s="2"/>
      <c r="I7" s="14"/>
    </row>
    <row r="8" spans="3:12" x14ac:dyDescent="0.2">
      <c r="C8" s="1"/>
      <c r="D8" s="2"/>
      <c r="E8" s="14"/>
      <c r="G8" s="1"/>
      <c r="H8" s="2"/>
      <c r="I8" s="14"/>
    </row>
    <row r="9" spans="3:12" x14ac:dyDescent="0.2">
      <c r="C9" s="1"/>
      <c r="D9" s="2"/>
      <c r="E9" s="14"/>
      <c r="G9" s="1"/>
      <c r="H9" s="2"/>
      <c r="I9" s="14"/>
    </row>
    <row r="10" spans="3:12" x14ac:dyDescent="0.2">
      <c r="C10" s="1"/>
      <c r="D10" s="2"/>
      <c r="E10" s="14"/>
      <c r="G10" s="1"/>
      <c r="H10" s="2"/>
      <c r="I10" s="14"/>
    </row>
    <row r="11" spans="3:12" x14ac:dyDescent="0.2">
      <c r="C11" s="1"/>
      <c r="D11" s="2"/>
      <c r="E11" s="14"/>
      <c r="G11" s="1"/>
      <c r="H11" s="2"/>
      <c r="I11" s="14"/>
    </row>
    <row r="12" spans="3:12" x14ac:dyDescent="0.2">
      <c r="C12" s="3"/>
      <c r="D12" s="2"/>
      <c r="E12" s="14"/>
      <c r="G12" s="1"/>
      <c r="H12" s="2"/>
      <c r="I12" s="14"/>
    </row>
    <row r="13" spans="3:12" x14ac:dyDescent="0.2">
      <c r="C13" s="1"/>
      <c r="D13" s="2"/>
      <c r="E13" s="14"/>
      <c r="G13" s="1"/>
      <c r="H13" s="2"/>
      <c r="I13" s="14"/>
    </row>
    <row r="14" spans="3:12" x14ac:dyDescent="0.2">
      <c r="C14" s="1"/>
      <c r="D14" s="2"/>
      <c r="E14" s="14"/>
      <c r="G14" s="1"/>
      <c r="H14" s="2"/>
      <c r="I14" s="14"/>
    </row>
    <row r="15" spans="3:12" x14ac:dyDescent="0.2">
      <c r="C15" s="1"/>
      <c r="D15" s="2"/>
      <c r="E15" s="14"/>
      <c r="G15" s="1"/>
      <c r="H15" s="2"/>
      <c r="I15" s="14"/>
    </row>
    <row r="16" spans="3:12" x14ac:dyDescent="0.2">
      <c r="C16" s="1"/>
      <c r="D16" s="2"/>
      <c r="E16" s="14"/>
      <c r="G16" s="1"/>
      <c r="H16" s="2"/>
      <c r="I16" s="14"/>
    </row>
    <row r="17" spans="3:9" x14ac:dyDescent="0.2">
      <c r="C17" s="1"/>
      <c r="D17" s="2"/>
      <c r="E17" s="14"/>
      <c r="G17" s="1"/>
      <c r="H17" s="2"/>
      <c r="I17" s="14"/>
    </row>
    <row r="18" spans="3:9" x14ac:dyDescent="0.2">
      <c r="C18" s="1"/>
      <c r="D18" s="2"/>
      <c r="E18" s="14"/>
    </row>
    <row r="19" spans="3:9" x14ac:dyDescent="0.2">
      <c r="C19" s="1"/>
      <c r="D19" s="2"/>
    </row>
    <row r="20" spans="3:9" x14ac:dyDescent="0.2">
      <c r="C20" s="1"/>
      <c r="D20" s="2"/>
      <c r="E20" s="14"/>
      <c r="G20" s="1"/>
      <c r="H20" s="2"/>
      <c r="I20" s="14"/>
    </row>
    <row r="21" spans="3:9" x14ac:dyDescent="0.2">
      <c r="C21" s="1"/>
      <c r="D21" s="2"/>
      <c r="E21" s="14"/>
      <c r="G21" s="1"/>
      <c r="H21" s="2"/>
      <c r="I21" s="14"/>
    </row>
    <row r="22" spans="3:9" x14ac:dyDescent="0.2">
      <c r="C22" s="1"/>
      <c r="D22" s="2"/>
      <c r="E22" s="14"/>
      <c r="G22" s="1"/>
      <c r="H22" s="2"/>
      <c r="I22" s="14"/>
    </row>
    <row r="23" spans="3:9" x14ac:dyDescent="0.2">
      <c r="C23" s="1"/>
      <c r="D23" s="2"/>
      <c r="E23" s="14"/>
      <c r="G23" s="1"/>
      <c r="H23" s="2"/>
      <c r="I23" s="14"/>
    </row>
    <row r="24" spans="3:9" x14ac:dyDescent="0.2">
      <c r="C24" s="1"/>
      <c r="D24" s="2"/>
      <c r="E24" s="14"/>
      <c r="G24" s="1"/>
      <c r="H24" s="2"/>
      <c r="I24" s="14"/>
    </row>
    <row r="25" spans="3:9" x14ac:dyDescent="0.2">
      <c r="C25" s="1"/>
      <c r="D25" s="2"/>
      <c r="E25" s="14"/>
      <c r="G25" s="1"/>
      <c r="H25" s="2"/>
      <c r="I25" s="14"/>
    </row>
    <row r="26" spans="3:9" x14ac:dyDescent="0.2">
      <c r="C26" s="1"/>
      <c r="D26" s="2"/>
      <c r="E26" s="14"/>
      <c r="G26" s="1"/>
      <c r="H26" s="2"/>
      <c r="I26" s="14"/>
    </row>
    <row r="27" spans="3:9" x14ac:dyDescent="0.2">
      <c r="C27" s="1"/>
      <c r="D27" s="2"/>
      <c r="E27" s="14"/>
      <c r="G27" s="1"/>
      <c r="H27" s="2"/>
      <c r="I27" s="14"/>
    </row>
    <row r="28" spans="3:9" x14ac:dyDescent="0.2">
      <c r="C28" s="1"/>
      <c r="D28" s="2"/>
      <c r="E28" s="14"/>
      <c r="G28" s="1"/>
      <c r="H28" s="2"/>
      <c r="I28" s="14"/>
    </row>
    <row r="29" spans="3:9" x14ac:dyDescent="0.2">
      <c r="C29" s="1"/>
      <c r="D29" s="2"/>
      <c r="E29" s="14"/>
      <c r="G29" s="1"/>
      <c r="H29" s="2"/>
      <c r="I29" s="14"/>
    </row>
    <row r="30" spans="3:9" x14ac:dyDescent="0.2">
      <c r="C30" s="3"/>
      <c r="D30" s="2"/>
      <c r="E30" s="14"/>
      <c r="G30" s="1"/>
      <c r="H30" s="2"/>
      <c r="I30" s="14"/>
    </row>
    <row r="31" spans="3:9" x14ac:dyDescent="0.2">
      <c r="C31" s="1"/>
      <c r="D31" s="2"/>
      <c r="E31" s="14"/>
      <c r="G31" s="1"/>
      <c r="H31" s="2"/>
      <c r="I31" s="14"/>
    </row>
    <row r="32" spans="3:9" x14ac:dyDescent="0.2">
      <c r="C32" s="1"/>
      <c r="D32" s="2"/>
      <c r="E32" s="14"/>
      <c r="G32" s="1"/>
      <c r="H32" s="2"/>
      <c r="I32" s="14"/>
    </row>
    <row r="33" spans="3:9" x14ac:dyDescent="0.2">
      <c r="C33" s="1"/>
      <c r="D33" s="2"/>
      <c r="E33" s="14"/>
      <c r="G33" s="1"/>
      <c r="H33" s="2"/>
      <c r="I33" s="14"/>
    </row>
    <row r="34" spans="3:9" x14ac:dyDescent="0.2">
      <c r="C34" s="1"/>
      <c r="D34" s="2"/>
      <c r="E34" s="14"/>
      <c r="G34" s="1"/>
      <c r="H34" s="2"/>
      <c r="I34" s="14"/>
    </row>
    <row r="35" spans="3:9" x14ac:dyDescent="0.2">
      <c r="C35" s="1"/>
      <c r="D35" s="2"/>
      <c r="E35" s="14"/>
      <c r="G35" s="1"/>
      <c r="H35" s="2"/>
      <c r="I35" s="14"/>
    </row>
    <row r="36" spans="3:9" x14ac:dyDescent="0.2">
      <c r="C36" s="1"/>
      <c r="D36" s="2"/>
      <c r="E36" s="14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ChartDataSheet_</vt:lpstr>
      <vt:lpstr>Data</vt:lpstr>
      <vt:lpstr>Extra Sheet</vt:lpstr>
      <vt:lpstr>Data!Print_Area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Defects per 100 Vehicles (n = 37)</dc:title>
  <dc:subject>Chapter 4 - Examples</dc:subject>
  <dc:creator>David P. Doane</dc:creator>
  <dc:description>Copyright (c) 2019 by McGraw-Hill.  This material is intended solely for educational use by purchasers of Doane/Seward 6e. It may not be copied or resold.</dc:description>
  <cp:lastModifiedBy>杨力骁</cp:lastModifiedBy>
  <cp:lastPrinted>2011-07-12T18:13:04Z</cp:lastPrinted>
  <dcterms:created xsi:type="dcterms:W3CDTF">2004-08-18T16:32:01Z</dcterms:created>
  <dcterms:modified xsi:type="dcterms:W3CDTF">2022-09-28T19:44:34Z</dcterms:modified>
</cp:coreProperties>
</file>