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4\Examples\"/>
    </mc:Choice>
  </mc:AlternateContent>
  <bookViews>
    <workbookView xWindow="480" yWindow="105" windowWidth="11355" windowHeight="7935"/>
  </bookViews>
  <sheets>
    <sheet name="Data" sheetId="3" r:id="rId1"/>
    <sheet name="Extra Sheet" sheetId="2" r:id="rId2"/>
  </sheets>
  <definedNames>
    <definedName name="Combined">Data!$C$4:$C$50</definedName>
    <definedName name="GrandRapids">Data!$I$12:$I$26</definedName>
    <definedName name="NewOrleans">Data!$G$12:$G$23</definedName>
    <definedName name="Providence">Data!$H$12:$H$31</definedName>
  </definedNames>
  <calcPr calcId="162913"/>
</workbook>
</file>

<file path=xl/calcChain.xml><?xml version="1.0" encoding="utf-8"?>
<calcChain xmlns="http://schemas.openxmlformats.org/spreadsheetml/2006/main">
  <c r="J9" i="3" l="1"/>
  <c r="J8" i="3"/>
  <c r="J7" i="3"/>
  <c r="J6" i="3"/>
  <c r="J5" i="3"/>
  <c r="J4" i="3"/>
  <c r="J3" i="3"/>
  <c r="I3" i="3"/>
  <c r="H3" i="3"/>
  <c r="I9" i="3"/>
  <c r="I8" i="3"/>
  <c r="I7" i="3"/>
  <c r="I6" i="3"/>
  <c r="I5" i="3"/>
  <c r="I4" i="3"/>
  <c r="H9" i="3"/>
  <c r="H8" i="3"/>
  <c r="H7" i="3"/>
  <c r="H6" i="3"/>
  <c r="H5" i="3"/>
  <c r="H4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<sst xmlns="http://schemas.openxmlformats.org/spreadsheetml/2006/main" count="78" uniqueCount="27">
  <si>
    <t>New Orleans, LA</t>
  </si>
  <si>
    <t>Providence, RI</t>
  </si>
  <si>
    <t>Grand Rapids, MI</t>
  </si>
  <si>
    <t>Combined</t>
  </si>
  <si>
    <t>City-State</t>
  </si>
  <si>
    <t>Lipitor</t>
  </si>
  <si>
    <t>Rounded</t>
  </si>
  <si>
    <t>Count</t>
  </si>
  <si>
    <t>Mean</t>
  </si>
  <si>
    <t>Median</t>
  </si>
  <si>
    <t>Mode</t>
  </si>
  <si>
    <t>Geo Mean</t>
  </si>
  <si>
    <t>Midrange</t>
  </si>
  <si>
    <t>5% Trim Mean</t>
  </si>
  <si>
    <t>`</t>
  </si>
  <si>
    <t>Range Names Used</t>
  </si>
  <si>
    <t>Name</t>
  </si>
  <si>
    <t>NewOrleans</t>
  </si>
  <si>
    <t>Providence</t>
  </si>
  <si>
    <t>GrandRapids</t>
  </si>
  <si>
    <t>G12:G23</t>
  </si>
  <si>
    <t>G12:G31</t>
  </si>
  <si>
    <t>G!2:G26</t>
  </si>
  <si>
    <t>C4:C50</t>
  </si>
  <si>
    <t>Cells</t>
  </si>
  <si>
    <t>Lipitor Prices in Three Cities (n = 47)</t>
  </si>
  <si>
    <t>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</si>
</sst>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2"/>
      <color rgb="FF003399"/>
      <name val="Arial"/>
      <family val="2"/>
    </font>
    <font>
      <b/>
      <i/>
      <sz val="10"/>
      <color rgb="FF003399"/>
      <name val="Arial"/>
      <family val="2"/>
    </font>
    <font>
      <b/>
      <i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FAE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/>
    <xf numFmtId="1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3" borderId="3" xfId="0" applyFont="1" applyFill="1" applyBorder="1"/>
    <xf numFmtId="1" fontId="2" fillId="3" borderId="10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0" fontId="2" fillId="3" borderId="5" xfId="0" applyFont="1" applyFill="1" applyBorder="1"/>
    <xf numFmtId="2" fontId="2" fillId="3" borderId="0" xfId="0" applyNumberFormat="1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0" fontId="2" fillId="3" borderId="7" xfId="0" applyFont="1" applyFill="1" applyBorder="1"/>
    <xf numFmtId="2" fontId="2" fillId="3" borderId="11" xfId="0" applyNumberFormat="1" applyFont="1" applyFill="1" applyBorder="1" applyAlignment="1">
      <alignment horizontal="center"/>
    </xf>
    <xf numFmtId="2" fontId="2" fillId="3" borderId="8" xfId="0" applyNumberFormat="1" applyFon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0" fontId="4" fillId="0" borderId="0" xfId="0" applyFont="1"/>
    <xf numFmtId="0" fontId="5" fillId="4" borderId="1" xfId="0" applyFont="1" applyFill="1" applyBorder="1"/>
    <xf numFmtId="0" fontId="5" fillId="4" borderId="2" xfId="0" applyFont="1" applyFill="1" applyBorder="1"/>
    <xf numFmtId="0" fontId="3" fillId="0" borderId="0" xfId="0" applyFont="1" applyAlignment="1">
      <alignment horizontal="center"/>
    </xf>
    <xf numFmtId="0" fontId="6" fillId="5" borderId="1" xfId="0" applyNumberFormat="1" applyFont="1" applyFill="1" applyBorder="1"/>
    <xf numFmtId="0" fontId="6" fillId="5" borderId="9" xfId="0" quotePrefix="1" applyNumberFormat="1" applyFont="1" applyFill="1" applyBorder="1" applyAlignment="1">
      <alignment horizontal="center"/>
    </xf>
    <xf numFmtId="0" fontId="6" fillId="5" borderId="2" xfId="0" quotePrefix="1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6" fillId="5" borderId="9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31</xdr:row>
      <xdr:rowOff>142875</xdr:rowOff>
    </xdr:from>
    <xdr:to>
      <xdr:col>9</xdr:col>
      <xdr:colOff>28575</xdr:colOff>
      <xdr:row>38</xdr:row>
      <xdr:rowOff>66675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3495675" y="5191125"/>
          <a:ext cx="427672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800000"/>
              </a:solidFill>
              <a:latin typeface="Arial"/>
              <a:cs typeface="Arial"/>
            </a:rPr>
            <a:t>Source: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Survey by the Public Interest Research Group (www.pirg.org) in March-April, 2003.  Prices were studied for 10 drugs in 555 pharmacies in 48 cities in 19 states.  Public Interest Research Groups are an alliance of state-based, citizen-funded advocacy organizations that seek to protect the environment, encourage a fair marketplace for consumers, and foster responsive, democratic government.  Data used with permission.</a:t>
          </a:r>
        </a:p>
      </xdr:txBody>
    </xdr:sp>
    <xdr:clientData/>
  </xdr:twoCellAnchor>
  <xdr:twoCellAnchor editAs="oneCell">
    <xdr:from>
      <xdr:col>7</xdr:col>
      <xdr:colOff>209550</xdr:colOff>
      <xdr:row>38</xdr:row>
      <xdr:rowOff>9525</xdr:rowOff>
    </xdr:from>
    <xdr:to>
      <xdr:col>9</xdr:col>
      <xdr:colOff>142875</xdr:colOff>
      <xdr:row>47</xdr:row>
      <xdr:rowOff>123825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619125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2"/>
  <sheetViews>
    <sheetView tabSelected="1" workbookViewId="0"/>
  </sheetViews>
  <sheetFormatPr defaultRowHeight="12.75" x14ac:dyDescent="0.2"/>
  <cols>
    <col min="1" max="1" width="4.7109375" style="1" customWidth="1"/>
    <col min="2" max="2" width="22.42578125" style="1" customWidth="1"/>
    <col min="3" max="3" width="10.28515625" style="1" customWidth="1"/>
    <col min="4" max="4" width="10.5703125" style="2" customWidth="1"/>
    <col min="5" max="5" width="6.140625" style="1" customWidth="1"/>
    <col min="6" max="6" width="14.140625" style="1" customWidth="1"/>
    <col min="7" max="7" width="16.42578125" style="1" bestFit="1" customWidth="1"/>
    <col min="8" max="8" width="14.42578125" style="1" bestFit="1" customWidth="1"/>
    <col min="9" max="9" width="17" style="1" bestFit="1" customWidth="1"/>
    <col min="10" max="10" width="12.5703125" style="1" customWidth="1"/>
    <col min="11" max="16384" width="9.140625" style="1"/>
  </cols>
  <sheetData>
    <row r="1" spans="2:11" ht="15" x14ac:dyDescent="0.2">
      <c r="B1" s="33" t="s">
        <v>25</v>
      </c>
    </row>
    <row r="2" spans="2:11" x14ac:dyDescent="0.2">
      <c r="F2" s="40" t="s">
        <v>26</v>
      </c>
      <c r="G2" s="41" t="s">
        <v>0</v>
      </c>
      <c r="H2" s="41" t="s">
        <v>1</v>
      </c>
      <c r="I2" s="41" t="s">
        <v>2</v>
      </c>
      <c r="J2" s="42" t="s">
        <v>3</v>
      </c>
    </row>
    <row r="3" spans="2:11" x14ac:dyDescent="0.2">
      <c r="B3" s="37" t="s">
        <v>4</v>
      </c>
      <c r="C3" s="38" t="s">
        <v>5</v>
      </c>
      <c r="D3" s="39" t="s">
        <v>6</v>
      </c>
      <c r="F3" s="13" t="s">
        <v>7</v>
      </c>
      <c r="G3" s="14">
        <f>COUNT(NewOrleans)</f>
        <v>12</v>
      </c>
      <c r="H3" s="14">
        <f>COUNT(Providence)</f>
        <v>20</v>
      </c>
      <c r="I3" s="14">
        <f>COUNT(GrandRapids)</f>
        <v>15</v>
      </c>
      <c r="J3" s="15">
        <f>COUNT(Combined)</f>
        <v>47</v>
      </c>
    </row>
    <row r="4" spans="2:11" x14ac:dyDescent="0.2">
      <c r="B4" t="s">
        <v>0</v>
      </c>
      <c r="C4" s="4">
        <v>62.91</v>
      </c>
      <c r="D4" s="3">
        <v>63</v>
      </c>
      <c r="F4" s="16" t="s">
        <v>8</v>
      </c>
      <c r="G4" s="17">
        <f>AVERAGE(NewOrleans)</f>
        <v>69.273333333333326</v>
      </c>
      <c r="H4" s="17">
        <f>AVERAGE(Providence)</f>
        <v>77.540000000000006</v>
      </c>
      <c r="I4" s="17">
        <f>AVERAGE(GrandRapids)</f>
        <v>69.73</v>
      </c>
      <c r="J4" s="18">
        <f>AVERAGE(Combined)</f>
        <v>72.936808510638286</v>
      </c>
      <c r="K4" s="5"/>
    </row>
    <row r="5" spans="2:11" x14ac:dyDescent="0.2">
      <c r="B5" t="s">
        <v>0</v>
      </c>
      <c r="C5" s="4">
        <v>69.61</v>
      </c>
      <c r="D5" s="3">
        <v>70</v>
      </c>
      <c r="F5" s="16" t="s">
        <v>9</v>
      </c>
      <c r="G5" s="17">
        <f>MEDIAN(NewOrleans)</f>
        <v>70.7</v>
      </c>
      <c r="H5" s="17">
        <f>MEDIAN(Providence)</f>
        <v>78.75</v>
      </c>
      <c r="I5" s="17">
        <f>MEDIAN(GrandRapids)</f>
        <v>71.56</v>
      </c>
      <c r="J5" s="18">
        <f>MEDIAN(Combined)</f>
        <v>71.989999999999995</v>
      </c>
      <c r="K5" s="5"/>
    </row>
    <row r="6" spans="2:11" x14ac:dyDescent="0.2">
      <c r="B6" t="s">
        <v>0</v>
      </c>
      <c r="C6" s="4">
        <v>68</v>
      </c>
      <c r="D6" s="3">
        <v>68</v>
      </c>
      <c r="F6" s="16" t="s">
        <v>10</v>
      </c>
      <c r="G6" s="17">
        <f>MODE(NewOrleans)</f>
        <v>71.790000000000006</v>
      </c>
      <c r="H6" s="17">
        <f>MODE(Providence)</f>
        <v>79.790000000000006</v>
      </c>
      <c r="I6" s="17">
        <f>MODE(GrandRapids)</f>
        <v>76.89</v>
      </c>
      <c r="J6" s="18">
        <f>MODE(Combined)</f>
        <v>71.790000000000006</v>
      </c>
      <c r="K6" s="5"/>
    </row>
    <row r="7" spans="2:11" x14ac:dyDescent="0.2">
      <c r="B7" t="s">
        <v>0</v>
      </c>
      <c r="C7" s="4">
        <v>66.489999999999995</v>
      </c>
      <c r="D7" s="3">
        <v>66</v>
      </c>
      <c r="F7" s="16" t="s">
        <v>11</v>
      </c>
      <c r="G7" s="17">
        <f>GEOMEAN(NewOrleans)</f>
        <v>69.135163057710699</v>
      </c>
      <c r="H7" s="17">
        <f>GEOMEAN(Providence)</f>
        <v>77.329150631141758</v>
      </c>
      <c r="I7" s="17">
        <f>GEOMEAN(GrandRapids)</f>
        <v>69.509433492625291</v>
      </c>
      <c r="J7" s="18">
        <f>GEOMEAN(Combined)</f>
        <v>72.635176898364193</v>
      </c>
      <c r="K7" s="5"/>
    </row>
    <row r="8" spans="2:11" x14ac:dyDescent="0.2">
      <c r="B8" t="s">
        <v>0</v>
      </c>
      <c r="C8" s="4">
        <v>71.790000000000006</v>
      </c>
      <c r="D8" s="3">
        <v>72</v>
      </c>
      <c r="F8" s="16" t="s">
        <v>12</v>
      </c>
      <c r="G8" s="17">
        <f>(MIN(NewOrleans)+MAX(NewOrleans))/2</f>
        <v>67.77000000000001</v>
      </c>
      <c r="H8" s="17">
        <f>(MIN(Providence)+MAX(Providence))/2</f>
        <v>79.180000000000007</v>
      </c>
      <c r="I8" s="17">
        <f>(MIN(GrandRapids)+MAX(GrandRapids))/2</f>
        <v>69.19</v>
      </c>
      <c r="J8" s="18">
        <f>(MIN(Combined)+MAX(Combined))/2</f>
        <v>75.8</v>
      </c>
      <c r="K8" s="5"/>
    </row>
    <row r="9" spans="2:11" x14ac:dyDescent="0.2">
      <c r="B9" t="s">
        <v>0</v>
      </c>
      <c r="C9" s="4">
        <v>75.09</v>
      </c>
      <c r="D9" s="3">
        <v>75</v>
      </c>
      <c r="F9" s="19" t="s">
        <v>13</v>
      </c>
      <c r="G9" s="20">
        <f>TRIMMEAN(NewOrleans,0.1)</f>
        <v>69.273333333333326</v>
      </c>
      <c r="H9" s="20">
        <f>TRIMMEAN(Providence,0.1)</f>
        <v>77.357777777777784</v>
      </c>
      <c r="I9" s="20">
        <f>TRIMMEAN(GrandRapids,0.1)</f>
        <v>69.73</v>
      </c>
      <c r="J9" s="21">
        <f>TRIMMEAN(Combined,0.1)</f>
        <v>72.84395348837208</v>
      </c>
      <c r="K9" s="5"/>
    </row>
    <row r="10" spans="2:11" x14ac:dyDescent="0.2">
      <c r="B10" t="s">
        <v>0</v>
      </c>
      <c r="C10" s="4">
        <v>73.3</v>
      </c>
      <c r="D10" s="3">
        <v>73</v>
      </c>
      <c r="G10" s="6"/>
      <c r="H10" s="6"/>
      <c r="I10" s="6"/>
    </row>
    <row r="11" spans="2:11" x14ac:dyDescent="0.2">
      <c r="B11" t="s">
        <v>0</v>
      </c>
      <c r="C11" s="4">
        <v>71.790000000000006</v>
      </c>
      <c r="D11" s="3">
        <v>72</v>
      </c>
      <c r="G11" s="43" t="s">
        <v>0</v>
      </c>
      <c r="H11" s="41" t="s">
        <v>1</v>
      </c>
      <c r="I11" s="42" t="s">
        <v>2</v>
      </c>
    </row>
    <row r="12" spans="2:11" x14ac:dyDescent="0.2">
      <c r="B12" t="s">
        <v>0</v>
      </c>
      <c r="C12" s="4">
        <v>71.790000000000006</v>
      </c>
      <c r="D12" s="3">
        <v>72</v>
      </c>
      <c r="G12" s="22">
        <v>62.91</v>
      </c>
      <c r="H12" s="23">
        <v>71.989999999999995</v>
      </c>
      <c r="I12" s="24">
        <v>77.989999999999995</v>
      </c>
    </row>
    <row r="13" spans="2:11" x14ac:dyDescent="0.2">
      <c r="B13" t="s">
        <v>0</v>
      </c>
      <c r="C13" s="4">
        <v>60.45</v>
      </c>
      <c r="D13" s="3">
        <v>60</v>
      </c>
      <c r="G13" s="25">
        <v>69.61</v>
      </c>
      <c r="H13" s="26">
        <v>78.5</v>
      </c>
      <c r="I13" s="27">
        <v>69.19</v>
      </c>
    </row>
    <row r="14" spans="2:11" x14ac:dyDescent="0.2">
      <c r="B14" t="s">
        <v>0</v>
      </c>
      <c r="C14" s="4">
        <v>73.569999999999993</v>
      </c>
      <c r="D14" s="3">
        <v>74</v>
      </c>
      <c r="G14" s="25">
        <v>68</v>
      </c>
      <c r="H14" s="26">
        <v>67.150000000000006</v>
      </c>
      <c r="I14" s="27">
        <v>71.98</v>
      </c>
    </row>
    <row r="15" spans="2:11" x14ac:dyDescent="0.2">
      <c r="B15" t="s">
        <v>0</v>
      </c>
      <c r="C15" s="4">
        <v>66.489999999999995</v>
      </c>
      <c r="D15" s="3">
        <v>66</v>
      </c>
      <c r="G15" s="25">
        <v>66.489999999999995</v>
      </c>
      <c r="H15" s="26">
        <v>79.790000000000006</v>
      </c>
      <c r="I15" s="27">
        <v>72.91</v>
      </c>
    </row>
    <row r="16" spans="2:11" x14ac:dyDescent="0.2">
      <c r="B16" t="s">
        <v>2</v>
      </c>
      <c r="C16" s="4">
        <v>77.989999999999995</v>
      </c>
      <c r="D16" s="3">
        <v>78</v>
      </c>
      <c r="G16" s="25">
        <v>71.790000000000006</v>
      </c>
      <c r="H16" s="26">
        <v>80</v>
      </c>
      <c r="I16" s="27">
        <v>71.56</v>
      </c>
    </row>
    <row r="17" spans="2:9" x14ac:dyDescent="0.2">
      <c r="B17" t="s">
        <v>2</v>
      </c>
      <c r="C17" s="4">
        <v>69.19</v>
      </c>
      <c r="D17" s="3">
        <v>69</v>
      </c>
      <c r="G17" s="25">
        <v>75.09</v>
      </c>
      <c r="H17" s="26">
        <v>80</v>
      </c>
      <c r="I17" s="27">
        <v>65.73</v>
      </c>
    </row>
    <row r="18" spans="2:9" x14ac:dyDescent="0.2">
      <c r="B18" t="s">
        <v>2</v>
      </c>
      <c r="C18" s="4">
        <v>71.98</v>
      </c>
      <c r="D18" s="3">
        <v>72</v>
      </c>
      <c r="G18" s="25">
        <v>73.3</v>
      </c>
      <c r="H18" s="26">
        <v>76</v>
      </c>
      <c r="I18" s="27">
        <v>76.89</v>
      </c>
    </row>
    <row r="19" spans="2:9" x14ac:dyDescent="0.2">
      <c r="B19" t="s">
        <v>2</v>
      </c>
      <c r="C19" s="4">
        <v>72.91</v>
      </c>
      <c r="D19" s="3">
        <v>73</v>
      </c>
      <c r="G19" s="25">
        <v>71.790000000000006</v>
      </c>
      <c r="H19" s="26">
        <v>76</v>
      </c>
      <c r="I19" s="27">
        <v>76.89</v>
      </c>
    </row>
    <row r="20" spans="2:9" x14ac:dyDescent="0.2">
      <c r="B20" t="s">
        <v>2</v>
      </c>
      <c r="C20" s="4">
        <v>71.56</v>
      </c>
      <c r="D20" s="3">
        <v>72</v>
      </c>
      <c r="G20" s="25">
        <v>71.790000000000006</v>
      </c>
      <c r="H20" s="26">
        <v>77</v>
      </c>
      <c r="I20" s="27">
        <v>61.33</v>
      </c>
    </row>
    <row r="21" spans="2:9" x14ac:dyDescent="0.2">
      <c r="B21" t="s">
        <v>2</v>
      </c>
      <c r="C21" s="4">
        <v>65.73</v>
      </c>
      <c r="D21" s="3">
        <v>66</v>
      </c>
      <c r="G21" s="25">
        <v>60.45</v>
      </c>
      <c r="H21" s="26">
        <v>83.69</v>
      </c>
      <c r="I21" s="27">
        <v>64.84</v>
      </c>
    </row>
    <row r="22" spans="2:9" x14ac:dyDescent="0.2">
      <c r="B22" t="s">
        <v>2</v>
      </c>
      <c r="C22" s="4">
        <v>76.89</v>
      </c>
      <c r="D22" s="3">
        <v>77</v>
      </c>
      <c r="G22" s="25">
        <v>73.569999999999993</v>
      </c>
      <c r="H22" s="26">
        <v>69.489999999999995</v>
      </c>
      <c r="I22" s="27">
        <v>74.489999999999995</v>
      </c>
    </row>
    <row r="23" spans="2:9" x14ac:dyDescent="0.2">
      <c r="B23" t="s">
        <v>2</v>
      </c>
      <c r="C23" s="4">
        <v>76.89</v>
      </c>
      <c r="D23" s="3">
        <v>77</v>
      </c>
      <c r="G23" s="25">
        <v>66.489999999999995</v>
      </c>
      <c r="H23" s="26">
        <v>79</v>
      </c>
      <c r="I23" s="27">
        <v>64.900000000000006</v>
      </c>
    </row>
    <row r="24" spans="2:9" x14ac:dyDescent="0.2">
      <c r="B24" t="s">
        <v>2</v>
      </c>
      <c r="C24" s="4">
        <v>61.33</v>
      </c>
      <c r="D24" s="3">
        <v>61</v>
      </c>
      <c r="G24" s="28"/>
      <c r="H24" s="26">
        <v>79.790000000000006</v>
      </c>
      <c r="I24" s="27">
        <v>60.39</v>
      </c>
    </row>
    <row r="25" spans="2:9" x14ac:dyDescent="0.2">
      <c r="B25" t="s">
        <v>2</v>
      </c>
      <c r="C25" s="4">
        <v>64.84</v>
      </c>
      <c r="D25" s="3">
        <v>65</v>
      </c>
      <c r="G25" s="28"/>
      <c r="H25" s="26">
        <v>79.790000000000006</v>
      </c>
      <c r="I25" s="27">
        <v>71.569999999999993</v>
      </c>
    </row>
    <row r="26" spans="2:9" x14ac:dyDescent="0.2">
      <c r="B26" t="s">
        <v>2</v>
      </c>
      <c r="C26" s="4">
        <v>74.489999999999995</v>
      </c>
      <c r="D26" s="3">
        <v>74</v>
      </c>
      <c r="G26" s="28"/>
      <c r="H26" s="26">
        <v>83.16</v>
      </c>
      <c r="I26" s="27">
        <v>65.290000000000006</v>
      </c>
    </row>
    <row r="27" spans="2:9" x14ac:dyDescent="0.2">
      <c r="B27" t="s">
        <v>2</v>
      </c>
      <c r="C27" s="4">
        <v>64.900000000000006</v>
      </c>
      <c r="D27" s="3">
        <v>65</v>
      </c>
      <c r="G27" s="28"/>
      <c r="H27" s="26">
        <v>78</v>
      </c>
      <c r="I27" s="29"/>
    </row>
    <row r="28" spans="2:9" x14ac:dyDescent="0.2">
      <c r="B28" t="s">
        <v>2</v>
      </c>
      <c r="C28" s="4">
        <v>60.39</v>
      </c>
      <c r="D28" s="3">
        <v>60</v>
      </c>
      <c r="G28" s="28"/>
      <c r="H28" s="26">
        <v>69</v>
      </c>
      <c r="I28" s="29"/>
    </row>
    <row r="29" spans="2:9" x14ac:dyDescent="0.2">
      <c r="B29" t="s">
        <v>2</v>
      </c>
      <c r="C29" s="4">
        <v>71.569999999999993</v>
      </c>
      <c r="D29" s="3">
        <v>72</v>
      </c>
      <c r="G29" s="28"/>
      <c r="H29" s="26">
        <v>91.21</v>
      </c>
      <c r="I29" s="29"/>
    </row>
    <row r="30" spans="2:9" x14ac:dyDescent="0.2">
      <c r="B30" t="s">
        <v>2</v>
      </c>
      <c r="C30" s="4">
        <v>65.290000000000006</v>
      </c>
      <c r="D30" s="3">
        <v>65</v>
      </c>
      <c r="G30" s="28"/>
      <c r="H30" s="26">
        <v>69.489999999999995</v>
      </c>
      <c r="I30" s="29"/>
    </row>
    <row r="31" spans="2:9" x14ac:dyDescent="0.2">
      <c r="B31" t="s">
        <v>1</v>
      </c>
      <c r="C31" s="4">
        <v>71.989999999999995</v>
      </c>
      <c r="D31" s="3">
        <v>72</v>
      </c>
      <c r="G31" s="30"/>
      <c r="H31" s="31">
        <v>81.75</v>
      </c>
      <c r="I31" s="32"/>
    </row>
    <row r="32" spans="2:9" x14ac:dyDescent="0.2">
      <c r="B32" t="s">
        <v>1</v>
      </c>
      <c r="C32" s="4">
        <v>78.5</v>
      </c>
      <c r="D32" s="3">
        <v>79</v>
      </c>
      <c r="G32" s="2"/>
      <c r="H32" s="2"/>
      <c r="I32" s="2"/>
    </row>
    <row r="33" spans="2:9" x14ac:dyDescent="0.2">
      <c r="B33" t="s">
        <v>1</v>
      </c>
      <c r="C33" s="4">
        <v>67.150000000000006</v>
      </c>
      <c r="D33" s="3">
        <v>67</v>
      </c>
      <c r="G33" s="2"/>
      <c r="H33" s="3"/>
      <c r="I33" s="2"/>
    </row>
    <row r="34" spans="2:9" x14ac:dyDescent="0.2">
      <c r="B34" t="s">
        <v>1</v>
      </c>
      <c r="C34" s="4">
        <v>79.790000000000006</v>
      </c>
      <c r="D34" s="3">
        <v>80</v>
      </c>
    </row>
    <row r="35" spans="2:9" x14ac:dyDescent="0.2">
      <c r="B35" t="s">
        <v>1</v>
      </c>
      <c r="C35" s="4">
        <v>80</v>
      </c>
      <c r="D35" s="3">
        <v>80</v>
      </c>
    </row>
    <row r="36" spans="2:9" x14ac:dyDescent="0.2">
      <c r="B36" t="s">
        <v>1</v>
      </c>
      <c r="C36" s="4">
        <v>80</v>
      </c>
      <c r="D36" s="3">
        <v>80</v>
      </c>
    </row>
    <row r="37" spans="2:9" x14ac:dyDescent="0.2">
      <c r="B37" t="s">
        <v>1</v>
      </c>
      <c r="C37" s="4">
        <v>76</v>
      </c>
      <c r="D37" s="3">
        <v>76</v>
      </c>
    </row>
    <row r="38" spans="2:9" x14ac:dyDescent="0.2">
      <c r="B38" t="s">
        <v>1</v>
      </c>
      <c r="C38" s="4">
        <v>76</v>
      </c>
      <c r="D38" s="3">
        <v>76</v>
      </c>
    </row>
    <row r="39" spans="2:9" x14ac:dyDescent="0.2">
      <c r="B39" t="s">
        <v>1</v>
      </c>
      <c r="C39" s="4">
        <v>77</v>
      </c>
      <c r="D39" s="3">
        <v>77</v>
      </c>
    </row>
    <row r="40" spans="2:9" x14ac:dyDescent="0.2">
      <c r="B40" t="s">
        <v>1</v>
      </c>
      <c r="C40" s="4">
        <v>83.69</v>
      </c>
      <c r="D40" s="3">
        <v>84</v>
      </c>
    </row>
    <row r="41" spans="2:9" x14ac:dyDescent="0.2">
      <c r="B41" t="s">
        <v>1</v>
      </c>
      <c r="C41" s="4">
        <v>69.489999999999995</v>
      </c>
      <c r="D41" s="3">
        <v>69</v>
      </c>
      <c r="F41" s="36" t="s">
        <v>15</v>
      </c>
      <c r="G41" s="36"/>
    </row>
    <row r="42" spans="2:9" x14ac:dyDescent="0.2">
      <c r="B42" t="s">
        <v>1</v>
      </c>
      <c r="C42" s="4">
        <v>79</v>
      </c>
      <c r="D42" s="3">
        <v>79</v>
      </c>
      <c r="F42" s="34" t="s">
        <v>16</v>
      </c>
      <c r="G42" s="35" t="s">
        <v>24</v>
      </c>
    </row>
    <row r="43" spans="2:9" x14ac:dyDescent="0.2">
      <c r="B43" t="s">
        <v>1</v>
      </c>
      <c r="C43" s="4">
        <v>79.790000000000006</v>
      </c>
      <c r="D43" s="3">
        <v>80</v>
      </c>
      <c r="F43" s="7" t="s">
        <v>17</v>
      </c>
      <c r="G43" s="8" t="s">
        <v>20</v>
      </c>
    </row>
    <row r="44" spans="2:9" x14ac:dyDescent="0.2">
      <c r="B44" t="s">
        <v>1</v>
      </c>
      <c r="C44" s="4">
        <v>79.790000000000006</v>
      </c>
      <c r="D44" s="3">
        <v>80</v>
      </c>
      <c r="F44" s="9" t="s">
        <v>18</v>
      </c>
      <c r="G44" s="10" t="s">
        <v>21</v>
      </c>
    </row>
    <row r="45" spans="2:9" x14ac:dyDescent="0.2">
      <c r="B45" t="s">
        <v>1</v>
      </c>
      <c r="C45" s="4">
        <v>83.16</v>
      </c>
      <c r="D45" s="3">
        <v>83</v>
      </c>
      <c r="F45" s="9" t="s">
        <v>19</v>
      </c>
      <c r="G45" s="10" t="s">
        <v>22</v>
      </c>
    </row>
    <row r="46" spans="2:9" x14ac:dyDescent="0.2">
      <c r="B46" t="s">
        <v>1</v>
      </c>
      <c r="C46" s="4">
        <v>78</v>
      </c>
      <c r="D46" s="3">
        <v>78</v>
      </c>
      <c r="F46" s="11" t="s">
        <v>3</v>
      </c>
      <c r="G46" s="12" t="s">
        <v>23</v>
      </c>
    </row>
    <row r="47" spans="2:9" x14ac:dyDescent="0.2">
      <c r="B47" t="s">
        <v>1</v>
      </c>
      <c r="C47" s="4">
        <v>69</v>
      </c>
      <c r="D47" s="3">
        <v>69</v>
      </c>
    </row>
    <row r="48" spans="2:9" x14ac:dyDescent="0.2">
      <c r="B48" t="s">
        <v>1</v>
      </c>
      <c r="C48" s="4">
        <v>91.21</v>
      </c>
      <c r="D48" s="3">
        <v>91</v>
      </c>
    </row>
    <row r="49" spans="2:8" x14ac:dyDescent="0.2">
      <c r="B49" t="s">
        <v>1</v>
      </c>
      <c r="C49" s="4">
        <v>69.489999999999995</v>
      </c>
      <c r="D49" s="3">
        <v>69</v>
      </c>
    </row>
    <row r="50" spans="2:8" x14ac:dyDescent="0.2">
      <c r="B50" t="s">
        <v>1</v>
      </c>
      <c r="C50" s="4">
        <v>81.75</v>
      </c>
      <c r="D50" s="3">
        <v>82</v>
      </c>
    </row>
    <row r="52" spans="2:8" x14ac:dyDescent="0.2">
      <c r="H52" s="1" t="s">
        <v>14</v>
      </c>
    </row>
  </sheetData>
  <mergeCells count="1">
    <mergeCell ref="F41:G41"/>
  </mergeCells>
  <phoneticPr fontId="1" type="noConversion"/>
  <conditionalFormatting sqref="C4:C50 G12:G23 I12:I26 H12:H31">
    <cfRule type="expression" dxfId="0" priority="1" stopIfTrue="1">
      <formula>ISBLANK(C4)</formula>
    </cfRule>
  </conditionalFormatting>
  <pageMargins left="0.75" right="0.75" top="1" bottom="1" header="0.5" footer="0.5"/>
  <pageSetup scale="7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</vt:lpstr>
      <vt:lpstr>Extra Sheet</vt:lpstr>
      <vt:lpstr>Combined</vt:lpstr>
      <vt:lpstr>GrandRapids</vt:lpstr>
      <vt:lpstr>NewOrleans</vt:lpstr>
      <vt:lpstr>Providence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Lipitor Prices in Three Cities (n = 47)</dc:title>
  <dc:subject>Chapter 4 -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2013-07-24T17:55:36Z</cp:lastPrinted>
  <dcterms:created xsi:type="dcterms:W3CDTF">2004-08-18T16:32:01Z</dcterms:created>
  <dcterms:modified xsi:type="dcterms:W3CDTF">2016-07-28T23:01:54Z</dcterms:modified>
</cp:coreProperties>
</file>