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480" yWindow="105" windowWidth="11355" windowHeight="7935"/>
  </bookViews>
  <sheets>
    <sheet name="Data" sheetId="1" r:id="rId1"/>
    <sheet name="Extra Sheet" sheetId="2" r:id="rId2"/>
  </sheets>
  <definedNames>
    <definedName name="_xlnm.Print_Area" localSheetId="0">Data!$B$1:$L$52</definedName>
  </definedNames>
  <calcPr calcId="162913"/>
</workbook>
</file>

<file path=xl/calcChain.xml><?xml version="1.0" encoding="utf-8"?>
<calcChain xmlns="http://schemas.openxmlformats.org/spreadsheetml/2006/main">
  <c r="I18" i="1" l="1"/>
  <c r="I17" i="1"/>
  <c r="I14" i="1"/>
  <c r="F5" i="1"/>
  <c r="F6" i="1"/>
  <c r="F7" i="1"/>
  <c r="F8" i="1"/>
  <c r="F9" i="1"/>
  <c r="F10" i="1"/>
  <c r="F11" i="1"/>
  <c r="F13" i="1" l="1"/>
  <c r="F14" i="1" s="1"/>
  <c r="G9" i="1" s="1"/>
  <c r="H9" i="1" s="1"/>
  <c r="I9" i="1" s="1"/>
  <c r="G7" i="1" l="1"/>
  <c r="H7" i="1" s="1"/>
  <c r="I7" i="1" s="1"/>
  <c r="G6" i="1"/>
  <c r="H6" i="1" s="1"/>
  <c r="I6" i="1" s="1"/>
  <c r="G10" i="1"/>
  <c r="H10" i="1" s="1"/>
  <c r="I10" i="1" s="1"/>
  <c r="G5" i="1"/>
  <c r="H5" i="1" s="1"/>
  <c r="I5" i="1" s="1"/>
  <c r="G11" i="1"/>
  <c r="H11" i="1" s="1"/>
  <c r="I11" i="1" s="1"/>
  <c r="G8" i="1"/>
  <c r="H8" i="1" s="1"/>
  <c r="I8" i="1" s="1"/>
</calcChain>
</file>

<file path=xl/sharedStrings.xml><?xml version="1.0" encoding="utf-8"?>
<sst xmlns="http://schemas.openxmlformats.org/spreadsheetml/2006/main" count="68" uniqueCount="20">
  <si>
    <t>From</t>
  </si>
  <si>
    <t>To</t>
  </si>
  <si>
    <t>Sum</t>
  </si>
  <si>
    <t>Worksheet for Grouped Lipitor Data (n = 47)</t>
  </si>
  <si>
    <t>Mean</t>
  </si>
  <si>
    <t>StDev</t>
  </si>
  <si>
    <t>City-State</t>
  </si>
  <si>
    <t>Lipitor</t>
  </si>
  <si>
    <t>New Orleans, LA</t>
  </si>
  <si>
    <t>Grand Rapids, MI</t>
  </si>
  <si>
    <t>Providence, RI</t>
  </si>
  <si>
    <t>Raw Data (n = 47)</t>
  </si>
  <si>
    <t>From raw data:</t>
  </si>
  <si>
    <t>Grouped Data Worksheet for Lipitor (n = 47)</t>
  </si>
  <si>
    <r>
      <t>f</t>
    </r>
    <r>
      <rPr>
        <vertAlign val="subscript"/>
        <sz val="10"/>
        <color theme="0"/>
        <rFont val="Arial"/>
        <family val="2"/>
      </rPr>
      <t>j</t>
    </r>
  </si>
  <si>
    <r>
      <t>m</t>
    </r>
    <r>
      <rPr>
        <vertAlign val="subscript"/>
        <sz val="10"/>
        <color theme="0"/>
        <rFont val="Arial"/>
        <family val="2"/>
      </rPr>
      <t>j</t>
    </r>
  </si>
  <si>
    <r>
      <t>f</t>
    </r>
    <r>
      <rPr>
        <vertAlign val="subscript"/>
        <sz val="10"/>
        <color theme="0"/>
        <rFont val="Arial"/>
        <family val="2"/>
      </rPr>
      <t>j</t>
    </r>
    <r>
      <rPr>
        <i/>
        <sz val="10"/>
        <color theme="0"/>
        <rFont val="Arial"/>
        <family val="2"/>
      </rPr>
      <t>m</t>
    </r>
    <r>
      <rPr>
        <vertAlign val="subscript"/>
        <sz val="10"/>
        <color theme="0"/>
        <rFont val="Arial"/>
        <family val="2"/>
      </rPr>
      <t>j</t>
    </r>
  </si>
  <si>
    <r>
      <t>m</t>
    </r>
    <r>
      <rPr>
        <vertAlign val="subscript"/>
        <sz val="10"/>
        <color theme="0"/>
        <rFont val="Arial"/>
        <family val="2"/>
      </rPr>
      <t>j</t>
    </r>
    <r>
      <rPr>
        <sz val="10"/>
        <color theme="0"/>
        <rFont val="Arial"/>
        <family val="2"/>
      </rPr>
      <t>–mean</t>
    </r>
  </si>
  <si>
    <r>
      <t>(</t>
    </r>
    <r>
      <rPr>
        <i/>
        <sz val="10"/>
        <color theme="0"/>
        <rFont val="Arial"/>
        <family val="2"/>
      </rPr>
      <t>m</t>
    </r>
    <r>
      <rPr>
        <vertAlign val="subscript"/>
        <sz val="10"/>
        <color theme="0"/>
        <rFont val="Arial"/>
        <family val="2"/>
      </rPr>
      <t>j</t>
    </r>
    <r>
      <rPr>
        <sz val="10"/>
        <color theme="0"/>
        <rFont val="Arial"/>
        <family val="2"/>
      </rPr>
      <t>–mean)</t>
    </r>
    <r>
      <rPr>
        <vertAlign val="superscript"/>
        <sz val="10"/>
        <color theme="0"/>
        <rFont val="Arial"/>
        <family val="2"/>
      </rPr>
      <t>2</t>
    </r>
  </si>
  <si>
    <r>
      <t>f</t>
    </r>
    <r>
      <rPr>
        <i/>
        <vertAlign val="subscript"/>
        <sz val="10"/>
        <color theme="0"/>
        <rFont val="Arial"/>
        <family val="2"/>
      </rPr>
      <t>j</t>
    </r>
    <r>
      <rPr>
        <vertAlign val="subscript"/>
        <sz val="10"/>
        <color theme="0"/>
        <rFont val="Arial"/>
        <family val="2"/>
      </rPr>
      <t>(</t>
    </r>
    <r>
      <rPr>
        <i/>
        <sz val="10"/>
        <color theme="0"/>
        <rFont val="Arial"/>
        <family val="2"/>
      </rPr>
      <t>m</t>
    </r>
    <r>
      <rPr>
        <sz val="10"/>
        <color theme="0"/>
        <rFont val="Arial"/>
        <family val="2"/>
      </rPr>
      <t>–mean)</t>
    </r>
    <r>
      <rPr>
        <vertAlign val="superscript"/>
        <sz val="10"/>
        <color theme="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</si>
</sst>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rgb="FF003399"/>
      <name val="Arial"/>
      <family val="2"/>
    </font>
    <font>
      <i/>
      <sz val="10"/>
      <color theme="0"/>
      <name val="Arial"/>
      <family val="2"/>
    </font>
    <font>
      <vertAlign val="subscript"/>
      <sz val="10"/>
      <color theme="0"/>
      <name val="Arial"/>
      <family val="2"/>
    </font>
    <font>
      <sz val="10"/>
      <color theme="0"/>
      <name val="Arial"/>
      <family val="2"/>
    </font>
    <font>
      <vertAlign val="superscript"/>
      <sz val="10"/>
      <color theme="0"/>
      <name val="Arial"/>
      <family val="2"/>
    </font>
    <font>
      <i/>
      <vertAlign val="subscript"/>
      <sz val="10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4" xfId="0" applyNumberFormat="1" applyFill="1" applyBorder="1"/>
    <xf numFmtId="164" fontId="2" fillId="2" borderId="0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0" fillId="2" borderId="5" xfId="0" applyNumberFormat="1" applyFill="1" applyBorder="1"/>
    <xf numFmtId="0" fontId="0" fillId="2" borderId="6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9" fillId="3" borderId="8" xfId="0" applyNumberFormat="1" applyFont="1" applyFill="1" applyBorder="1"/>
    <xf numFmtId="0" fontId="9" fillId="3" borderId="10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15</xdr:row>
      <xdr:rowOff>142875</xdr:rowOff>
    </xdr:from>
    <xdr:to>
      <xdr:col>9</xdr:col>
      <xdr:colOff>371475</xdr:colOff>
      <xdr:row>17</xdr:row>
      <xdr:rowOff>114300</xdr:rowOff>
    </xdr:to>
    <xdr:sp macro="" textlink="">
      <xdr:nvSpPr>
        <xdr:cNvPr id="5" name="Left Arrow 4"/>
        <xdr:cNvSpPr/>
      </xdr:nvSpPr>
      <xdr:spPr>
        <a:xfrm>
          <a:off x="5772150" y="2638425"/>
          <a:ext cx="266700" cy="295275"/>
        </a:xfrm>
        <a:prstGeom prst="leftArrow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466725</xdr:colOff>
      <xdr:row>14</xdr:row>
      <xdr:rowOff>133350</xdr:rowOff>
    </xdr:from>
    <xdr:to>
      <xdr:col>7</xdr:col>
      <xdr:colOff>371475</xdr:colOff>
      <xdr:row>24</xdr:row>
      <xdr:rowOff>85725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4669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1"/>
  <sheetViews>
    <sheetView tabSelected="1" workbookViewId="0"/>
  </sheetViews>
  <sheetFormatPr defaultRowHeight="12.75" x14ac:dyDescent="0.2"/>
  <cols>
    <col min="1" max="1" width="3.7109375" customWidth="1"/>
    <col min="2" max="2" width="7.85546875" customWidth="1"/>
    <col min="3" max="3" width="7.28515625" customWidth="1"/>
    <col min="4" max="4" width="7.42578125" customWidth="1"/>
    <col min="5" max="5" width="9.28515625" customWidth="1"/>
    <col min="6" max="6" width="10.42578125" customWidth="1"/>
    <col min="7" max="7" width="12.140625" customWidth="1"/>
    <col min="8" max="8" width="14.140625" customWidth="1"/>
    <col min="9" max="9" width="12.7109375" customWidth="1"/>
    <col min="10" max="10" width="7.140625" customWidth="1"/>
    <col min="11" max="11" width="17.140625" customWidth="1"/>
    <col min="12" max="12" width="10.140625" customWidth="1"/>
  </cols>
  <sheetData>
    <row r="1" spans="2:12" ht="15" x14ac:dyDescent="0.2">
      <c r="B1" s="21" t="s">
        <v>13</v>
      </c>
    </row>
    <row r="3" spans="2:12" x14ac:dyDescent="0.2">
      <c r="B3" s="22" t="s">
        <v>3</v>
      </c>
      <c r="C3" s="22"/>
      <c r="D3" s="22"/>
      <c r="E3" s="22"/>
      <c r="F3" s="22"/>
      <c r="G3" s="22"/>
      <c r="H3" s="22"/>
      <c r="I3" s="22"/>
      <c r="K3" s="23" t="s">
        <v>11</v>
      </c>
      <c r="L3" s="23"/>
    </row>
    <row r="4" spans="2:12" ht="15.75" x14ac:dyDescent="0.3">
      <c r="B4" s="25" t="s">
        <v>0</v>
      </c>
      <c r="C4" s="26" t="s">
        <v>1</v>
      </c>
      <c r="D4" s="26" t="s">
        <v>14</v>
      </c>
      <c r="E4" s="26" t="s">
        <v>15</v>
      </c>
      <c r="F4" s="27" t="s">
        <v>16</v>
      </c>
      <c r="G4" s="27" t="s">
        <v>17</v>
      </c>
      <c r="H4" s="28" t="s">
        <v>18</v>
      </c>
      <c r="I4" s="29" t="s">
        <v>19</v>
      </c>
      <c r="K4" s="30" t="s">
        <v>6</v>
      </c>
      <c r="L4" s="31" t="s">
        <v>7</v>
      </c>
    </row>
    <row r="5" spans="2:12" x14ac:dyDescent="0.2">
      <c r="B5" s="1">
        <v>60</v>
      </c>
      <c r="C5" s="2">
        <v>65</v>
      </c>
      <c r="D5" s="2">
        <v>6</v>
      </c>
      <c r="E5" s="2">
        <v>62.5</v>
      </c>
      <c r="F5" s="3">
        <f>D5*E5</f>
        <v>375</v>
      </c>
      <c r="G5" s="10">
        <f>E5-$F$14</f>
        <v>-10.425531914893611</v>
      </c>
      <c r="H5" s="10">
        <f>G5^2</f>
        <v>108.69171570846524</v>
      </c>
      <c r="I5" s="12">
        <f>D5*H5</f>
        <v>652.15029425079138</v>
      </c>
      <c r="K5" s="14" t="s">
        <v>8</v>
      </c>
      <c r="L5" s="15">
        <v>62.91</v>
      </c>
    </row>
    <row r="6" spans="2:12" x14ac:dyDescent="0.2">
      <c r="B6" s="1">
        <v>65</v>
      </c>
      <c r="C6" s="2">
        <v>70</v>
      </c>
      <c r="D6" s="2">
        <v>11</v>
      </c>
      <c r="E6" s="2">
        <v>67.5</v>
      </c>
      <c r="F6" s="3">
        <f t="shared" ref="F6:F11" si="0">D6*E6</f>
        <v>742.5</v>
      </c>
      <c r="G6" s="10">
        <f t="shared" ref="G6:G11" si="1">E6-$F$14</f>
        <v>-5.425531914893611</v>
      </c>
      <c r="H6" s="10">
        <f t="shared" ref="H6:H11" si="2">G6^2</f>
        <v>29.436396559529133</v>
      </c>
      <c r="I6" s="12">
        <f t="shared" ref="I6:I11" si="3">D6*H6</f>
        <v>323.80036215482045</v>
      </c>
      <c r="K6" s="16" t="s">
        <v>8</v>
      </c>
      <c r="L6" s="17">
        <v>69.61</v>
      </c>
    </row>
    <row r="7" spans="2:12" x14ac:dyDescent="0.2">
      <c r="B7" s="1">
        <v>70</v>
      </c>
      <c r="C7" s="2">
        <v>75</v>
      </c>
      <c r="D7" s="2">
        <v>11</v>
      </c>
      <c r="E7" s="2">
        <v>72.5</v>
      </c>
      <c r="F7" s="3">
        <f t="shared" si="0"/>
        <v>797.5</v>
      </c>
      <c r="G7" s="10">
        <f t="shared" si="1"/>
        <v>-0.42553191489361097</v>
      </c>
      <c r="H7" s="10">
        <f t="shared" si="2"/>
        <v>0.18107741059302337</v>
      </c>
      <c r="I7" s="12">
        <f t="shared" si="3"/>
        <v>1.9918515165232571</v>
      </c>
      <c r="K7" s="16" t="s">
        <v>8</v>
      </c>
      <c r="L7" s="17">
        <v>68</v>
      </c>
    </row>
    <row r="8" spans="2:12" x14ac:dyDescent="0.2">
      <c r="B8" s="1">
        <v>75</v>
      </c>
      <c r="C8" s="2">
        <v>80</v>
      </c>
      <c r="D8" s="2">
        <v>13</v>
      </c>
      <c r="E8" s="2">
        <v>77.5</v>
      </c>
      <c r="F8" s="3">
        <f t="shared" si="0"/>
        <v>1007.5</v>
      </c>
      <c r="G8" s="10">
        <f t="shared" si="1"/>
        <v>4.574468085106389</v>
      </c>
      <c r="H8" s="10">
        <f t="shared" si="2"/>
        <v>20.925758261656913</v>
      </c>
      <c r="I8" s="12">
        <f t="shared" si="3"/>
        <v>272.03485740153985</v>
      </c>
      <c r="K8" s="16" t="s">
        <v>8</v>
      </c>
      <c r="L8" s="17">
        <v>66.489999999999995</v>
      </c>
    </row>
    <row r="9" spans="2:12" x14ac:dyDescent="0.2">
      <c r="B9" s="1">
        <v>80</v>
      </c>
      <c r="C9" s="2">
        <v>85</v>
      </c>
      <c r="D9" s="2">
        <v>5</v>
      </c>
      <c r="E9" s="2">
        <v>82.5</v>
      </c>
      <c r="F9" s="3">
        <f t="shared" si="0"/>
        <v>412.5</v>
      </c>
      <c r="G9" s="10">
        <f t="shared" si="1"/>
        <v>9.574468085106389</v>
      </c>
      <c r="H9" s="10">
        <f t="shared" si="2"/>
        <v>91.6704391127208</v>
      </c>
      <c r="I9" s="12">
        <f t="shared" si="3"/>
        <v>458.35219556360403</v>
      </c>
      <c r="K9" s="16" t="s">
        <v>8</v>
      </c>
      <c r="L9" s="17">
        <v>71.790000000000006</v>
      </c>
    </row>
    <row r="10" spans="2:12" x14ac:dyDescent="0.2">
      <c r="B10" s="1">
        <v>85</v>
      </c>
      <c r="C10" s="2">
        <v>90</v>
      </c>
      <c r="D10" s="2">
        <v>0</v>
      </c>
      <c r="E10" s="2">
        <v>87.5</v>
      </c>
      <c r="F10" s="3">
        <f t="shared" si="0"/>
        <v>0</v>
      </c>
      <c r="G10" s="10">
        <f t="shared" si="1"/>
        <v>14.574468085106389</v>
      </c>
      <c r="H10" s="10">
        <f t="shared" si="2"/>
        <v>212.41511996378469</v>
      </c>
      <c r="I10" s="12">
        <f t="shared" si="3"/>
        <v>0</v>
      </c>
      <c r="K10" s="16" t="s">
        <v>8</v>
      </c>
      <c r="L10" s="17">
        <v>75.09</v>
      </c>
    </row>
    <row r="11" spans="2:12" x14ac:dyDescent="0.2">
      <c r="B11" s="1">
        <v>90</v>
      </c>
      <c r="C11" s="2">
        <v>95</v>
      </c>
      <c r="D11" s="2">
        <v>1</v>
      </c>
      <c r="E11" s="2">
        <v>92.5</v>
      </c>
      <c r="F11" s="3">
        <f t="shared" si="0"/>
        <v>92.5</v>
      </c>
      <c r="G11" s="10">
        <f t="shared" si="1"/>
        <v>19.574468085106389</v>
      </c>
      <c r="H11" s="10">
        <f t="shared" si="2"/>
        <v>383.15980081484861</v>
      </c>
      <c r="I11" s="12">
        <f t="shared" si="3"/>
        <v>383.15980081484861</v>
      </c>
      <c r="K11" s="16" t="s">
        <v>8</v>
      </c>
      <c r="L11" s="17">
        <v>73.3</v>
      </c>
    </row>
    <row r="12" spans="2:12" x14ac:dyDescent="0.2">
      <c r="B12" s="4"/>
      <c r="C12" s="5"/>
      <c r="D12" s="3"/>
      <c r="E12" s="5"/>
      <c r="F12" s="5"/>
      <c r="G12" s="5"/>
      <c r="H12" s="5"/>
      <c r="I12" s="6"/>
      <c r="K12" s="16" t="s">
        <v>8</v>
      </c>
      <c r="L12" s="17">
        <v>71.790000000000006</v>
      </c>
    </row>
    <row r="13" spans="2:12" x14ac:dyDescent="0.2">
      <c r="B13" s="4"/>
      <c r="C13" s="3" t="s">
        <v>2</v>
      </c>
      <c r="D13" s="2">
        <v>47</v>
      </c>
      <c r="E13" s="3" t="s">
        <v>2</v>
      </c>
      <c r="F13" s="3">
        <f>SUM(F5:F11)</f>
        <v>3427.5</v>
      </c>
      <c r="G13" s="3"/>
      <c r="H13" s="3" t="s">
        <v>2</v>
      </c>
      <c r="I13" s="12">
        <v>2091.48936</v>
      </c>
      <c r="K13" s="16" t="s">
        <v>8</v>
      </c>
      <c r="L13" s="17">
        <v>71.790000000000006</v>
      </c>
    </row>
    <row r="14" spans="2:12" x14ac:dyDescent="0.2">
      <c r="B14" s="7"/>
      <c r="C14" s="8"/>
      <c r="D14" s="8"/>
      <c r="E14" s="11" t="s">
        <v>4</v>
      </c>
      <c r="F14" s="9">
        <f>F13/D13</f>
        <v>72.925531914893611</v>
      </c>
      <c r="G14" s="8"/>
      <c r="H14" s="11" t="s">
        <v>5</v>
      </c>
      <c r="I14" s="13">
        <f>SQRT(I13/(D13-1))</f>
        <v>6.742934079464221</v>
      </c>
      <c r="K14" s="16" t="s">
        <v>8</v>
      </c>
      <c r="L14" s="17">
        <v>60.45</v>
      </c>
    </row>
    <row r="15" spans="2:12" x14ac:dyDescent="0.2">
      <c r="K15" s="16" t="s">
        <v>8</v>
      </c>
      <c r="L15" s="17">
        <v>73.569999999999993</v>
      </c>
    </row>
    <row r="16" spans="2:12" x14ac:dyDescent="0.2">
      <c r="H16" s="24" t="s">
        <v>12</v>
      </c>
      <c r="I16" s="24"/>
      <c r="K16" s="16" t="s">
        <v>8</v>
      </c>
      <c r="L16" s="17">
        <v>66.489999999999995</v>
      </c>
    </row>
    <row r="17" spans="8:12" x14ac:dyDescent="0.2">
      <c r="H17" s="20" t="s">
        <v>4</v>
      </c>
      <c r="I17" s="19">
        <f>AVERAGE(L5:L51)</f>
        <v>72.936808510638286</v>
      </c>
      <c r="K17" s="16" t="s">
        <v>9</v>
      </c>
      <c r="L17" s="17">
        <v>77.989999999999995</v>
      </c>
    </row>
    <row r="18" spans="8:12" x14ac:dyDescent="0.2">
      <c r="H18" s="20" t="s">
        <v>5</v>
      </c>
      <c r="I18" s="19">
        <f>STDEV(L5:L51)</f>
        <v>6.7072722072788045</v>
      </c>
      <c r="K18" s="16" t="s">
        <v>9</v>
      </c>
      <c r="L18" s="17">
        <v>69.19</v>
      </c>
    </row>
    <row r="19" spans="8:12" x14ac:dyDescent="0.2">
      <c r="K19" s="16" t="s">
        <v>9</v>
      </c>
      <c r="L19" s="17">
        <v>71.98</v>
      </c>
    </row>
    <row r="20" spans="8:12" x14ac:dyDescent="0.2">
      <c r="K20" s="16" t="s">
        <v>9</v>
      </c>
      <c r="L20" s="17">
        <v>72.91</v>
      </c>
    </row>
    <row r="21" spans="8:12" x14ac:dyDescent="0.2">
      <c r="K21" s="16" t="s">
        <v>9</v>
      </c>
      <c r="L21" s="17">
        <v>71.56</v>
      </c>
    </row>
    <row r="22" spans="8:12" x14ac:dyDescent="0.2">
      <c r="K22" s="16" t="s">
        <v>9</v>
      </c>
      <c r="L22" s="17">
        <v>65.73</v>
      </c>
    </row>
    <row r="23" spans="8:12" x14ac:dyDescent="0.2">
      <c r="K23" s="16" t="s">
        <v>9</v>
      </c>
      <c r="L23" s="17">
        <v>76.89</v>
      </c>
    </row>
    <row r="24" spans="8:12" x14ac:dyDescent="0.2">
      <c r="K24" s="16" t="s">
        <v>9</v>
      </c>
      <c r="L24" s="17">
        <v>76.89</v>
      </c>
    </row>
    <row r="25" spans="8:12" x14ac:dyDescent="0.2">
      <c r="K25" s="16" t="s">
        <v>9</v>
      </c>
      <c r="L25" s="17">
        <v>61.33</v>
      </c>
    </row>
    <row r="26" spans="8:12" x14ac:dyDescent="0.2">
      <c r="K26" s="16" t="s">
        <v>9</v>
      </c>
      <c r="L26" s="17">
        <v>64.84</v>
      </c>
    </row>
    <row r="27" spans="8:12" x14ac:dyDescent="0.2">
      <c r="K27" s="16" t="s">
        <v>9</v>
      </c>
      <c r="L27" s="17">
        <v>74.489999999999995</v>
      </c>
    </row>
    <row r="28" spans="8:12" x14ac:dyDescent="0.2">
      <c r="K28" s="16" t="s">
        <v>9</v>
      </c>
      <c r="L28" s="17">
        <v>64.900000000000006</v>
      </c>
    </row>
    <row r="29" spans="8:12" x14ac:dyDescent="0.2">
      <c r="K29" s="16" t="s">
        <v>9</v>
      </c>
      <c r="L29" s="17">
        <v>60.39</v>
      </c>
    </row>
    <row r="30" spans="8:12" x14ac:dyDescent="0.2">
      <c r="K30" s="16" t="s">
        <v>9</v>
      </c>
      <c r="L30" s="17">
        <v>71.569999999999993</v>
      </c>
    </row>
    <row r="31" spans="8:12" x14ac:dyDescent="0.2">
      <c r="K31" s="16" t="s">
        <v>9</v>
      </c>
      <c r="L31" s="17">
        <v>65.290000000000006</v>
      </c>
    </row>
    <row r="32" spans="8:12" x14ac:dyDescent="0.2">
      <c r="K32" s="16" t="s">
        <v>10</v>
      </c>
      <c r="L32" s="17">
        <v>71.989999999999995</v>
      </c>
    </row>
    <row r="33" spans="11:12" x14ac:dyDescent="0.2">
      <c r="K33" s="16" t="s">
        <v>10</v>
      </c>
      <c r="L33" s="17">
        <v>78.5</v>
      </c>
    </row>
    <row r="34" spans="11:12" x14ac:dyDescent="0.2">
      <c r="K34" s="16" t="s">
        <v>10</v>
      </c>
      <c r="L34" s="17">
        <v>67.150000000000006</v>
      </c>
    </row>
    <row r="35" spans="11:12" x14ac:dyDescent="0.2">
      <c r="K35" s="16" t="s">
        <v>10</v>
      </c>
      <c r="L35" s="17">
        <v>79.790000000000006</v>
      </c>
    </row>
    <row r="36" spans="11:12" x14ac:dyDescent="0.2">
      <c r="K36" s="16" t="s">
        <v>10</v>
      </c>
      <c r="L36" s="17">
        <v>80</v>
      </c>
    </row>
    <row r="37" spans="11:12" x14ac:dyDescent="0.2">
      <c r="K37" s="16" t="s">
        <v>10</v>
      </c>
      <c r="L37" s="17">
        <v>80</v>
      </c>
    </row>
    <row r="38" spans="11:12" x14ac:dyDescent="0.2">
      <c r="K38" s="16" t="s">
        <v>10</v>
      </c>
      <c r="L38" s="17">
        <v>76</v>
      </c>
    </row>
    <row r="39" spans="11:12" x14ac:dyDescent="0.2">
      <c r="K39" s="16" t="s">
        <v>10</v>
      </c>
      <c r="L39" s="17">
        <v>76</v>
      </c>
    </row>
    <row r="40" spans="11:12" x14ac:dyDescent="0.2">
      <c r="K40" s="16" t="s">
        <v>10</v>
      </c>
      <c r="L40" s="17">
        <v>77</v>
      </c>
    </row>
    <row r="41" spans="11:12" x14ac:dyDescent="0.2">
      <c r="K41" s="16" t="s">
        <v>10</v>
      </c>
      <c r="L41" s="17">
        <v>83.69</v>
      </c>
    </row>
    <row r="42" spans="11:12" x14ac:dyDescent="0.2">
      <c r="K42" s="16" t="s">
        <v>10</v>
      </c>
      <c r="L42" s="17">
        <v>69.489999999999995</v>
      </c>
    </row>
    <row r="43" spans="11:12" x14ac:dyDescent="0.2">
      <c r="K43" s="16" t="s">
        <v>10</v>
      </c>
      <c r="L43" s="17">
        <v>79</v>
      </c>
    </row>
    <row r="44" spans="11:12" x14ac:dyDescent="0.2">
      <c r="K44" s="16" t="s">
        <v>10</v>
      </c>
      <c r="L44" s="17">
        <v>79.790000000000006</v>
      </c>
    </row>
    <row r="45" spans="11:12" x14ac:dyDescent="0.2">
      <c r="K45" s="16" t="s">
        <v>10</v>
      </c>
      <c r="L45" s="17">
        <v>79.790000000000006</v>
      </c>
    </row>
    <row r="46" spans="11:12" x14ac:dyDescent="0.2">
      <c r="K46" s="16" t="s">
        <v>10</v>
      </c>
      <c r="L46" s="17">
        <v>83.16</v>
      </c>
    </row>
    <row r="47" spans="11:12" x14ac:dyDescent="0.2">
      <c r="K47" s="16" t="s">
        <v>10</v>
      </c>
      <c r="L47" s="17">
        <v>78</v>
      </c>
    </row>
    <row r="48" spans="11:12" x14ac:dyDescent="0.2">
      <c r="K48" s="16" t="s">
        <v>10</v>
      </c>
      <c r="L48" s="17">
        <v>69</v>
      </c>
    </row>
    <row r="49" spans="11:12" x14ac:dyDescent="0.2">
      <c r="K49" s="16" t="s">
        <v>10</v>
      </c>
      <c r="L49" s="17">
        <v>91.21</v>
      </c>
    </row>
    <row r="50" spans="11:12" x14ac:dyDescent="0.2">
      <c r="K50" s="16" t="s">
        <v>10</v>
      </c>
      <c r="L50" s="17">
        <v>69.489999999999995</v>
      </c>
    </row>
    <row r="51" spans="11:12" x14ac:dyDescent="0.2">
      <c r="K51" s="7" t="s">
        <v>10</v>
      </c>
      <c r="L51" s="18">
        <v>81.75</v>
      </c>
    </row>
  </sheetData>
  <mergeCells count="3">
    <mergeCell ref="B3:I3"/>
    <mergeCell ref="K3:L3"/>
    <mergeCell ref="H16:I16"/>
  </mergeCells>
  <phoneticPr fontId="0" type="noConversion"/>
  <conditionalFormatting sqref="L5:L51">
    <cfRule type="expression" dxfId="0" priority="1" stopIfTrue="1">
      <formula>ISBLANK(L5)</formula>
    </cfRule>
  </conditionalFormatting>
  <pageMargins left="0.75" right="0.75" top="1" bottom="1" header="0.5" footer="0.5"/>
  <pageSetup scale="78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Grouped Data Worksheet for Lipitor (n = 47)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2013-07-24T17:58:11Z</cp:lastPrinted>
  <dcterms:created xsi:type="dcterms:W3CDTF">2004-08-18T16:32:01Z</dcterms:created>
  <dcterms:modified xsi:type="dcterms:W3CDTF">2016-07-28T23:01:52Z</dcterms:modified>
</cp:coreProperties>
</file>