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355\Desktop\"/>
    </mc:Choice>
  </mc:AlternateContent>
  <xr:revisionPtr revIDLastSave="0" documentId="8_{5E465E08-3864-4DAB-B423-1B06C072D255}" xr6:coauthVersionLast="47" xr6:coauthVersionMax="47" xr10:uidLastSave="{00000000-0000-0000-0000-000000000000}"/>
  <bookViews>
    <workbookView xWindow="19845" yWindow="1140" windowWidth="14400" windowHeight="10755" activeTab="2" xr2:uid="{60ED24C8-41BC-4665-B373-D9F3311EE7B5}"/>
  </bookViews>
  <sheets>
    <sheet name="RE" sheetId="1" r:id="rId1"/>
    <sheet name="Pie" sheetId="4" r:id="rId2"/>
    <sheet name="OMNI" sheetId="2" r:id="rId3"/>
    <sheet name="Heating Oi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F19" i="2"/>
  <c r="K13" i="2"/>
  <c r="L27" i="2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</calcChain>
</file>

<file path=xl/sharedStrings.xml><?xml version="1.0" encoding="utf-8"?>
<sst xmlns="http://schemas.openxmlformats.org/spreadsheetml/2006/main" count="64" uniqueCount="57">
  <si>
    <t>(Y)</t>
  </si>
  <si>
    <t>(X)</t>
  </si>
  <si>
    <t>ranch</t>
  </si>
  <si>
    <t>colonial</t>
  </si>
  <si>
    <t>Sales</t>
  </si>
  <si>
    <t>Price</t>
  </si>
  <si>
    <t>Promotion</t>
  </si>
  <si>
    <t>Gallons</t>
  </si>
  <si>
    <t>Temperature</t>
  </si>
  <si>
    <t>Insulation</t>
  </si>
  <si>
    <t>Ranch-style</t>
  </si>
  <si>
    <t>Interaction1=Temp*Insul</t>
  </si>
  <si>
    <t>Pie Sales</t>
  </si>
  <si>
    <t xml:space="preserve">Week </t>
  </si>
  <si>
    <t>$ price</t>
  </si>
  <si>
    <t>$100 adv</t>
  </si>
  <si>
    <t>holiday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</si>
  <si>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</si>
  <si>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</si>
  <si>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</si>
  <si>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</si>
  <si>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</si>
  <si>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</si>
  <si>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</si>
  <si>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</si>
  <si>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</si>
  <si>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</si>
  <si>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</si>
  <si>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</si>
  <si>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</si>
  <si>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</si>
  <si>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</si>
  <si>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</si>
  <si>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</si>
  <si>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</si>
  <si>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</si>
  <si>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</si>
  <si>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</si>
  <si>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</si>
  <si>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</si>
  <si>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</si>
  <si>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</si>
  <si>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</si>
  <si>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</t>
  </si>
  <si>
    <t>Residuals</t>
  </si>
  <si>
    <t>d=</t>
  </si>
  <si>
    <t>du=</t>
  </si>
  <si>
    <t>dl=</t>
  </si>
  <si>
    <t>if d&lt;dl, there is autocorrelation. If d&gt;du, there is no autocorrecation. If dl&lt;d&lt;du, cannot tell</t>
  </si>
  <si>
    <t>Fcri</t>
  </si>
  <si>
    <t>Overall: if Fcalc&gt;Fcrit or pvalue&lt;alpha it is a good model some betas are not zero</t>
  </si>
  <si>
    <t>Se</t>
  </si>
  <si>
    <t>bj</t>
  </si>
  <si>
    <t>Sj</t>
  </si>
  <si>
    <t>tcalc=bj/Sj</t>
  </si>
  <si>
    <t>eq 13.10</t>
  </si>
  <si>
    <t>if both negative or both positive then Price is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</si>
</sst>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9"/>
      <color rgb="FF00000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BAE"/>
        <bgColor indexed="64"/>
      </patternFill>
    </fill>
    <fill>
      <patternFill patternType="solid">
        <fgColor rgb="FFFDE0BD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3" fontId="1" fillId="3" borderId="4" xfId="0" applyNumberFormat="1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vertical="center" wrapText="1" readingOrder="1"/>
    </xf>
    <xf numFmtId="3" fontId="1" fillId="3" borderId="6" xfId="0" applyNumberFormat="1" applyFont="1" applyFill="1" applyBorder="1" applyAlignment="1">
      <alignment horizontal="center" vertical="center" wrapText="1" readingOrder="1"/>
    </xf>
    <xf numFmtId="0" fontId="1" fillId="3" borderId="7" xfId="0" applyFont="1" applyFill="1" applyBorder="1" applyAlignment="1">
      <alignment horizontal="center" vertical="center" wrapText="1" readingOrder="1"/>
    </xf>
    <xf numFmtId="3" fontId="1" fillId="3" borderId="8" xfId="0" applyNumberFormat="1" applyFont="1" applyFill="1" applyBorder="1" applyAlignment="1">
      <alignment horizontal="center" vertical="center" wrapText="1" readingOrder="1"/>
    </xf>
    <xf numFmtId="0" fontId="3" fillId="0" borderId="9" xfId="1" applyFont="1" applyBorder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0" fontId="4" fillId="0" borderId="10" xfId="1" applyFont="1" applyBorder="1" applyProtection="1">
      <protection locked="0"/>
    </xf>
    <xf numFmtId="164" fontId="3" fillId="0" borderId="10" xfId="1" applyNumberFormat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4" fillId="0" borderId="0" xfId="1" applyFont="1"/>
    <xf numFmtId="164" fontId="4" fillId="0" borderId="0" xfId="1" applyNumberFormat="1" applyFont="1"/>
    <xf numFmtId="164" fontId="4" fillId="0" borderId="10" xfId="1" applyNumberFormat="1" applyFont="1" applyBorder="1"/>
    <xf numFmtId="0" fontId="4" fillId="0" borderId="10" xfId="1" applyFont="1" applyBorder="1"/>
    <xf numFmtId="0" fontId="5" fillId="3" borderId="11" xfId="0" applyFont="1" applyFill="1" applyBorder="1" applyAlignment="1">
      <alignment horizontal="center" wrapText="1" readingOrder="1"/>
    </xf>
    <xf numFmtId="0" fontId="5" fillId="3" borderId="12" xfId="0" applyFont="1" applyFill="1" applyBorder="1" applyAlignment="1">
      <alignment horizontal="center" wrapText="1" readingOrder="1"/>
    </xf>
    <xf numFmtId="0" fontId="5" fillId="3" borderId="13" xfId="0" applyFont="1" applyFill="1" applyBorder="1" applyAlignment="1">
      <alignment horizontal="center" wrapText="1" readingOrder="1"/>
    </xf>
    <xf numFmtId="0" fontId="5" fillId="3" borderId="14" xfId="0" applyFont="1" applyFill="1" applyBorder="1" applyAlignment="1">
      <alignment horizontal="center" wrapText="1" readingOrder="1"/>
    </xf>
    <xf numFmtId="0" fontId="5" fillId="3" borderId="15" xfId="0" applyFont="1" applyFill="1" applyBorder="1" applyAlignment="1">
      <alignment horizontal="center" wrapText="1" readingOrder="1"/>
    </xf>
    <xf numFmtId="0" fontId="5" fillId="3" borderId="16" xfId="0" applyFont="1" applyFill="1" applyBorder="1" applyAlignment="1">
      <alignment horizontal="center" wrapText="1" readingOrder="1"/>
    </xf>
    <xf numFmtId="0" fontId="5" fillId="3" borderId="1" xfId="0" applyFont="1" applyFill="1" applyBorder="1" applyAlignment="1">
      <alignment horizontal="center" wrapText="1" readingOrder="1"/>
    </xf>
    <xf numFmtId="0" fontId="5" fillId="3" borderId="17" xfId="0" applyFont="1" applyFill="1" applyBorder="1" applyAlignment="1">
      <alignment horizontal="center" wrapText="1" readingOrder="1"/>
    </xf>
    <xf numFmtId="0" fontId="5" fillId="3" borderId="2" xfId="0" applyFont="1" applyFill="1" applyBorder="1" applyAlignment="1">
      <alignment horizontal="center" wrapText="1" readingOrder="1"/>
    </xf>
    <xf numFmtId="0" fontId="0" fillId="0" borderId="18" xfId="0" applyBorder="1"/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Continuous"/>
    </xf>
    <xf numFmtId="0" fontId="6" fillId="0" borderId="0" xfId="0" applyFont="1" applyAlignment="1">
      <alignment horizontal="center"/>
    </xf>
    <xf numFmtId="0" fontId="7" fillId="0" borderId="0" xfId="0" applyFont="1"/>
  </cellXfs>
  <cellStyles count="2">
    <cellStyle name="Normal" xfId="0" builtinId="0"/>
    <cellStyle name="Normal 2" xfId="1" xr:uid="{D4DB9839-6405-4DD9-A9C4-7B1D680F6E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369D-87AC-4C00-BAB7-A7AB84355AA6}">
  <dimension ref="A1:D22"/>
  <sheetViews>
    <sheetView workbookViewId="0">
      <selection activeCell="F24" sqref="F24"/>
    </sheetView>
  </sheetViews>
  <sheetFormatPr defaultRowHeight="15" x14ac:dyDescent="0.25"/>
  <cols>
    <col min="2" max="2" width="10.5703125" bestFit="1" customWidth="1"/>
  </cols>
  <sheetData>
    <row r="1" spans="1:4" ht="24.75" thickBot="1" x14ac:dyDescent="0.3">
      <c r="A1" s="1" t="s">
        <v>0</v>
      </c>
      <c r="B1" s="2" t="s">
        <v>1</v>
      </c>
      <c r="C1" t="s">
        <v>2</v>
      </c>
      <c r="D1" t="s">
        <v>3</v>
      </c>
    </row>
    <row r="2" spans="1:4" ht="25.5" thickTop="1" thickBot="1" x14ac:dyDescent="0.3">
      <c r="A2" s="3">
        <v>245</v>
      </c>
      <c r="B2" s="4">
        <v>1400</v>
      </c>
      <c r="C2">
        <v>0</v>
      </c>
      <c r="D2">
        <v>0</v>
      </c>
    </row>
    <row r="3" spans="1:4" ht="24.75" thickBot="1" x14ac:dyDescent="0.3">
      <c r="A3" s="5">
        <v>312</v>
      </c>
      <c r="B3" s="6">
        <v>1600</v>
      </c>
      <c r="C3">
        <v>1</v>
      </c>
      <c r="D3">
        <v>0</v>
      </c>
    </row>
    <row r="4" spans="1:4" ht="24.75" thickBot="1" x14ac:dyDescent="0.3">
      <c r="A4" s="5">
        <v>279</v>
      </c>
      <c r="B4" s="6">
        <v>1700</v>
      </c>
      <c r="C4">
        <v>0</v>
      </c>
      <c r="D4">
        <v>0</v>
      </c>
    </row>
    <row r="5" spans="1:4" ht="24.75" thickBot="1" x14ac:dyDescent="0.3">
      <c r="A5" s="5">
        <v>308</v>
      </c>
      <c r="B5" s="6">
        <v>1875</v>
      </c>
      <c r="C5">
        <v>1</v>
      </c>
      <c r="D5">
        <v>0</v>
      </c>
    </row>
    <row r="6" spans="1:4" ht="24.75" thickBot="1" x14ac:dyDescent="0.3">
      <c r="A6" s="5">
        <v>199</v>
      </c>
      <c r="B6" s="6">
        <v>1100</v>
      </c>
      <c r="C6">
        <v>0</v>
      </c>
      <c r="D6">
        <v>1</v>
      </c>
    </row>
    <row r="7" spans="1:4" ht="24.75" thickBot="1" x14ac:dyDescent="0.3">
      <c r="A7" s="5">
        <v>219</v>
      </c>
      <c r="B7" s="6">
        <v>1550</v>
      </c>
      <c r="C7">
        <v>0</v>
      </c>
      <c r="D7">
        <v>1</v>
      </c>
    </row>
    <row r="8" spans="1:4" ht="24.75" thickBot="1" x14ac:dyDescent="0.3">
      <c r="A8" s="5">
        <v>405</v>
      </c>
      <c r="B8" s="6">
        <v>2350</v>
      </c>
      <c r="C8">
        <v>1</v>
      </c>
      <c r="D8">
        <v>0</v>
      </c>
    </row>
    <row r="9" spans="1:4" ht="24.75" thickBot="1" x14ac:dyDescent="0.3">
      <c r="A9" s="5">
        <v>324</v>
      </c>
      <c r="B9" s="6">
        <v>2450</v>
      </c>
      <c r="C9">
        <v>0</v>
      </c>
      <c r="D9">
        <v>0</v>
      </c>
    </row>
    <row r="10" spans="1:4" ht="24.75" thickBot="1" x14ac:dyDescent="0.3">
      <c r="A10" s="5">
        <v>319</v>
      </c>
      <c r="B10" s="6">
        <v>1425</v>
      </c>
      <c r="C10">
        <v>0</v>
      </c>
      <c r="D10">
        <v>0</v>
      </c>
    </row>
    <row r="11" spans="1:4" ht="24.75" thickBot="1" x14ac:dyDescent="0.3">
      <c r="A11" s="7">
        <v>255</v>
      </c>
      <c r="B11" s="8">
        <v>1700</v>
      </c>
      <c r="C11">
        <v>0</v>
      </c>
      <c r="D11">
        <v>0</v>
      </c>
    </row>
    <row r="12" spans="1:4" ht="25.5" thickTop="1" thickBot="1" x14ac:dyDescent="0.3">
      <c r="A12" s="3">
        <v>245</v>
      </c>
      <c r="B12" s="4">
        <v>1400</v>
      </c>
      <c r="C12">
        <v>0</v>
      </c>
      <c r="D12">
        <v>1</v>
      </c>
    </row>
    <row r="13" spans="1:4" ht="24.75" thickBot="1" x14ac:dyDescent="0.3">
      <c r="A13" s="5">
        <v>312</v>
      </c>
      <c r="B13" s="6">
        <v>1600</v>
      </c>
      <c r="C13">
        <v>0</v>
      </c>
      <c r="D13">
        <v>0</v>
      </c>
    </row>
    <row r="14" spans="1:4" ht="24.75" thickBot="1" x14ac:dyDescent="0.3">
      <c r="A14" s="5">
        <v>279</v>
      </c>
      <c r="B14" s="6">
        <v>1700</v>
      </c>
      <c r="C14">
        <v>0</v>
      </c>
      <c r="D14">
        <v>0</v>
      </c>
    </row>
    <row r="15" spans="1:4" ht="24.75" thickBot="1" x14ac:dyDescent="0.3">
      <c r="A15" s="5">
        <v>308</v>
      </c>
      <c r="B15" s="6">
        <v>1875</v>
      </c>
      <c r="C15">
        <v>0</v>
      </c>
      <c r="D15">
        <v>0</v>
      </c>
    </row>
    <row r="16" spans="1:4" ht="24.75" thickBot="1" x14ac:dyDescent="0.3">
      <c r="A16" s="5">
        <v>199</v>
      </c>
      <c r="B16" s="6">
        <v>1100</v>
      </c>
      <c r="C16">
        <v>0</v>
      </c>
      <c r="D16">
        <v>1</v>
      </c>
    </row>
    <row r="17" spans="1:4" ht="24.75" thickBot="1" x14ac:dyDescent="0.3">
      <c r="A17" s="5">
        <v>219</v>
      </c>
      <c r="B17" s="6">
        <v>1550</v>
      </c>
      <c r="C17">
        <v>0</v>
      </c>
      <c r="D17">
        <v>0</v>
      </c>
    </row>
    <row r="18" spans="1:4" ht="24.75" thickBot="1" x14ac:dyDescent="0.3">
      <c r="A18" s="5">
        <v>405</v>
      </c>
      <c r="B18" s="6">
        <v>2350</v>
      </c>
      <c r="C18">
        <v>1</v>
      </c>
      <c r="D18">
        <v>0</v>
      </c>
    </row>
    <row r="19" spans="1:4" ht="24.75" thickBot="1" x14ac:dyDescent="0.3">
      <c r="A19" s="5">
        <v>324</v>
      </c>
      <c r="B19" s="6">
        <v>2450</v>
      </c>
      <c r="C19">
        <v>0</v>
      </c>
      <c r="D19">
        <v>0</v>
      </c>
    </row>
    <row r="20" spans="1:4" ht="24.75" thickBot="1" x14ac:dyDescent="0.3">
      <c r="A20" s="5">
        <v>319</v>
      </c>
      <c r="B20" s="6">
        <v>1425</v>
      </c>
      <c r="C20">
        <v>0</v>
      </c>
      <c r="D20">
        <v>0</v>
      </c>
    </row>
    <row r="21" spans="1:4" ht="24.75" thickBot="1" x14ac:dyDescent="0.3">
      <c r="A21" s="7">
        <v>255</v>
      </c>
      <c r="B21" s="8">
        <v>1700</v>
      </c>
      <c r="C21">
        <v>0</v>
      </c>
      <c r="D21">
        <v>0</v>
      </c>
    </row>
    <row r="22" spans="1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329B-AA83-4202-AE38-524F3D78C043}">
  <dimension ref="A1:L32"/>
  <sheetViews>
    <sheetView workbookViewId="0">
      <selection activeCell="Q25" sqref="Q25"/>
    </sheetView>
  </sheetViews>
  <sheetFormatPr defaultRowHeight="15" x14ac:dyDescent="0.25"/>
  <sheetData>
    <row r="1" spans="1:12" ht="15.75" thickBot="1" x14ac:dyDescent="0.3">
      <c r="A1" t="s">
        <v>13</v>
      </c>
      <c r="B1" t="s">
        <v>12</v>
      </c>
      <c r="C1" t="s">
        <v>14</v>
      </c>
      <c r="D1" t="s">
        <v>15</v>
      </c>
      <c r="I1" t="s">
        <v>13</v>
      </c>
      <c r="J1" t="s">
        <v>12</v>
      </c>
      <c r="K1" t="s">
        <v>14</v>
      </c>
      <c r="L1" t="s">
        <v>16</v>
      </c>
    </row>
    <row r="2" spans="1:12" ht="18" x14ac:dyDescent="0.25">
      <c r="A2" s="18">
        <v>1</v>
      </c>
      <c r="B2" s="19">
        <v>350</v>
      </c>
      <c r="C2" s="19">
        <v>5.5</v>
      </c>
      <c r="D2" s="20">
        <v>3.3</v>
      </c>
      <c r="I2" s="18">
        <v>1</v>
      </c>
      <c r="J2" s="19">
        <v>350</v>
      </c>
      <c r="K2" s="19">
        <v>5.5</v>
      </c>
      <c r="L2" s="20">
        <v>0</v>
      </c>
    </row>
    <row r="3" spans="1:12" ht="18" x14ac:dyDescent="0.25">
      <c r="A3" s="21">
        <v>2</v>
      </c>
      <c r="B3" s="22">
        <v>460</v>
      </c>
      <c r="C3" s="22">
        <v>7.5</v>
      </c>
      <c r="D3" s="23">
        <v>3.3</v>
      </c>
      <c r="I3" s="21">
        <v>2</v>
      </c>
      <c r="J3" s="22">
        <v>460</v>
      </c>
      <c r="K3" s="22">
        <v>7.5</v>
      </c>
      <c r="L3" s="23">
        <v>1</v>
      </c>
    </row>
    <row r="4" spans="1:12" ht="18" x14ac:dyDescent="0.25">
      <c r="A4" s="21">
        <v>3</v>
      </c>
      <c r="B4" s="22">
        <v>350</v>
      </c>
      <c r="C4" s="22">
        <v>8</v>
      </c>
      <c r="D4" s="23">
        <v>3</v>
      </c>
      <c r="I4" s="21">
        <v>3</v>
      </c>
      <c r="J4" s="22">
        <v>350</v>
      </c>
      <c r="K4" s="22">
        <v>8</v>
      </c>
      <c r="L4" s="23">
        <v>0</v>
      </c>
    </row>
    <row r="5" spans="1:12" ht="18" x14ac:dyDescent="0.25">
      <c r="A5" s="21">
        <v>4</v>
      </c>
      <c r="B5" s="22">
        <v>430</v>
      </c>
      <c r="C5" s="22">
        <v>8</v>
      </c>
      <c r="D5" s="23">
        <v>4.5</v>
      </c>
      <c r="I5" s="21">
        <v>4</v>
      </c>
      <c r="J5" s="22">
        <v>430</v>
      </c>
      <c r="K5" s="22">
        <v>8</v>
      </c>
      <c r="L5" s="23">
        <v>0</v>
      </c>
    </row>
    <row r="6" spans="1:12" ht="18" x14ac:dyDescent="0.25">
      <c r="A6" s="21">
        <v>5</v>
      </c>
      <c r="B6" s="22">
        <v>350</v>
      </c>
      <c r="C6" s="22">
        <v>6.8</v>
      </c>
      <c r="D6" s="23">
        <v>3</v>
      </c>
      <c r="I6" s="21">
        <v>5</v>
      </c>
      <c r="J6" s="22">
        <v>350</v>
      </c>
      <c r="K6" s="22">
        <v>6.8</v>
      </c>
      <c r="L6" s="23">
        <v>0</v>
      </c>
    </row>
    <row r="7" spans="1:12" ht="18" x14ac:dyDescent="0.25">
      <c r="A7" s="21">
        <v>6</v>
      </c>
      <c r="B7" s="22">
        <v>380</v>
      </c>
      <c r="C7" s="22">
        <v>7.5</v>
      </c>
      <c r="D7" s="23">
        <v>4</v>
      </c>
      <c r="I7" s="21">
        <v>6</v>
      </c>
      <c r="J7" s="22">
        <v>380</v>
      </c>
      <c r="K7" s="22">
        <v>7.5</v>
      </c>
      <c r="L7" s="23">
        <v>0</v>
      </c>
    </row>
    <row r="8" spans="1:12" ht="18" x14ac:dyDescent="0.25">
      <c r="A8" s="21">
        <v>7</v>
      </c>
      <c r="B8" s="22">
        <v>430</v>
      </c>
      <c r="C8" s="22">
        <v>4.5</v>
      </c>
      <c r="D8" s="23">
        <v>3</v>
      </c>
      <c r="I8" s="21">
        <v>7</v>
      </c>
      <c r="J8" s="22">
        <v>430</v>
      </c>
      <c r="K8" s="22">
        <v>4.5</v>
      </c>
      <c r="L8" s="23">
        <v>0</v>
      </c>
    </row>
    <row r="9" spans="1:12" ht="18" x14ac:dyDescent="0.25">
      <c r="A9" s="21">
        <v>8</v>
      </c>
      <c r="B9" s="22">
        <v>470</v>
      </c>
      <c r="C9" s="22">
        <v>6.4</v>
      </c>
      <c r="D9" s="23">
        <v>3.7</v>
      </c>
      <c r="I9" s="21">
        <v>8</v>
      </c>
      <c r="J9" s="22">
        <v>470</v>
      </c>
      <c r="K9" s="22">
        <v>6.4</v>
      </c>
      <c r="L9" s="23">
        <v>1</v>
      </c>
    </row>
    <row r="10" spans="1:12" ht="18" x14ac:dyDescent="0.25">
      <c r="A10" s="21">
        <v>9</v>
      </c>
      <c r="B10" s="22">
        <v>450</v>
      </c>
      <c r="C10" s="22">
        <v>7</v>
      </c>
      <c r="D10" s="23">
        <v>3.5</v>
      </c>
      <c r="I10" s="21">
        <v>9</v>
      </c>
      <c r="J10" s="22">
        <v>450</v>
      </c>
      <c r="K10" s="22">
        <v>7</v>
      </c>
      <c r="L10" s="23">
        <v>0</v>
      </c>
    </row>
    <row r="11" spans="1:12" ht="18" x14ac:dyDescent="0.25">
      <c r="A11" s="21">
        <v>10</v>
      </c>
      <c r="B11" s="22">
        <v>490</v>
      </c>
      <c r="C11" s="22">
        <v>5</v>
      </c>
      <c r="D11" s="23">
        <v>4</v>
      </c>
      <c r="I11" s="21">
        <v>10</v>
      </c>
      <c r="J11" s="22">
        <v>490</v>
      </c>
      <c r="K11" s="22">
        <v>5</v>
      </c>
      <c r="L11" s="23">
        <v>1</v>
      </c>
    </row>
    <row r="12" spans="1:12" ht="18" x14ac:dyDescent="0.25">
      <c r="A12" s="21">
        <v>11</v>
      </c>
      <c r="B12" s="22">
        <v>340</v>
      </c>
      <c r="C12" s="22">
        <v>7.2</v>
      </c>
      <c r="D12" s="23">
        <v>3.5</v>
      </c>
      <c r="I12" s="21">
        <v>11</v>
      </c>
      <c r="J12" s="22">
        <v>340</v>
      </c>
      <c r="K12" s="22">
        <v>7.2</v>
      </c>
      <c r="L12" s="23">
        <v>0</v>
      </c>
    </row>
    <row r="13" spans="1:12" ht="18" x14ac:dyDescent="0.25">
      <c r="A13" s="21">
        <v>12</v>
      </c>
      <c r="B13" s="22">
        <v>300</v>
      </c>
      <c r="C13" s="22">
        <v>7.9</v>
      </c>
      <c r="D13" s="23">
        <v>3.2</v>
      </c>
      <c r="I13" s="21">
        <v>12</v>
      </c>
      <c r="J13" s="22">
        <v>300</v>
      </c>
      <c r="K13" s="22">
        <v>7.9</v>
      </c>
      <c r="L13" s="23">
        <v>0</v>
      </c>
    </row>
    <row r="14" spans="1:12" ht="18" x14ac:dyDescent="0.25">
      <c r="A14" s="21">
        <v>13</v>
      </c>
      <c r="B14" s="22">
        <v>440</v>
      </c>
      <c r="C14" s="22">
        <v>5.9</v>
      </c>
      <c r="D14" s="23">
        <v>4</v>
      </c>
      <c r="I14" s="21">
        <v>13</v>
      </c>
      <c r="J14" s="22">
        <v>440</v>
      </c>
      <c r="K14" s="22">
        <v>5.9</v>
      </c>
      <c r="L14" s="23">
        <v>0</v>
      </c>
    </row>
    <row r="15" spans="1:12" ht="18" x14ac:dyDescent="0.25">
      <c r="A15" s="21">
        <v>14</v>
      </c>
      <c r="B15" s="22">
        <v>450</v>
      </c>
      <c r="C15" s="22">
        <v>5</v>
      </c>
      <c r="D15" s="23">
        <v>3.5</v>
      </c>
      <c r="I15" s="21">
        <v>14</v>
      </c>
      <c r="J15" s="22">
        <v>450</v>
      </c>
      <c r="K15" s="22">
        <v>5</v>
      </c>
      <c r="L15" s="23">
        <v>0</v>
      </c>
    </row>
    <row r="16" spans="1:12" ht="18.75" thickBot="1" x14ac:dyDescent="0.3">
      <c r="A16" s="24">
        <v>15</v>
      </c>
      <c r="B16" s="25">
        <v>300</v>
      </c>
      <c r="C16" s="25">
        <v>7</v>
      </c>
      <c r="D16" s="26">
        <v>2.7</v>
      </c>
      <c r="I16" s="24">
        <v>15</v>
      </c>
      <c r="J16" s="25">
        <v>300</v>
      </c>
      <c r="K16" s="25">
        <v>7</v>
      </c>
      <c r="L16" s="26">
        <v>0</v>
      </c>
    </row>
    <row r="17" spans="9:12" ht="18.75" thickTop="1" x14ac:dyDescent="0.25">
      <c r="I17" s="21">
        <v>16</v>
      </c>
      <c r="J17" s="19">
        <v>350</v>
      </c>
      <c r="K17" s="19">
        <v>5.5</v>
      </c>
      <c r="L17" s="20">
        <v>0</v>
      </c>
    </row>
    <row r="18" spans="9:12" ht="18" x14ac:dyDescent="0.25">
      <c r="I18" s="21">
        <v>17</v>
      </c>
      <c r="J18" s="22">
        <v>460</v>
      </c>
      <c r="K18" s="22">
        <v>7.5</v>
      </c>
      <c r="L18" s="23">
        <v>1</v>
      </c>
    </row>
    <row r="19" spans="9:12" ht="18.75" thickBot="1" x14ac:dyDescent="0.3">
      <c r="I19" s="24">
        <v>18</v>
      </c>
      <c r="J19" s="22">
        <v>350</v>
      </c>
      <c r="K19" s="22">
        <v>8</v>
      </c>
      <c r="L19" s="23">
        <v>0</v>
      </c>
    </row>
    <row r="20" spans="9:12" ht="18.75" thickTop="1" x14ac:dyDescent="0.25">
      <c r="I20" s="21">
        <v>19</v>
      </c>
      <c r="J20" s="22">
        <v>430</v>
      </c>
      <c r="K20" s="22">
        <v>8</v>
      </c>
      <c r="L20" s="23">
        <v>0</v>
      </c>
    </row>
    <row r="21" spans="9:12" ht="18" x14ac:dyDescent="0.25">
      <c r="I21" s="21">
        <v>20</v>
      </c>
      <c r="J21" s="22">
        <v>350</v>
      </c>
      <c r="K21" s="22">
        <v>6.8</v>
      </c>
      <c r="L21" s="23">
        <v>0</v>
      </c>
    </row>
    <row r="22" spans="9:12" ht="18.75" thickBot="1" x14ac:dyDescent="0.3">
      <c r="I22" s="24">
        <v>21</v>
      </c>
      <c r="J22" s="22">
        <v>380</v>
      </c>
      <c r="K22" s="22">
        <v>7.5</v>
      </c>
      <c r="L22" s="23">
        <v>0</v>
      </c>
    </row>
    <row r="23" spans="9:12" ht="18.75" thickTop="1" x14ac:dyDescent="0.25">
      <c r="I23" s="21">
        <v>22</v>
      </c>
      <c r="J23" s="22">
        <v>430</v>
      </c>
      <c r="K23" s="22">
        <v>4.5</v>
      </c>
      <c r="L23" s="23">
        <v>0</v>
      </c>
    </row>
    <row r="24" spans="9:12" ht="18" x14ac:dyDescent="0.25">
      <c r="I24" s="21">
        <v>23</v>
      </c>
      <c r="J24" s="22">
        <v>470</v>
      </c>
      <c r="K24" s="22">
        <v>6.4</v>
      </c>
      <c r="L24" s="23">
        <v>1</v>
      </c>
    </row>
    <row r="25" spans="9:12" ht="18.75" thickBot="1" x14ac:dyDescent="0.3">
      <c r="I25" s="24">
        <v>24</v>
      </c>
      <c r="J25" s="22">
        <v>450</v>
      </c>
      <c r="K25" s="22">
        <v>7</v>
      </c>
      <c r="L25" s="23">
        <v>0</v>
      </c>
    </row>
    <row r="26" spans="9:12" ht="18.75" thickTop="1" x14ac:dyDescent="0.25">
      <c r="I26" s="21">
        <v>25</v>
      </c>
      <c r="J26" s="22">
        <v>490</v>
      </c>
      <c r="K26" s="22">
        <v>5</v>
      </c>
      <c r="L26" s="23">
        <v>1</v>
      </c>
    </row>
    <row r="27" spans="9:12" ht="18" x14ac:dyDescent="0.25">
      <c r="I27" s="21">
        <v>26</v>
      </c>
      <c r="J27" s="22">
        <v>340</v>
      </c>
      <c r="K27" s="22">
        <v>7.2</v>
      </c>
      <c r="L27" s="23">
        <v>0</v>
      </c>
    </row>
    <row r="28" spans="9:12" ht="18.75" thickBot="1" x14ac:dyDescent="0.3">
      <c r="I28" s="24">
        <v>27</v>
      </c>
      <c r="J28" s="22">
        <v>300</v>
      </c>
      <c r="K28" s="22">
        <v>7.9</v>
      </c>
      <c r="L28" s="23">
        <v>0</v>
      </c>
    </row>
    <row r="29" spans="9:12" ht="18.75" thickTop="1" x14ac:dyDescent="0.25">
      <c r="I29" s="21">
        <v>28</v>
      </c>
      <c r="J29" s="22">
        <v>440</v>
      </c>
      <c r="K29" s="22">
        <v>5.9</v>
      </c>
      <c r="L29" s="23">
        <v>0</v>
      </c>
    </row>
    <row r="30" spans="9:12" ht="18" x14ac:dyDescent="0.25">
      <c r="I30" s="21">
        <v>29</v>
      </c>
      <c r="J30" s="22">
        <v>450</v>
      </c>
      <c r="K30" s="22">
        <v>5</v>
      </c>
      <c r="L30" s="23">
        <v>0</v>
      </c>
    </row>
    <row r="31" spans="9:12" ht="18.75" thickBot="1" x14ac:dyDescent="0.3">
      <c r="I31" s="24">
        <v>30</v>
      </c>
      <c r="J31" s="25">
        <v>300</v>
      </c>
      <c r="K31" s="25">
        <v>7</v>
      </c>
      <c r="L31" s="26">
        <v>0</v>
      </c>
    </row>
    <row r="32" spans="9:1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93F7-15A0-4397-B94B-5E1981EC9234}">
  <dimension ref="A1:P60"/>
  <sheetViews>
    <sheetView tabSelected="1" workbookViewId="0">
      <selection activeCell="P21" sqref="P21"/>
    </sheetView>
  </sheetViews>
  <sheetFormatPr defaultRowHeight="15" x14ac:dyDescent="0.25"/>
  <cols>
    <col min="9" max="9" width="12" bestFit="1" customWidth="1"/>
    <col min="17" max="17" width="12" bestFit="1" customWidth="1"/>
  </cols>
  <sheetData>
    <row r="1" spans="1:13" x14ac:dyDescent="0.25">
      <c r="A1" s="9" t="s">
        <v>4</v>
      </c>
      <c r="B1" s="9" t="s">
        <v>5</v>
      </c>
      <c r="C1" s="9" t="s">
        <v>6</v>
      </c>
    </row>
    <row r="2" spans="1:13" x14ac:dyDescent="0.25">
      <c r="A2" s="10">
        <v>4141</v>
      </c>
      <c r="B2" s="10">
        <v>59</v>
      </c>
      <c r="C2" s="10">
        <v>200</v>
      </c>
      <c r="E2" t="s">
        <v>17</v>
      </c>
    </row>
    <row r="3" spans="1:13" ht="15.75" thickBot="1" x14ac:dyDescent="0.3">
      <c r="A3" s="10">
        <v>3842</v>
      </c>
      <c r="B3" s="10">
        <v>59</v>
      </c>
      <c r="C3" s="10">
        <v>200</v>
      </c>
    </row>
    <row r="4" spans="1:13" x14ac:dyDescent="0.25">
      <c r="A4" s="10">
        <v>3056</v>
      </c>
      <c r="B4" s="10">
        <v>59</v>
      </c>
      <c r="C4" s="10">
        <v>200</v>
      </c>
      <c r="E4" s="29" t="s">
        <v>18</v>
      </c>
      <c r="F4" s="29"/>
    </row>
    <row r="5" spans="1:13" x14ac:dyDescent="0.25">
      <c r="A5" s="10">
        <v>3519</v>
      </c>
      <c r="B5" s="10">
        <v>59</v>
      </c>
      <c r="C5" s="10">
        <v>200</v>
      </c>
      <c r="E5" t="s">
        <v>19</v>
      </c>
      <c r="F5">
        <v>0.87047454946371561</v>
      </c>
    </row>
    <row r="6" spans="1:13" x14ac:dyDescent="0.25">
      <c r="A6" s="10">
        <v>4226</v>
      </c>
      <c r="B6" s="10">
        <v>59</v>
      </c>
      <c r="C6" s="10">
        <v>400</v>
      </c>
      <c r="E6" t="s">
        <v>20</v>
      </c>
      <c r="F6">
        <v>0.75772594126405868</v>
      </c>
    </row>
    <row r="7" spans="1:13" x14ac:dyDescent="0.25">
      <c r="A7" s="10">
        <v>4630</v>
      </c>
      <c r="B7" s="10">
        <v>59</v>
      </c>
      <c r="C7" s="10">
        <v>400</v>
      </c>
      <c r="E7" t="s">
        <v>21</v>
      </c>
      <c r="F7">
        <v>0.7420953568294818</v>
      </c>
    </row>
    <row r="8" spans="1:13" x14ac:dyDescent="0.25">
      <c r="A8" s="10">
        <v>3507</v>
      </c>
      <c r="B8" s="10">
        <v>59</v>
      </c>
      <c r="C8" s="10">
        <v>400</v>
      </c>
      <c r="E8" t="s">
        <v>22</v>
      </c>
      <c r="F8">
        <v>638.06528809829501</v>
      </c>
      <c r="G8" s="31" t="s">
        <v>51</v>
      </c>
    </row>
    <row r="9" spans="1:13" ht="15.75" thickBot="1" x14ac:dyDescent="0.3">
      <c r="A9" s="10">
        <v>3754</v>
      </c>
      <c r="B9" s="10">
        <v>59</v>
      </c>
      <c r="C9" s="10">
        <v>400</v>
      </c>
      <c r="E9" s="27" t="s">
        <v>23</v>
      </c>
      <c r="F9" s="27">
        <v>34</v>
      </c>
    </row>
    <row r="10" spans="1:13" x14ac:dyDescent="0.25">
      <c r="A10" s="10">
        <v>5000</v>
      </c>
      <c r="B10" s="10">
        <v>59</v>
      </c>
      <c r="C10" s="10">
        <v>600</v>
      </c>
    </row>
    <row r="11" spans="1:13" ht="15.75" thickBot="1" x14ac:dyDescent="0.3">
      <c r="A11" s="10">
        <v>5120</v>
      </c>
      <c r="B11" s="10">
        <v>59</v>
      </c>
      <c r="C11" s="10">
        <v>600</v>
      </c>
      <c r="E11" t="s">
        <v>24</v>
      </c>
    </row>
    <row r="12" spans="1:13" x14ac:dyDescent="0.25">
      <c r="A12" s="10">
        <v>4011</v>
      </c>
      <c r="B12" s="10">
        <v>59</v>
      </c>
      <c r="C12" s="10">
        <v>600</v>
      </c>
      <c r="E12" s="28"/>
      <c r="F12" s="28" t="s">
        <v>29</v>
      </c>
      <c r="G12" s="28" t="s">
        <v>30</v>
      </c>
      <c r="H12" s="28" t="s">
        <v>31</v>
      </c>
      <c r="I12" s="28" t="s">
        <v>32</v>
      </c>
      <c r="J12" s="28" t="s">
        <v>33</v>
      </c>
      <c r="K12" s="30" t="s">
        <v>49</v>
      </c>
    </row>
    <row r="13" spans="1:13" x14ac:dyDescent="0.25">
      <c r="A13" s="10">
        <v>5015</v>
      </c>
      <c r="B13" s="10">
        <v>59</v>
      </c>
      <c r="C13" s="10">
        <v>600</v>
      </c>
      <c r="E13" t="s">
        <v>25</v>
      </c>
      <c r="F13">
        <v>2</v>
      </c>
      <c r="G13">
        <v>39472730.773021705</v>
      </c>
      <c r="H13">
        <v>19736365.386510853</v>
      </c>
      <c r="I13">
        <v>48.477134328251466</v>
      </c>
      <c r="J13">
        <v>2.8625770286109102E-10</v>
      </c>
      <c r="K13">
        <f>_xlfn.F.INV(0.95,2,31)</f>
        <v>3.3048172521982027</v>
      </c>
      <c r="M13" s="31" t="s">
        <v>50</v>
      </c>
    </row>
    <row r="14" spans="1:13" x14ac:dyDescent="0.25">
      <c r="A14" s="10">
        <v>1916</v>
      </c>
      <c r="B14" s="10">
        <v>79</v>
      </c>
      <c r="C14" s="10">
        <v>200</v>
      </c>
      <c r="E14" t="s">
        <v>26</v>
      </c>
      <c r="F14">
        <v>31</v>
      </c>
      <c r="G14">
        <v>12620946.668154767</v>
      </c>
      <c r="H14">
        <v>407127.31187596021</v>
      </c>
    </row>
    <row r="15" spans="1:13" ht="15.75" thickBot="1" x14ac:dyDescent="0.3">
      <c r="A15" s="10">
        <v>675</v>
      </c>
      <c r="B15" s="10">
        <v>79</v>
      </c>
      <c r="C15" s="10">
        <v>200</v>
      </c>
      <c r="E15" s="27" t="s">
        <v>27</v>
      </c>
      <c r="F15" s="27">
        <v>33</v>
      </c>
      <c r="G15" s="27">
        <v>52093677.441176474</v>
      </c>
      <c r="H15" s="27"/>
      <c r="I15" s="27"/>
      <c r="J15" s="27"/>
    </row>
    <row r="16" spans="1:13" ht="15.75" thickBot="1" x14ac:dyDescent="0.3">
      <c r="A16" s="10">
        <v>3636</v>
      </c>
      <c r="B16" s="10">
        <v>79</v>
      </c>
      <c r="C16" s="10">
        <v>200</v>
      </c>
    </row>
    <row r="17" spans="1:16" x14ac:dyDescent="0.25">
      <c r="A17" s="10">
        <v>3224</v>
      </c>
      <c r="B17" s="10">
        <v>79</v>
      </c>
      <c r="C17" s="10">
        <v>200</v>
      </c>
      <c r="E17" s="28"/>
      <c r="F17" s="28" t="s">
        <v>34</v>
      </c>
      <c r="G17" s="28" t="s">
        <v>22</v>
      </c>
      <c r="H17" s="28" t="s">
        <v>35</v>
      </c>
      <c r="I17" s="28" t="s">
        <v>36</v>
      </c>
      <c r="J17" s="28" t="s">
        <v>37</v>
      </c>
      <c r="K17" s="28" t="s">
        <v>38</v>
      </c>
      <c r="L17" s="28" t="s">
        <v>39</v>
      </c>
      <c r="M17" s="28" t="s">
        <v>40</v>
      </c>
    </row>
    <row r="18" spans="1:16" x14ac:dyDescent="0.25">
      <c r="A18" s="10">
        <v>2295</v>
      </c>
      <c r="B18" s="10">
        <v>79</v>
      </c>
      <c r="C18" s="10">
        <v>400</v>
      </c>
      <c r="E18" t="s">
        <v>28</v>
      </c>
      <c r="F18">
        <v>5837.5207589285737</v>
      </c>
      <c r="G18">
        <v>628.15022498543271</v>
      </c>
      <c r="H18">
        <v>9.2931921803641</v>
      </c>
      <c r="I18">
        <v>1.7910091485081622E-10</v>
      </c>
      <c r="J18">
        <v>4556.3999287138549</v>
      </c>
      <c r="K18">
        <v>7118.6415891432925</v>
      </c>
      <c r="L18">
        <v>4556.3999287138549</v>
      </c>
      <c r="M18">
        <v>7118.6415891432925</v>
      </c>
    </row>
    <row r="19" spans="1:16" x14ac:dyDescent="0.25">
      <c r="A19" s="10">
        <v>2730</v>
      </c>
      <c r="B19" s="10">
        <v>79</v>
      </c>
      <c r="C19" s="10">
        <v>400</v>
      </c>
      <c r="E19" t="s">
        <v>5</v>
      </c>
      <c r="F19">
        <f>-53.2173363095238</f>
        <v>-53.217336309523802</v>
      </c>
      <c r="G19">
        <v>6.8522205592667325</v>
      </c>
      <c r="H19">
        <v>-7.7664365659617225</v>
      </c>
      <c r="I19">
        <v>9.2001601301996489E-9</v>
      </c>
      <c r="J19" s="31">
        <v>-67.192532277822252</v>
      </c>
      <c r="K19" s="31">
        <v>-39.242140341225422</v>
      </c>
      <c r="L19">
        <v>-67.192532277822252</v>
      </c>
      <c r="M19">
        <v>-39.242140341225422</v>
      </c>
      <c r="P19" s="31" t="s">
        <v>56</v>
      </c>
    </row>
    <row r="20" spans="1:16" ht="15.75" thickBot="1" x14ac:dyDescent="0.3">
      <c r="A20" s="10">
        <v>2618</v>
      </c>
      <c r="B20" s="10">
        <v>79</v>
      </c>
      <c r="C20" s="10">
        <v>400</v>
      </c>
      <c r="E20" s="27" t="s">
        <v>6</v>
      </c>
      <c r="F20" s="27">
        <v>3.6130580357142845</v>
      </c>
      <c r="G20" s="27">
        <v>0.68522205592667296</v>
      </c>
      <c r="H20" s="27">
        <v>5.2728279897939032</v>
      </c>
      <c r="I20" s="27">
        <v>9.82196069335914E-6</v>
      </c>
      <c r="J20" s="27">
        <v>2.2155384388844435</v>
      </c>
      <c r="K20" s="27">
        <v>5.0105776325441251</v>
      </c>
      <c r="L20" s="27">
        <v>2.2155384388844435</v>
      </c>
      <c r="M20" s="27">
        <v>5.0105776325441251</v>
      </c>
    </row>
    <row r="21" spans="1:16" x14ac:dyDescent="0.25">
      <c r="A21" s="10">
        <v>4421</v>
      </c>
      <c r="B21" s="10">
        <v>79</v>
      </c>
      <c r="C21" s="10">
        <v>400</v>
      </c>
      <c r="F21" s="31" t="s">
        <v>52</v>
      </c>
      <c r="G21" s="31" t="s">
        <v>53</v>
      </c>
      <c r="H21" s="31" t="s">
        <v>54</v>
      </c>
      <c r="I21" s="31">
        <f>2*(1-_xlfn.T.DIST(H20,32,1))</f>
        <v>8.9840260470985811E-6</v>
      </c>
      <c r="J21" s="31" t="s">
        <v>55</v>
      </c>
      <c r="K21" s="31" t="s">
        <v>55</v>
      </c>
    </row>
    <row r="22" spans="1:16" x14ac:dyDescent="0.25">
      <c r="A22" s="10">
        <v>4113</v>
      </c>
      <c r="B22" s="10">
        <v>79</v>
      </c>
      <c r="C22" s="10">
        <v>600</v>
      </c>
    </row>
    <row r="23" spans="1:16" x14ac:dyDescent="0.25">
      <c r="A23" s="10">
        <v>3746</v>
      </c>
      <c r="B23" s="10">
        <v>79</v>
      </c>
      <c r="C23" s="10">
        <v>600</v>
      </c>
    </row>
    <row r="24" spans="1:16" x14ac:dyDescent="0.25">
      <c r="A24" s="10">
        <v>3532</v>
      </c>
      <c r="B24" s="10">
        <v>79</v>
      </c>
      <c r="C24" s="10">
        <v>600</v>
      </c>
      <c r="E24" t="s">
        <v>41</v>
      </c>
    </row>
    <row r="25" spans="1:16" ht="15.75" thickBot="1" x14ac:dyDescent="0.3">
      <c r="A25" s="10">
        <v>3825</v>
      </c>
      <c r="B25" s="10">
        <v>79</v>
      </c>
      <c r="C25" s="10">
        <v>600</v>
      </c>
    </row>
    <row r="26" spans="1:16" x14ac:dyDescent="0.25">
      <c r="A26" s="10">
        <v>1096</v>
      </c>
      <c r="B26" s="10">
        <v>99</v>
      </c>
      <c r="C26" s="10">
        <v>200</v>
      </c>
      <c r="E26" s="28" t="s">
        <v>42</v>
      </c>
      <c r="F26" s="28" t="s">
        <v>43</v>
      </c>
      <c r="G26" s="28" t="s">
        <v>44</v>
      </c>
    </row>
    <row r="27" spans="1:16" x14ac:dyDescent="0.25">
      <c r="A27" s="10">
        <v>761</v>
      </c>
      <c r="B27" s="10">
        <v>99</v>
      </c>
      <c r="C27" s="10">
        <v>200</v>
      </c>
      <c r="E27">
        <v>1</v>
      </c>
      <c r="F27">
        <v>3420.3095238095243</v>
      </c>
      <c r="G27">
        <v>720.69047619047569</v>
      </c>
      <c r="K27" t="s">
        <v>45</v>
      </c>
      <c r="L27">
        <f>SUMXMY2(G28:G60,G27:G59)/SUMSQ(G27:G60)</f>
        <v>2.2823523131824612</v>
      </c>
      <c r="N27" t="s">
        <v>48</v>
      </c>
    </row>
    <row r="28" spans="1:16" x14ac:dyDescent="0.25">
      <c r="A28" s="10">
        <v>2088</v>
      </c>
      <c r="B28" s="10">
        <v>99</v>
      </c>
      <c r="C28" s="10">
        <v>200</v>
      </c>
      <c r="E28">
        <v>2</v>
      </c>
      <c r="F28">
        <v>3420.3095238095243</v>
      </c>
      <c r="G28">
        <v>421.69047619047569</v>
      </c>
    </row>
    <row r="29" spans="1:16" x14ac:dyDescent="0.25">
      <c r="A29" s="10">
        <v>820</v>
      </c>
      <c r="B29" s="10">
        <v>99</v>
      </c>
      <c r="C29" s="10">
        <v>200</v>
      </c>
      <c r="E29">
        <v>3</v>
      </c>
      <c r="F29">
        <v>3420.3095238095243</v>
      </c>
      <c r="G29">
        <v>-364.30952380952431</v>
      </c>
      <c r="K29" t="s">
        <v>47</v>
      </c>
      <c r="L29">
        <v>1.333</v>
      </c>
    </row>
    <row r="30" spans="1:16" x14ac:dyDescent="0.25">
      <c r="A30" s="10">
        <v>2114</v>
      </c>
      <c r="B30" s="10">
        <v>99</v>
      </c>
      <c r="C30" s="10">
        <v>400</v>
      </c>
      <c r="E30">
        <v>4</v>
      </c>
      <c r="F30">
        <v>3420.3095238095243</v>
      </c>
      <c r="G30">
        <v>98.690476190475692</v>
      </c>
      <c r="K30" t="s">
        <v>46</v>
      </c>
      <c r="L30">
        <v>1.58</v>
      </c>
    </row>
    <row r="31" spans="1:16" x14ac:dyDescent="0.25">
      <c r="A31" s="10">
        <v>1882</v>
      </c>
      <c r="B31" s="10">
        <v>99</v>
      </c>
      <c r="C31" s="10">
        <v>400</v>
      </c>
      <c r="E31">
        <v>5</v>
      </c>
      <c r="F31">
        <v>4142.9211309523816</v>
      </c>
      <c r="G31">
        <v>83.078869047618355</v>
      </c>
    </row>
    <row r="32" spans="1:16" x14ac:dyDescent="0.25">
      <c r="A32" s="10">
        <v>2159</v>
      </c>
      <c r="B32" s="10">
        <v>99</v>
      </c>
      <c r="C32" s="10">
        <v>400</v>
      </c>
      <c r="E32">
        <v>6</v>
      </c>
      <c r="F32">
        <v>4142.9211309523816</v>
      </c>
      <c r="G32">
        <v>487.07886904761835</v>
      </c>
    </row>
    <row r="33" spans="1:7" x14ac:dyDescent="0.25">
      <c r="A33" s="10">
        <v>1602</v>
      </c>
      <c r="B33" s="10">
        <v>99</v>
      </c>
      <c r="C33" s="10">
        <v>400</v>
      </c>
      <c r="E33">
        <v>7</v>
      </c>
      <c r="F33">
        <v>4142.9211309523816</v>
      </c>
      <c r="G33">
        <v>-635.92113095238165</v>
      </c>
    </row>
    <row r="34" spans="1:7" x14ac:dyDescent="0.25">
      <c r="A34" s="10">
        <v>3354</v>
      </c>
      <c r="B34" s="10">
        <v>99</v>
      </c>
      <c r="C34" s="10">
        <v>600</v>
      </c>
      <c r="E34">
        <v>8</v>
      </c>
      <c r="F34">
        <v>4142.9211309523816</v>
      </c>
      <c r="G34">
        <v>-388.92113095238165</v>
      </c>
    </row>
    <row r="35" spans="1:7" x14ac:dyDescent="0.25">
      <c r="A35" s="11">
        <v>2927</v>
      </c>
      <c r="B35" s="11">
        <v>99</v>
      </c>
      <c r="C35" s="11">
        <v>600</v>
      </c>
      <c r="E35">
        <v>9</v>
      </c>
      <c r="F35">
        <v>4865.5327380952385</v>
      </c>
      <c r="G35">
        <v>134.46726190476147</v>
      </c>
    </row>
    <row r="36" spans="1:7" x14ac:dyDescent="0.25">
      <c r="E36">
        <v>10</v>
      </c>
      <c r="F36">
        <v>4865.5327380952385</v>
      </c>
      <c r="G36">
        <v>254.46726190476147</v>
      </c>
    </row>
    <row r="37" spans="1:7" x14ac:dyDescent="0.25">
      <c r="E37">
        <v>11</v>
      </c>
      <c r="F37">
        <v>4865.5327380952385</v>
      </c>
      <c r="G37">
        <v>-854.53273809523853</v>
      </c>
    </row>
    <row r="38" spans="1:7" x14ac:dyDescent="0.25">
      <c r="E38">
        <v>12</v>
      </c>
      <c r="F38">
        <v>4865.5327380952385</v>
      </c>
      <c r="G38">
        <v>149.46726190476147</v>
      </c>
    </row>
    <row r="39" spans="1:7" x14ac:dyDescent="0.25">
      <c r="E39">
        <v>13</v>
      </c>
      <c r="F39">
        <v>2355.9627976190477</v>
      </c>
      <c r="G39">
        <v>-439.96279761904771</v>
      </c>
    </row>
    <row r="40" spans="1:7" x14ac:dyDescent="0.25">
      <c r="E40">
        <v>14</v>
      </c>
      <c r="F40">
        <v>2355.9627976190477</v>
      </c>
      <c r="G40">
        <v>-1680.9627976190477</v>
      </c>
    </row>
    <row r="41" spans="1:7" x14ac:dyDescent="0.25">
      <c r="E41">
        <v>15</v>
      </c>
      <c r="F41">
        <v>2355.9627976190477</v>
      </c>
      <c r="G41">
        <v>1280.0372023809523</v>
      </c>
    </row>
    <row r="42" spans="1:7" x14ac:dyDescent="0.25">
      <c r="E42">
        <v>16</v>
      </c>
      <c r="F42">
        <v>2355.9627976190477</v>
      </c>
      <c r="G42">
        <v>868.03720238095229</v>
      </c>
    </row>
    <row r="43" spans="1:7" x14ac:dyDescent="0.25">
      <c r="E43">
        <v>17</v>
      </c>
      <c r="F43">
        <v>3078.5744047619046</v>
      </c>
      <c r="G43">
        <v>-783.57440476190459</v>
      </c>
    </row>
    <row r="44" spans="1:7" x14ac:dyDescent="0.25">
      <c r="E44">
        <v>18</v>
      </c>
      <c r="F44">
        <v>3078.5744047619046</v>
      </c>
      <c r="G44">
        <v>-348.57440476190459</v>
      </c>
    </row>
    <row r="45" spans="1:7" x14ac:dyDescent="0.25">
      <c r="E45">
        <v>19</v>
      </c>
      <c r="F45">
        <v>3078.5744047619046</v>
      </c>
      <c r="G45">
        <v>-460.57440476190459</v>
      </c>
    </row>
    <row r="46" spans="1:7" x14ac:dyDescent="0.25">
      <c r="E46">
        <v>20</v>
      </c>
      <c r="F46">
        <v>3078.5744047619046</v>
      </c>
      <c r="G46">
        <v>1342.4255952380954</v>
      </c>
    </row>
    <row r="47" spans="1:7" x14ac:dyDescent="0.25">
      <c r="E47">
        <v>21</v>
      </c>
      <c r="F47">
        <v>3801.1860119047615</v>
      </c>
      <c r="G47">
        <v>311.81398809523853</v>
      </c>
    </row>
    <row r="48" spans="1:7" x14ac:dyDescent="0.25">
      <c r="E48">
        <v>22</v>
      </c>
      <c r="F48">
        <v>3801.1860119047615</v>
      </c>
      <c r="G48">
        <v>-55.186011904761472</v>
      </c>
    </row>
    <row r="49" spans="5:7" x14ac:dyDescent="0.25">
      <c r="E49">
        <v>23</v>
      </c>
      <c r="F49">
        <v>3801.1860119047615</v>
      </c>
      <c r="G49">
        <v>-269.18601190476147</v>
      </c>
    </row>
    <row r="50" spans="5:7" x14ac:dyDescent="0.25">
      <c r="E50">
        <v>24</v>
      </c>
      <c r="F50">
        <v>3801.1860119047615</v>
      </c>
      <c r="G50">
        <v>23.813988095238528</v>
      </c>
    </row>
    <row r="51" spans="5:7" x14ac:dyDescent="0.25">
      <c r="E51">
        <v>25</v>
      </c>
      <c r="F51">
        <v>1291.6160714285706</v>
      </c>
      <c r="G51">
        <v>-195.61607142857065</v>
      </c>
    </row>
    <row r="52" spans="5:7" x14ac:dyDescent="0.25">
      <c r="E52">
        <v>26</v>
      </c>
      <c r="F52">
        <v>1291.6160714285706</v>
      </c>
      <c r="G52">
        <v>-530.61607142857065</v>
      </c>
    </row>
    <row r="53" spans="5:7" x14ac:dyDescent="0.25">
      <c r="E53">
        <v>27</v>
      </c>
      <c r="F53">
        <v>1291.6160714285706</v>
      </c>
      <c r="G53">
        <v>796.38392857142935</v>
      </c>
    </row>
    <row r="54" spans="5:7" x14ac:dyDescent="0.25">
      <c r="E54">
        <v>28</v>
      </c>
      <c r="F54">
        <v>1291.6160714285706</v>
      </c>
      <c r="G54">
        <v>-471.61607142857065</v>
      </c>
    </row>
    <row r="55" spans="5:7" x14ac:dyDescent="0.25">
      <c r="E55">
        <v>29</v>
      </c>
      <c r="F55">
        <v>2014.2276785714275</v>
      </c>
      <c r="G55">
        <v>99.772321428572468</v>
      </c>
    </row>
    <row r="56" spans="5:7" x14ac:dyDescent="0.25">
      <c r="E56">
        <v>30</v>
      </c>
      <c r="F56">
        <v>2014.2276785714275</v>
      </c>
      <c r="G56">
        <v>-132.22767857142753</v>
      </c>
    </row>
    <row r="57" spans="5:7" x14ac:dyDescent="0.25">
      <c r="E57">
        <v>31</v>
      </c>
      <c r="F57">
        <v>2014.2276785714275</v>
      </c>
      <c r="G57">
        <v>144.77232142857247</v>
      </c>
    </row>
    <row r="58" spans="5:7" x14ac:dyDescent="0.25">
      <c r="E58">
        <v>32</v>
      </c>
      <c r="F58">
        <v>2014.2276785714275</v>
      </c>
      <c r="G58">
        <v>-412.22767857142753</v>
      </c>
    </row>
    <row r="59" spans="5:7" x14ac:dyDescent="0.25">
      <c r="E59">
        <v>33</v>
      </c>
      <c r="F59">
        <v>2736.8392857142844</v>
      </c>
      <c r="G59">
        <v>617.16071428571558</v>
      </c>
    </row>
    <row r="60" spans="5:7" ht="15.75" thickBot="1" x14ac:dyDescent="0.3">
      <c r="E60" s="27">
        <v>34</v>
      </c>
      <c r="F60" s="27">
        <v>2736.8392857142844</v>
      </c>
      <c r="G60" s="27">
        <v>190.16071428571558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97AD-CD64-4D01-95F1-B1EEC9EA647E}">
  <dimension ref="A1:H16"/>
  <sheetViews>
    <sheetView workbookViewId="0">
      <selection activeCell="L17" sqref="L17"/>
    </sheetView>
  </sheetViews>
  <sheetFormatPr defaultRowHeight="15" x14ac:dyDescent="0.25"/>
  <sheetData>
    <row r="1" spans="1:8" x14ac:dyDescent="0.25">
      <c r="A1" s="12" t="s">
        <v>7</v>
      </c>
      <c r="B1" s="13" t="s">
        <v>8</v>
      </c>
      <c r="C1" s="13" t="s">
        <v>9</v>
      </c>
      <c r="D1" s="13" t="s">
        <v>10</v>
      </c>
      <c r="H1" t="s">
        <v>11</v>
      </c>
    </row>
    <row r="2" spans="1:8" x14ac:dyDescent="0.25">
      <c r="A2" s="15">
        <v>275.3</v>
      </c>
      <c r="B2" s="14">
        <v>40</v>
      </c>
      <c r="C2" s="14">
        <v>3</v>
      </c>
      <c r="D2" s="14">
        <v>1</v>
      </c>
      <c r="H2">
        <f>B2*C2</f>
        <v>120</v>
      </c>
    </row>
    <row r="3" spans="1:8" x14ac:dyDescent="0.25">
      <c r="A3" s="15">
        <v>363.8</v>
      </c>
      <c r="B3" s="14">
        <v>27</v>
      </c>
      <c r="C3" s="14">
        <v>3</v>
      </c>
      <c r="D3" s="14">
        <v>0</v>
      </c>
      <c r="H3">
        <f t="shared" ref="H3:H16" si="0">B3*C3</f>
        <v>81</v>
      </c>
    </row>
    <row r="4" spans="1:8" x14ac:dyDescent="0.25">
      <c r="A4" s="15">
        <v>164.3</v>
      </c>
      <c r="B4" s="14">
        <v>40</v>
      </c>
      <c r="C4" s="14">
        <v>10</v>
      </c>
      <c r="D4" s="14">
        <v>0</v>
      </c>
      <c r="H4">
        <f t="shared" si="0"/>
        <v>400</v>
      </c>
    </row>
    <row r="5" spans="1:8" x14ac:dyDescent="0.25">
      <c r="A5" s="15">
        <v>40.799999999999997</v>
      </c>
      <c r="B5" s="14">
        <v>73</v>
      </c>
      <c r="C5" s="14">
        <v>6</v>
      </c>
      <c r="D5" s="14">
        <v>1</v>
      </c>
      <c r="H5">
        <f t="shared" si="0"/>
        <v>438</v>
      </c>
    </row>
    <row r="6" spans="1:8" x14ac:dyDescent="0.25">
      <c r="A6" s="15">
        <v>94.3</v>
      </c>
      <c r="B6" s="14">
        <v>64</v>
      </c>
      <c r="C6" s="14">
        <v>6</v>
      </c>
      <c r="D6" s="14">
        <v>0</v>
      </c>
      <c r="H6">
        <f t="shared" si="0"/>
        <v>384</v>
      </c>
    </row>
    <row r="7" spans="1:8" x14ac:dyDescent="0.25">
      <c r="A7" s="15">
        <v>230.9</v>
      </c>
      <c r="B7" s="14">
        <v>34</v>
      </c>
      <c r="C7" s="14">
        <v>6</v>
      </c>
      <c r="D7" s="14">
        <v>1</v>
      </c>
      <c r="H7">
        <f t="shared" si="0"/>
        <v>204</v>
      </c>
    </row>
    <row r="8" spans="1:8" x14ac:dyDescent="0.25">
      <c r="A8" s="15">
        <v>366.7</v>
      </c>
      <c r="B8" s="14">
        <v>9</v>
      </c>
      <c r="C8" s="14">
        <v>6</v>
      </c>
      <c r="D8" s="14">
        <v>1</v>
      </c>
      <c r="H8">
        <f t="shared" si="0"/>
        <v>54</v>
      </c>
    </row>
    <row r="9" spans="1:8" x14ac:dyDescent="0.25">
      <c r="A9" s="15">
        <v>300.60000000000002</v>
      </c>
      <c r="B9" s="14">
        <v>8</v>
      </c>
      <c r="C9" s="14">
        <v>10</v>
      </c>
      <c r="D9" s="14">
        <v>1</v>
      </c>
      <c r="H9">
        <f t="shared" si="0"/>
        <v>80</v>
      </c>
    </row>
    <row r="10" spans="1:8" x14ac:dyDescent="0.25">
      <c r="A10" s="15">
        <v>237.8</v>
      </c>
      <c r="B10" s="14">
        <v>23</v>
      </c>
      <c r="C10" s="14">
        <v>10</v>
      </c>
      <c r="D10" s="14">
        <v>0</v>
      </c>
      <c r="H10">
        <f t="shared" si="0"/>
        <v>230</v>
      </c>
    </row>
    <row r="11" spans="1:8" x14ac:dyDescent="0.25">
      <c r="A11" s="15">
        <v>121.4</v>
      </c>
      <c r="B11" s="14">
        <v>63</v>
      </c>
      <c r="C11" s="14">
        <v>3</v>
      </c>
      <c r="D11" s="14">
        <v>1</v>
      </c>
      <c r="H11">
        <f t="shared" si="0"/>
        <v>189</v>
      </c>
    </row>
    <row r="12" spans="1:8" x14ac:dyDescent="0.25">
      <c r="A12" s="15">
        <v>31.4</v>
      </c>
      <c r="B12" s="14">
        <v>65</v>
      </c>
      <c r="C12" s="14">
        <v>10</v>
      </c>
      <c r="D12" s="14">
        <v>0</v>
      </c>
      <c r="H12">
        <f t="shared" si="0"/>
        <v>650</v>
      </c>
    </row>
    <row r="13" spans="1:8" x14ac:dyDescent="0.25">
      <c r="A13" s="15">
        <v>203.5</v>
      </c>
      <c r="B13" s="14">
        <v>41</v>
      </c>
      <c r="C13" s="14">
        <v>6</v>
      </c>
      <c r="D13" s="14">
        <v>1</v>
      </c>
      <c r="H13">
        <f t="shared" si="0"/>
        <v>246</v>
      </c>
    </row>
    <row r="14" spans="1:8" x14ac:dyDescent="0.25">
      <c r="A14" s="15">
        <v>441.1</v>
      </c>
      <c r="B14" s="14">
        <v>21</v>
      </c>
      <c r="C14" s="14">
        <v>3</v>
      </c>
      <c r="D14" s="14">
        <v>0</v>
      </c>
      <c r="H14">
        <f t="shared" si="0"/>
        <v>63</v>
      </c>
    </row>
    <row r="15" spans="1:8" x14ac:dyDescent="0.25">
      <c r="A15" s="15">
        <v>323</v>
      </c>
      <c r="B15" s="14">
        <v>38</v>
      </c>
      <c r="C15" s="14">
        <v>3</v>
      </c>
      <c r="D15" s="14">
        <v>0</v>
      </c>
      <c r="H15">
        <f t="shared" si="0"/>
        <v>114</v>
      </c>
    </row>
    <row r="16" spans="1:8" x14ac:dyDescent="0.25">
      <c r="A16" s="16">
        <v>52.5</v>
      </c>
      <c r="B16" s="17">
        <v>58</v>
      </c>
      <c r="C16" s="17">
        <v>10</v>
      </c>
      <c r="D16" s="17">
        <v>0</v>
      </c>
      <c r="H16">
        <f t="shared" si="0"/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</vt:lpstr>
      <vt:lpstr>Pie</vt:lpstr>
      <vt:lpstr>OMNI</vt:lpstr>
      <vt:lpstr>Heating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benlev</dc:creator>
  <cp:lastModifiedBy>Lev,Benjamin</cp:lastModifiedBy>
  <dcterms:created xsi:type="dcterms:W3CDTF">2020-11-29T16:07:17Z</dcterms:created>
  <dcterms:modified xsi:type="dcterms:W3CDTF">2023-02-21T16:58:33Z</dcterms:modified>
</cp:coreProperties>
</file>