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niema/GitHub/HIV-Project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7" i="1"/>
  <c r="E16" i="1"/>
  <c r="E15" i="1"/>
  <c r="E14" i="1"/>
  <c r="E11" i="1"/>
  <c r="E12" i="1"/>
  <c r="E10" i="1"/>
  <c r="E8" i="1"/>
  <c r="E9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<sst xmlns="http://schemas.openxmlformats.org/spreadsheetml/2006/main" count="259" uniqueCount="50">
  <si>
    <t>NS to S</t>
  </si>
  <si>
    <t>S to I1 (seed)</t>
  </si>
  <si>
    <t>S to I1 (I1)</t>
  </si>
  <si>
    <t>S to I1 (I2)</t>
  </si>
  <si>
    <t>S to I1 (A1)</t>
  </si>
  <si>
    <t>S to I1 (A2)</t>
  </si>
  <si>
    <t>I1 to I2</t>
  </si>
  <si>
    <t>52/6</t>
  </si>
  <si>
    <t>I1 to A1</t>
  </si>
  <si>
    <t>365/77</t>
  </si>
  <si>
    <t>I2 to A2</t>
  </si>
  <si>
    <t>A1 to I1</t>
  </si>
  <si>
    <t>12/25</t>
  </si>
  <si>
    <t>A1 to A2</t>
  </si>
  <si>
    <t>52/12</t>
  </si>
  <si>
    <t>A2 to I2</t>
  </si>
  <si>
    <t>n=100000 m=2</t>
  </si>
  <si>
    <t>BA</t>
  </si>
  <si>
    <t>CN Model</t>
  </si>
  <si>
    <t>CN Params</t>
  </si>
  <si>
    <t>Folder</t>
  </si>
  <si>
    <t>param01seed0.00</t>
  </si>
  <si>
    <t>param01seed0.10</t>
  </si>
  <si>
    <t>param01seed0.05</t>
  </si>
  <si>
    <t>RUNNING</t>
  </si>
  <si>
    <t>seed params</t>
  </si>
  <si>
    <t>m=100000 k=4 p=0.7</t>
  </si>
  <si>
    <t>DONE</t>
  </si>
  <si>
    <t>param01seed0.15</t>
  </si>
  <si>
    <t>param01seed0.20</t>
  </si>
  <si>
    <t>param01seed0.25</t>
  </si>
  <si>
    <t>param01seed0.30</t>
  </si>
  <si>
    <t>param01seed0.35</t>
  </si>
  <si>
    <t>param01seed0.40</t>
  </si>
  <si>
    <t>param01seed0.45</t>
  </si>
  <si>
    <t>param01seed0.50</t>
  </si>
  <si>
    <t>Status</t>
  </si>
  <si>
    <t>param02seed0.00</t>
  </si>
  <si>
    <t>NA</t>
  </si>
  <si>
    <t>param02seed0.05</t>
  </si>
  <si>
    <t>param02seed0.10</t>
  </si>
  <si>
    <t>param02seed0.15</t>
  </si>
  <si>
    <t>param03seed0.00</t>
  </si>
  <si>
    <t>m=100000 k=12 p=0.7</t>
  </si>
  <si>
    <t>param03seed0.05</t>
  </si>
  <si>
    <t>param03seed0.10</t>
  </si>
  <si>
    <t>param03seed0.15</t>
  </si>
  <si>
    <t>param03seed0.20</t>
  </si>
  <si>
    <t>param03seed0.25</t>
  </si>
  <si>
    <t>param03seed0.30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</si>
</sst>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/>
  </sheetViews>
  <sheetFormatPr baseColWidth="10" defaultRowHeight="16" x14ac:dyDescent="0.2"/>
  <cols>
    <col min="1" max="1" width="10.83203125" style="2"/>
    <col min="2" max="2" width="13.33203125" style="2" bestFit="1" customWidth="1"/>
    <col min="3" max="3" width="19.1640625" style="2" bestFit="1" customWidth="1"/>
    <col min="4" max="4" width="10.83203125" style="2"/>
    <col min="5" max="5" width="11.83203125" style="4" bestFit="1" customWidth="1"/>
    <col min="6" max="15" width="10.83203125" style="2"/>
    <col min="16" max="16" width="15.6640625" style="2" bestFit="1" customWidth="1"/>
    <col min="17" max="16384" width="10.83203125" style="2"/>
  </cols>
  <sheetData>
    <row r="1" spans="1:17" s="1" customFormat="1" x14ac:dyDescent="0.2">
      <c r="A1" s="1" t="s">
        <v>18</v>
      </c>
      <c r="B1" s="1" t="s">
        <v>19</v>
      </c>
      <c r="C1" s="1" t="s">
        <v>25</v>
      </c>
      <c r="D1" s="1" t="s">
        <v>0</v>
      </c>
      <c r="E1" s="3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10</v>
      </c>
      <c r="M1" s="1" t="s">
        <v>13</v>
      </c>
      <c r="N1" s="1" t="s">
        <v>11</v>
      </c>
      <c r="O1" s="1" t="s">
        <v>15</v>
      </c>
      <c r="P1" s="1" t="s">
        <v>20</v>
      </c>
      <c r="Q1" s="1" t="s">
        <v>36</v>
      </c>
    </row>
    <row r="2" spans="1:17" x14ac:dyDescent="0.2">
      <c r="A2" s="2" t="s">
        <v>17</v>
      </c>
      <c r="B2" s="2" t="s">
        <v>16</v>
      </c>
      <c r="C2" s="2" t="s">
        <v>26</v>
      </c>
      <c r="D2" s="2">
        <v>999999</v>
      </c>
      <c r="E2" s="4">
        <f>0*(F2+G2+H2+I2)</f>
        <v>0</v>
      </c>
      <c r="F2" s="2">
        <v>0.45</v>
      </c>
      <c r="G2" s="2">
        <v>0.09</v>
      </c>
      <c r="H2" s="2">
        <v>2.2499999999999999E-2</v>
      </c>
      <c r="I2" s="2">
        <v>0</v>
      </c>
      <c r="J2" s="2" t="s">
        <v>7</v>
      </c>
      <c r="K2" s="2" t="s">
        <v>9</v>
      </c>
      <c r="L2" s="2" t="s">
        <v>9</v>
      </c>
      <c r="M2" s="2" t="s">
        <v>14</v>
      </c>
      <c r="N2" s="2" t="s">
        <v>12</v>
      </c>
      <c r="O2" s="2" t="s">
        <v>12</v>
      </c>
      <c r="P2" s="2" t="s">
        <v>21</v>
      </c>
      <c r="Q2" s="2" t="s">
        <v>27</v>
      </c>
    </row>
    <row r="3" spans="1:17" x14ac:dyDescent="0.2">
      <c r="A3" s="2" t="s">
        <v>17</v>
      </c>
      <c r="B3" s="2" t="s">
        <v>16</v>
      </c>
      <c r="C3" s="2" t="s">
        <v>26</v>
      </c>
      <c r="D3" s="2">
        <v>999999</v>
      </c>
      <c r="E3" s="4">
        <f>0.05*(F3+G3+H3+I3)</f>
        <v>2.8125000000000001E-2</v>
      </c>
      <c r="F3" s="2">
        <v>0.45</v>
      </c>
      <c r="G3" s="2">
        <v>0.09</v>
      </c>
      <c r="H3" s="2">
        <v>2.2499999999999999E-2</v>
      </c>
      <c r="I3" s="2">
        <v>0</v>
      </c>
      <c r="J3" s="2" t="s">
        <v>7</v>
      </c>
      <c r="K3" s="2" t="s">
        <v>9</v>
      </c>
      <c r="L3" s="2" t="s">
        <v>9</v>
      </c>
      <c r="M3" s="2" t="s">
        <v>14</v>
      </c>
      <c r="N3" s="2" t="s">
        <v>12</v>
      </c>
      <c r="O3" s="2" t="s">
        <v>12</v>
      </c>
      <c r="P3" s="2" t="s">
        <v>23</v>
      </c>
      <c r="Q3" s="2" t="s">
        <v>27</v>
      </c>
    </row>
    <row r="4" spans="1:17" x14ac:dyDescent="0.2">
      <c r="A4" s="2" t="s">
        <v>17</v>
      </c>
      <c r="B4" s="2" t="s">
        <v>16</v>
      </c>
      <c r="C4" s="2" t="s">
        <v>26</v>
      </c>
      <c r="D4" s="2">
        <v>999999</v>
      </c>
      <c r="E4" s="4">
        <f>0.1*(F4+G4+H4+I4)</f>
        <v>5.6250000000000001E-2</v>
      </c>
      <c r="F4" s="2">
        <v>0.45</v>
      </c>
      <c r="G4" s="2">
        <v>0.09</v>
      </c>
      <c r="H4" s="2">
        <v>2.2499999999999999E-2</v>
      </c>
      <c r="I4" s="2">
        <v>0</v>
      </c>
      <c r="J4" s="2" t="s">
        <v>7</v>
      </c>
      <c r="K4" s="2" t="s">
        <v>9</v>
      </c>
      <c r="L4" s="2" t="s">
        <v>9</v>
      </c>
      <c r="M4" s="2" t="s">
        <v>14</v>
      </c>
      <c r="N4" s="2" t="s">
        <v>12</v>
      </c>
      <c r="O4" s="2" t="s">
        <v>12</v>
      </c>
      <c r="P4" s="2" t="s">
        <v>22</v>
      </c>
      <c r="Q4" s="2" t="s">
        <v>27</v>
      </c>
    </row>
    <row r="5" spans="1:17" x14ac:dyDescent="0.2">
      <c r="A5" s="2" t="s">
        <v>17</v>
      </c>
      <c r="B5" s="2" t="s">
        <v>16</v>
      </c>
      <c r="C5" s="2" t="s">
        <v>26</v>
      </c>
      <c r="D5" s="2">
        <v>999999</v>
      </c>
      <c r="E5" s="4">
        <f>0.15*(F5+G5+H5+I5)</f>
        <v>8.4374999999999992E-2</v>
      </c>
      <c r="F5" s="2">
        <v>0.45</v>
      </c>
      <c r="G5" s="2">
        <v>0.09</v>
      </c>
      <c r="H5" s="2">
        <v>2.2499999999999999E-2</v>
      </c>
      <c r="I5" s="2">
        <v>0</v>
      </c>
      <c r="J5" s="2" t="s">
        <v>7</v>
      </c>
      <c r="K5" s="2" t="s">
        <v>9</v>
      </c>
      <c r="L5" s="2" t="s">
        <v>9</v>
      </c>
      <c r="M5" s="2" t="s">
        <v>14</v>
      </c>
      <c r="N5" s="2" t="s">
        <v>12</v>
      </c>
      <c r="O5" s="2" t="s">
        <v>12</v>
      </c>
      <c r="P5" s="2" t="s">
        <v>28</v>
      </c>
      <c r="Q5" s="2" t="s">
        <v>27</v>
      </c>
    </row>
    <row r="6" spans="1:17" x14ac:dyDescent="0.2">
      <c r="A6" s="2" t="s">
        <v>17</v>
      </c>
      <c r="B6" s="2" t="s">
        <v>16</v>
      </c>
      <c r="C6" s="2" t="s">
        <v>26</v>
      </c>
      <c r="D6" s="2">
        <v>999999</v>
      </c>
      <c r="E6" s="4">
        <f>0.2*(F6+G6+H6+I6)</f>
        <v>0.1125</v>
      </c>
      <c r="F6" s="2">
        <v>0.45</v>
      </c>
      <c r="G6" s="2">
        <v>0.09</v>
      </c>
      <c r="H6" s="2">
        <v>2.2499999999999999E-2</v>
      </c>
      <c r="I6" s="2">
        <v>0</v>
      </c>
      <c r="J6" s="2" t="s">
        <v>7</v>
      </c>
      <c r="K6" s="2" t="s">
        <v>9</v>
      </c>
      <c r="L6" s="2" t="s">
        <v>9</v>
      </c>
      <c r="M6" s="2" t="s">
        <v>14</v>
      </c>
      <c r="N6" s="2" t="s">
        <v>12</v>
      </c>
      <c r="O6" s="2" t="s">
        <v>12</v>
      </c>
      <c r="P6" s="2" t="s">
        <v>29</v>
      </c>
      <c r="Q6" s="2" t="s">
        <v>27</v>
      </c>
    </row>
    <row r="7" spans="1:17" x14ac:dyDescent="0.2">
      <c r="A7" s="2" t="s">
        <v>17</v>
      </c>
      <c r="B7" s="2" t="s">
        <v>16</v>
      </c>
      <c r="C7" s="2" t="s">
        <v>26</v>
      </c>
      <c r="D7" s="2">
        <v>999999</v>
      </c>
      <c r="E7" s="4">
        <f>0.25*(F7+G7+H7+I7)</f>
        <v>0.140625</v>
      </c>
      <c r="F7" s="2">
        <v>0.45</v>
      </c>
      <c r="G7" s="2">
        <v>0.09</v>
      </c>
      <c r="H7" s="2">
        <v>2.2499999999999999E-2</v>
      </c>
      <c r="I7" s="2">
        <v>0</v>
      </c>
      <c r="J7" s="2" t="s">
        <v>7</v>
      </c>
      <c r="K7" s="2" t="s">
        <v>9</v>
      </c>
      <c r="L7" s="2" t="s">
        <v>9</v>
      </c>
      <c r="M7" s="2" t="s">
        <v>14</v>
      </c>
      <c r="N7" s="2" t="s">
        <v>12</v>
      </c>
      <c r="O7" s="2" t="s">
        <v>12</v>
      </c>
      <c r="P7" s="2" t="s">
        <v>30</v>
      </c>
      <c r="Q7" s="2" t="s">
        <v>27</v>
      </c>
    </row>
    <row r="8" spans="1:17" x14ac:dyDescent="0.2">
      <c r="A8" s="2" t="s">
        <v>17</v>
      </c>
      <c r="B8" s="2" t="s">
        <v>16</v>
      </c>
      <c r="C8" s="2" t="s">
        <v>26</v>
      </c>
      <c r="D8" s="2">
        <v>999999</v>
      </c>
      <c r="E8" s="4">
        <f>0.3*(F8+G8+H8+I8)</f>
        <v>0.16874999999999998</v>
      </c>
      <c r="F8" s="2">
        <v>0.45</v>
      </c>
      <c r="G8" s="2">
        <v>0.09</v>
      </c>
      <c r="H8" s="2">
        <v>2.2499999999999999E-2</v>
      </c>
      <c r="I8" s="2">
        <v>0</v>
      </c>
      <c r="J8" s="2" t="s">
        <v>7</v>
      </c>
      <c r="K8" s="2" t="s">
        <v>9</v>
      </c>
      <c r="L8" s="2" t="s">
        <v>9</v>
      </c>
      <c r="M8" s="2" t="s">
        <v>14</v>
      </c>
      <c r="N8" s="2" t="s">
        <v>12</v>
      </c>
      <c r="O8" s="2" t="s">
        <v>12</v>
      </c>
      <c r="P8" s="2" t="s">
        <v>31</v>
      </c>
      <c r="Q8" s="2" t="s">
        <v>27</v>
      </c>
    </row>
    <row r="9" spans="1:17" x14ac:dyDescent="0.2">
      <c r="A9" s="2" t="s">
        <v>17</v>
      </c>
      <c r="B9" s="2" t="s">
        <v>16</v>
      </c>
      <c r="C9" s="2" t="s">
        <v>26</v>
      </c>
      <c r="D9" s="2">
        <v>999999</v>
      </c>
      <c r="E9" s="4">
        <f>0.35*(F9+G9+H9+I9)</f>
        <v>0.19687499999999999</v>
      </c>
      <c r="F9" s="2">
        <v>0.45</v>
      </c>
      <c r="G9" s="2">
        <v>0.09</v>
      </c>
      <c r="H9" s="2">
        <v>2.2499999999999999E-2</v>
      </c>
      <c r="I9" s="2">
        <v>0</v>
      </c>
      <c r="J9" s="2" t="s">
        <v>7</v>
      </c>
      <c r="K9" s="2" t="s">
        <v>9</v>
      </c>
      <c r="L9" s="2" t="s">
        <v>9</v>
      </c>
      <c r="M9" s="2" t="s">
        <v>14</v>
      </c>
      <c r="N9" s="2" t="s">
        <v>12</v>
      </c>
      <c r="O9" s="2" t="s">
        <v>12</v>
      </c>
      <c r="P9" s="2" t="s">
        <v>32</v>
      </c>
      <c r="Q9" s="2" t="s">
        <v>27</v>
      </c>
    </row>
    <row r="10" spans="1:17" x14ac:dyDescent="0.2">
      <c r="A10" s="2" t="s">
        <v>17</v>
      </c>
      <c r="B10" s="2" t="s">
        <v>16</v>
      </c>
      <c r="C10" s="2" t="s">
        <v>26</v>
      </c>
      <c r="D10" s="2">
        <v>999999</v>
      </c>
      <c r="E10" s="4">
        <f>0.4*(F10+G10+H10+I10)</f>
        <v>0.22500000000000001</v>
      </c>
      <c r="F10" s="2">
        <v>0.45</v>
      </c>
      <c r="G10" s="2">
        <v>0.09</v>
      </c>
      <c r="H10" s="2">
        <v>2.2499999999999999E-2</v>
      </c>
      <c r="I10" s="2">
        <v>0</v>
      </c>
      <c r="J10" s="2" t="s">
        <v>7</v>
      </c>
      <c r="K10" s="2" t="s">
        <v>9</v>
      </c>
      <c r="L10" s="2" t="s">
        <v>9</v>
      </c>
      <c r="M10" s="2" t="s">
        <v>14</v>
      </c>
      <c r="N10" s="2" t="s">
        <v>12</v>
      </c>
      <c r="O10" s="2" t="s">
        <v>12</v>
      </c>
      <c r="P10" s="2" t="s">
        <v>33</v>
      </c>
      <c r="Q10" s="2" t="s">
        <v>27</v>
      </c>
    </row>
    <row r="11" spans="1:17" x14ac:dyDescent="0.2">
      <c r="A11" s="2" t="s">
        <v>17</v>
      </c>
      <c r="B11" s="2" t="s">
        <v>16</v>
      </c>
      <c r="C11" s="2" t="s">
        <v>26</v>
      </c>
      <c r="D11" s="2">
        <v>999999</v>
      </c>
      <c r="E11" s="4">
        <f>0.45*(F11+G11+H11+I11)</f>
        <v>0.25312499999999999</v>
      </c>
      <c r="F11" s="2">
        <v>0.45</v>
      </c>
      <c r="G11" s="2">
        <v>0.09</v>
      </c>
      <c r="H11" s="2">
        <v>2.2499999999999999E-2</v>
      </c>
      <c r="I11" s="2">
        <v>0</v>
      </c>
      <c r="J11" s="2" t="s">
        <v>7</v>
      </c>
      <c r="K11" s="2" t="s">
        <v>9</v>
      </c>
      <c r="L11" s="2" t="s">
        <v>9</v>
      </c>
      <c r="M11" s="2" t="s">
        <v>14</v>
      </c>
      <c r="N11" s="2" t="s">
        <v>12</v>
      </c>
      <c r="O11" s="2" t="s">
        <v>12</v>
      </c>
      <c r="P11" s="2" t="s">
        <v>34</v>
      </c>
      <c r="Q11" s="2" t="s">
        <v>27</v>
      </c>
    </row>
    <row r="12" spans="1:17" x14ac:dyDescent="0.2">
      <c r="A12" s="2" t="s">
        <v>17</v>
      </c>
      <c r="B12" s="2" t="s">
        <v>16</v>
      </c>
      <c r="C12" s="2" t="s">
        <v>26</v>
      </c>
      <c r="D12" s="2">
        <v>999999</v>
      </c>
      <c r="E12" s="4">
        <f>0.5*(F12+G12+H12+I12)</f>
        <v>0.28125</v>
      </c>
      <c r="F12" s="2">
        <v>0.45</v>
      </c>
      <c r="G12" s="2">
        <v>0.09</v>
      </c>
      <c r="H12" s="2">
        <v>2.2499999999999999E-2</v>
      </c>
      <c r="I12" s="2">
        <v>0</v>
      </c>
      <c r="J12" s="2" t="s">
        <v>7</v>
      </c>
      <c r="K12" s="2" t="s">
        <v>9</v>
      </c>
      <c r="L12" s="2" t="s">
        <v>9</v>
      </c>
      <c r="M12" s="2" t="s">
        <v>14</v>
      </c>
      <c r="N12" s="2" t="s">
        <v>12</v>
      </c>
      <c r="O12" s="2" t="s">
        <v>12</v>
      </c>
      <c r="P12" s="2" t="s">
        <v>35</v>
      </c>
      <c r="Q12" s="2" t="s">
        <v>27</v>
      </c>
    </row>
    <row r="14" spans="1:17" x14ac:dyDescent="0.2">
      <c r="A14" s="2" t="s">
        <v>17</v>
      </c>
      <c r="B14" s="2" t="s">
        <v>16</v>
      </c>
      <c r="C14" s="2" t="s">
        <v>26</v>
      </c>
      <c r="D14" s="2">
        <v>999999</v>
      </c>
      <c r="E14" s="4">
        <f>0*(F14+G14+H14+I14)</f>
        <v>0</v>
      </c>
      <c r="F14" s="5">
        <v>0.22500000000000001</v>
      </c>
      <c r="G14" s="5">
        <v>4.4999999999999998E-2</v>
      </c>
      <c r="H14" s="5">
        <v>1.125E-2</v>
      </c>
      <c r="I14" s="2">
        <v>0</v>
      </c>
      <c r="J14" s="2" t="s">
        <v>7</v>
      </c>
      <c r="K14" s="2" t="s">
        <v>9</v>
      </c>
      <c r="L14" s="2" t="s">
        <v>9</v>
      </c>
      <c r="M14" s="2" t="s">
        <v>14</v>
      </c>
      <c r="N14" s="2" t="s">
        <v>12</v>
      </c>
      <c r="O14" s="2" t="s">
        <v>12</v>
      </c>
      <c r="P14" s="2" t="s">
        <v>37</v>
      </c>
      <c r="Q14" s="2" t="s">
        <v>38</v>
      </c>
    </row>
    <row r="15" spans="1:17" x14ac:dyDescent="0.2">
      <c r="A15" s="2" t="s">
        <v>17</v>
      </c>
      <c r="B15" s="2" t="s">
        <v>16</v>
      </c>
      <c r="C15" s="2" t="s">
        <v>26</v>
      </c>
      <c r="D15" s="2">
        <v>999999</v>
      </c>
      <c r="E15" s="4">
        <f>0.05*(F15+G15+H15+I15)</f>
        <v>1.40625E-2</v>
      </c>
      <c r="F15" s="5">
        <v>0.22500000000000001</v>
      </c>
      <c r="G15" s="5">
        <v>4.4999999999999998E-2</v>
      </c>
      <c r="H15" s="5">
        <v>1.125E-2</v>
      </c>
      <c r="I15" s="2">
        <v>0</v>
      </c>
      <c r="J15" s="2" t="s">
        <v>7</v>
      </c>
      <c r="K15" s="2" t="s">
        <v>9</v>
      </c>
      <c r="L15" s="2" t="s">
        <v>9</v>
      </c>
      <c r="M15" s="2" t="s">
        <v>14</v>
      </c>
      <c r="N15" s="2" t="s">
        <v>12</v>
      </c>
      <c r="O15" s="2" t="s">
        <v>12</v>
      </c>
      <c r="P15" s="2" t="s">
        <v>39</v>
      </c>
      <c r="Q15" s="2" t="s">
        <v>27</v>
      </c>
    </row>
    <row r="16" spans="1:17" x14ac:dyDescent="0.2">
      <c r="A16" s="2" t="s">
        <v>17</v>
      </c>
      <c r="B16" s="2" t="s">
        <v>16</v>
      </c>
      <c r="C16" s="2" t="s">
        <v>26</v>
      </c>
      <c r="D16" s="2">
        <v>999999</v>
      </c>
      <c r="E16" s="4">
        <f>0.1*(F16+G16+H16+I16)</f>
        <v>2.8125000000000001E-2</v>
      </c>
      <c r="F16" s="5">
        <v>0.22500000000000001</v>
      </c>
      <c r="G16" s="5">
        <v>4.4999999999999998E-2</v>
      </c>
      <c r="H16" s="5">
        <v>1.125E-2</v>
      </c>
      <c r="I16" s="2">
        <v>0</v>
      </c>
      <c r="J16" s="2" t="s">
        <v>7</v>
      </c>
      <c r="K16" s="2" t="s">
        <v>9</v>
      </c>
      <c r="L16" s="2" t="s">
        <v>9</v>
      </c>
      <c r="M16" s="2" t="s">
        <v>14</v>
      </c>
      <c r="N16" s="2" t="s">
        <v>12</v>
      </c>
      <c r="O16" s="2" t="s">
        <v>12</v>
      </c>
      <c r="P16" s="2" t="s">
        <v>40</v>
      </c>
      <c r="Q16" s="2" t="s">
        <v>24</v>
      </c>
    </row>
    <row r="17" spans="1:17" x14ac:dyDescent="0.2">
      <c r="A17" s="2" t="s">
        <v>17</v>
      </c>
      <c r="B17" s="2" t="s">
        <v>16</v>
      </c>
      <c r="C17" s="2" t="s">
        <v>26</v>
      </c>
      <c r="D17" s="2">
        <v>999999</v>
      </c>
      <c r="E17" s="4">
        <f>0.15*(F17+G17+H17+I17)</f>
        <v>4.2187499999999996E-2</v>
      </c>
      <c r="F17" s="5">
        <v>0.22500000000000001</v>
      </c>
      <c r="G17" s="5">
        <v>4.4999999999999998E-2</v>
      </c>
      <c r="H17" s="5">
        <v>1.125E-2</v>
      </c>
      <c r="I17" s="2">
        <v>0</v>
      </c>
      <c r="J17" s="2" t="s">
        <v>7</v>
      </c>
      <c r="K17" s="2" t="s">
        <v>9</v>
      </c>
      <c r="L17" s="2" t="s">
        <v>9</v>
      </c>
      <c r="M17" s="2" t="s">
        <v>14</v>
      </c>
      <c r="N17" s="2" t="s">
        <v>12</v>
      </c>
      <c r="O17" s="2" t="s">
        <v>12</v>
      </c>
      <c r="P17" s="2" t="s">
        <v>41</v>
      </c>
      <c r="Q17" s="2" t="s">
        <v>24</v>
      </c>
    </row>
    <row r="19" spans="1:17" x14ac:dyDescent="0.2">
      <c r="A19" s="2" t="s">
        <v>17</v>
      </c>
      <c r="B19" s="2" t="s">
        <v>16</v>
      </c>
      <c r="C19" s="2" t="s">
        <v>43</v>
      </c>
      <c r="D19" s="2">
        <v>999999</v>
      </c>
      <c r="E19" s="4">
        <f>0*(F19+G19+H19+I19)</f>
        <v>0</v>
      </c>
      <c r="F19" s="2">
        <v>0.45</v>
      </c>
      <c r="G19" s="2">
        <v>0.09</v>
      </c>
      <c r="H19" s="2">
        <v>2.2499999999999999E-2</v>
      </c>
      <c r="I19" s="2">
        <v>0</v>
      </c>
      <c r="J19" s="2" t="s">
        <v>7</v>
      </c>
      <c r="K19" s="2" t="s">
        <v>9</v>
      </c>
      <c r="L19" s="2" t="s">
        <v>9</v>
      </c>
      <c r="M19" s="2" t="s">
        <v>14</v>
      </c>
      <c r="N19" s="2" t="s">
        <v>12</v>
      </c>
      <c r="O19" s="2" t="s">
        <v>12</v>
      </c>
      <c r="P19" s="2" t="s">
        <v>42</v>
      </c>
      <c r="Q19" s="2" t="s">
        <v>38</v>
      </c>
    </row>
    <row r="20" spans="1:17" x14ac:dyDescent="0.2">
      <c r="A20" s="2" t="s">
        <v>17</v>
      </c>
      <c r="B20" s="2" t="s">
        <v>16</v>
      </c>
      <c r="C20" s="2" t="s">
        <v>43</v>
      </c>
      <c r="D20" s="2">
        <v>999999</v>
      </c>
      <c r="E20" s="4">
        <f>0.05*(F20+G20+H20+I20)</f>
        <v>2.8125000000000001E-2</v>
      </c>
      <c r="F20" s="2">
        <v>0.45</v>
      </c>
      <c r="G20" s="2">
        <v>0.09</v>
      </c>
      <c r="H20" s="2">
        <v>2.2499999999999999E-2</v>
      </c>
      <c r="I20" s="2">
        <v>0</v>
      </c>
      <c r="J20" s="2" t="s">
        <v>7</v>
      </c>
      <c r="K20" s="2" t="s">
        <v>9</v>
      </c>
      <c r="L20" s="2" t="s">
        <v>9</v>
      </c>
      <c r="M20" s="2" t="s">
        <v>14</v>
      </c>
      <c r="N20" s="2" t="s">
        <v>12</v>
      </c>
      <c r="O20" s="2" t="s">
        <v>12</v>
      </c>
      <c r="P20" s="2" t="s">
        <v>44</v>
      </c>
      <c r="Q20" s="2" t="s">
        <v>27</v>
      </c>
    </row>
    <row r="21" spans="1:17" x14ac:dyDescent="0.2">
      <c r="A21" s="2" t="s">
        <v>17</v>
      </c>
      <c r="B21" s="2" t="s">
        <v>16</v>
      </c>
      <c r="C21" s="2" t="s">
        <v>43</v>
      </c>
      <c r="D21" s="2">
        <v>999999</v>
      </c>
      <c r="E21" s="4">
        <f>0.1*(F21+G21+H21+I21)</f>
        <v>5.6250000000000001E-2</v>
      </c>
      <c r="F21" s="2">
        <v>0.45</v>
      </c>
      <c r="G21" s="2">
        <v>0.09</v>
      </c>
      <c r="H21" s="2">
        <v>2.2499999999999999E-2</v>
      </c>
      <c r="I21" s="2">
        <v>0</v>
      </c>
      <c r="J21" s="2" t="s">
        <v>7</v>
      </c>
      <c r="K21" s="2" t="s">
        <v>9</v>
      </c>
      <c r="L21" s="2" t="s">
        <v>9</v>
      </c>
      <c r="M21" s="2" t="s">
        <v>14</v>
      </c>
      <c r="N21" s="2" t="s">
        <v>12</v>
      </c>
      <c r="O21" s="2" t="s">
        <v>12</v>
      </c>
      <c r="P21" s="2" t="s">
        <v>45</v>
      </c>
      <c r="Q21" s="2" t="s">
        <v>27</v>
      </c>
    </row>
    <row r="22" spans="1:17" x14ac:dyDescent="0.2">
      <c r="A22" s="2" t="s">
        <v>17</v>
      </c>
      <c r="B22" s="2" t="s">
        <v>16</v>
      </c>
      <c r="C22" s="2" t="s">
        <v>43</v>
      </c>
      <c r="D22" s="2">
        <v>999999</v>
      </c>
      <c r="E22" s="4">
        <f>0.15*(F22+G22+H22+I22)</f>
        <v>8.4374999999999992E-2</v>
      </c>
      <c r="F22" s="2">
        <v>0.45</v>
      </c>
      <c r="G22" s="2">
        <v>0.09</v>
      </c>
      <c r="H22" s="2">
        <v>2.2499999999999999E-2</v>
      </c>
      <c r="I22" s="2">
        <v>0</v>
      </c>
      <c r="J22" s="2" t="s">
        <v>7</v>
      </c>
      <c r="K22" s="2" t="s">
        <v>9</v>
      </c>
      <c r="L22" s="2" t="s">
        <v>9</v>
      </c>
      <c r="M22" s="2" t="s">
        <v>14</v>
      </c>
      <c r="N22" s="2" t="s">
        <v>12</v>
      </c>
      <c r="O22" s="2" t="s">
        <v>12</v>
      </c>
      <c r="P22" s="2" t="s">
        <v>46</v>
      </c>
      <c r="Q22" s="2" t="s">
        <v>27</v>
      </c>
    </row>
    <row r="23" spans="1:17" x14ac:dyDescent="0.2">
      <c r="A23" s="2" t="s">
        <v>17</v>
      </c>
      <c r="B23" s="2" t="s">
        <v>16</v>
      </c>
      <c r="C23" s="2" t="s">
        <v>43</v>
      </c>
      <c r="D23" s="2">
        <v>999999</v>
      </c>
      <c r="E23" s="4">
        <f>0.2*(F23+G23+H23+I23)</f>
        <v>0.1125</v>
      </c>
      <c r="F23" s="2">
        <v>0.45</v>
      </c>
      <c r="G23" s="2">
        <v>0.09</v>
      </c>
      <c r="H23" s="2">
        <v>2.2499999999999999E-2</v>
      </c>
      <c r="I23" s="2">
        <v>0</v>
      </c>
      <c r="J23" s="2" t="s">
        <v>7</v>
      </c>
      <c r="K23" s="2" t="s">
        <v>9</v>
      </c>
      <c r="L23" s="2" t="s">
        <v>9</v>
      </c>
      <c r="M23" s="2" t="s">
        <v>14</v>
      </c>
      <c r="N23" s="2" t="s">
        <v>12</v>
      </c>
      <c r="O23" s="2" t="s">
        <v>12</v>
      </c>
      <c r="P23" s="2" t="s">
        <v>47</v>
      </c>
      <c r="Q23" s="2" t="s">
        <v>24</v>
      </c>
    </row>
    <row r="24" spans="1:17" x14ac:dyDescent="0.2">
      <c r="A24" s="2" t="s">
        <v>17</v>
      </c>
      <c r="B24" s="2" t="s">
        <v>16</v>
      </c>
      <c r="C24" s="2" t="s">
        <v>43</v>
      </c>
      <c r="D24" s="2">
        <v>999999</v>
      </c>
      <c r="E24" s="4">
        <f>0.25*(F24+G24+H24+I24)</f>
        <v>0.140625</v>
      </c>
      <c r="F24" s="2">
        <v>0.45</v>
      </c>
      <c r="G24" s="2">
        <v>0.09</v>
      </c>
      <c r="H24" s="2">
        <v>2.2499999999999999E-2</v>
      </c>
      <c r="I24" s="2">
        <v>0</v>
      </c>
      <c r="J24" s="2" t="s">
        <v>7</v>
      </c>
      <c r="K24" s="2" t="s">
        <v>9</v>
      </c>
      <c r="L24" s="2" t="s">
        <v>9</v>
      </c>
      <c r="M24" s="2" t="s">
        <v>14</v>
      </c>
      <c r="N24" s="2" t="s">
        <v>12</v>
      </c>
      <c r="O24" s="2" t="s">
        <v>12</v>
      </c>
      <c r="P24" s="2" t="s">
        <v>48</v>
      </c>
      <c r="Q24" s="2" t="s">
        <v>24</v>
      </c>
    </row>
    <row r="25" spans="1:17" x14ac:dyDescent="0.2">
      <c r="A25" s="2" t="s">
        <v>17</v>
      </c>
      <c r="B25" s="2" t="s">
        <v>16</v>
      </c>
      <c r="C25" s="2" t="s">
        <v>43</v>
      </c>
      <c r="D25" s="2">
        <v>999999</v>
      </c>
      <c r="E25" s="4">
        <f>0.3*(F25+G25+H25+I25)</f>
        <v>0.16874999999999998</v>
      </c>
      <c r="F25" s="2">
        <v>0.45</v>
      </c>
      <c r="G25" s="2">
        <v>0.09</v>
      </c>
      <c r="H25" s="2">
        <v>2.2499999999999999E-2</v>
      </c>
      <c r="I25" s="2">
        <v>0</v>
      </c>
      <c r="J25" s="2" t="s">
        <v>7</v>
      </c>
      <c r="K25" s="2" t="s">
        <v>9</v>
      </c>
      <c r="L25" s="2" t="s">
        <v>9</v>
      </c>
      <c r="M25" s="2" t="s">
        <v>14</v>
      </c>
      <c r="N25" s="2" t="s">
        <v>12</v>
      </c>
      <c r="O25" s="2" t="s">
        <v>12</v>
      </c>
      <c r="P25" s="2" t="s">
        <v>49</v>
      </c>
      <c r="Q25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Niema Moshiri</dc:creator>
  <cp:lastModifiedBy>Niema Moshiri</cp:lastModifiedBy>
  <dcterms:created xsi:type="dcterms:W3CDTF">2017-06-07T22:48:39Z</dcterms:created>
  <dcterms:modified xsi:type="dcterms:W3CDTF">2017-06-15T04:40:06Z</dcterms:modified>
</cp:coreProperties>
</file>