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ngYunDB..V_Q_NonGrowth" sheetId="1" r:id="rId1"/>
    <sheet name="ShengYunDB..Q_GrowthFactors" sheetId="2" r:id="rId2"/>
    <sheet name="异常检查" sheetId="3" r:id="rId3"/>
  </sheets>
  <calcPr calcId="124519"/>
</workbook>
</file>

<file path=xl/calcChain.xml><?xml version="1.0" encoding="utf-8"?>
<calcChain xmlns="http://schemas.openxmlformats.org/spreadsheetml/2006/main">
  <c r="F3" i="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G2"/>
  <c r="H2"/>
  <c r="F2"/>
  <c r="N3"/>
  <c r="N4"/>
  <c r="N5"/>
  <c r="N6"/>
  <c r="N7"/>
  <c r="N8"/>
  <c r="N9"/>
  <c r="N10"/>
  <c r="N11"/>
  <c r="N12"/>
  <c r="N13"/>
  <c r="N14"/>
  <c r="N15"/>
  <c r="N16"/>
  <c r="N17"/>
  <c r="N18"/>
  <c r="N19"/>
  <c r="N2"/>
</calcChain>
</file>

<file path=xl/sharedStrings.xml><?xml version="1.0" encoding="utf-8"?>
<sst xmlns="http://schemas.openxmlformats.org/spreadsheetml/2006/main" count="223" uniqueCount="128">
  <si>
    <t>ShengYunDB..V_Q_NonGrowth</t>
  </si>
  <si>
    <t>TradingDay</t>
  </si>
  <si>
    <t>InnerCode</t>
  </si>
  <si>
    <t>E2P_LTM</t>
  </si>
  <si>
    <t>B2P</t>
  </si>
  <si>
    <t>DivRatio</t>
  </si>
  <si>
    <t>S2P_LTM</t>
  </si>
  <si>
    <t>Cash2ShortDebt</t>
  </si>
  <si>
    <t>Cash2Debt</t>
  </si>
  <si>
    <t>Cash2Cap</t>
  </si>
  <si>
    <t>CashFlow2Debt</t>
  </si>
  <si>
    <t>Debt2Book</t>
  </si>
  <si>
    <t>Debt2Cap</t>
  </si>
  <si>
    <t>ShortDebt2Book</t>
  </si>
  <si>
    <t>Rating_Med</t>
  </si>
  <si>
    <t>Rating_Min</t>
  </si>
  <si>
    <t>ROE_LTM</t>
  </si>
  <si>
    <t>ROA_LTM</t>
  </si>
  <si>
    <t>CashFlow2Assets_LTM</t>
  </si>
  <si>
    <t>Grossrofit2Assets</t>
  </si>
  <si>
    <t>PayoutRatio</t>
  </si>
  <si>
    <t>DebtIssue2Cap</t>
  </si>
  <si>
    <t>EquityIssue2Cap</t>
  </si>
  <si>
    <t>Retained2Book</t>
  </si>
  <si>
    <t>Operating2Total</t>
  </si>
  <si>
    <t>NonOperating2Total</t>
  </si>
  <si>
    <t>Tax2Total</t>
  </si>
  <si>
    <t>NPDeduct2Total</t>
  </si>
  <si>
    <t>列名</t>
    <phoneticPr fontId="1" type="noConversion"/>
  </si>
  <si>
    <t>,A.NPParentCompanyOwnersTTM/(D.ClosePrice*D.TotalShares) as E2P_LTM</t>
  </si>
  <si>
    <t>,(A.SEWithoutMI+ISNULL(B.UnreportPlace,0)+ISNULL(C.UnreportIssue,0))/(D.ClosePrice*D.TotalShares) as B2P</t>
  </si>
  <si>
    <t>,A.DivRatio</t>
  </si>
  <si>
    <t>,isnull(A.TotalOperatingRevenueTTM,A.OperatingRevenueTTM)/(D.ClosePrice*D.TotalShares) as S2P_LTM</t>
  </si>
  <si>
    <t>,A.CashEquivalents/nullif(A.TotalCurrentLiability,0) as Cash2ShortDebt</t>
  </si>
  <si>
    <t>,A.CashEquivalents/nullif(A.TotalLiability,0) as Cash2Debt</t>
  </si>
  <si>
    <t>,A.CashEquivalents/(D.ClosePrice*D.TotalShares) as Cash2Cap</t>
  </si>
  <si>
    <t>,A.NetOperateCashFlowTTM/nullif(A.TotalLiability,0) as CashFlow2Debt</t>
  </si>
  <si>
    <t>,A.TotalLiability/nullif(A.SEWithoutMI,0) as Debt2Book</t>
  </si>
  <si>
    <t>,A.TotalLiability/(D.ClosePrice*D.TotalShares) as Debt2Cap</t>
  </si>
  <si>
    <t>,A.TotalCurrentLiability/nullif(A.SEWithoutMI,0) as ShortDebt2Book</t>
  </si>
  <si>
    <t>,A.Rating_Med</t>
  </si>
  <si>
    <t>,A.Rating_Min</t>
  </si>
  <si>
    <t>,2*A.NPParentCompanyOwnersTTM/(A.SEWithoutMI_LY+A.SEWithoutMI) as ROE_LTM</t>
  </si>
  <si>
    <t>,2*A.NPParentCompanyOwnersTTM/(A.TotalAssets_LY+A.TotalAssets) as ROA_LTM</t>
  </si>
  <si>
    <t>,2*NetOperateCashFlowTTM/(A.TotalAssets_LY+A.TotalAssets) as CashFlow2Assets_LTM</t>
  </si>
  <si>
    <t>,(isnull(A.TotalOperatingRevenueTTM,A.OperatingRevenueTTM)-isnull(A.TotalOperatingCostTTM,A.OperatingPayoutTTM))/(A.TotalAssets_LY+A.TotalAssets) as Grossrofit2Assets</t>
  </si>
  <si>
    <t>,(A.InterestBearDebt-A.InterestBearDebt_LY)/(D.ClosePrice*D.TotalShares) as DebtIssue2Cap</t>
  </si>
  <si>
    <t>,(isnull(A.PlaceMoney,0)+isnull(A.IssueMoney,0))/(D.ClosePrice*D.TotalShares) as EquityIssue2Cap</t>
  </si>
  <si>
    <t>,A.RetainedProfit/nullif(A.SEWithoutMI,0) as Retained2Book</t>
  </si>
  <si>
    <t>,A.NIFromOperatingTTM/nullif(A.TotalProfitTTM,0) as Operating2Total</t>
  </si>
  <si>
    <t>,A.NonoperatingNetIncomeTTM/nullif(A.TotalProfitTTM,0) as NonOperating2Total</t>
  </si>
  <si>
    <t>,(A.TotalProfitTTM-A.NetProfitTTM)/nullif(A.TotalProfitTTM,0) as Tax2Total</t>
  </si>
  <si>
    <t>,(isnull(A.NPDeductNonRecurringPL,0)+isnull(A.NPDeductNonRecurringPL_LA,0)-isnull(A.NPDeductNonRecurringPL_LY,0))/nullif(A.TotalProfitTTM,0) as NPDeduct2Total</t>
  </si>
  <si>
    <t>计算方式</t>
    <phoneticPr fontId="1" type="noConversion"/>
  </si>
  <si>
    <t>G1</t>
  </si>
  <si>
    <t>G2</t>
  </si>
  <si>
    <t>GS1</t>
  </si>
  <si>
    <t>GS2</t>
  </si>
  <si>
    <t>GS3</t>
  </si>
  <si>
    <t>GS4</t>
  </si>
  <si>
    <t>Revenue Growth YoY, three year average</t>
    <phoneticPr fontId="1" type="noConversion"/>
  </si>
  <si>
    <t>Net Profit Growth YoY, three year average</t>
    <phoneticPr fontId="1" type="noConversion"/>
  </si>
  <si>
    <t>Revenue Growth QtoQ LTM, three year STD</t>
    <phoneticPr fontId="1" type="noConversion"/>
  </si>
  <si>
    <t>Net Profit Growth QoQ LTM, three year STD</t>
    <phoneticPr fontId="1" type="noConversion"/>
  </si>
  <si>
    <t>ROE LTM QoQ, Three Year STD</t>
    <phoneticPr fontId="1" type="noConversion"/>
  </si>
  <si>
    <t>ROA LTM QoQ Three Year STD</t>
    <phoneticPr fontId="1" type="noConversion"/>
  </si>
  <si>
    <t>Table</t>
    <phoneticPr fontId="1" type="noConversion"/>
  </si>
  <si>
    <t>ShengYunDB..Q_GrowthFactors</t>
  </si>
  <si>
    <t>,A.TotalCashDiviLTM/A.NPParentCompanyOwnersTTM as PayoutRatio</t>
    <phoneticPr fontId="1" type="noConversion"/>
  </si>
  <si>
    <t>负值检查</t>
  </si>
  <si>
    <t>A.NPParentCompanyOwnersTTM</t>
  </si>
  <si>
    <t>A.SEWithoutMI</t>
  </si>
  <si>
    <t>,isnull(A.TotalOperatingRevenueTTM,A.OperatingRevenueTTM)/(D.ClosePrice*D.TotalShares) as S2P_LTM</t>
    <phoneticPr fontId="1" type="noConversion"/>
  </si>
  <si>
    <t>,A.CashEquivalents/nullif(A.TotalCurrentLiability,0) as Cash2ShortDebt</t>
    <phoneticPr fontId="1" type="noConversion"/>
  </si>
  <si>
    <t>A.CashEquivalents</t>
  </si>
  <si>
    <t>,A.CashEquivalents/nullif(A.TotalLiability,0) as Cash2Debt</t>
    <phoneticPr fontId="1" type="noConversion"/>
  </si>
  <si>
    <t>,A.CashEquivalents/(D.ClosePrice*D.TotalShares) as Cash2Cap</t>
    <phoneticPr fontId="1" type="noConversion"/>
  </si>
  <si>
    <t>A.TotalLiability</t>
  </si>
  <si>
    <t>A.NetOperateCashFlowTTM</t>
  </si>
  <si>
    <t>isnull(A.TotalOperatingRevenueTTM,A.OperatingRevenueTTM)</t>
    <phoneticPr fontId="1" type="noConversion"/>
  </si>
  <si>
    <t>,2*A.NPParentCompanyOwnersTTM/(A.TotalAssets_LY+A.TotalAssets) as ROA_LTM</t>
    <phoneticPr fontId="1" type="noConversion"/>
  </si>
  <si>
    <t>,A.TotalCashDiviLTM/A.NPParentCompanyOwnersTTM as PayoutRatio</t>
    <phoneticPr fontId="1" type="noConversion"/>
  </si>
  <si>
    <t>A.TotalCashDiviLTM</t>
  </si>
  <si>
    <t>A.RetainedProfit</t>
  </si>
  <si>
    <t>,A.RetainedProfit/nullif(A.SEWithoutMI,0) as Retained2Book</t>
    <phoneticPr fontId="1" type="noConversion"/>
  </si>
  <si>
    <t>A.TotalProfitTTM</t>
  </si>
  <si>
    <t>A.TotalCurrentLiability</t>
  </si>
  <si>
    <t>A.SEWithoutMI_LY</t>
  </si>
  <si>
    <t>A.TotalAssets_LY</t>
  </si>
  <si>
    <t>A.TotalAssets</t>
  </si>
  <si>
    <t>A.InterestBearDebt</t>
  </si>
  <si>
    <t>A.InterestBearDebt_LY</t>
  </si>
  <si>
    <t>A.NIFromOperatingTTM</t>
  </si>
  <si>
    <t>A.NetProfitTTM</t>
  </si>
  <si>
    <t>Profit</t>
    <phoneticPr fontId="1" type="noConversion"/>
  </si>
  <si>
    <t>CashFlow</t>
    <phoneticPr fontId="1" type="noConversion"/>
  </si>
  <si>
    <t>Payout</t>
    <phoneticPr fontId="1" type="noConversion"/>
  </si>
  <si>
    <t>名称</t>
    <phoneticPr fontId="1" type="noConversion"/>
  </si>
  <si>
    <t>类别</t>
    <phoneticPr fontId="1" type="noConversion"/>
  </si>
  <si>
    <t>Balance_A</t>
    <phoneticPr fontId="1" type="noConversion"/>
  </si>
  <si>
    <t>Balance_L</t>
    <phoneticPr fontId="1" type="noConversion"/>
  </si>
  <si>
    <t>Balance_E</t>
    <phoneticPr fontId="1" type="noConversion"/>
  </si>
  <si>
    <t>Cash</t>
    <phoneticPr fontId="1" type="noConversion"/>
  </si>
  <si>
    <t>TA</t>
    <phoneticPr fontId="1" type="noConversion"/>
  </si>
  <si>
    <t>TA_LY</t>
    <phoneticPr fontId="1" type="noConversion"/>
  </si>
  <si>
    <t>RetP</t>
    <phoneticPr fontId="1" type="noConversion"/>
  </si>
  <si>
    <t>SE</t>
    <phoneticPr fontId="1" type="noConversion"/>
  </si>
  <si>
    <t>SE_LY</t>
    <phoneticPr fontId="1" type="noConversion"/>
  </si>
  <si>
    <t>IBD</t>
    <phoneticPr fontId="1" type="noConversion"/>
  </si>
  <si>
    <t>IBD_LY</t>
    <phoneticPr fontId="1" type="noConversion"/>
  </si>
  <si>
    <t>CurDebt</t>
    <phoneticPr fontId="1" type="noConversion"/>
  </si>
  <si>
    <t>TD</t>
    <phoneticPr fontId="1" type="noConversion"/>
  </si>
  <si>
    <t>CFO</t>
    <phoneticPr fontId="1" type="noConversion"/>
  </si>
  <si>
    <t>Div</t>
    <phoneticPr fontId="1" type="noConversion"/>
  </si>
  <si>
    <t>NP</t>
    <phoneticPr fontId="1" type="noConversion"/>
  </si>
  <si>
    <t>NIO</t>
    <phoneticPr fontId="1" type="noConversion"/>
  </si>
  <si>
    <t>TP</t>
    <phoneticPr fontId="1" type="noConversion"/>
  </si>
  <si>
    <t>NPPar</t>
    <phoneticPr fontId="1" type="noConversion"/>
  </si>
  <si>
    <t>Rev</t>
    <phoneticPr fontId="1" type="noConversion"/>
  </si>
  <si>
    <t>,(isnull(A.TotalOperatingRevenueTTM,A.OperatingRevenueTTM)-isnull(A.TotalOperatingCostTTM,A.OperatingPayoutTTM))/(A.TotalAssets_LY+A.TotalAssets) as Grossrofit2Assets</t>
    <phoneticPr fontId="1" type="noConversion"/>
  </si>
  <si>
    <t>isnull(A.TotalOperatingCostTTM,A.OperatingPayoutTTM)</t>
    <phoneticPr fontId="1" type="noConversion"/>
  </si>
  <si>
    <t>Cost</t>
    <phoneticPr fontId="1" type="noConversion"/>
  </si>
  <si>
    <t>A.NetOperateCashFlowTTM</t>
    <phoneticPr fontId="1" type="noConversion"/>
  </si>
  <si>
    <t>Item1</t>
    <phoneticPr fontId="1" type="noConversion"/>
  </si>
  <si>
    <t>Item2</t>
  </si>
  <si>
    <t>Item3</t>
  </si>
  <si>
    <t>Items</t>
    <phoneticPr fontId="1" type="noConversion"/>
  </si>
  <si>
    <t>,(isnull(A.NPDeductNonRecurringPL,0)+isnull(A.NPDeductNonRecurringPL_LA,0)-isnull(A.NPDeductNonRecurringPL_LY,0))/nullif(A.TotalProfitTTM,0) as NPDeduct2Total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</si>
</sst>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7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C28" sqref="C28"/>
    </sheetView>
  </sheetViews>
  <sheetFormatPr defaultRowHeight="13.5"/>
  <cols>
    <col min="1" max="2" width="28.25" bestFit="1" customWidth="1"/>
  </cols>
  <sheetData>
    <row r="1" spans="1:4">
      <c r="A1" t="s">
        <v>66</v>
      </c>
      <c r="B1" t="s">
        <v>28</v>
      </c>
      <c r="C1" t="s">
        <v>53</v>
      </c>
    </row>
    <row r="2" spans="1:4">
      <c r="A2" t="s">
        <v>0</v>
      </c>
      <c r="B2" t="s">
        <v>1</v>
      </c>
    </row>
    <row r="3" spans="1:4">
      <c r="B3" t="s">
        <v>2</v>
      </c>
      <c r="D3" s="1"/>
    </row>
    <row r="4" spans="1:4">
      <c r="B4" t="s">
        <v>3</v>
      </c>
      <c r="C4" t="s">
        <v>29</v>
      </c>
    </row>
    <row r="5" spans="1:4">
      <c r="B5" t="s">
        <v>4</v>
      </c>
      <c r="C5" t="s">
        <v>30</v>
      </c>
    </row>
    <row r="6" spans="1:4">
      <c r="B6" t="s">
        <v>5</v>
      </c>
      <c r="C6" t="s">
        <v>31</v>
      </c>
    </row>
    <row r="7" spans="1:4">
      <c r="B7" t="s">
        <v>6</v>
      </c>
      <c r="C7" t="s">
        <v>32</v>
      </c>
    </row>
    <row r="8" spans="1:4">
      <c r="B8" t="s">
        <v>7</v>
      </c>
      <c r="C8" t="s">
        <v>33</v>
      </c>
    </row>
    <row r="9" spans="1:4">
      <c r="B9" t="s">
        <v>8</v>
      </c>
      <c r="C9" t="s">
        <v>34</v>
      </c>
    </row>
    <row r="10" spans="1:4">
      <c r="B10" t="s">
        <v>9</v>
      </c>
      <c r="C10" t="s">
        <v>35</v>
      </c>
    </row>
    <row r="11" spans="1:4">
      <c r="B11" t="s">
        <v>10</v>
      </c>
      <c r="C11" t="s">
        <v>36</v>
      </c>
    </row>
    <row r="12" spans="1:4">
      <c r="B12" t="s">
        <v>11</v>
      </c>
      <c r="C12" t="s">
        <v>37</v>
      </c>
    </row>
    <row r="13" spans="1:4">
      <c r="B13" t="s">
        <v>12</v>
      </c>
      <c r="C13" t="s">
        <v>38</v>
      </c>
    </row>
    <row r="14" spans="1:4">
      <c r="B14" t="s">
        <v>13</v>
      </c>
      <c r="C14" t="s">
        <v>39</v>
      </c>
    </row>
    <row r="15" spans="1:4">
      <c r="B15" t="s">
        <v>14</v>
      </c>
      <c r="C15" t="s">
        <v>40</v>
      </c>
    </row>
    <row r="16" spans="1:4">
      <c r="B16" t="s">
        <v>15</v>
      </c>
      <c r="C16" t="s">
        <v>41</v>
      </c>
    </row>
    <row r="17" spans="2:3">
      <c r="B17" t="s">
        <v>16</v>
      </c>
      <c r="C17" t="s">
        <v>42</v>
      </c>
    </row>
    <row r="18" spans="2:3">
      <c r="B18" t="s">
        <v>17</v>
      </c>
      <c r="C18" t="s">
        <v>43</v>
      </c>
    </row>
    <row r="19" spans="2:3">
      <c r="B19" t="s">
        <v>18</v>
      </c>
      <c r="C19" t="s">
        <v>44</v>
      </c>
    </row>
    <row r="20" spans="2:3">
      <c r="B20" t="s">
        <v>19</v>
      </c>
      <c r="C20" t="s">
        <v>119</v>
      </c>
    </row>
    <row r="21" spans="2:3">
      <c r="B21" t="s">
        <v>20</v>
      </c>
      <c r="C21" t="s">
        <v>68</v>
      </c>
    </row>
    <row r="22" spans="2:3">
      <c r="B22" t="s">
        <v>21</v>
      </c>
      <c r="C22" t="s">
        <v>46</v>
      </c>
    </row>
    <row r="23" spans="2:3">
      <c r="B23" t="s">
        <v>22</v>
      </c>
      <c r="C23" t="s">
        <v>47</v>
      </c>
    </row>
    <row r="24" spans="2:3">
      <c r="B24" t="s">
        <v>23</v>
      </c>
      <c r="C24" t="s">
        <v>48</v>
      </c>
    </row>
    <row r="25" spans="2:3">
      <c r="B25" t="s">
        <v>24</v>
      </c>
      <c r="C25" t="s">
        <v>49</v>
      </c>
    </row>
    <row r="26" spans="2:3">
      <c r="B26" t="s">
        <v>25</v>
      </c>
      <c r="C26" t="s">
        <v>50</v>
      </c>
    </row>
    <row r="27" spans="2:3">
      <c r="B27" t="s">
        <v>26</v>
      </c>
      <c r="C27" t="s">
        <v>51</v>
      </c>
    </row>
    <row r="28" spans="2:3">
      <c r="B28" t="s">
        <v>27</v>
      </c>
      <c r="C28" t="s">
        <v>127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K19" sqref="K19"/>
    </sheetView>
  </sheetViews>
  <sheetFormatPr defaultRowHeight="13.5"/>
  <cols>
    <col min="1" max="1" width="28.25" bestFit="1" customWidth="1"/>
    <col min="3" max="3" width="46" bestFit="1" customWidth="1"/>
  </cols>
  <sheetData>
    <row r="1" spans="1:9">
      <c r="A1" t="s">
        <v>66</v>
      </c>
      <c r="B1" t="s">
        <v>28</v>
      </c>
      <c r="C1" t="s">
        <v>53</v>
      </c>
    </row>
    <row r="2" spans="1:9">
      <c r="A2" t="s">
        <v>67</v>
      </c>
      <c r="B2" t="s">
        <v>1</v>
      </c>
      <c r="I2" s="1"/>
    </row>
    <row r="3" spans="1:9">
      <c r="B3" t="s">
        <v>2</v>
      </c>
    </row>
    <row r="4" spans="1:9">
      <c r="B4" t="s">
        <v>54</v>
      </c>
      <c r="C4" s="2" t="s">
        <v>60</v>
      </c>
    </row>
    <row r="5" spans="1:9">
      <c r="B5" t="s">
        <v>55</v>
      </c>
      <c r="C5" s="2" t="s">
        <v>61</v>
      </c>
    </row>
    <row r="6" spans="1:9">
      <c r="B6" t="s">
        <v>56</v>
      </c>
      <c r="C6" s="2" t="s">
        <v>62</v>
      </c>
    </row>
    <row r="7" spans="1:9">
      <c r="B7" t="s">
        <v>57</v>
      </c>
      <c r="C7" s="2" t="s">
        <v>63</v>
      </c>
    </row>
    <row r="8" spans="1:9">
      <c r="B8" t="s">
        <v>58</v>
      </c>
      <c r="C8" s="2" t="s">
        <v>64</v>
      </c>
    </row>
    <row r="9" spans="1:9">
      <c r="B9" t="s">
        <v>59</v>
      </c>
      <c r="C9" s="2" t="s">
        <v>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6"/>
  <sheetViews>
    <sheetView topLeftCell="D1" workbookViewId="0">
      <selection activeCell="L5" sqref="L5"/>
    </sheetView>
  </sheetViews>
  <sheetFormatPr defaultRowHeight="13.5"/>
  <cols>
    <col min="1" max="1" width="21.625" bestFit="1" customWidth="1"/>
    <col min="2" max="2" width="104.75" customWidth="1"/>
    <col min="3" max="3" width="22" customWidth="1"/>
    <col min="4" max="4" width="22.125" customWidth="1"/>
    <col min="5" max="5" width="15" bestFit="1" customWidth="1"/>
    <col min="6" max="7" width="15" customWidth="1"/>
    <col min="11" max="11" width="62.75" bestFit="1" customWidth="1"/>
    <col min="12" max="12" width="31.25" customWidth="1"/>
    <col min="13" max="13" width="10.5" bestFit="1" customWidth="1"/>
  </cols>
  <sheetData>
    <row r="1" spans="1:14">
      <c r="C1" t="s">
        <v>69</v>
      </c>
      <c r="F1" t="s">
        <v>123</v>
      </c>
      <c r="G1" t="s">
        <v>124</v>
      </c>
      <c r="H1" t="s">
        <v>125</v>
      </c>
      <c r="I1" t="s">
        <v>126</v>
      </c>
      <c r="K1" t="s">
        <v>97</v>
      </c>
      <c r="M1" t="s">
        <v>98</v>
      </c>
    </row>
    <row r="2" spans="1:14">
      <c r="A2" t="s">
        <v>3</v>
      </c>
      <c r="B2" t="s">
        <v>29</v>
      </c>
      <c r="C2" t="s">
        <v>70</v>
      </c>
      <c r="F2" t="str">
        <f>IF(ISTEXT(VLOOKUP(C2,$K$2:$L$19,2,FALSE)),VLOOKUP(C2,$K$2:$L$19,2,FALSE),"")</f>
        <v>NPPar</v>
      </c>
      <c r="G2" t="str">
        <f t="shared" ref="G2:H2" si="0">IF(ISTEXT(VLOOKUP(D2,$K$2:$L$19,2,FALSE)),VLOOKUP(D2,$K$2:$L$19,2,FALSE),"")</f>
        <v/>
      </c>
      <c r="H2" t="str">
        <f t="shared" si="0"/>
        <v/>
      </c>
      <c r="K2" t="s">
        <v>74</v>
      </c>
      <c r="L2" t="s">
        <v>102</v>
      </c>
      <c r="M2" t="s">
        <v>99</v>
      </c>
      <c r="N2" t="str">
        <f>","&amp;"case when "&amp;K2&amp;"&lt;0 then 0 else 1 end as "&amp;L2</f>
        <v>,case when A.CashEquivalents&lt;0 then 0 else 1 end as Cash</v>
      </c>
    </row>
    <row r="3" spans="1:14">
      <c r="A3" t="s">
        <v>4</v>
      </c>
      <c r="B3" t="s">
        <v>30</v>
      </c>
      <c r="C3" t="s">
        <v>71</v>
      </c>
      <c r="F3" t="str">
        <f t="shared" ref="F3:F26" si="1">IF(ISTEXT(VLOOKUP(C3,$K$2:$L$19,2,FALSE)),VLOOKUP(C3,$K$2:$L$19,2,FALSE),"")</f>
        <v>SE</v>
      </c>
      <c r="G3" t="str">
        <f t="shared" ref="G3:G26" si="2">IF(ISTEXT(VLOOKUP(D3,$K$2:$L$19,2,FALSE)),VLOOKUP(D3,$K$2:$L$19,2,FALSE),"")</f>
        <v/>
      </c>
      <c r="H3" t="str">
        <f t="shared" ref="H3:H26" si="3">IF(ISTEXT(VLOOKUP(E3,$K$2:$L$19,2,FALSE)),VLOOKUP(E3,$K$2:$L$19,2,FALSE),"")</f>
        <v/>
      </c>
      <c r="K3" t="s">
        <v>89</v>
      </c>
      <c r="L3" t="s">
        <v>103</v>
      </c>
      <c r="M3" t="s">
        <v>99</v>
      </c>
      <c r="N3" t="str">
        <f t="shared" ref="N3:N19" si="4">","&amp;"case when "&amp;K3&amp;"&lt;0 then 0 else 1 end as "&amp;L3</f>
        <v>,case when A.TotalAssets&lt;0 then 0 else 1 end as TA</v>
      </c>
    </row>
    <row r="4" spans="1:14">
      <c r="A4" t="s">
        <v>5</v>
      </c>
      <c r="B4" t="s">
        <v>31</v>
      </c>
      <c r="F4" t="str">
        <f t="shared" si="1"/>
        <v/>
      </c>
      <c r="G4" t="str">
        <f t="shared" si="2"/>
        <v/>
      </c>
      <c r="H4" t="str">
        <f t="shared" si="3"/>
        <v/>
      </c>
      <c r="K4" t="s">
        <v>88</v>
      </c>
      <c r="L4" t="s">
        <v>104</v>
      </c>
      <c r="M4" t="s">
        <v>99</v>
      </c>
      <c r="N4" t="str">
        <f t="shared" si="4"/>
        <v>,case when A.TotalAssets_LY&lt;0 then 0 else 1 end as TA_LY</v>
      </c>
    </row>
    <row r="5" spans="1:14">
      <c r="A5" t="s">
        <v>6</v>
      </c>
      <c r="B5" t="s">
        <v>72</v>
      </c>
      <c r="C5" t="s">
        <v>79</v>
      </c>
      <c r="F5" t="str">
        <f t="shared" si="1"/>
        <v>Rev</v>
      </c>
      <c r="G5" t="str">
        <f t="shared" si="2"/>
        <v/>
      </c>
      <c r="H5" t="str">
        <f t="shared" si="3"/>
        <v/>
      </c>
      <c r="K5" t="s">
        <v>83</v>
      </c>
      <c r="L5" t="s">
        <v>105</v>
      </c>
      <c r="M5" t="s">
        <v>101</v>
      </c>
      <c r="N5" t="str">
        <f t="shared" si="4"/>
        <v>,case when A.RetainedProfit&lt;0 then 0 else 1 end as RetP</v>
      </c>
    </row>
    <row r="6" spans="1:14">
      <c r="A6" t="s">
        <v>7</v>
      </c>
      <c r="B6" t="s">
        <v>73</v>
      </c>
      <c r="C6" t="s">
        <v>74</v>
      </c>
      <c r="D6" t="s">
        <v>86</v>
      </c>
      <c r="F6" t="str">
        <f t="shared" si="1"/>
        <v>Cash</v>
      </c>
      <c r="G6" t="str">
        <f t="shared" si="2"/>
        <v>CurDebt</v>
      </c>
      <c r="H6" t="str">
        <f t="shared" si="3"/>
        <v/>
      </c>
      <c r="K6" t="s">
        <v>71</v>
      </c>
      <c r="L6" t="s">
        <v>106</v>
      </c>
      <c r="M6" t="s">
        <v>101</v>
      </c>
      <c r="N6" t="str">
        <f t="shared" si="4"/>
        <v>,case when A.SEWithoutMI&lt;0 then 0 else 1 end as SE</v>
      </c>
    </row>
    <row r="7" spans="1:14">
      <c r="A7" t="s">
        <v>8</v>
      </c>
      <c r="B7" t="s">
        <v>75</v>
      </c>
      <c r="C7" t="s">
        <v>74</v>
      </c>
      <c r="D7" t="s">
        <v>77</v>
      </c>
      <c r="F7" t="str">
        <f t="shared" si="1"/>
        <v>Cash</v>
      </c>
      <c r="G7" t="str">
        <f t="shared" si="2"/>
        <v>TD</v>
      </c>
      <c r="H7" t="str">
        <f t="shared" si="3"/>
        <v/>
      </c>
      <c r="K7" t="s">
        <v>87</v>
      </c>
      <c r="L7" t="s">
        <v>107</v>
      </c>
      <c r="M7" t="s">
        <v>101</v>
      </c>
      <c r="N7" t="str">
        <f t="shared" si="4"/>
        <v>,case when A.SEWithoutMI_LY&lt;0 then 0 else 1 end as SE_LY</v>
      </c>
    </row>
    <row r="8" spans="1:14">
      <c r="A8" t="s">
        <v>9</v>
      </c>
      <c r="B8" t="s">
        <v>76</v>
      </c>
      <c r="C8" t="s">
        <v>74</v>
      </c>
      <c r="F8" t="str">
        <f t="shared" si="1"/>
        <v>Cash</v>
      </c>
      <c r="G8" t="str">
        <f t="shared" si="2"/>
        <v/>
      </c>
      <c r="H8" t="str">
        <f t="shared" si="3"/>
        <v/>
      </c>
      <c r="K8" t="s">
        <v>90</v>
      </c>
      <c r="L8" t="s">
        <v>108</v>
      </c>
      <c r="M8" t="s">
        <v>100</v>
      </c>
      <c r="N8" t="str">
        <f t="shared" si="4"/>
        <v>,case when A.InterestBearDebt&lt;0 then 0 else 1 end as IBD</v>
      </c>
    </row>
    <row r="9" spans="1:14">
      <c r="A9" t="s">
        <v>10</v>
      </c>
      <c r="B9" t="s">
        <v>36</v>
      </c>
      <c r="C9" t="s">
        <v>78</v>
      </c>
      <c r="F9" t="str">
        <f t="shared" si="1"/>
        <v>CFO</v>
      </c>
      <c r="G9" t="str">
        <f t="shared" si="2"/>
        <v/>
      </c>
      <c r="H9" t="str">
        <f t="shared" si="3"/>
        <v/>
      </c>
      <c r="K9" t="s">
        <v>91</v>
      </c>
      <c r="L9" t="s">
        <v>109</v>
      </c>
      <c r="M9" t="s">
        <v>100</v>
      </c>
      <c r="N9" t="str">
        <f t="shared" si="4"/>
        <v>,case when A.InterestBearDebt_LY&lt;0 then 0 else 1 end as IBD_LY</v>
      </c>
    </row>
    <row r="10" spans="1:14">
      <c r="A10" t="s">
        <v>11</v>
      </c>
      <c r="B10" t="s">
        <v>37</v>
      </c>
      <c r="C10" t="s">
        <v>77</v>
      </c>
      <c r="D10" t="s">
        <v>71</v>
      </c>
      <c r="F10" t="str">
        <f t="shared" si="1"/>
        <v>TD</v>
      </c>
      <c r="G10" t="str">
        <f t="shared" si="2"/>
        <v>SE</v>
      </c>
      <c r="H10" t="str">
        <f t="shared" si="3"/>
        <v/>
      </c>
      <c r="K10" t="s">
        <v>86</v>
      </c>
      <c r="L10" t="s">
        <v>110</v>
      </c>
      <c r="M10" t="s">
        <v>100</v>
      </c>
      <c r="N10" t="str">
        <f t="shared" si="4"/>
        <v>,case when A.TotalCurrentLiability&lt;0 then 0 else 1 end as CurDebt</v>
      </c>
    </row>
    <row r="11" spans="1:14">
      <c r="A11" t="s">
        <v>12</v>
      </c>
      <c r="B11" t="s">
        <v>38</v>
      </c>
      <c r="C11" t="s">
        <v>77</v>
      </c>
      <c r="F11" t="str">
        <f t="shared" si="1"/>
        <v>TD</v>
      </c>
      <c r="G11" t="str">
        <f t="shared" si="2"/>
        <v/>
      </c>
      <c r="H11" t="str">
        <f t="shared" si="3"/>
        <v/>
      </c>
      <c r="K11" t="s">
        <v>77</v>
      </c>
      <c r="L11" t="s">
        <v>111</v>
      </c>
      <c r="M11" t="s">
        <v>100</v>
      </c>
      <c r="N11" t="str">
        <f t="shared" si="4"/>
        <v>,case when A.TotalLiability&lt;0 then 0 else 1 end as TD</v>
      </c>
    </row>
    <row r="12" spans="1:14">
      <c r="A12" t="s">
        <v>13</v>
      </c>
      <c r="B12" t="s">
        <v>39</v>
      </c>
      <c r="C12" t="s">
        <v>86</v>
      </c>
      <c r="D12" t="s">
        <v>71</v>
      </c>
      <c r="F12" t="str">
        <f t="shared" si="1"/>
        <v>CurDebt</v>
      </c>
      <c r="G12" t="str">
        <f t="shared" si="2"/>
        <v>SE</v>
      </c>
      <c r="H12" t="str">
        <f t="shared" si="3"/>
        <v/>
      </c>
      <c r="K12" t="s">
        <v>78</v>
      </c>
      <c r="L12" t="s">
        <v>112</v>
      </c>
      <c r="M12" t="s">
        <v>95</v>
      </c>
      <c r="N12" t="str">
        <f t="shared" si="4"/>
        <v>,case when A.NetOperateCashFlowTTM&lt;0 then 0 else 1 end as CFO</v>
      </c>
    </row>
    <row r="13" spans="1:14">
      <c r="A13" t="s">
        <v>14</v>
      </c>
      <c r="B13" t="s">
        <v>40</v>
      </c>
      <c r="F13" t="str">
        <f t="shared" si="1"/>
        <v/>
      </c>
      <c r="G13" t="str">
        <f t="shared" si="2"/>
        <v/>
      </c>
      <c r="H13" t="str">
        <f t="shared" si="3"/>
        <v/>
      </c>
      <c r="K13" t="s">
        <v>82</v>
      </c>
      <c r="L13" t="s">
        <v>113</v>
      </c>
      <c r="M13" t="s">
        <v>96</v>
      </c>
      <c r="N13" t="str">
        <f t="shared" si="4"/>
        <v>,case when A.TotalCashDiviLTM&lt;0 then 0 else 1 end as Div</v>
      </c>
    </row>
    <row r="14" spans="1:14">
      <c r="A14" t="s">
        <v>15</v>
      </c>
      <c r="B14" t="s">
        <v>41</v>
      </c>
      <c r="F14" t="str">
        <f t="shared" si="1"/>
        <v/>
      </c>
      <c r="G14" t="str">
        <f t="shared" si="2"/>
        <v/>
      </c>
      <c r="H14" t="str">
        <f t="shared" si="3"/>
        <v/>
      </c>
      <c r="K14" t="s">
        <v>93</v>
      </c>
      <c r="L14" t="s">
        <v>114</v>
      </c>
      <c r="M14" t="s">
        <v>94</v>
      </c>
      <c r="N14" t="str">
        <f t="shared" si="4"/>
        <v>,case when A.NetProfitTTM&lt;0 then 0 else 1 end as NP</v>
      </c>
    </row>
    <row r="15" spans="1:14">
      <c r="A15" t="s">
        <v>16</v>
      </c>
      <c r="B15" t="s">
        <v>42</v>
      </c>
      <c r="C15" t="s">
        <v>70</v>
      </c>
      <c r="D15" t="s">
        <v>87</v>
      </c>
      <c r="E15" t="s">
        <v>71</v>
      </c>
      <c r="F15" t="str">
        <f t="shared" si="1"/>
        <v>NPPar</v>
      </c>
      <c r="G15" t="str">
        <f t="shared" si="2"/>
        <v>SE_LY</v>
      </c>
      <c r="H15" t="str">
        <f t="shared" si="3"/>
        <v>SE</v>
      </c>
      <c r="K15" t="s">
        <v>92</v>
      </c>
      <c r="L15" t="s">
        <v>115</v>
      </c>
      <c r="M15" t="s">
        <v>94</v>
      </c>
      <c r="N15" t="str">
        <f t="shared" si="4"/>
        <v>,case when A.NIFromOperatingTTM&lt;0 then 0 else 1 end as NIO</v>
      </c>
    </row>
    <row r="16" spans="1:14">
      <c r="A16" t="s">
        <v>17</v>
      </c>
      <c r="B16" t="s">
        <v>80</v>
      </c>
      <c r="C16" t="s">
        <v>70</v>
      </c>
      <c r="D16" t="s">
        <v>88</v>
      </c>
      <c r="E16" t="s">
        <v>89</v>
      </c>
      <c r="F16" t="str">
        <f t="shared" si="1"/>
        <v>NPPar</v>
      </c>
      <c r="G16" t="str">
        <f t="shared" si="2"/>
        <v>TA_LY</v>
      </c>
      <c r="H16" t="str">
        <f t="shared" si="3"/>
        <v>TA</v>
      </c>
      <c r="K16" t="s">
        <v>70</v>
      </c>
      <c r="L16" t="s">
        <v>117</v>
      </c>
      <c r="M16" t="s">
        <v>94</v>
      </c>
      <c r="N16" t="str">
        <f t="shared" si="4"/>
        <v>,case when A.NPParentCompanyOwnersTTM&lt;0 then 0 else 1 end as NPPar</v>
      </c>
    </row>
    <row r="17" spans="1:14">
      <c r="A17" t="s">
        <v>18</v>
      </c>
      <c r="B17" t="s">
        <v>44</v>
      </c>
      <c r="C17" t="s">
        <v>122</v>
      </c>
      <c r="D17" t="s">
        <v>88</v>
      </c>
      <c r="E17" t="s">
        <v>89</v>
      </c>
      <c r="F17" t="str">
        <f t="shared" si="1"/>
        <v>CFO</v>
      </c>
      <c r="G17" t="str">
        <f t="shared" si="2"/>
        <v>TA_LY</v>
      </c>
      <c r="H17" t="str">
        <f t="shared" si="3"/>
        <v>TA</v>
      </c>
      <c r="K17" t="s">
        <v>85</v>
      </c>
      <c r="L17" t="s">
        <v>116</v>
      </c>
      <c r="M17" t="s">
        <v>94</v>
      </c>
      <c r="N17" t="str">
        <f t="shared" si="4"/>
        <v>,case when A.TotalProfitTTM&lt;0 then 0 else 1 end as TP</v>
      </c>
    </row>
    <row r="18" spans="1:14">
      <c r="A18" t="s">
        <v>19</v>
      </c>
      <c r="B18" t="s">
        <v>45</v>
      </c>
      <c r="C18" t="s">
        <v>79</v>
      </c>
      <c r="D18" t="s">
        <v>88</v>
      </c>
      <c r="E18" t="s">
        <v>89</v>
      </c>
      <c r="F18" t="str">
        <f t="shared" si="1"/>
        <v>Rev</v>
      </c>
      <c r="G18" t="str">
        <f t="shared" si="2"/>
        <v>TA_LY</v>
      </c>
      <c r="H18" t="str">
        <f t="shared" si="3"/>
        <v>TA</v>
      </c>
      <c r="K18" t="s">
        <v>79</v>
      </c>
      <c r="L18" t="s">
        <v>118</v>
      </c>
      <c r="M18" t="s">
        <v>94</v>
      </c>
      <c r="N18" t="str">
        <f t="shared" si="4"/>
        <v>,case when isnull(A.TotalOperatingRevenueTTM,A.OperatingRevenueTTM)&lt;0 then 0 else 1 end as Rev</v>
      </c>
    </row>
    <row r="19" spans="1:14">
      <c r="A19" t="s">
        <v>20</v>
      </c>
      <c r="B19" t="s">
        <v>81</v>
      </c>
      <c r="C19" t="s">
        <v>82</v>
      </c>
      <c r="D19" t="s">
        <v>70</v>
      </c>
      <c r="F19" t="str">
        <f t="shared" si="1"/>
        <v>Div</v>
      </c>
      <c r="G19" t="str">
        <f t="shared" si="2"/>
        <v>NPPar</v>
      </c>
      <c r="H19" t="str">
        <f t="shared" si="3"/>
        <v/>
      </c>
      <c r="K19" t="s">
        <v>120</v>
      </c>
      <c r="L19" t="s">
        <v>121</v>
      </c>
      <c r="M19" t="s">
        <v>94</v>
      </c>
      <c r="N19" t="str">
        <f t="shared" si="4"/>
        <v>,case when isnull(A.TotalOperatingCostTTM,A.OperatingPayoutTTM)&lt;0 then 0 else 1 end as Cost</v>
      </c>
    </row>
    <row r="20" spans="1:14">
      <c r="A20" t="s">
        <v>21</v>
      </c>
      <c r="B20" t="s">
        <v>46</v>
      </c>
      <c r="C20" t="s">
        <v>90</v>
      </c>
      <c r="D20" t="s">
        <v>91</v>
      </c>
      <c r="F20" t="str">
        <f t="shared" si="1"/>
        <v>IBD</v>
      </c>
      <c r="G20" t="str">
        <f t="shared" si="2"/>
        <v>IBD_LY</v>
      </c>
      <c r="H20" t="str">
        <f t="shared" si="3"/>
        <v/>
      </c>
    </row>
    <row r="21" spans="1:14">
      <c r="A21" t="s">
        <v>22</v>
      </c>
      <c r="B21" t="s">
        <v>47</v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14">
      <c r="A22" t="s">
        <v>23</v>
      </c>
      <c r="B22" t="s">
        <v>84</v>
      </c>
      <c r="C22" t="s">
        <v>83</v>
      </c>
      <c r="D22" t="s">
        <v>71</v>
      </c>
      <c r="F22" t="str">
        <f t="shared" si="1"/>
        <v>RetP</v>
      </c>
      <c r="G22" t="str">
        <f t="shared" si="2"/>
        <v>SE</v>
      </c>
      <c r="H22" t="str">
        <f t="shared" si="3"/>
        <v/>
      </c>
    </row>
    <row r="23" spans="1:14">
      <c r="A23" t="s">
        <v>24</v>
      </c>
      <c r="B23" t="s">
        <v>49</v>
      </c>
      <c r="C23" t="s">
        <v>92</v>
      </c>
      <c r="D23" t="s">
        <v>85</v>
      </c>
      <c r="F23" t="str">
        <f t="shared" si="1"/>
        <v>NIO</v>
      </c>
      <c r="G23" t="str">
        <f t="shared" si="2"/>
        <v>TP</v>
      </c>
      <c r="H23" t="str">
        <f t="shared" si="3"/>
        <v/>
      </c>
    </row>
    <row r="24" spans="1:14">
      <c r="A24" t="s">
        <v>25</v>
      </c>
      <c r="B24" t="s">
        <v>50</v>
      </c>
      <c r="C24" t="s">
        <v>85</v>
      </c>
      <c r="F24" t="str">
        <f t="shared" si="1"/>
        <v>TP</v>
      </c>
      <c r="G24" t="str">
        <f t="shared" si="2"/>
        <v/>
      </c>
      <c r="H24" t="str">
        <f t="shared" si="3"/>
        <v/>
      </c>
    </row>
    <row r="25" spans="1:14">
      <c r="A25" t="s">
        <v>26</v>
      </c>
      <c r="B25" t="s">
        <v>51</v>
      </c>
      <c r="C25" t="s">
        <v>85</v>
      </c>
      <c r="D25" t="s">
        <v>93</v>
      </c>
      <c r="F25" t="str">
        <f t="shared" si="1"/>
        <v>TP</v>
      </c>
      <c r="G25" t="str">
        <f t="shared" si="2"/>
        <v>NP</v>
      </c>
      <c r="H25" t="str">
        <f t="shared" si="3"/>
        <v/>
      </c>
    </row>
    <row r="26" spans="1:14">
      <c r="A26" t="s">
        <v>27</v>
      </c>
      <c r="B26" t="s">
        <v>52</v>
      </c>
      <c r="C26" t="s">
        <v>85</v>
      </c>
      <c r="F26" t="str">
        <f t="shared" si="1"/>
        <v>TP</v>
      </c>
      <c r="G26" t="str">
        <f t="shared" si="2"/>
        <v/>
      </c>
      <c r="H26" t="str">
        <f t="shared" si="3"/>
        <v/>
      </c>
    </row>
  </sheetData>
  <sortState ref="K2:M18">
    <sortCondition ref="M2:M18"/>
    <sortCondition ref="K2:K18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ShengYunDB..V_Q_NonGrowth</vt:lpstr>
      <vt:lpstr>ShengYunDB..Q_GrowthFactors</vt:lpstr>
      <vt:lpstr>异常检查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2017-10-24T01:44:18Z</dcterms:modified>
</cp:coreProperties>
</file>