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39" documentId="11_32514E96305505DC85C2D9D304954C67B20A86FC" xr6:coauthVersionLast="47" xr6:coauthVersionMax="47" xr10:uidLastSave="{8D633A4D-BEBE-4F9D-BAEF-9BCA6861473D}"/>
  <bookViews>
    <workbookView minimized="1" xWindow="1170" yWindow="1170" windowWidth="15375" windowHeight="7785" xr2:uid="{00000000-000D-0000-FFFF-FFFF00000000}"/>
  </bookViews>
  <sheets>
    <sheet name="Base" sheetId="8" r:id="rId1"/>
    <sheet name="buying_price" sheetId="11" r:id="rId2"/>
    <sheet name="arrival" sheetId="10" r:id="rId3"/>
    <sheet name="Palm Oil" sheetId="7" r:id="rId4"/>
    <sheet name="Inflation" sheetId="5" r:id="rId5"/>
    <sheet name="Rainfall Over all" sheetId="2" r:id="rId6"/>
    <sheet name="Rainfall" sheetId="3" r:id="rId7"/>
    <sheet name="NP" sheetId="4" r:id="rId8"/>
  </sheets>
  <externalReferences>
    <externalReference r:id="rId9"/>
  </externalReferences>
  <definedNames>
    <definedName name="_xlnm._FilterDatabase" localSheetId="0" hidden="1">Base!$A$1:$AR$73</definedName>
    <definedName name="_xlnm._FilterDatabase" localSheetId="5" hidden="1">'Rainfall Over all'!$A$1:$C$168</definedName>
  </definedNames>
  <calcPr calcId="191029" calcMode="manual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51" i="8" l="1"/>
  <c r="AR64" i="8"/>
  <c r="AR56" i="8"/>
  <c r="AR48" i="8"/>
  <c r="AR40" i="8"/>
  <c r="AR32" i="8"/>
  <c r="AR24" i="8"/>
  <c r="AR16" i="8"/>
  <c r="AR15" i="8"/>
  <c r="AR8" i="8"/>
  <c r="AR7" i="8"/>
  <c r="AR33" i="8" l="1"/>
  <c r="AR65" i="8"/>
  <c r="AR2" i="8"/>
  <c r="AR10" i="8"/>
  <c r="AR18" i="8"/>
  <c r="AR26" i="8"/>
  <c r="AR34" i="8"/>
  <c r="AR42" i="8"/>
  <c r="AR50" i="8"/>
  <c r="AR58" i="8"/>
  <c r="AR66" i="8"/>
  <c r="AR9" i="8"/>
  <c r="AR27" i="8"/>
  <c r="AR41" i="8"/>
  <c r="AR11" i="8"/>
  <c r="AR43" i="8"/>
  <c r="AR59" i="8"/>
  <c r="AR4" i="8"/>
  <c r="AR12" i="8"/>
  <c r="AR20" i="8"/>
  <c r="AR28" i="8"/>
  <c r="AR36" i="8"/>
  <c r="AR44" i="8"/>
  <c r="AR52" i="8"/>
  <c r="AR60" i="8"/>
  <c r="AR17" i="8"/>
  <c r="AR49" i="8"/>
  <c r="AR3" i="8"/>
  <c r="AR35" i="8"/>
  <c r="AR67" i="8"/>
  <c r="AR5" i="8"/>
  <c r="AR13" i="8"/>
  <c r="AR21" i="8"/>
  <c r="AR29" i="8"/>
  <c r="AR37" i="8"/>
  <c r="AR45" i="8"/>
  <c r="AR53" i="8"/>
  <c r="AR61" i="8"/>
  <c r="AR25" i="8"/>
  <c r="AR57" i="8"/>
  <c r="AR19" i="8"/>
  <c r="AR6" i="8"/>
  <c r="AR14" i="8"/>
  <c r="AR22" i="8"/>
  <c r="AR30" i="8"/>
  <c r="AR38" i="8"/>
  <c r="AR46" i="8"/>
  <c r="AR54" i="8"/>
  <c r="AR62" i="8"/>
  <c r="AR23" i="8"/>
  <c r="AR31" i="8"/>
  <c r="AR39" i="8"/>
  <c r="AR47" i="8"/>
  <c r="AR55" i="8"/>
  <c r="AR63" i="8"/>
  <c r="AQ64" i="8"/>
  <c r="AQ63" i="8"/>
  <c r="AQ62" i="8"/>
  <c r="AQ61" i="8"/>
  <c r="AQ60" i="8"/>
  <c r="AQ59" i="8"/>
  <c r="AQ58" i="8"/>
  <c r="AQ57" i="8"/>
  <c r="AQ56" i="8"/>
  <c r="AQ55" i="8"/>
  <c r="AQ54" i="8"/>
  <c r="AQ53" i="8"/>
  <c r="AQ52" i="8"/>
  <c r="AQ51" i="8"/>
  <c r="AQ50" i="8"/>
  <c r="AQ49" i="8"/>
  <c r="AQ48" i="8"/>
  <c r="AQ47" i="8"/>
  <c r="AQ46" i="8"/>
  <c r="AQ45" i="8"/>
  <c r="AQ44" i="8"/>
  <c r="AQ43" i="8"/>
  <c r="AQ42" i="8"/>
  <c r="AQ41" i="8"/>
  <c r="AQ40" i="8"/>
  <c r="AQ39" i="8"/>
  <c r="AQ38" i="8"/>
  <c r="AQ37" i="8"/>
  <c r="AQ36" i="8"/>
  <c r="AQ35" i="8"/>
  <c r="AQ34" i="8"/>
  <c r="AQ33" i="8"/>
  <c r="AQ32" i="8"/>
  <c r="AQ31" i="8"/>
  <c r="AQ30" i="8"/>
  <c r="AQ29" i="8"/>
  <c r="AQ28" i="8"/>
  <c r="AQ27" i="8"/>
  <c r="AQ26" i="8"/>
  <c r="AQ25" i="8"/>
  <c r="AQ24" i="8"/>
  <c r="AQ23" i="8"/>
  <c r="AQ22" i="8"/>
  <c r="AQ21" i="8"/>
  <c r="AQ20" i="8"/>
  <c r="AQ19" i="8"/>
  <c r="AQ18" i="8"/>
  <c r="AQ17" i="8"/>
  <c r="AQ16" i="8"/>
  <c r="AQ15" i="8"/>
  <c r="AQ14" i="8"/>
  <c r="AQ13" i="8"/>
  <c r="AQ12" i="8"/>
  <c r="AQ11" i="8"/>
  <c r="AQ10" i="8"/>
  <c r="AQ9" i="8"/>
  <c r="AQ8" i="8"/>
  <c r="AQ7" i="8"/>
  <c r="AQ6" i="8"/>
  <c r="AQ5" i="8"/>
  <c r="AQ4" i="8"/>
  <c r="AQ3" i="8"/>
  <c r="AQ2" i="8"/>
  <c r="F187" i="7" l="1"/>
  <c r="E187" i="7"/>
  <c r="D187" i="7"/>
  <c r="C187" i="7"/>
  <c r="B187" i="7"/>
  <c r="F186" i="7"/>
  <c r="E186" i="7"/>
  <c r="D186" i="7"/>
  <c r="C186" i="7"/>
  <c r="B186" i="7"/>
  <c r="F185" i="7"/>
  <c r="E185" i="7"/>
  <c r="D185" i="7"/>
  <c r="C185" i="7"/>
  <c r="B185" i="7"/>
  <c r="C184" i="7"/>
  <c r="B184" i="7"/>
  <c r="C183" i="7"/>
  <c r="B183" i="7"/>
  <c r="C182" i="7"/>
  <c r="B182" i="7"/>
  <c r="C181" i="7"/>
  <c r="B181" i="7"/>
  <c r="C180" i="7"/>
  <c r="B180" i="7"/>
  <c r="C179" i="7"/>
  <c r="B179" i="7"/>
  <c r="C178" i="7"/>
  <c r="B178" i="7"/>
  <c r="C177" i="7"/>
  <c r="B177" i="7"/>
  <c r="C176" i="7"/>
  <c r="B176" i="7"/>
  <c r="C175" i="7"/>
  <c r="B175" i="7"/>
  <c r="C174" i="7"/>
  <c r="B174" i="7"/>
  <c r="C173" i="7"/>
  <c r="B173" i="7"/>
  <c r="C172" i="7"/>
  <c r="B172" i="7"/>
  <c r="C171" i="7"/>
  <c r="B171" i="7"/>
  <c r="C170" i="7"/>
  <c r="B170" i="7"/>
  <c r="C169" i="7"/>
  <c r="B169" i="7"/>
  <c r="C168" i="7"/>
  <c r="B168" i="7"/>
  <c r="C167" i="7"/>
  <c r="B167" i="7"/>
  <c r="C166" i="7"/>
  <c r="B166" i="7"/>
  <c r="C165" i="7"/>
  <c r="B165" i="7"/>
  <c r="C164" i="7"/>
  <c r="B164" i="7"/>
  <c r="C163" i="7"/>
  <c r="B163" i="7"/>
  <c r="C162" i="7"/>
  <c r="B162" i="7"/>
  <c r="C161" i="7"/>
  <c r="B161" i="7"/>
  <c r="C160" i="7"/>
  <c r="B160" i="7"/>
  <c r="C159" i="7"/>
  <c r="B159" i="7"/>
  <c r="C158" i="7"/>
  <c r="B158" i="7"/>
  <c r="C157" i="7"/>
  <c r="B157" i="7"/>
  <c r="C156" i="7"/>
  <c r="B156" i="7"/>
  <c r="C155" i="7"/>
  <c r="B155" i="7"/>
  <c r="C154" i="7"/>
  <c r="B154" i="7"/>
  <c r="C153" i="7"/>
  <c r="B153" i="7"/>
  <c r="C152" i="7"/>
  <c r="B152" i="7"/>
  <c r="C151" i="7"/>
  <c r="B151" i="7"/>
  <c r="C150" i="7"/>
  <c r="B150" i="7"/>
  <c r="C149" i="7"/>
  <c r="B149" i="7"/>
  <c r="C148" i="7"/>
  <c r="B148" i="7"/>
  <c r="C147" i="7"/>
  <c r="B147" i="7"/>
  <c r="C146" i="7"/>
  <c r="B146" i="7"/>
  <c r="C145" i="7"/>
  <c r="B145" i="7"/>
  <c r="C144" i="7"/>
  <c r="B144" i="7"/>
  <c r="C143" i="7"/>
  <c r="B143" i="7"/>
  <c r="C142" i="7"/>
  <c r="B142" i="7"/>
  <c r="C141" i="7"/>
  <c r="B141" i="7"/>
  <c r="C140" i="7"/>
  <c r="B140" i="7"/>
  <c r="C139" i="7"/>
  <c r="B139" i="7"/>
  <c r="C138" i="7"/>
  <c r="B138" i="7"/>
  <c r="C137" i="7"/>
  <c r="B137" i="7"/>
  <c r="C136" i="7"/>
  <c r="B136" i="7"/>
  <c r="C135" i="7"/>
  <c r="B135" i="7"/>
  <c r="C134" i="7"/>
  <c r="B134" i="7"/>
  <c r="C133" i="7"/>
  <c r="B133" i="7"/>
  <c r="C132" i="7"/>
  <c r="B132" i="7"/>
  <c r="C131" i="7"/>
  <c r="B131" i="7"/>
  <c r="C130" i="7"/>
  <c r="B130" i="7"/>
  <c r="C129" i="7"/>
  <c r="B129" i="7"/>
  <c r="C128" i="7"/>
  <c r="B128" i="7"/>
  <c r="C127" i="7"/>
  <c r="B127" i="7"/>
  <c r="C126" i="7"/>
  <c r="B126" i="7"/>
  <c r="C125" i="7"/>
  <c r="B125" i="7"/>
  <c r="C124" i="7"/>
  <c r="B124" i="7"/>
  <c r="C123" i="7"/>
  <c r="B123" i="7"/>
  <c r="C122" i="7"/>
  <c r="B122" i="7"/>
  <c r="C121" i="7"/>
  <c r="B121" i="7"/>
  <c r="C120" i="7"/>
  <c r="B120" i="7"/>
  <c r="C119" i="7"/>
  <c r="B119" i="7"/>
  <c r="C118" i="7"/>
  <c r="B118" i="7"/>
  <c r="C117" i="7"/>
  <c r="B117" i="7"/>
  <c r="C116" i="7"/>
  <c r="B116" i="7"/>
  <c r="C115" i="7"/>
  <c r="B115" i="7"/>
  <c r="C114" i="7"/>
  <c r="B114" i="7"/>
  <c r="C113" i="7"/>
  <c r="B113" i="7"/>
  <c r="C112" i="7"/>
  <c r="B112" i="7"/>
  <c r="C111" i="7"/>
  <c r="B111" i="7"/>
  <c r="C110" i="7"/>
  <c r="B110" i="7"/>
  <c r="C109" i="7"/>
  <c r="B109" i="7"/>
  <c r="C108" i="7"/>
  <c r="B108" i="7"/>
  <c r="C107" i="7"/>
  <c r="B107" i="7"/>
  <c r="C106" i="7"/>
  <c r="B106" i="7"/>
  <c r="C105" i="7"/>
  <c r="B105" i="7"/>
  <c r="C104" i="7"/>
  <c r="B104" i="7"/>
  <c r="C103" i="7"/>
  <c r="B103" i="7"/>
  <c r="C102" i="7"/>
  <c r="B102" i="7"/>
  <c r="C101" i="7"/>
  <c r="B101" i="7"/>
  <c r="C100" i="7"/>
  <c r="B100" i="7"/>
  <c r="C99" i="7"/>
  <c r="B99" i="7"/>
  <c r="C98" i="7"/>
  <c r="B98" i="7"/>
  <c r="C97" i="7"/>
  <c r="B97" i="7"/>
  <c r="C96" i="7"/>
  <c r="B96" i="7"/>
  <c r="C95" i="7"/>
  <c r="B95" i="7"/>
  <c r="C94" i="7"/>
  <c r="B94" i="7"/>
  <c r="C93" i="7"/>
  <c r="B93" i="7"/>
  <c r="C92" i="7"/>
  <c r="B92" i="7"/>
  <c r="C91" i="7"/>
  <c r="B91" i="7"/>
  <c r="C90" i="7"/>
  <c r="B90" i="7"/>
  <c r="C89" i="7"/>
  <c r="B89" i="7"/>
  <c r="C88" i="7"/>
  <c r="B88" i="7"/>
  <c r="C87" i="7"/>
  <c r="B87" i="7"/>
  <c r="C86" i="7"/>
  <c r="B86" i="7"/>
  <c r="C85" i="7"/>
  <c r="B85" i="7"/>
  <c r="C84" i="7"/>
  <c r="B84" i="7"/>
  <c r="C83" i="7"/>
  <c r="B83" i="7"/>
  <c r="C82" i="7"/>
  <c r="B82" i="7"/>
  <c r="C81" i="7"/>
  <c r="B81" i="7"/>
  <c r="C80" i="7"/>
  <c r="B80" i="7"/>
  <c r="C79" i="7"/>
  <c r="B79" i="7"/>
  <c r="C78" i="7"/>
  <c r="B78" i="7"/>
  <c r="C77" i="7"/>
  <c r="B77" i="7"/>
  <c r="C76" i="7"/>
  <c r="B76" i="7"/>
  <c r="C75" i="7"/>
  <c r="B75" i="7"/>
  <c r="C74" i="7"/>
  <c r="B74" i="7"/>
  <c r="C73" i="7"/>
  <c r="B73" i="7"/>
  <c r="C72" i="7"/>
  <c r="B72" i="7"/>
  <c r="C71" i="7"/>
  <c r="B71" i="7"/>
  <c r="C70" i="7"/>
  <c r="B70" i="7"/>
  <c r="C69" i="7"/>
  <c r="B69" i="7"/>
  <c r="C68" i="7"/>
  <c r="B68" i="7"/>
  <c r="C67" i="7"/>
  <c r="B67" i="7"/>
  <c r="C66" i="7"/>
  <c r="B66" i="7"/>
  <c r="C65" i="7"/>
  <c r="B65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C36" i="7"/>
  <c r="B36" i="7"/>
  <c r="C35" i="7"/>
  <c r="B35" i="7"/>
  <c r="C34" i="7"/>
  <c r="B34" i="7"/>
  <c r="C33" i="7"/>
  <c r="B33" i="7"/>
  <c r="C32" i="7"/>
  <c r="B32" i="7"/>
  <c r="C31" i="7"/>
  <c r="B31" i="7"/>
  <c r="C30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  <c r="C3" i="7"/>
  <c r="B3" i="7"/>
  <c r="C2" i="7"/>
  <c r="B2" i="7"/>
  <c r="R2" i="4" l="1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</calcChain>
</file>

<file path=xl/sharedStrings.xml><?xml version="1.0" encoding="utf-8"?>
<sst xmlns="http://schemas.openxmlformats.org/spreadsheetml/2006/main" count="590" uniqueCount="124">
  <si>
    <t>Row Labels</t>
  </si>
  <si>
    <t>Attribute</t>
  </si>
  <si>
    <t>Value</t>
  </si>
  <si>
    <t>FY09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</si>
  <si>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</si>
  <si>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</si>
  <si>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</si>
  <si>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</si>
  <si>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</si>
  <si>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</si>
  <si>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</si>
  <si>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</si>
  <si>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</si>
  <si>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</si>
  <si>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</si>
  <si>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</si>
  <si>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FY10</t>
  </si>
  <si>
    <t>FY11</t>
  </si>
  <si>
    <t>FY12</t>
  </si>
  <si>
    <t>FY13</t>
  </si>
  <si>
    <t>FY14</t>
  </si>
  <si>
    <t>FY15</t>
  </si>
  <si>
    <t>FY16</t>
  </si>
  <si>
    <t>FY17</t>
  </si>
  <si>
    <t>FY18</t>
  </si>
  <si>
    <t>FY19</t>
  </si>
  <si>
    <t>FY20</t>
  </si>
  <si>
    <t>FY21</t>
  </si>
  <si>
    <t>FY22</t>
  </si>
  <si>
    <t>_Rainfall</t>
  </si>
  <si>
    <t>Coimbatore</t>
  </si>
  <si>
    <t>Thanjavur</t>
  </si>
  <si>
    <t>Theni</t>
  </si>
  <si>
    <t>Dindigul</t>
  </si>
  <si>
    <t>Erode</t>
  </si>
  <si>
    <t>Tiruppur</t>
  </si>
  <si>
    <t>Kanyakumari</t>
  </si>
  <si>
    <t>Calicut</t>
  </si>
  <si>
    <t>Kasargod</t>
  </si>
  <si>
    <t>Thrissur</t>
  </si>
  <si>
    <t>Malapuram</t>
  </si>
  <si>
    <t>Kannur</t>
  </si>
  <si>
    <t>Tumkur</t>
  </si>
  <si>
    <t>Hassan</t>
  </si>
  <si>
    <t>Mysore</t>
  </si>
  <si>
    <t>Mandya</t>
  </si>
  <si>
    <t>Srikakulam</t>
  </si>
  <si>
    <t>Chitradurga</t>
  </si>
  <si>
    <t>East Godavari</t>
  </si>
  <si>
    <t>_NP</t>
  </si>
  <si>
    <t>Pollachi</t>
  </si>
  <si>
    <t>Pollachi North</t>
  </si>
  <si>
    <t>Tanjore</t>
  </si>
  <si>
    <t>ODR CALICUT</t>
  </si>
  <si>
    <t>ODR KASARGOD</t>
  </si>
  <si>
    <t>ODR THRISSUR</t>
  </si>
  <si>
    <t>ODR Kannur</t>
  </si>
  <si>
    <t>ODR Malapuram</t>
  </si>
  <si>
    <t>Hunsur</t>
  </si>
  <si>
    <t>Konaseema</t>
  </si>
  <si>
    <t>Prices</t>
  </si>
  <si>
    <t>total_supply</t>
  </si>
  <si>
    <t>total_demand</t>
  </si>
  <si>
    <t>buying_price</t>
  </si>
  <si>
    <t>inflation</t>
  </si>
  <si>
    <t>Year</t>
  </si>
  <si>
    <t>Annual</t>
  </si>
  <si>
    <t>01-Annual-2021</t>
  </si>
  <si>
    <t>01-Annual-2020</t>
  </si>
  <si>
    <t>01-Annual-2019</t>
  </si>
  <si>
    <t>01-Annual-2018</t>
  </si>
  <si>
    <t>01-Annual-2017</t>
  </si>
  <si>
    <t>01-Annual-2016</t>
  </si>
  <si>
    <t>01-Annual-2015</t>
  </si>
  <si>
    <t>Month</t>
  </si>
  <si>
    <t xml:space="preserve">M </t>
  </si>
  <si>
    <t>FY</t>
  </si>
  <si>
    <t>Copra</t>
  </si>
  <si>
    <t>CNO</t>
  </si>
  <si>
    <t>Palm</t>
  </si>
  <si>
    <t>palm_oil</t>
  </si>
  <si>
    <t>date</t>
  </si>
  <si>
    <t>rainfall_over_all</t>
  </si>
  <si>
    <t>coimbatore_rainfall</t>
  </si>
  <si>
    <t>thanjavur_rainfall</t>
  </si>
  <si>
    <t>theni_rainfall</t>
  </si>
  <si>
    <t>dindigul_rainfall</t>
  </si>
  <si>
    <t>erode_rainfall</t>
  </si>
  <si>
    <t>tiruppur_rainfall</t>
  </si>
  <si>
    <t>kanyakumari_rainfall</t>
  </si>
  <si>
    <t>calicut_rainfall</t>
  </si>
  <si>
    <t>kasargod_rainfall</t>
  </si>
  <si>
    <t>thrissur_rainfall</t>
  </si>
  <si>
    <t>malapuram_rainfall</t>
  </si>
  <si>
    <t>kannur_rainfall</t>
  </si>
  <si>
    <t>tumkur_rainfall</t>
  </si>
  <si>
    <t>hassan_rainfall</t>
  </si>
  <si>
    <t>mysore_rainfall</t>
  </si>
  <si>
    <t>mandya_rainfall</t>
  </si>
  <si>
    <t>srikakulam_rainfall</t>
  </si>
  <si>
    <t>chitradurga_rainfall</t>
  </si>
  <si>
    <t>east godavari_rainfall</t>
  </si>
  <si>
    <t>pollachi_np</t>
  </si>
  <si>
    <t>pollachi north_np</t>
  </si>
  <si>
    <t>tanjore_np</t>
  </si>
  <si>
    <t>theni_np</t>
  </si>
  <si>
    <t>dindigul_np</t>
  </si>
  <si>
    <t>erode_np</t>
  </si>
  <si>
    <t>odr calicut_np</t>
  </si>
  <si>
    <t>odr kasargod_np</t>
  </si>
  <si>
    <t>odr thrissur_np</t>
  </si>
  <si>
    <t>odr kannur_np</t>
  </si>
  <si>
    <t>odr malapuram_np</t>
  </si>
  <si>
    <t>hunsur_np</t>
  </si>
  <si>
    <t>tumkur_np</t>
  </si>
  <si>
    <t>mandya_np</t>
  </si>
  <si>
    <t>east godavari_np</t>
  </si>
  <si>
    <t>konaseema_np</t>
  </si>
  <si>
    <t>np_overall</t>
  </si>
  <si>
    <t>arrival</t>
  </si>
  <si>
    <t>normal_data</t>
  </si>
  <si>
    <t>1031A</t>
  </si>
  <si>
    <t>Z106.8</t>
  </si>
  <si>
    <t>764.7C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</si>
</sst>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_ ;_ * \-#,##0_ ;_ * &quot;-&quot;??_ ;_ @_ "/>
    <numFmt numFmtId="165" formatCode="[$-409]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17" fontId="0" fillId="0" borderId="0" xfId="0" applyNumberFormat="1" applyAlignment="1">
      <alignment horizontal="left"/>
    </xf>
    <xf numFmtId="1" fontId="0" fillId="0" borderId="0" xfId="0" applyNumberFormat="1"/>
    <xf numFmtId="0" fontId="1" fillId="2" borderId="0" xfId="0" applyFont="1" applyFill="1"/>
    <xf numFmtId="3" fontId="0" fillId="0" borderId="0" xfId="0" applyNumberFormat="1"/>
    <xf numFmtId="164" fontId="0" fillId="0" borderId="0" xfId="0" applyNumberFormat="1"/>
    <xf numFmtId="165" fontId="0" fillId="0" borderId="0" xfId="0" applyNumberFormat="1" applyAlignment="1">
      <alignment horizontal="left"/>
    </xf>
    <xf numFmtId="1" fontId="0" fillId="3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arun_v_marico_com/Documents/MyData/Copra/Forecast/Analysis/Details/Monthwise%20data%20work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oils"/>
      <sheetName val="Working"/>
      <sheetName val="Oilspivot"/>
      <sheetName val="Sheet3"/>
      <sheetName val="Pivot"/>
      <sheetName val="Compiled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01">
          <cell r="C201">
            <v>15901.666666666666</v>
          </cell>
        </row>
        <row r="202">
          <cell r="B202">
            <v>12764.000000000002</v>
          </cell>
          <cell r="C202">
            <v>16345.6</v>
          </cell>
          <cell r="D202">
            <v>8642</v>
          </cell>
        </row>
        <row r="203">
          <cell r="B203">
            <v>12610.256410256408</v>
          </cell>
          <cell r="C203">
            <v>14739.23076923077</v>
          </cell>
          <cell r="D203">
            <v>8484.6153846153848</v>
          </cell>
        </row>
        <row r="204">
          <cell r="B204">
            <v>12089.743589743592</v>
          </cell>
          <cell r="D204">
            <v>8428.8461538461543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3"/>
  <sheetViews>
    <sheetView tabSelected="1" workbookViewId="0">
      <selection activeCell="AP2" sqref="AP2"/>
    </sheetView>
  </sheetViews>
  <sheetFormatPr defaultRowHeight="15" x14ac:dyDescent="0.25"/>
  <cols>
    <col min="1" max="1" width="10.42578125" bestFit="1" customWidth="1"/>
    <col min="2" max="2" width="12" bestFit="1" customWidth="1"/>
    <col min="3" max="3" width="13.5703125" bestFit="1" customWidth="1"/>
    <col min="4" max="4" width="12.42578125" bestFit="1" customWidth="1"/>
    <col min="5" max="5" width="15.5703125" bestFit="1" customWidth="1"/>
    <col min="6" max="6" width="18.7109375" bestFit="1" customWidth="1"/>
    <col min="7" max="7" width="16.85546875" bestFit="1" customWidth="1"/>
    <col min="8" max="8" width="13.140625" bestFit="1" customWidth="1"/>
    <col min="9" max="9" width="15.7109375" bestFit="1" customWidth="1"/>
    <col min="10" max="10" width="13.7109375" bestFit="1" customWidth="1"/>
    <col min="11" max="11" width="15.7109375" bestFit="1" customWidth="1"/>
    <col min="12" max="12" width="19.85546875" bestFit="1" customWidth="1"/>
    <col min="13" max="13" width="14.140625" bestFit="1" customWidth="1"/>
    <col min="14" max="14" width="16.28515625" bestFit="1" customWidth="1"/>
    <col min="15" max="15" width="15.140625" bestFit="1" customWidth="1"/>
    <col min="16" max="16" width="18.5703125" bestFit="1" customWidth="1"/>
    <col min="17" max="17" width="14.5703125" bestFit="1" customWidth="1"/>
    <col min="18" max="18" width="14.85546875" bestFit="1" customWidth="1"/>
    <col min="19" max="19" width="14.42578125" bestFit="1" customWidth="1"/>
    <col min="20" max="20" width="15" bestFit="1" customWidth="1"/>
    <col min="21" max="21" width="15.42578125" bestFit="1" customWidth="1"/>
    <col min="22" max="22" width="18.140625" bestFit="1" customWidth="1"/>
    <col min="23" max="23" width="18.5703125" bestFit="1" customWidth="1"/>
    <col min="24" max="24" width="20.28515625" bestFit="1" customWidth="1"/>
    <col min="25" max="25" width="12" bestFit="1" customWidth="1"/>
    <col min="26" max="26" width="16.7109375" bestFit="1" customWidth="1"/>
    <col min="27" max="30" width="12" bestFit="1" customWidth="1"/>
    <col min="31" max="31" width="13.5703125" bestFit="1" customWidth="1"/>
    <col min="32" max="32" width="15.7109375" bestFit="1" customWidth="1"/>
    <col min="33" max="33" width="14.5703125" bestFit="1" customWidth="1"/>
    <col min="34" max="34" width="14" bestFit="1" customWidth="1"/>
    <col min="35" max="35" width="18" bestFit="1" customWidth="1"/>
    <col min="36" max="38" width="12" bestFit="1" customWidth="1"/>
    <col min="39" max="39" width="16.140625" bestFit="1" customWidth="1"/>
    <col min="40" max="40" width="14.5703125" bestFit="1" customWidth="1"/>
    <col min="41" max="41" width="8.5703125" bestFit="1" customWidth="1"/>
    <col min="42" max="43" width="12" bestFit="1" customWidth="1"/>
  </cols>
  <sheetData>
    <row r="1" spans="1:44" x14ac:dyDescent="0.25">
      <c r="A1" t="s">
        <v>81</v>
      </c>
      <c r="B1" t="s">
        <v>61</v>
      </c>
      <c r="C1" t="s">
        <v>62</v>
      </c>
      <c r="D1" t="s">
        <v>63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  <c r="V1" t="s">
        <v>99</v>
      </c>
      <c r="W1" t="s">
        <v>100</v>
      </c>
      <c r="X1" t="s">
        <v>101</v>
      </c>
      <c r="Y1" t="s">
        <v>102</v>
      </c>
      <c r="Z1" t="s">
        <v>103</v>
      </c>
      <c r="AA1" t="s">
        <v>104</v>
      </c>
      <c r="AB1" t="s">
        <v>105</v>
      </c>
      <c r="AC1" t="s">
        <v>106</v>
      </c>
      <c r="AD1" t="s">
        <v>107</v>
      </c>
      <c r="AE1" t="s">
        <v>108</v>
      </c>
      <c r="AF1" t="s">
        <v>109</v>
      </c>
      <c r="AG1" t="s">
        <v>110</v>
      </c>
      <c r="AH1" t="s">
        <v>111</v>
      </c>
      <c r="AI1" t="s">
        <v>112</v>
      </c>
      <c r="AJ1" t="s">
        <v>113</v>
      </c>
      <c r="AK1" t="s">
        <v>114</v>
      </c>
      <c r="AL1" t="s">
        <v>115</v>
      </c>
      <c r="AM1" t="s">
        <v>116</v>
      </c>
      <c r="AN1" t="s">
        <v>117</v>
      </c>
      <c r="AO1" t="s">
        <v>64</v>
      </c>
      <c r="AP1" t="s">
        <v>80</v>
      </c>
      <c r="AQ1" t="s">
        <v>118</v>
      </c>
      <c r="AR1" t="s">
        <v>119</v>
      </c>
    </row>
    <row r="2" spans="1:44" x14ac:dyDescent="0.25">
      <c r="A2" s="1">
        <v>42826</v>
      </c>
      <c r="B2" s="10">
        <v>1.634622506326413</v>
      </c>
      <c r="C2" s="10">
        <v>1.2806247274307381</v>
      </c>
      <c r="D2" s="10">
        <v>96.308000000000007</v>
      </c>
      <c r="E2">
        <v>28.46587070298111</v>
      </c>
      <c r="F2">
        <v>17.399999999999999</v>
      </c>
      <c r="G2">
        <v>0.19999999999999929</v>
      </c>
      <c r="H2">
        <v>7.7000000000000028</v>
      </c>
      <c r="I2">
        <v>24.200000000000003</v>
      </c>
      <c r="J2">
        <v>69</v>
      </c>
      <c r="K2">
        <v>31.2</v>
      </c>
      <c r="L2">
        <v>10.599999999999998</v>
      </c>
      <c r="M2">
        <v>68.100000000000009</v>
      </c>
      <c r="N2">
        <v>15.5</v>
      </c>
      <c r="O2">
        <v>10.899999999999999</v>
      </c>
      <c r="P2">
        <v>26.6</v>
      </c>
      <c r="Q2">
        <v>48.199999999999996</v>
      </c>
      <c r="R2">
        <v>10.199999999999999</v>
      </c>
      <c r="S2">
        <v>34.799999999999997</v>
      </c>
      <c r="T2">
        <v>69</v>
      </c>
      <c r="U2">
        <v>57.499999999999993</v>
      </c>
      <c r="V2">
        <v>42.5</v>
      </c>
      <c r="W2">
        <v>7.9</v>
      </c>
      <c r="X2">
        <v>6.1000000000000005</v>
      </c>
      <c r="Y2">
        <v>74.638686131386876</v>
      </c>
      <c r="Z2">
        <v>65.552222221999997</v>
      </c>
      <c r="AA2">
        <v>103.84796747967478</v>
      </c>
      <c r="AB2">
        <v>125.95952380952382</v>
      </c>
      <c r="AC2">
        <v>60.407272727272726</v>
      </c>
      <c r="AD2">
        <v>0</v>
      </c>
      <c r="AE2">
        <v>70</v>
      </c>
      <c r="AF2">
        <v>72.5</v>
      </c>
      <c r="AG2">
        <v>60.777777777777779</v>
      </c>
      <c r="AH2">
        <v>54.416666667000001</v>
      </c>
      <c r="AI2">
        <v>74.818181817999999</v>
      </c>
      <c r="AJ2">
        <v>93.604838709677367</v>
      </c>
      <c r="AK2">
        <v>72.87</v>
      </c>
      <c r="AL2">
        <v>116.216666667</v>
      </c>
      <c r="AM2">
        <v>93.770992366412216</v>
      </c>
      <c r="AN2">
        <v>73.240517241379322</v>
      </c>
      <c r="AO2">
        <v>0.03</v>
      </c>
      <c r="AP2">
        <v>54.958333333333329</v>
      </c>
      <c r="AQ2">
        <f>SUM(Y2:AN2)</f>
        <v>1212.6213136171048</v>
      </c>
      <c r="AR2">
        <f>VLOOKUP(A2,arrival!$A$1:$B$151,2,0)</f>
        <v>17</v>
      </c>
    </row>
    <row r="3" spans="1:44" x14ac:dyDescent="0.25">
      <c r="A3" s="1">
        <v>42856</v>
      </c>
      <c r="B3" s="10">
        <v>1.8254529171950769</v>
      </c>
      <c r="C3" s="10">
        <v>1.3000362371475149</v>
      </c>
      <c r="D3" s="10">
        <v>91.438999999999993</v>
      </c>
      <c r="E3">
        <v>129.0358674083389</v>
      </c>
      <c r="F3">
        <v>92.2</v>
      </c>
      <c r="G3">
        <v>30.5</v>
      </c>
      <c r="H3">
        <v>65.2</v>
      </c>
      <c r="I3">
        <v>83.7</v>
      </c>
      <c r="J3">
        <v>145.49999999999997</v>
      </c>
      <c r="K3">
        <v>51.2</v>
      </c>
      <c r="L3">
        <v>115</v>
      </c>
      <c r="M3">
        <v>251.70000000000002</v>
      </c>
      <c r="N3">
        <v>71.8</v>
      </c>
      <c r="O3">
        <v>179.4</v>
      </c>
      <c r="P3">
        <v>124.1</v>
      </c>
      <c r="Q3">
        <v>181.2</v>
      </c>
      <c r="R3">
        <v>96.7</v>
      </c>
      <c r="S3">
        <v>137.1</v>
      </c>
      <c r="T3">
        <v>190.3</v>
      </c>
      <c r="U3">
        <v>194.00000000000003</v>
      </c>
      <c r="V3">
        <v>28.599999999999994</v>
      </c>
      <c r="W3">
        <v>38.6</v>
      </c>
      <c r="X3">
        <v>17.3</v>
      </c>
      <c r="Y3">
        <v>70.32361111111112</v>
      </c>
      <c r="Z3">
        <v>66.188235293999995</v>
      </c>
      <c r="AA3">
        <v>97.661594202898499</v>
      </c>
      <c r="AB3">
        <v>121.8672268907563</v>
      </c>
      <c r="AC3">
        <v>54.772380952380921</v>
      </c>
      <c r="AD3">
        <v>80</v>
      </c>
      <c r="AE3">
        <v>72</v>
      </c>
      <c r="AF3">
        <v>76.5</v>
      </c>
      <c r="AG3">
        <v>70.111111111111114</v>
      </c>
      <c r="AH3">
        <v>54.25</v>
      </c>
      <c r="AI3">
        <v>77.818181817999999</v>
      </c>
      <c r="AJ3">
        <v>92.433846153846162</v>
      </c>
      <c r="AK3">
        <v>73.760000000000005</v>
      </c>
      <c r="AL3">
        <v>117.01521739099999</v>
      </c>
      <c r="AM3">
        <v>93.713235294117652</v>
      </c>
      <c r="AN3">
        <v>74.942968749999991</v>
      </c>
      <c r="AO3">
        <v>2.1999999999999999E-2</v>
      </c>
      <c r="AP3">
        <v>55.423076923076927</v>
      </c>
      <c r="AQ3">
        <f t="shared" ref="AQ3:AQ64" si="0">SUM(Y3:AN3)</f>
        <v>1293.3576089692217</v>
      </c>
      <c r="AR3">
        <f>VLOOKUP(A3,arrival!$A$1:$B$151,2,0)</f>
        <v>25</v>
      </c>
    </row>
    <row r="4" spans="1:44" x14ac:dyDescent="0.25">
      <c r="A4" s="1">
        <v>42887</v>
      </c>
      <c r="B4" s="10">
        <v>1.2045882109059376</v>
      </c>
      <c r="C4" s="10">
        <v>1.3983010338202972</v>
      </c>
      <c r="D4" s="10">
        <v>89.73</v>
      </c>
      <c r="E4">
        <v>322.84231435556092</v>
      </c>
      <c r="F4">
        <v>68.3</v>
      </c>
      <c r="G4">
        <v>70.7</v>
      </c>
      <c r="H4">
        <v>50.8</v>
      </c>
      <c r="I4">
        <v>37.6</v>
      </c>
      <c r="J4">
        <v>22</v>
      </c>
      <c r="K4">
        <v>13.6</v>
      </c>
      <c r="L4">
        <v>150.4</v>
      </c>
      <c r="M4">
        <v>780.2</v>
      </c>
      <c r="N4">
        <v>786.9</v>
      </c>
      <c r="O4">
        <v>639.70000000000005</v>
      </c>
      <c r="P4">
        <v>535.5</v>
      </c>
      <c r="Q4">
        <v>654.4</v>
      </c>
      <c r="R4">
        <v>40.799999999999997</v>
      </c>
      <c r="S4">
        <v>79.7</v>
      </c>
      <c r="T4">
        <v>39.799999999999997</v>
      </c>
      <c r="U4">
        <v>31.6</v>
      </c>
      <c r="V4">
        <v>134.80000000000001</v>
      </c>
      <c r="W4">
        <v>35</v>
      </c>
      <c r="X4">
        <v>144.6</v>
      </c>
      <c r="Y4">
        <v>67.861029411764704</v>
      </c>
      <c r="Z4">
        <v>62.625</v>
      </c>
      <c r="AA4">
        <v>100.17328244274806</v>
      </c>
      <c r="AB4">
        <v>112.1643410852713</v>
      </c>
      <c r="AC4">
        <v>55.50545454545454</v>
      </c>
      <c r="AD4">
        <v>76.148571429</v>
      </c>
      <c r="AE4">
        <v>72</v>
      </c>
      <c r="AF4">
        <v>83</v>
      </c>
      <c r="AG4">
        <v>72.875</v>
      </c>
      <c r="AH4">
        <v>52.333333332999999</v>
      </c>
      <c r="AI4">
        <v>77.363636364000001</v>
      </c>
      <c r="AJ4">
        <v>91.638709677419342</v>
      </c>
      <c r="AK4">
        <v>71.459999999999994</v>
      </c>
      <c r="AL4">
        <v>111.763492063</v>
      </c>
      <c r="AM4">
        <v>93.235294117647058</v>
      </c>
      <c r="AN4">
        <v>71.360909090909104</v>
      </c>
      <c r="AO4">
        <v>1.4999999999999999E-2</v>
      </c>
      <c r="AP4">
        <v>54.53846153846154</v>
      </c>
      <c r="AQ4">
        <f t="shared" si="0"/>
        <v>1271.5080535602142</v>
      </c>
      <c r="AR4">
        <f>VLOOKUP(A4,arrival!$A$1:$B$151,2,0)</f>
        <v>29</v>
      </c>
    </row>
    <row r="5" spans="1:44" x14ac:dyDescent="0.25">
      <c r="A5" s="1">
        <v>42917</v>
      </c>
      <c r="B5" s="10">
        <v>1.2530237573765139</v>
      </c>
      <c r="C5" s="10">
        <v>1.557194117382606</v>
      </c>
      <c r="D5" s="10">
        <v>95.895238095238085</v>
      </c>
      <c r="E5">
        <v>280.56305021923498</v>
      </c>
      <c r="F5">
        <v>54.100000000000009</v>
      </c>
      <c r="G5">
        <v>24.700000000000003</v>
      </c>
      <c r="H5">
        <v>19.700000000000003</v>
      </c>
      <c r="I5">
        <v>4.6000000000000014</v>
      </c>
      <c r="J5">
        <v>10.600000000000001</v>
      </c>
      <c r="K5">
        <v>1.5</v>
      </c>
      <c r="L5">
        <v>16.599999999999994</v>
      </c>
      <c r="M5">
        <v>671.2</v>
      </c>
      <c r="N5">
        <v>754.4</v>
      </c>
      <c r="O5">
        <v>421.5</v>
      </c>
      <c r="P5">
        <v>444.29999999999995</v>
      </c>
      <c r="Q5">
        <v>612.6</v>
      </c>
      <c r="R5">
        <v>16.600000000000001</v>
      </c>
      <c r="S5">
        <v>55.899999999999991</v>
      </c>
      <c r="T5">
        <v>45.8</v>
      </c>
      <c r="U5">
        <v>2.1000000000000014</v>
      </c>
      <c r="V5">
        <v>248.2</v>
      </c>
      <c r="W5">
        <v>37.099999999999994</v>
      </c>
      <c r="X5">
        <v>328.20000000000005</v>
      </c>
      <c r="Y5">
        <v>62.638983050847472</v>
      </c>
      <c r="Z5">
        <v>59.990588234999997</v>
      </c>
      <c r="AA5">
        <v>90.140740740740767</v>
      </c>
      <c r="AB5">
        <v>105.61250000000003</v>
      </c>
      <c r="AC5">
        <v>54.381666666666668</v>
      </c>
      <c r="AD5">
        <v>62.294117647</v>
      </c>
      <c r="AE5">
        <v>72</v>
      </c>
      <c r="AF5">
        <v>76</v>
      </c>
      <c r="AG5">
        <v>72.5</v>
      </c>
      <c r="AH5">
        <v>50.833333332999999</v>
      </c>
      <c r="AI5">
        <v>79.545454544999998</v>
      </c>
      <c r="AJ5">
        <v>92.269354838709717</v>
      </c>
      <c r="AK5">
        <v>71.459999999999994</v>
      </c>
      <c r="AL5">
        <v>105.55438596499999</v>
      </c>
      <c r="AM5">
        <v>84.588235294117652</v>
      </c>
      <c r="AN5">
        <v>73.944776119402974</v>
      </c>
      <c r="AO5">
        <v>2.4E-2</v>
      </c>
      <c r="AP5">
        <v>53</v>
      </c>
      <c r="AQ5">
        <f t="shared" si="0"/>
        <v>1213.7541364354854</v>
      </c>
      <c r="AR5">
        <f>VLOOKUP(A5,arrival!$A$1:$B$151,2,0)</f>
        <v>21</v>
      </c>
    </row>
    <row r="6" spans="1:44" x14ac:dyDescent="0.25">
      <c r="A6" s="1">
        <v>42948</v>
      </c>
      <c r="B6" s="10">
        <v>1.6104560157853838</v>
      </c>
      <c r="C6" s="10">
        <v>1.5352373880434182</v>
      </c>
      <c r="D6" s="10">
        <v>102.89</v>
      </c>
      <c r="E6">
        <v>316.45872306536347</v>
      </c>
      <c r="F6">
        <v>124</v>
      </c>
      <c r="G6">
        <v>237.70000000000002</v>
      </c>
      <c r="H6">
        <v>83.699999999999989</v>
      </c>
      <c r="I6">
        <v>149.60000000000002</v>
      </c>
      <c r="J6">
        <v>91.1</v>
      </c>
      <c r="K6">
        <v>84.100000000000009</v>
      </c>
      <c r="L6">
        <v>50.400000000000006</v>
      </c>
      <c r="M6">
        <v>578.29999999999995</v>
      </c>
      <c r="N6">
        <v>768.10000000000014</v>
      </c>
      <c r="O6">
        <v>460.79999999999995</v>
      </c>
      <c r="P6">
        <v>475.20000000000005</v>
      </c>
      <c r="Q6">
        <v>602.59999999999991</v>
      </c>
      <c r="R6">
        <v>91.9</v>
      </c>
      <c r="S6">
        <v>138.6</v>
      </c>
      <c r="T6">
        <v>120.20000000000002</v>
      </c>
      <c r="U6">
        <v>152.19999999999999</v>
      </c>
      <c r="V6">
        <v>378.6</v>
      </c>
      <c r="W6">
        <v>59.400000000000006</v>
      </c>
      <c r="X6">
        <v>230.19999999999993</v>
      </c>
      <c r="Y6">
        <v>57.467669172932332</v>
      </c>
      <c r="Z6">
        <v>54.884999999999998</v>
      </c>
      <c r="AA6">
        <v>100.99618320610686</v>
      </c>
      <c r="AB6">
        <v>110.32051282051286</v>
      </c>
      <c r="AC6">
        <v>51.7172727272727</v>
      </c>
      <c r="AD6">
        <v>44.556701031000003</v>
      </c>
      <c r="AE6">
        <v>74</v>
      </c>
      <c r="AF6">
        <v>79.833333333333329</v>
      </c>
      <c r="AG6">
        <v>68.56</v>
      </c>
      <c r="AH6">
        <v>54.333333332999999</v>
      </c>
      <c r="AI6">
        <v>83.272727273000001</v>
      </c>
      <c r="AJ6">
        <v>92.520967741935436</v>
      </c>
      <c r="AK6">
        <v>72.08</v>
      </c>
      <c r="AL6">
        <v>112.71333333299999</v>
      </c>
      <c r="AM6">
        <v>92.679389312977094</v>
      </c>
      <c r="AN6">
        <v>79.144776119402977</v>
      </c>
      <c r="AO6">
        <v>3.3000000000000002E-2</v>
      </c>
      <c r="AP6">
        <v>54.1</v>
      </c>
      <c r="AQ6">
        <f t="shared" si="0"/>
        <v>1229.0811994044734</v>
      </c>
      <c r="AR6">
        <f>VLOOKUP(A6,arrival!$A$1:$B$151,2,0)</f>
        <v>29</v>
      </c>
    </row>
    <row r="7" spans="1:44" x14ac:dyDescent="0.25">
      <c r="A7" s="1">
        <v>42979</v>
      </c>
      <c r="B7" s="10">
        <v>1.6968588559747668</v>
      </c>
      <c r="C7" s="10">
        <v>1.5503345963506161</v>
      </c>
      <c r="D7" s="10">
        <v>118.04</v>
      </c>
      <c r="E7">
        <v>297.23700939239131</v>
      </c>
      <c r="F7">
        <v>258.20000000000005</v>
      </c>
      <c r="G7">
        <v>139.5</v>
      </c>
      <c r="H7">
        <v>203</v>
      </c>
      <c r="I7">
        <v>210</v>
      </c>
      <c r="J7">
        <v>166.90000000000003</v>
      </c>
      <c r="K7">
        <v>211.2</v>
      </c>
      <c r="L7">
        <v>165.79999999999998</v>
      </c>
      <c r="M7">
        <v>414.70000000000005</v>
      </c>
      <c r="N7">
        <v>300.59999999999991</v>
      </c>
      <c r="O7">
        <v>321.09999999999991</v>
      </c>
      <c r="P7">
        <v>441.90000000000009</v>
      </c>
      <c r="Q7">
        <v>389</v>
      </c>
      <c r="R7">
        <v>229.3</v>
      </c>
      <c r="S7">
        <v>219.10000000000002</v>
      </c>
      <c r="T7">
        <v>311.8</v>
      </c>
      <c r="U7">
        <v>288.20000000000005</v>
      </c>
      <c r="V7">
        <v>116.89999999999998</v>
      </c>
      <c r="W7">
        <v>179.5</v>
      </c>
      <c r="X7">
        <v>128.70000000000005</v>
      </c>
      <c r="Y7">
        <v>56.749579831932799</v>
      </c>
      <c r="Z7">
        <v>53.371578947000003</v>
      </c>
      <c r="AA7">
        <v>96.880916030534337</v>
      </c>
      <c r="AB7">
        <v>110.38863636363635</v>
      </c>
      <c r="AC7">
        <v>50.605000000000004</v>
      </c>
      <c r="AD7">
        <v>36.963302751999997</v>
      </c>
      <c r="AE7">
        <v>79.111111111111114</v>
      </c>
      <c r="AF7">
        <v>85.333333333333329</v>
      </c>
      <c r="AG7">
        <v>71.111111111111114</v>
      </c>
      <c r="AH7">
        <v>57</v>
      </c>
      <c r="AI7">
        <v>83</v>
      </c>
      <c r="AJ7">
        <v>92.064893617021283</v>
      </c>
      <c r="AK7">
        <v>72.358000000000004</v>
      </c>
      <c r="AL7">
        <v>115.978030303</v>
      </c>
      <c r="AM7">
        <v>93.056074766355138</v>
      </c>
      <c r="AN7">
        <v>75.378378378378372</v>
      </c>
      <c r="AO7">
        <v>3.3000000000000002E-2</v>
      </c>
      <c r="AP7">
        <v>57.9375</v>
      </c>
      <c r="AQ7">
        <f t="shared" si="0"/>
        <v>1229.3499465454138</v>
      </c>
      <c r="AR7">
        <f>VLOOKUP(A7,arrival!$A$1:$B$151,2,0)</f>
        <v>20</v>
      </c>
    </row>
    <row r="8" spans="1:44" x14ac:dyDescent="0.25">
      <c r="A8" s="1">
        <v>43009</v>
      </c>
      <c r="B8" s="10">
        <v>1.2821272565993067</v>
      </c>
      <c r="C8" s="10">
        <v>1.3895284353679251</v>
      </c>
      <c r="D8" s="10">
        <v>119.005</v>
      </c>
      <c r="E8">
        <v>153.00248969573155</v>
      </c>
      <c r="F8">
        <v>79.7</v>
      </c>
      <c r="G8">
        <v>61.6</v>
      </c>
      <c r="H8">
        <v>106.5</v>
      </c>
      <c r="I8">
        <v>144.30000000000001</v>
      </c>
      <c r="J8">
        <v>76.599999999999994</v>
      </c>
      <c r="K8">
        <v>77.099999999999994</v>
      </c>
      <c r="L8">
        <v>88.3</v>
      </c>
      <c r="M8">
        <v>207.3</v>
      </c>
      <c r="N8">
        <v>125.2</v>
      </c>
      <c r="O8">
        <v>158.6</v>
      </c>
      <c r="P8">
        <v>190.4</v>
      </c>
      <c r="Q8">
        <v>169.4</v>
      </c>
      <c r="R8">
        <v>234.5</v>
      </c>
      <c r="S8">
        <v>109.3</v>
      </c>
      <c r="T8">
        <v>92.5</v>
      </c>
      <c r="U8">
        <v>154.80000000000001</v>
      </c>
      <c r="V8">
        <v>83.4</v>
      </c>
      <c r="W8">
        <v>195.1</v>
      </c>
      <c r="X8">
        <v>112.3</v>
      </c>
      <c r="Y8">
        <v>54.862500000000004</v>
      </c>
      <c r="Z8">
        <v>51.132432432000002</v>
      </c>
      <c r="AA8">
        <v>102.78333333333336</v>
      </c>
      <c r="AB8">
        <v>105.80384615384615</v>
      </c>
      <c r="AC8">
        <v>46.748695652173915</v>
      </c>
      <c r="AD8">
        <v>30.574358973999999</v>
      </c>
      <c r="AE8">
        <v>79.555555555555557</v>
      </c>
      <c r="AF8">
        <v>87.833333333333329</v>
      </c>
      <c r="AG8">
        <v>77.444444444444443</v>
      </c>
      <c r="AH8">
        <v>60.083333332999999</v>
      </c>
      <c r="AI8">
        <v>84.727272726999999</v>
      </c>
      <c r="AJ8">
        <v>95.772307692307677</v>
      </c>
      <c r="AK8">
        <v>79.599999999999994</v>
      </c>
      <c r="AL8">
        <v>113.492222222</v>
      </c>
      <c r="AM8">
        <v>88.966101694915253</v>
      </c>
      <c r="AN8">
        <v>75.611392405063299</v>
      </c>
      <c r="AO8">
        <v>3.5999999999999997E-2</v>
      </c>
      <c r="AP8">
        <v>59.770833333333329</v>
      </c>
      <c r="AQ8">
        <f t="shared" si="0"/>
        <v>1234.9911299529731</v>
      </c>
      <c r="AR8">
        <f>VLOOKUP(A8,arrival!$A$1:$B$151,2,0)</f>
        <v>17</v>
      </c>
    </row>
    <row r="9" spans="1:44" x14ac:dyDescent="0.25">
      <c r="A9" s="1">
        <v>43040</v>
      </c>
      <c r="B9" s="10">
        <v>0.93301705380975919</v>
      </c>
      <c r="C9" s="10">
        <v>1.2815408252592073</v>
      </c>
      <c r="D9" s="10">
        <v>131</v>
      </c>
      <c r="E9">
        <v>66.897573117435599</v>
      </c>
      <c r="F9">
        <v>69.399999999999991</v>
      </c>
      <c r="G9">
        <v>236.29999999999998</v>
      </c>
      <c r="H9">
        <v>88</v>
      </c>
      <c r="I9">
        <v>101</v>
      </c>
      <c r="J9">
        <v>58.700000000000017</v>
      </c>
      <c r="K9">
        <v>117.30000000000001</v>
      </c>
      <c r="L9">
        <v>229.5</v>
      </c>
      <c r="M9">
        <v>55.099999999999966</v>
      </c>
      <c r="N9">
        <v>40.499999999999986</v>
      </c>
      <c r="O9">
        <v>144.29999999999998</v>
      </c>
      <c r="P9">
        <v>116.29999999999998</v>
      </c>
      <c r="Q9">
        <v>70.799999999999983</v>
      </c>
      <c r="R9">
        <v>13.800000000000011</v>
      </c>
      <c r="S9">
        <v>13.200000000000003</v>
      </c>
      <c r="T9">
        <v>20.900000000000006</v>
      </c>
      <c r="U9">
        <v>24.599999999999994</v>
      </c>
      <c r="V9">
        <v>159.29999999999998</v>
      </c>
      <c r="W9">
        <v>1.3000000000000114</v>
      </c>
      <c r="X9">
        <v>19.500000000000014</v>
      </c>
      <c r="Y9">
        <v>53.168702290076325</v>
      </c>
      <c r="Z9">
        <v>45.745238094999998</v>
      </c>
      <c r="AA9">
        <v>100.55039999999995</v>
      </c>
      <c r="AB9">
        <v>109.92966101694914</v>
      </c>
      <c r="AC9">
        <v>47.879999999999988</v>
      </c>
      <c r="AD9">
        <v>33.663366336999999</v>
      </c>
      <c r="AE9">
        <v>86</v>
      </c>
      <c r="AF9">
        <v>95</v>
      </c>
      <c r="AG9">
        <v>79.555555555555557</v>
      </c>
      <c r="AH9">
        <v>66.909090909</v>
      </c>
      <c r="AI9">
        <v>89.545454544999998</v>
      </c>
      <c r="AJ9">
        <v>86.798461538461481</v>
      </c>
      <c r="AK9">
        <v>79.599999999999994</v>
      </c>
      <c r="AL9">
        <v>107.021428571</v>
      </c>
      <c r="AM9">
        <v>92.6</v>
      </c>
      <c r="AN9">
        <v>78.890410958904113</v>
      </c>
      <c r="AO9">
        <v>4.9000000000000002E-2</v>
      </c>
      <c r="AP9">
        <v>61.5</v>
      </c>
      <c r="AQ9">
        <f t="shared" si="0"/>
        <v>1252.8577698169465</v>
      </c>
      <c r="AR9">
        <f>VLOOKUP(A9,arrival!$A$1:$B$151,2,0)</f>
        <v>15</v>
      </c>
    </row>
    <row r="10" spans="1:44" x14ac:dyDescent="0.25">
      <c r="A10" s="1">
        <v>43070</v>
      </c>
      <c r="B10" s="10">
        <v>1.1512267095564939</v>
      </c>
      <c r="C10" s="10">
        <v>1.1942497945404251</v>
      </c>
      <c r="D10" s="10">
        <v>144.81</v>
      </c>
      <c r="E10">
        <v>24.519240315489757</v>
      </c>
      <c r="F10">
        <v>33.400000000000006</v>
      </c>
      <c r="G10">
        <v>135.80000000000001</v>
      </c>
      <c r="H10">
        <v>86.199999999999989</v>
      </c>
      <c r="I10">
        <v>79.800000000000011</v>
      </c>
      <c r="J10">
        <v>61.099999999999994</v>
      </c>
      <c r="K10">
        <v>61.199999999999989</v>
      </c>
      <c r="L10">
        <v>293.40000000000003</v>
      </c>
      <c r="M10">
        <v>9.1000000000000227</v>
      </c>
      <c r="N10">
        <v>14.400000000000006</v>
      </c>
      <c r="O10">
        <v>16.300000000000011</v>
      </c>
      <c r="P10">
        <v>37</v>
      </c>
      <c r="Q10">
        <v>5.9000000000000057</v>
      </c>
      <c r="R10">
        <v>0</v>
      </c>
      <c r="S10">
        <v>9.3000000000000114</v>
      </c>
      <c r="T10">
        <v>26.400000000000006</v>
      </c>
      <c r="U10">
        <v>12.900000000000006</v>
      </c>
      <c r="V10">
        <v>0.70000000000001705</v>
      </c>
      <c r="W10">
        <v>-0.20000000000001705</v>
      </c>
      <c r="X10">
        <v>0</v>
      </c>
      <c r="Y10">
        <v>53.799999999999983</v>
      </c>
      <c r="Z10">
        <v>43.728723404</v>
      </c>
      <c r="AA10">
        <v>103.50000000000003</v>
      </c>
      <c r="AB10">
        <v>115.116935483871</v>
      </c>
      <c r="AC10">
        <v>46.591818181818191</v>
      </c>
      <c r="AD10">
        <v>37.324050632999999</v>
      </c>
      <c r="AE10">
        <v>86</v>
      </c>
      <c r="AF10">
        <v>100.83333333333333</v>
      </c>
      <c r="AG10">
        <v>83.444444444444443</v>
      </c>
      <c r="AH10">
        <v>69</v>
      </c>
      <c r="AI10">
        <v>94.181818182000001</v>
      </c>
      <c r="AJ10">
        <v>89.446153846153891</v>
      </c>
      <c r="AK10">
        <v>79.599999999999994</v>
      </c>
      <c r="AL10">
        <v>105.56590909099999</v>
      </c>
      <c r="AM10">
        <v>92.381679389312978</v>
      </c>
      <c r="AN10">
        <v>80.0859375</v>
      </c>
      <c r="AO10">
        <v>5.1999999999999998E-2</v>
      </c>
      <c r="AP10">
        <v>62.8</v>
      </c>
      <c r="AQ10">
        <f t="shared" si="0"/>
        <v>1280.6008034889339</v>
      </c>
      <c r="AR10">
        <f>VLOOKUP(A10,arrival!$A$1:$B$151,2,0)</f>
        <v>12</v>
      </c>
    </row>
    <row r="11" spans="1:44" x14ac:dyDescent="0.25">
      <c r="A11" s="1">
        <v>43101</v>
      </c>
      <c r="B11" s="10">
        <v>1.1466138620897288</v>
      </c>
      <c r="C11" s="10">
        <v>1.2116279392980303</v>
      </c>
      <c r="D11" s="10">
        <v>143.02000000000001</v>
      </c>
      <c r="E11">
        <v>0.93960195731932306</v>
      </c>
      <c r="F11">
        <v>0.5</v>
      </c>
      <c r="G11">
        <v>21.9</v>
      </c>
      <c r="H11">
        <v>0.3</v>
      </c>
      <c r="I11">
        <v>4.8</v>
      </c>
      <c r="J11">
        <v>0</v>
      </c>
      <c r="K11">
        <v>0.8</v>
      </c>
      <c r="L11">
        <v>5.9</v>
      </c>
      <c r="M11">
        <v>7.7</v>
      </c>
      <c r="N11">
        <v>0</v>
      </c>
      <c r="O11">
        <v>0</v>
      </c>
      <c r="P11">
        <v>0</v>
      </c>
      <c r="Q11">
        <v>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51.270769230769211</v>
      </c>
      <c r="Z11">
        <v>45.120731706999997</v>
      </c>
      <c r="AA11">
        <v>103.15774647887324</v>
      </c>
      <c r="AB11">
        <v>120.25441176470586</v>
      </c>
      <c r="AC11">
        <v>47.45238095238097</v>
      </c>
      <c r="AD11">
        <v>36.439805825000001</v>
      </c>
      <c r="AE11">
        <v>89</v>
      </c>
      <c r="AF11">
        <v>106.83333333333333</v>
      </c>
      <c r="AG11">
        <v>79.777777777777771</v>
      </c>
      <c r="AH11">
        <v>70.916666667000001</v>
      </c>
      <c r="AI11">
        <v>93.636363635999999</v>
      </c>
      <c r="AJ11">
        <v>88.888888888888886</v>
      </c>
      <c r="AK11">
        <v>79.107162378382668</v>
      </c>
      <c r="AL11">
        <v>108.283333333</v>
      </c>
      <c r="AM11">
        <v>93.549618320610691</v>
      </c>
      <c r="AN11">
        <v>79.926562499999946</v>
      </c>
      <c r="AO11">
        <v>5.0999999999999997E-2</v>
      </c>
      <c r="AP11">
        <v>62.26</v>
      </c>
      <c r="AQ11">
        <f t="shared" si="0"/>
        <v>1293.6155527937228</v>
      </c>
      <c r="AR11">
        <f>VLOOKUP(A11,arrival!$A$1:$B$151,2,0)</f>
        <v>9</v>
      </c>
    </row>
    <row r="12" spans="1:44" x14ac:dyDescent="0.25">
      <c r="A12" s="1">
        <v>43132</v>
      </c>
      <c r="B12" s="10">
        <v>1.411174776937522</v>
      </c>
      <c r="C12" s="10">
        <v>1.0759060455728322</v>
      </c>
      <c r="D12" s="10">
        <v>141.16</v>
      </c>
      <c r="E12">
        <v>3.4158330263845489</v>
      </c>
      <c r="F12">
        <v>12.3</v>
      </c>
      <c r="G12">
        <v>0</v>
      </c>
      <c r="H12">
        <v>22.5</v>
      </c>
      <c r="I12">
        <v>7.8</v>
      </c>
      <c r="J12">
        <v>15.1</v>
      </c>
      <c r="K12">
        <v>18.5</v>
      </c>
      <c r="L12">
        <v>10.700000000000001</v>
      </c>
      <c r="M12">
        <v>0.79999999999999982</v>
      </c>
      <c r="N12">
        <v>4.8</v>
      </c>
      <c r="O12">
        <v>3.8</v>
      </c>
      <c r="P12">
        <v>3.7</v>
      </c>
      <c r="Q12">
        <v>0</v>
      </c>
      <c r="R12">
        <v>3.4</v>
      </c>
      <c r="S12">
        <v>11.5</v>
      </c>
      <c r="T12">
        <v>5</v>
      </c>
      <c r="U12">
        <v>2.4</v>
      </c>
      <c r="V12">
        <v>0</v>
      </c>
      <c r="W12">
        <v>1.6</v>
      </c>
      <c r="X12">
        <v>0</v>
      </c>
      <c r="Y12">
        <v>50.971969696969701</v>
      </c>
      <c r="Z12">
        <v>45.248979591999998</v>
      </c>
      <c r="AA12">
        <v>105.62160000000003</v>
      </c>
      <c r="AB12">
        <v>124.60471698113206</v>
      </c>
      <c r="AC12">
        <v>46.99345794392525</v>
      </c>
      <c r="AD12">
        <v>37.618421052999999</v>
      </c>
      <c r="AE12">
        <v>93.777777777777771</v>
      </c>
      <c r="AF12">
        <v>95.833333333333329</v>
      </c>
      <c r="AG12">
        <v>83.22</v>
      </c>
      <c r="AH12">
        <v>72.083333332999999</v>
      </c>
      <c r="AI12">
        <v>93.636363635999999</v>
      </c>
      <c r="AJ12">
        <v>88.525000000000006</v>
      </c>
      <c r="AK12">
        <v>78.617376125123158</v>
      </c>
      <c r="AL12">
        <v>107.775757576</v>
      </c>
      <c r="AM12">
        <v>99.495575221238937</v>
      </c>
      <c r="AN12">
        <v>83.008196721311478</v>
      </c>
      <c r="AO12">
        <v>4.3999999999999997E-2</v>
      </c>
      <c r="AP12">
        <v>63.895833333333329</v>
      </c>
      <c r="AQ12">
        <f t="shared" si="0"/>
        <v>1307.031858990812</v>
      </c>
      <c r="AR12">
        <f>VLOOKUP(A12,arrival!$A$1:$B$151,2,0)</f>
        <v>7</v>
      </c>
    </row>
    <row r="13" spans="1:44" x14ac:dyDescent="0.25">
      <c r="A13" s="1">
        <v>43160</v>
      </c>
      <c r="B13" s="10">
        <v>0.98882641684894013</v>
      </c>
      <c r="C13" s="10">
        <v>0.92677343303864079</v>
      </c>
      <c r="D13" s="10">
        <v>124.6</v>
      </c>
      <c r="E13">
        <v>2.5081252604065538</v>
      </c>
      <c r="F13">
        <v>30.1</v>
      </c>
      <c r="G13">
        <v>3.9</v>
      </c>
      <c r="H13">
        <v>35.1</v>
      </c>
      <c r="I13">
        <v>27.6</v>
      </c>
      <c r="J13">
        <v>9.8000000000000007</v>
      </c>
      <c r="K13">
        <v>27.2</v>
      </c>
      <c r="L13">
        <v>33.200000000000003</v>
      </c>
      <c r="M13">
        <v>36.700000000000003</v>
      </c>
      <c r="N13">
        <v>26</v>
      </c>
      <c r="O13">
        <v>30.6</v>
      </c>
      <c r="P13">
        <v>19.100000000000001</v>
      </c>
      <c r="Q13">
        <v>12.6</v>
      </c>
      <c r="R13">
        <v>22.7</v>
      </c>
      <c r="S13">
        <v>37.299999999999997</v>
      </c>
      <c r="T13">
        <v>37.9</v>
      </c>
      <c r="U13">
        <v>23.4</v>
      </c>
      <c r="V13">
        <v>0.5</v>
      </c>
      <c r="W13">
        <v>29.1</v>
      </c>
      <c r="X13">
        <v>0</v>
      </c>
      <c r="Y13">
        <v>50.977235772357716</v>
      </c>
      <c r="Z13">
        <v>45.55</v>
      </c>
      <c r="AA13">
        <v>105.0705882352941</v>
      </c>
      <c r="AB13">
        <v>124.80090090090087</v>
      </c>
      <c r="AC13">
        <v>46.728571428571428</v>
      </c>
      <c r="AD13">
        <v>44.426582277999998</v>
      </c>
      <c r="AE13">
        <v>93.666666666666671</v>
      </c>
      <c r="AF13">
        <v>90.666666666666671</v>
      </c>
      <c r="AG13">
        <v>80.111111111111114</v>
      </c>
      <c r="AH13">
        <v>67.75</v>
      </c>
      <c r="AI13">
        <v>93.636363635999999</v>
      </c>
      <c r="AJ13">
        <v>91</v>
      </c>
      <c r="AK13">
        <v>78.130622347895766</v>
      </c>
      <c r="AL13">
        <v>90.596296296000006</v>
      </c>
      <c r="AM13">
        <v>99.357664233576642</v>
      </c>
      <c r="AN13">
        <v>81.406557377049197</v>
      </c>
      <c r="AO13">
        <v>4.2999999999999997E-2</v>
      </c>
      <c r="AP13">
        <v>71.455555555555563</v>
      </c>
      <c r="AQ13">
        <f t="shared" si="0"/>
        <v>1283.87582695009</v>
      </c>
      <c r="AR13">
        <f>VLOOKUP(A13,arrival!$A$1:$B$151,2,0)</f>
        <v>23</v>
      </c>
    </row>
    <row r="14" spans="1:44" x14ac:dyDescent="0.25">
      <c r="A14" s="1">
        <v>43191</v>
      </c>
      <c r="B14" s="10">
        <v>1.463543745351912</v>
      </c>
      <c r="C14" s="10">
        <v>1.2502002176644595</v>
      </c>
      <c r="D14" s="10">
        <v>136.88999999999999</v>
      </c>
      <c r="E14">
        <v>51.858718540567828</v>
      </c>
      <c r="F14">
        <v>36.999999999999993</v>
      </c>
      <c r="G14">
        <v>15.999999999999998</v>
      </c>
      <c r="H14">
        <v>67.5</v>
      </c>
      <c r="I14">
        <v>14.399999999999999</v>
      </c>
      <c r="J14">
        <v>15.8</v>
      </c>
      <c r="K14">
        <v>0.5</v>
      </c>
      <c r="L14">
        <v>79.5</v>
      </c>
      <c r="M14">
        <v>74.5</v>
      </c>
      <c r="N14">
        <v>81.900000000000006</v>
      </c>
      <c r="O14">
        <v>68.199999999999989</v>
      </c>
      <c r="P14">
        <v>94.699999999999989</v>
      </c>
      <c r="Q14">
        <v>86.2</v>
      </c>
      <c r="R14">
        <v>10.500000000000004</v>
      </c>
      <c r="S14">
        <v>24.700000000000003</v>
      </c>
      <c r="T14">
        <v>48.1</v>
      </c>
      <c r="U14">
        <v>30.6</v>
      </c>
      <c r="V14">
        <v>47.8</v>
      </c>
      <c r="W14">
        <v>1.2999999999999972</v>
      </c>
      <c r="X14">
        <v>46</v>
      </c>
      <c r="Y14">
        <v>51.845588235294109</v>
      </c>
      <c r="Z14">
        <v>43.593902438999997</v>
      </c>
      <c r="AA14">
        <v>106.87557251908399</v>
      </c>
      <c r="AB14">
        <v>124.08211382113818</v>
      </c>
      <c r="AC14">
        <v>44.65636363636365</v>
      </c>
      <c r="AD14">
        <v>38.914736842000003</v>
      </c>
      <c r="AE14">
        <v>95</v>
      </c>
      <c r="AF14">
        <v>98.4</v>
      </c>
      <c r="AG14">
        <v>81.111111111111114</v>
      </c>
      <c r="AH14">
        <v>68.25</v>
      </c>
      <c r="AI14">
        <v>86.727272726999999</v>
      </c>
      <c r="AJ14">
        <v>90.5</v>
      </c>
      <c r="AK14">
        <v>77.646882271345291</v>
      </c>
      <c r="AL14">
        <v>96.361194029999993</v>
      </c>
      <c r="AM14">
        <v>105.79389312977099</v>
      </c>
      <c r="AN14">
        <v>81.899999999999991</v>
      </c>
      <c r="AO14">
        <v>4.5999999999999999E-2</v>
      </c>
      <c r="AP14">
        <v>72.520833333333329</v>
      </c>
      <c r="AQ14">
        <f t="shared" si="0"/>
        <v>1291.6586307621076</v>
      </c>
      <c r="AR14">
        <f>VLOOKUP(A14,arrival!$A$1:$B$151,2,0)</f>
        <v>60</v>
      </c>
    </row>
    <row r="15" spans="1:44" x14ac:dyDescent="0.25">
      <c r="A15" s="1">
        <v>43221</v>
      </c>
      <c r="B15" s="10">
        <v>1.6191498961183197</v>
      </c>
      <c r="C15" s="10">
        <v>1.3424138134432271</v>
      </c>
      <c r="D15" s="10">
        <v>134.02799999999999</v>
      </c>
      <c r="E15">
        <v>248.82029104673026</v>
      </c>
      <c r="F15">
        <v>244.70000000000002</v>
      </c>
      <c r="G15">
        <v>39.5</v>
      </c>
      <c r="H15">
        <v>203.79999999999998</v>
      </c>
      <c r="I15">
        <v>176.5</v>
      </c>
      <c r="J15">
        <v>221.1</v>
      </c>
      <c r="K15">
        <v>221.60000000000002</v>
      </c>
      <c r="L15">
        <v>177.60000000000002</v>
      </c>
      <c r="M15">
        <v>565.79999999999995</v>
      </c>
      <c r="N15">
        <v>330.70000000000005</v>
      </c>
      <c r="O15">
        <v>304.80000000000007</v>
      </c>
      <c r="P15">
        <v>417.5</v>
      </c>
      <c r="Q15">
        <v>337.09999999999997</v>
      </c>
      <c r="R15">
        <v>86.899999999999991</v>
      </c>
      <c r="S15">
        <v>170.7</v>
      </c>
      <c r="T15">
        <v>75.5</v>
      </c>
      <c r="U15">
        <v>198.7</v>
      </c>
      <c r="V15">
        <v>101.60000000000001</v>
      </c>
      <c r="W15">
        <v>90</v>
      </c>
      <c r="X15">
        <v>62.8</v>
      </c>
      <c r="Y15">
        <v>48.351260504201669</v>
      </c>
      <c r="Z15">
        <v>44.867058823999997</v>
      </c>
      <c r="AA15">
        <v>108.52977099236638</v>
      </c>
      <c r="AB15">
        <v>121.10569105691059</v>
      </c>
      <c r="AC15">
        <v>44.763636363636373</v>
      </c>
      <c r="AD15">
        <v>44.535294118000003</v>
      </c>
      <c r="AE15">
        <v>99.3125</v>
      </c>
      <c r="AF15">
        <v>86.25</v>
      </c>
      <c r="AG15">
        <v>83</v>
      </c>
      <c r="AH15">
        <v>60.8</v>
      </c>
      <c r="AI15">
        <v>88.1</v>
      </c>
      <c r="AJ15">
        <v>90</v>
      </c>
      <c r="AK15">
        <v>77.22216038920466</v>
      </c>
      <c r="AL15">
        <v>100.894308943</v>
      </c>
      <c r="AM15">
        <v>102.5</v>
      </c>
      <c r="AN15">
        <v>84.175862068965529</v>
      </c>
      <c r="AO15">
        <v>4.9000000000000002E-2</v>
      </c>
      <c r="AP15">
        <v>72.653846153846146</v>
      </c>
      <c r="AQ15">
        <f t="shared" si="0"/>
        <v>1284.4075432602851</v>
      </c>
      <c r="AR15">
        <f>VLOOKUP(A15,arrival!$A$1:$B$151,2,0)</f>
        <v>96</v>
      </c>
    </row>
    <row r="16" spans="1:44" x14ac:dyDescent="0.25">
      <c r="A16" s="1">
        <v>43252</v>
      </c>
      <c r="B16" s="10">
        <v>1.4128145544976491</v>
      </c>
      <c r="C16" s="10">
        <v>1.2791385712481338</v>
      </c>
      <c r="D16" s="10">
        <v>122.36</v>
      </c>
      <c r="E16">
        <v>378.28937373450032</v>
      </c>
      <c r="F16">
        <v>48.1</v>
      </c>
      <c r="G16">
        <v>35</v>
      </c>
      <c r="H16">
        <v>89.3</v>
      </c>
      <c r="I16">
        <v>30.9</v>
      </c>
      <c r="J16">
        <v>14.9</v>
      </c>
      <c r="K16">
        <v>6.5</v>
      </c>
      <c r="L16">
        <v>176.6</v>
      </c>
      <c r="M16">
        <v>940.2</v>
      </c>
      <c r="N16">
        <v>843.2</v>
      </c>
      <c r="O16">
        <v>551.79999999999995</v>
      </c>
      <c r="P16">
        <v>774.5</v>
      </c>
      <c r="Q16">
        <v>825.9</v>
      </c>
      <c r="R16">
        <v>59.3</v>
      </c>
      <c r="S16">
        <v>220</v>
      </c>
      <c r="T16">
        <v>104</v>
      </c>
      <c r="U16">
        <v>73.5</v>
      </c>
      <c r="V16">
        <v>71.2</v>
      </c>
      <c r="W16">
        <v>65.099999999999994</v>
      </c>
      <c r="X16">
        <v>107.7</v>
      </c>
      <c r="Y16">
        <v>47.414678899082581</v>
      </c>
      <c r="Z16">
        <v>47.926315789</v>
      </c>
      <c r="AA16">
        <v>107.10588235294115</v>
      </c>
      <c r="AB16">
        <v>118.49756097560974</v>
      </c>
      <c r="AC16">
        <v>44.269999999999996</v>
      </c>
      <c r="AD16">
        <v>40.159595959999997</v>
      </c>
      <c r="AE16">
        <v>103.625</v>
      </c>
      <c r="AF16">
        <v>90.2</v>
      </c>
      <c r="AG16">
        <v>84.5</v>
      </c>
      <c r="AH16">
        <v>62.1</v>
      </c>
      <c r="AI16">
        <v>98</v>
      </c>
      <c r="AJ16">
        <v>92.34</v>
      </c>
      <c r="AK16">
        <v>79.229936559323988</v>
      </c>
      <c r="AL16">
        <v>105.923076923</v>
      </c>
      <c r="AM16">
        <v>117.34579439252336</v>
      </c>
      <c r="AN16">
        <v>85.085714285714289</v>
      </c>
      <c r="AO16">
        <v>4.9000000000000002E-2</v>
      </c>
      <c r="AP16">
        <v>71.346153846153854</v>
      </c>
      <c r="AQ16">
        <f t="shared" si="0"/>
        <v>1323.7235561371954</v>
      </c>
      <c r="AR16">
        <f>VLOOKUP(A16,arrival!$A$1:$B$151,2,0)</f>
        <v>94</v>
      </c>
    </row>
    <row r="17" spans="1:44" x14ac:dyDescent="0.25">
      <c r="A17" s="1">
        <v>43282</v>
      </c>
      <c r="B17" s="10">
        <v>1.4238928032440485</v>
      </c>
      <c r="C17" s="10">
        <v>1.3199496292957908</v>
      </c>
      <c r="D17" s="10">
        <v>112.98</v>
      </c>
      <c r="E17">
        <v>530.52454811042105</v>
      </c>
      <c r="F17">
        <v>269.59999999999997</v>
      </c>
      <c r="G17">
        <v>44.900000000000006</v>
      </c>
      <c r="H17">
        <v>105.10000000000001</v>
      </c>
      <c r="I17">
        <v>36.199999999999996</v>
      </c>
      <c r="J17">
        <v>32.700000000000003</v>
      </c>
      <c r="K17">
        <v>11.7</v>
      </c>
      <c r="L17">
        <v>73.200000000000017</v>
      </c>
      <c r="M17">
        <v>1195.7</v>
      </c>
      <c r="N17">
        <v>913.8</v>
      </c>
      <c r="O17">
        <v>833.40000000000009</v>
      </c>
      <c r="P17">
        <v>1013.8</v>
      </c>
      <c r="Q17">
        <v>1143.9000000000001</v>
      </c>
      <c r="R17">
        <v>39.5</v>
      </c>
      <c r="S17">
        <v>145.19999999999999</v>
      </c>
      <c r="T17">
        <v>127.5</v>
      </c>
      <c r="U17">
        <v>25.900000000000006</v>
      </c>
      <c r="V17">
        <v>293.90000000000003</v>
      </c>
      <c r="W17">
        <v>45.400000000000006</v>
      </c>
      <c r="X17">
        <v>400.2</v>
      </c>
      <c r="Y17">
        <v>53.771028037383189</v>
      </c>
      <c r="Z17">
        <v>49.302380952</v>
      </c>
      <c r="AA17">
        <v>106.82666666666668</v>
      </c>
      <c r="AB17">
        <v>115.26479999999997</v>
      </c>
      <c r="AC17">
        <v>47.524299065420557</v>
      </c>
      <c r="AD17">
        <v>44.485148514999999</v>
      </c>
      <c r="AE17">
        <v>86.666666666666671</v>
      </c>
      <c r="AF17">
        <v>98</v>
      </c>
      <c r="AG17">
        <v>91.125</v>
      </c>
      <c r="AH17">
        <v>67.818181817999999</v>
      </c>
      <c r="AI17">
        <v>98.4</v>
      </c>
      <c r="AJ17">
        <v>91.407642051078994</v>
      </c>
      <c r="AK17">
        <v>78.42995105852701</v>
      </c>
      <c r="AL17">
        <v>102.113207547</v>
      </c>
      <c r="AM17">
        <v>122.76991150442478</v>
      </c>
      <c r="AN17">
        <v>88.324390243902442</v>
      </c>
      <c r="AO17">
        <v>4.2000000000000003E-2</v>
      </c>
      <c r="AP17">
        <v>68.796153846153842</v>
      </c>
      <c r="AQ17">
        <f t="shared" si="0"/>
        <v>1342.2292741260701</v>
      </c>
      <c r="AR17">
        <f>VLOOKUP(A17,arrival!$A$1:$B$151,2,0)</f>
        <v>88</v>
      </c>
    </row>
    <row r="18" spans="1:44" x14ac:dyDescent="0.25">
      <c r="A18" s="1">
        <v>43313</v>
      </c>
      <c r="B18" s="10">
        <v>1.379348202637217</v>
      </c>
      <c r="C18" s="10">
        <v>1.2704447086409805</v>
      </c>
      <c r="D18" s="10">
        <v>111.77200000000001</v>
      </c>
      <c r="E18">
        <v>321.69295125411827</v>
      </c>
      <c r="F18">
        <v>218.2</v>
      </c>
      <c r="G18">
        <v>31</v>
      </c>
      <c r="H18">
        <v>157.70000000000002</v>
      </c>
      <c r="I18">
        <v>32.300000000000011</v>
      </c>
      <c r="J18">
        <v>19.600000000000001</v>
      </c>
      <c r="K18">
        <v>27.000000000000004</v>
      </c>
      <c r="L18">
        <v>292.09999999999997</v>
      </c>
      <c r="M18">
        <v>817.79999999999973</v>
      </c>
      <c r="N18">
        <v>620.09999999999991</v>
      </c>
      <c r="O18">
        <v>712.2</v>
      </c>
      <c r="P18">
        <v>874.39999999999986</v>
      </c>
      <c r="Q18">
        <v>645.09999999999991</v>
      </c>
      <c r="R18">
        <v>39.500000000000014</v>
      </c>
      <c r="S18">
        <v>181.2</v>
      </c>
      <c r="T18">
        <v>117.10000000000002</v>
      </c>
      <c r="U18">
        <v>29.199999999999989</v>
      </c>
      <c r="V18">
        <v>250.79999999999995</v>
      </c>
      <c r="W18">
        <v>45.599999999999994</v>
      </c>
      <c r="X18">
        <v>265.80000000000007</v>
      </c>
      <c r="Y18">
        <v>57.013084112149535</v>
      </c>
      <c r="Z18">
        <v>52.350561798000001</v>
      </c>
      <c r="AA18">
        <v>105.1192307692308</v>
      </c>
      <c r="AB18">
        <v>111.80158730158732</v>
      </c>
      <c r="AC18">
        <v>47.143518518518505</v>
      </c>
      <c r="AD18">
        <v>51.309433962</v>
      </c>
      <c r="AE18">
        <v>96.151041666666671</v>
      </c>
      <c r="AF18">
        <v>93.212500000000006</v>
      </c>
      <c r="AG18">
        <v>84.934027777777771</v>
      </c>
      <c r="AH18">
        <v>67.818181817999999</v>
      </c>
      <c r="AI18">
        <v>98.4</v>
      </c>
      <c r="AJ18">
        <v>97.531954068501278</v>
      </c>
      <c r="AK18">
        <v>83.684757779448319</v>
      </c>
      <c r="AL18">
        <v>108.21560283700001</v>
      </c>
      <c r="AM18">
        <v>127.36666666666666</v>
      </c>
      <c r="AN18">
        <v>106.39523809523808</v>
      </c>
      <c r="AO18">
        <v>3.6999999999999998E-2</v>
      </c>
      <c r="AP18">
        <v>66.608000000000004</v>
      </c>
      <c r="AQ18">
        <f t="shared" si="0"/>
        <v>1388.4473871707846</v>
      </c>
      <c r="AR18">
        <f>VLOOKUP(A18,arrival!$A$1:$B$151,2,0)</f>
        <v>92</v>
      </c>
    </row>
    <row r="19" spans="1:44" x14ac:dyDescent="0.25">
      <c r="A19" s="1">
        <v>43344</v>
      </c>
      <c r="B19" s="10">
        <v>1.4191856268782066</v>
      </c>
      <c r="C19" s="10">
        <v>1.3121347862661372</v>
      </c>
      <c r="D19" s="10">
        <v>103.67400000000001</v>
      </c>
      <c r="E19">
        <v>72.585695816924755</v>
      </c>
      <c r="F19">
        <v>116.39999999999998</v>
      </c>
      <c r="G19">
        <v>40.099999999999994</v>
      </c>
      <c r="H19">
        <v>121.89999999999998</v>
      </c>
      <c r="I19">
        <v>167.6</v>
      </c>
      <c r="J19">
        <v>215.7</v>
      </c>
      <c r="K19">
        <v>120.3</v>
      </c>
      <c r="L19">
        <v>37.800000000000068</v>
      </c>
      <c r="M19">
        <v>30.700000000000273</v>
      </c>
      <c r="N19">
        <v>47.800000000000182</v>
      </c>
      <c r="O19">
        <v>50.699999999999818</v>
      </c>
      <c r="P19">
        <v>60.300000000000182</v>
      </c>
      <c r="Q19">
        <v>23.699999999999818</v>
      </c>
      <c r="R19">
        <v>73.5</v>
      </c>
      <c r="S19">
        <v>83.300000000000068</v>
      </c>
      <c r="T19">
        <v>86.899999999999977</v>
      </c>
      <c r="U19">
        <v>128.29999999999998</v>
      </c>
      <c r="V19">
        <v>253.60000000000002</v>
      </c>
      <c r="W19">
        <v>30.599999999999994</v>
      </c>
      <c r="X19">
        <v>110.29999999999995</v>
      </c>
      <c r="Y19">
        <v>56.120754716981139</v>
      </c>
      <c r="Z19">
        <v>56.034117647000002</v>
      </c>
      <c r="AA19">
        <v>104.25725190839701</v>
      </c>
      <c r="AB19">
        <v>108.01040000000002</v>
      </c>
      <c r="AC19">
        <v>48.766666666666694</v>
      </c>
      <c r="AD19">
        <v>57.720999999999997</v>
      </c>
      <c r="AE19">
        <v>81.625</v>
      </c>
      <c r="AF19">
        <v>84</v>
      </c>
      <c r="AG19">
        <v>90.2</v>
      </c>
      <c r="AH19">
        <v>65.454545455000002</v>
      </c>
      <c r="AI19">
        <v>90.2</v>
      </c>
      <c r="AJ19">
        <v>103.38387131261136</v>
      </c>
      <c r="AK19">
        <v>88.705843246215224</v>
      </c>
      <c r="AL19">
        <v>113.67207207200001</v>
      </c>
      <c r="AM19">
        <v>127.20224719101124</v>
      </c>
      <c r="AN19">
        <v>100.13432835820896</v>
      </c>
      <c r="AO19">
        <v>3.6999999999999998E-2</v>
      </c>
      <c r="AP19">
        <v>68.016666666666666</v>
      </c>
      <c r="AQ19">
        <f t="shared" si="0"/>
        <v>1375.488098574092</v>
      </c>
      <c r="AR19">
        <f>VLOOKUP(A19,arrival!$A$1:$B$151,2,0)</f>
        <v>99</v>
      </c>
    </row>
    <row r="20" spans="1:44" x14ac:dyDescent="0.25">
      <c r="A20" s="1">
        <v>43374</v>
      </c>
      <c r="B20" s="10">
        <v>1.5164629562845477</v>
      </c>
      <c r="C20" s="10">
        <v>1.4448259407907744</v>
      </c>
      <c r="D20" s="10">
        <v>97.337000000000003</v>
      </c>
      <c r="E20">
        <v>186.1270108738623</v>
      </c>
      <c r="F20">
        <v>202.3</v>
      </c>
      <c r="G20">
        <v>127.9</v>
      </c>
      <c r="H20">
        <v>211.2</v>
      </c>
      <c r="I20">
        <v>137.69999999999999</v>
      </c>
      <c r="J20">
        <v>131.30000000000001</v>
      </c>
      <c r="K20">
        <v>174.8</v>
      </c>
      <c r="L20">
        <v>233.6</v>
      </c>
      <c r="M20">
        <v>267.8</v>
      </c>
      <c r="N20">
        <v>145.9</v>
      </c>
      <c r="O20">
        <v>274</v>
      </c>
      <c r="P20">
        <v>270.39999999999998</v>
      </c>
      <c r="Q20">
        <v>279.39999999999998</v>
      </c>
      <c r="R20">
        <v>94.7</v>
      </c>
      <c r="S20">
        <v>103.2</v>
      </c>
      <c r="T20">
        <v>151.1</v>
      </c>
      <c r="U20">
        <v>145.6</v>
      </c>
      <c r="V20">
        <v>26.7</v>
      </c>
      <c r="W20">
        <v>96.9</v>
      </c>
      <c r="X20">
        <v>26.7</v>
      </c>
      <c r="Y20">
        <v>57.983333333333334</v>
      </c>
      <c r="Z20">
        <v>56.418947367999998</v>
      </c>
      <c r="AA20">
        <v>105.23577235772356</v>
      </c>
      <c r="AB20">
        <v>103.96562500000002</v>
      </c>
      <c r="AC20">
        <v>47.216513761467894</v>
      </c>
      <c r="AD20">
        <v>60.459047619000003</v>
      </c>
      <c r="AE20">
        <v>85.555555555555557</v>
      </c>
      <c r="AF20">
        <v>88.4</v>
      </c>
      <c r="AG20">
        <v>86.2</v>
      </c>
      <c r="AH20">
        <v>72.416666667000001</v>
      </c>
      <c r="AI20">
        <v>86.2</v>
      </c>
      <c r="AJ20">
        <v>100.37269059476832</v>
      </c>
      <c r="AK20">
        <v>86.122177908946824</v>
      </c>
      <c r="AL20">
        <v>118.08125</v>
      </c>
      <c r="AM20">
        <v>125.03076923076924</v>
      </c>
      <c r="AN20">
        <v>105.7090909090909</v>
      </c>
      <c r="AO20">
        <v>3.4000000000000002E-2</v>
      </c>
      <c r="AP20">
        <v>68.588000000000008</v>
      </c>
      <c r="AQ20">
        <f t="shared" si="0"/>
        <v>1385.3674403056557</v>
      </c>
      <c r="AR20">
        <f>VLOOKUP(A20,arrival!$A$1:$B$151,2,0)</f>
        <v>69</v>
      </c>
    </row>
    <row r="21" spans="1:44" x14ac:dyDescent="0.25">
      <c r="A21" s="1">
        <v>43405</v>
      </c>
      <c r="B21" s="10">
        <v>1.3483029057098896</v>
      </c>
      <c r="C21" s="10">
        <v>1.3141646846010053</v>
      </c>
      <c r="D21" s="10">
        <v>92.24</v>
      </c>
      <c r="E21">
        <v>63.996691719243714</v>
      </c>
      <c r="F21">
        <v>102</v>
      </c>
      <c r="G21">
        <v>254.29999999999998</v>
      </c>
      <c r="H21">
        <v>84.900000000000034</v>
      </c>
      <c r="I21">
        <v>122.90000000000003</v>
      </c>
      <c r="J21">
        <v>86</v>
      </c>
      <c r="K21">
        <v>94.599999999999966</v>
      </c>
      <c r="L21">
        <v>164.79999999999998</v>
      </c>
      <c r="M21">
        <v>57.5</v>
      </c>
      <c r="N21">
        <v>42.400000000000006</v>
      </c>
      <c r="O21">
        <v>52</v>
      </c>
      <c r="P21">
        <v>117.20000000000005</v>
      </c>
      <c r="Q21">
        <v>22.600000000000023</v>
      </c>
      <c r="R21">
        <v>29.599999999999994</v>
      </c>
      <c r="S21">
        <v>27.700000000000003</v>
      </c>
      <c r="T21">
        <v>11.900000000000006</v>
      </c>
      <c r="U21">
        <v>0</v>
      </c>
      <c r="V21">
        <v>9.0999999999999979</v>
      </c>
      <c r="W21">
        <v>24.599999999999994</v>
      </c>
      <c r="X21">
        <v>9.0999999999999979</v>
      </c>
      <c r="Y21">
        <v>59.600000000000016</v>
      </c>
      <c r="Z21">
        <v>57.191764706000001</v>
      </c>
      <c r="AA21">
        <v>103.11578947368422</v>
      </c>
      <c r="AB21">
        <v>108.00988781250001</v>
      </c>
      <c r="AC21">
        <v>48.395454545454527</v>
      </c>
      <c r="AD21">
        <v>65.960550459000004</v>
      </c>
      <c r="AE21">
        <v>80.166666666666671</v>
      </c>
      <c r="AF21">
        <v>66.8</v>
      </c>
      <c r="AG21">
        <v>89.6</v>
      </c>
      <c r="AH21">
        <v>76.599999999999994</v>
      </c>
      <c r="AI21">
        <v>89.6</v>
      </c>
      <c r="AJ21">
        <v>98.585039370078718</v>
      </c>
      <c r="AK21">
        <v>83.733333333333334</v>
      </c>
      <c r="AL21">
        <v>117.369918699</v>
      </c>
      <c r="AM21">
        <v>130.18435754189943</v>
      </c>
      <c r="AN21">
        <v>107.97014925373135</v>
      </c>
      <c r="AO21">
        <v>2.3E-2</v>
      </c>
      <c r="AP21">
        <v>64.195999999999998</v>
      </c>
      <c r="AQ21">
        <f t="shared" si="0"/>
        <v>1382.8829118613482</v>
      </c>
      <c r="AR21">
        <f>VLOOKUP(A21,arrival!$A$1:$B$151,2,0)</f>
        <v>53</v>
      </c>
    </row>
    <row r="22" spans="1:44" x14ac:dyDescent="0.25">
      <c r="A22" s="1">
        <v>43435</v>
      </c>
      <c r="B22" s="10">
        <v>1.128905034022254</v>
      </c>
      <c r="C22" s="10">
        <v>1.2765609871054484</v>
      </c>
      <c r="D22" s="10">
        <v>111</v>
      </c>
      <c r="E22">
        <v>16.176701014337887</v>
      </c>
      <c r="F22">
        <v>14.199999999999989</v>
      </c>
      <c r="G22">
        <v>89.300000000000011</v>
      </c>
      <c r="H22">
        <v>6</v>
      </c>
      <c r="I22">
        <v>41.199999999999989</v>
      </c>
      <c r="J22">
        <v>10.399999999999977</v>
      </c>
      <c r="K22">
        <v>12.700000000000045</v>
      </c>
      <c r="L22">
        <v>4</v>
      </c>
      <c r="M22">
        <v>5.8999999999999773</v>
      </c>
      <c r="N22">
        <v>19</v>
      </c>
      <c r="O22">
        <v>5.5</v>
      </c>
      <c r="P22">
        <v>9.1999999999999886</v>
      </c>
      <c r="Q22">
        <v>22</v>
      </c>
      <c r="R22">
        <v>0</v>
      </c>
      <c r="S22">
        <v>1.5999999999999943</v>
      </c>
      <c r="T22">
        <v>0</v>
      </c>
      <c r="U22">
        <v>1.4000000000000057</v>
      </c>
      <c r="V22">
        <v>59.700000000000017</v>
      </c>
      <c r="W22">
        <v>0</v>
      </c>
      <c r="X22">
        <v>77.400000000000006</v>
      </c>
      <c r="Y22">
        <v>59.60849056603773</v>
      </c>
      <c r="Z22">
        <v>57.023529412000002</v>
      </c>
      <c r="AA22">
        <v>10.311578947368423</v>
      </c>
      <c r="AB22">
        <v>113.10657352991066</v>
      </c>
      <c r="AC22">
        <v>49.862999999999985</v>
      </c>
      <c r="AD22">
        <v>67.605504586999999</v>
      </c>
      <c r="AE22">
        <v>84</v>
      </c>
      <c r="AF22">
        <v>66.8</v>
      </c>
      <c r="AG22">
        <v>85.5</v>
      </c>
      <c r="AH22">
        <v>75.13</v>
      </c>
      <c r="AI22">
        <v>85.5</v>
      </c>
      <c r="AJ22">
        <v>94.229323308270693</v>
      </c>
      <c r="AK22">
        <v>90.982142857142861</v>
      </c>
      <c r="AL22">
        <v>118.23089430900001</v>
      </c>
      <c r="AM22">
        <v>125.81021897810218</v>
      </c>
      <c r="AN22">
        <v>107.78125</v>
      </c>
      <c r="AO22">
        <v>2.1000000000000001E-2</v>
      </c>
      <c r="AP22">
        <v>60.18</v>
      </c>
      <c r="AQ22">
        <f t="shared" si="0"/>
        <v>1291.4825064948325</v>
      </c>
      <c r="AR22">
        <f>VLOOKUP(A22,arrival!$A$1:$B$151,2,0)</f>
        <v>80</v>
      </c>
    </row>
    <row r="23" spans="1:44" x14ac:dyDescent="0.25">
      <c r="A23" s="1">
        <v>43466</v>
      </c>
      <c r="B23" s="10">
        <v>1.1560449216898709</v>
      </c>
      <c r="C23" s="10">
        <v>1.2931392265417632</v>
      </c>
      <c r="D23" s="10">
        <v>124.07599999999999</v>
      </c>
      <c r="E23">
        <v>0.61751853099095366</v>
      </c>
      <c r="F23">
        <v>1.1000000000000001</v>
      </c>
      <c r="G23">
        <v>0</v>
      </c>
      <c r="H23">
        <v>0.2</v>
      </c>
      <c r="I23">
        <v>0</v>
      </c>
      <c r="J23">
        <v>1.8</v>
      </c>
      <c r="K23">
        <v>2.8</v>
      </c>
      <c r="L23">
        <v>0</v>
      </c>
      <c r="M23">
        <v>0</v>
      </c>
      <c r="N23">
        <v>0</v>
      </c>
      <c r="O23">
        <v>2.1</v>
      </c>
      <c r="P23">
        <v>0</v>
      </c>
      <c r="Q23">
        <v>0</v>
      </c>
      <c r="R23">
        <v>2.2000000000000002</v>
      </c>
      <c r="S23">
        <v>0</v>
      </c>
      <c r="T23">
        <v>0</v>
      </c>
      <c r="U23">
        <v>0</v>
      </c>
      <c r="V23">
        <v>0</v>
      </c>
      <c r="W23">
        <v>1.9</v>
      </c>
      <c r="X23">
        <v>4.0999999999999996</v>
      </c>
      <c r="Y23">
        <v>59.252336448598122</v>
      </c>
      <c r="Z23">
        <v>53.996470588000001</v>
      </c>
      <c r="AA23">
        <v>11.811578947368423</v>
      </c>
      <c r="AB23">
        <v>112.4</v>
      </c>
      <c r="AC23">
        <v>48.91181818181817</v>
      </c>
      <c r="AD23">
        <v>69.888990825999997</v>
      </c>
      <c r="AE23">
        <v>90.875</v>
      </c>
      <c r="AF23">
        <v>83.6</v>
      </c>
      <c r="AG23">
        <v>81.3</v>
      </c>
      <c r="AH23">
        <v>73.666666667000001</v>
      </c>
      <c r="AI23">
        <v>81.3</v>
      </c>
      <c r="AJ23">
        <v>90.016535433070914</v>
      </c>
      <c r="AK23">
        <v>95.290322580645167</v>
      </c>
      <c r="AL23">
        <v>118.584</v>
      </c>
      <c r="AM23">
        <v>121.77099236641222</v>
      </c>
      <c r="AN23">
        <v>107.671875</v>
      </c>
      <c r="AO23">
        <v>0.02</v>
      </c>
      <c r="AP23">
        <v>62.76</v>
      </c>
      <c r="AQ23">
        <f t="shared" si="0"/>
        <v>1300.3365870389127</v>
      </c>
      <c r="AR23">
        <f>VLOOKUP(A23,arrival!$A$1:$B$151,2,0)</f>
        <v>62</v>
      </c>
    </row>
    <row r="24" spans="1:44" x14ac:dyDescent="0.25">
      <c r="A24" s="1">
        <v>43497</v>
      </c>
      <c r="B24" s="10">
        <v>1.2729608808657784</v>
      </c>
      <c r="C24" s="10">
        <v>1.1903420048848614</v>
      </c>
      <c r="D24" s="10">
        <v>115.09</v>
      </c>
      <c r="E24">
        <v>0.92804391099948591</v>
      </c>
      <c r="F24">
        <v>1.1999999999999997</v>
      </c>
      <c r="G24">
        <v>3</v>
      </c>
      <c r="H24">
        <v>11.100000000000001</v>
      </c>
      <c r="I24">
        <v>5.7</v>
      </c>
      <c r="J24">
        <v>0</v>
      </c>
      <c r="K24">
        <v>0</v>
      </c>
      <c r="L24">
        <v>11.1</v>
      </c>
      <c r="M24">
        <v>0</v>
      </c>
      <c r="N24">
        <v>0</v>
      </c>
      <c r="O24">
        <v>1.5</v>
      </c>
      <c r="P24">
        <v>0.4</v>
      </c>
      <c r="Q24">
        <v>0</v>
      </c>
      <c r="R24">
        <v>7.7</v>
      </c>
      <c r="S24">
        <v>8</v>
      </c>
      <c r="T24">
        <v>11.9</v>
      </c>
      <c r="U24">
        <v>2</v>
      </c>
      <c r="V24">
        <v>0</v>
      </c>
      <c r="W24">
        <v>4.4000000000000004</v>
      </c>
      <c r="X24">
        <v>0</v>
      </c>
      <c r="Y24">
        <v>60.39158878504675</v>
      </c>
      <c r="Z24">
        <v>54.436</v>
      </c>
      <c r="AA24">
        <v>13.311578947368423</v>
      </c>
      <c r="AB24">
        <v>111.5</v>
      </c>
      <c r="AC24">
        <v>49.457272727272709</v>
      </c>
      <c r="AD24">
        <v>72.996808510999998</v>
      </c>
      <c r="AE24">
        <v>90</v>
      </c>
      <c r="AF24">
        <v>83.2</v>
      </c>
      <c r="AG24">
        <v>86.4</v>
      </c>
      <c r="AH24">
        <v>68</v>
      </c>
      <c r="AI24">
        <v>86.4</v>
      </c>
      <c r="AJ24">
        <v>86.919685039370037</v>
      </c>
      <c r="AK24">
        <v>88.354838709677423</v>
      </c>
      <c r="AL24">
        <v>113.293023256</v>
      </c>
      <c r="AM24">
        <v>118.81308411214954</v>
      </c>
      <c r="AN24">
        <v>105.20996189173343</v>
      </c>
      <c r="AO24">
        <v>2.5999999999999999E-2</v>
      </c>
      <c r="AP24">
        <v>64.170833333333334</v>
      </c>
      <c r="AQ24">
        <f t="shared" si="0"/>
        <v>1288.6838419796181</v>
      </c>
      <c r="AR24">
        <f>VLOOKUP(A24,arrival!$A$1:$B$151,2,0)</f>
        <v>64</v>
      </c>
    </row>
    <row r="25" spans="1:44" x14ac:dyDescent="0.25">
      <c r="A25" s="1">
        <v>43525</v>
      </c>
      <c r="B25" s="10">
        <v>1.405127989441382</v>
      </c>
      <c r="C25" s="10">
        <v>1.1554685876340154</v>
      </c>
      <c r="D25" s="10">
        <v>107.91800000000001</v>
      </c>
      <c r="E25">
        <v>11.041253044970535</v>
      </c>
      <c r="F25">
        <v>1.7</v>
      </c>
      <c r="G25">
        <v>0</v>
      </c>
      <c r="H25">
        <v>16.8</v>
      </c>
      <c r="I25">
        <v>3.8</v>
      </c>
      <c r="J25">
        <v>2.4</v>
      </c>
      <c r="K25">
        <v>0.3</v>
      </c>
      <c r="L25">
        <v>0.3</v>
      </c>
      <c r="M25">
        <v>1.9</v>
      </c>
      <c r="N25">
        <v>0</v>
      </c>
      <c r="O25">
        <v>3.7</v>
      </c>
      <c r="P25">
        <v>2.8</v>
      </c>
      <c r="Q25">
        <v>0.8</v>
      </c>
      <c r="R25">
        <v>0</v>
      </c>
      <c r="S25">
        <v>2.9</v>
      </c>
      <c r="T25">
        <v>2.2999999999999998</v>
      </c>
      <c r="U25">
        <v>0.1</v>
      </c>
      <c r="V25">
        <v>5.7</v>
      </c>
      <c r="W25">
        <v>0</v>
      </c>
      <c r="X25">
        <v>13.3</v>
      </c>
      <c r="Y25">
        <v>61.616822429906534</v>
      </c>
      <c r="Z25">
        <v>59.305263158000002</v>
      </c>
      <c r="AA25">
        <v>14.811578947368423</v>
      </c>
      <c r="AB25">
        <v>113.92327586206912</v>
      </c>
      <c r="AC25">
        <v>49.898181818181797</v>
      </c>
      <c r="AD25">
        <v>74.439449541000002</v>
      </c>
      <c r="AE25">
        <v>89.111111111111114</v>
      </c>
      <c r="AF25">
        <v>76</v>
      </c>
      <c r="AG25">
        <v>83.8</v>
      </c>
      <c r="AH25">
        <v>62.5</v>
      </c>
      <c r="AI25">
        <v>83.8</v>
      </c>
      <c r="AJ25">
        <v>89.585039370078732</v>
      </c>
      <c r="AK25">
        <v>86.41935483870968</v>
      </c>
      <c r="AL25">
        <v>111.10256410300001</v>
      </c>
      <c r="AM25">
        <v>115.03816793893129</v>
      </c>
      <c r="AN25">
        <v>102.09375</v>
      </c>
      <c r="AO25">
        <v>2.9000000000000001E-2</v>
      </c>
      <c r="AP25">
        <v>60.226923076923079</v>
      </c>
      <c r="AQ25">
        <f t="shared" si="0"/>
        <v>1273.4445591183567</v>
      </c>
      <c r="AR25">
        <f>VLOOKUP(A25,arrival!$A$1:$B$151,2,0)</f>
        <v>67</v>
      </c>
    </row>
    <row r="26" spans="1:44" x14ac:dyDescent="0.25">
      <c r="A26" s="1">
        <v>43556</v>
      </c>
      <c r="B26" s="10">
        <v>1.7963145542962775</v>
      </c>
      <c r="C26" s="10">
        <v>1.4509645614422821</v>
      </c>
      <c r="D26" s="10">
        <v>103</v>
      </c>
      <c r="E26">
        <v>40.13081016169911</v>
      </c>
      <c r="F26">
        <v>20.7</v>
      </c>
      <c r="G26">
        <v>5.0999999999999996</v>
      </c>
      <c r="H26">
        <v>49</v>
      </c>
      <c r="I26">
        <v>30.8</v>
      </c>
      <c r="J26">
        <v>18.200000000000003</v>
      </c>
      <c r="K26">
        <v>0</v>
      </c>
      <c r="L26">
        <v>64.900000000000006</v>
      </c>
      <c r="M26">
        <v>51.1</v>
      </c>
      <c r="N26">
        <v>23.1</v>
      </c>
      <c r="O26">
        <v>96.899999999999991</v>
      </c>
      <c r="P26">
        <v>76.900000000000006</v>
      </c>
      <c r="Q26">
        <v>42.7</v>
      </c>
      <c r="R26">
        <v>18.2</v>
      </c>
      <c r="S26">
        <v>41.5</v>
      </c>
      <c r="T26">
        <v>44.7</v>
      </c>
      <c r="U26">
        <v>35</v>
      </c>
      <c r="V26">
        <v>8.3000000000000007</v>
      </c>
      <c r="W26">
        <v>13.9</v>
      </c>
      <c r="X26">
        <v>33.299999999999997</v>
      </c>
      <c r="Y26">
        <v>62.720833333333339</v>
      </c>
      <c r="Z26">
        <v>60.471578946999998</v>
      </c>
      <c r="AA26">
        <v>16.311578947368425</v>
      </c>
      <c r="AB26">
        <v>130.28621951219489</v>
      </c>
      <c r="AC26">
        <v>49.792727272727269</v>
      </c>
      <c r="AD26">
        <v>75.165476190000007</v>
      </c>
      <c r="AE26">
        <v>89.111111111111114</v>
      </c>
      <c r="AF26">
        <v>83.142857142857139</v>
      </c>
      <c r="AG26">
        <v>87.8</v>
      </c>
      <c r="AH26">
        <v>67.666666667000001</v>
      </c>
      <c r="AI26">
        <v>87.8</v>
      </c>
      <c r="AJ26">
        <v>95.073553719008288</v>
      </c>
      <c r="AK26">
        <v>85.153225806451616</v>
      </c>
      <c r="AL26">
        <v>105.7421875</v>
      </c>
      <c r="AM26">
        <v>111.896</v>
      </c>
      <c r="AN26">
        <v>103.1328125</v>
      </c>
      <c r="AO26">
        <v>0.03</v>
      </c>
      <c r="AP26">
        <v>60.228846153846149</v>
      </c>
      <c r="AQ26">
        <f t="shared" si="0"/>
        <v>1311.2668286490518</v>
      </c>
      <c r="AR26">
        <f>VLOOKUP(A26,arrival!$A$1:$B$151,2,0)</f>
        <v>73</v>
      </c>
    </row>
    <row r="27" spans="1:44" x14ac:dyDescent="0.25">
      <c r="A27" s="1">
        <v>43586</v>
      </c>
      <c r="B27" s="10">
        <v>1.8458777160252713</v>
      </c>
      <c r="C27" s="10">
        <v>1.3893123840895401</v>
      </c>
      <c r="D27" s="10">
        <v>96.9</v>
      </c>
      <c r="E27">
        <v>49.459458143883673</v>
      </c>
      <c r="F27">
        <v>36</v>
      </c>
      <c r="G27">
        <v>0</v>
      </c>
      <c r="H27">
        <v>33</v>
      </c>
      <c r="I27">
        <v>18.299999999999997</v>
      </c>
      <c r="J27">
        <v>44.1</v>
      </c>
      <c r="K27">
        <v>16.099999999999998</v>
      </c>
      <c r="L27">
        <v>27.799999999999997</v>
      </c>
      <c r="M27">
        <v>34.400000000000006</v>
      </c>
      <c r="N27">
        <v>40.9</v>
      </c>
      <c r="O27">
        <v>51.200000000000017</v>
      </c>
      <c r="P27">
        <v>30.899999999999991</v>
      </c>
      <c r="Q27">
        <v>29.400000000000006</v>
      </c>
      <c r="R27">
        <v>60.7</v>
      </c>
      <c r="S27">
        <v>138.5</v>
      </c>
      <c r="T27">
        <v>164.3</v>
      </c>
      <c r="U27">
        <v>105.9</v>
      </c>
      <c r="V27">
        <v>113.3</v>
      </c>
      <c r="W27">
        <v>50.4</v>
      </c>
      <c r="X27">
        <v>1.2000000000000028</v>
      </c>
      <c r="Y27">
        <v>60.852136752136744</v>
      </c>
      <c r="Z27">
        <v>60.514444443999999</v>
      </c>
      <c r="AA27">
        <v>17.811578947368425</v>
      </c>
      <c r="AB27">
        <v>130.28621951219489</v>
      </c>
      <c r="AC27">
        <v>49.678181818181805</v>
      </c>
      <c r="AD27">
        <v>72.306451612999993</v>
      </c>
      <c r="AE27">
        <v>93</v>
      </c>
      <c r="AF27">
        <v>78.428571428571431</v>
      </c>
      <c r="AG27">
        <v>76.5</v>
      </c>
      <c r="AH27">
        <v>59.5</v>
      </c>
      <c r="AI27">
        <v>76.5</v>
      </c>
      <c r="AJ27">
        <v>90.901503759398523</v>
      </c>
      <c r="AK27">
        <v>84.508474576271183</v>
      </c>
      <c r="AL27">
        <v>101.069767442</v>
      </c>
      <c r="AM27">
        <v>112.89075630252101</v>
      </c>
      <c r="AN27">
        <v>104.890625</v>
      </c>
      <c r="AO27">
        <v>0.03</v>
      </c>
      <c r="AP27">
        <v>58.223076923076924</v>
      </c>
      <c r="AQ27">
        <f t="shared" si="0"/>
        <v>1269.6387115956438</v>
      </c>
      <c r="AR27">
        <f>VLOOKUP(A27,arrival!$A$1:$B$151,2,0)</f>
        <v>109</v>
      </c>
    </row>
    <row r="28" spans="1:44" x14ac:dyDescent="0.25">
      <c r="A28" s="1">
        <v>43617</v>
      </c>
      <c r="B28" s="10">
        <v>1.4720288246689923</v>
      </c>
      <c r="C28" s="10">
        <v>1.1350836667842528</v>
      </c>
      <c r="D28" s="10">
        <v>92</v>
      </c>
      <c r="E28">
        <v>237.28553360132258</v>
      </c>
      <c r="F28">
        <v>42.8</v>
      </c>
      <c r="G28">
        <v>4.3</v>
      </c>
      <c r="H28">
        <v>24.4</v>
      </c>
      <c r="I28">
        <v>32.299999999999997</v>
      </c>
      <c r="J28">
        <v>41.4</v>
      </c>
      <c r="K28">
        <v>49.4</v>
      </c>
      <c r="L28">
        <v>127.2</v>
      </c>
      <c r="M28">
        <v>623</v>
      </c>
      <c r="N28">
        <v>490.9</v>
      </c>
      <c r="O28">
        <v>373.7</v>
      </c>
      <c r="P28">
        <v>327.5</v>
      </c>
      <c r="Q28">
        <v>507.6</v>
      </c>
      <c r="R28">
        <v>93.1</v>
      </c>
      <c r="S28">
        <v>82.6</v>
      </c>
      <c r="T28">
        <v>60.8</v>
      </c>
      <c r="U28">
        <v>62</v>
      </c>
      <c r="V28">
        <v>70.2</v>
      </c>
      <c r="W28">
        <v>53.7</v>
      </c>
      <c r="X28">
        <v>85.9</v>
      </c>
      <c r="Y28">
        <v>61.021495326999997</v>
      </c>
      <c r="Z28">
        <v>63.432631579000002</v>
      </c>
      <c r="AA28">
        <v>19.311578947368425</v>
      </c>
      <c r="AB28">
        <v>120</v>
      </c>
      <c r="AC28">
        <v>50.129090908999999</v>
      </c>
      <c r="AD28">
        <v>72.521904762000005</v>
      </c>
      <c r="AE28">
        <v>75.666666666666671</v>
      </c>
      <c r="AF28">
        <v>76.833333333333329</v>
      </c>
      <c r="AG28">
        <v>69</v>
      </c>
      <c r="AH28">
        <v>49.916666667000001</v>
      </c>
      <c r="AI28">
        <v>69</v>
      </c>
      <c r="AJ28">
        <v>85.891338583000007</v>
      </c>
      <c r="AK28">
        <v>86.612903226</v>
      </c>
      <c r="AL28">
        <v>100.918699187</v>
      </c>
      <c r="AM28">
        <v>106.381679389</v>
      </c>
      <c r="AN28">
        <v>95.2109375</v>
      </c>
      <c r="AO28">
        <v>3.2000000000000001E-2</v>
      </c>
      <c r="AP28">
        <v>57.583999999999996</v>
      </c>
      <c r="AQ28">
        <f t="shared" si="0"/>
        <v>1201.8489260763683</v>
      </c>
      <c r="AR28">
        <f>VLOOKUP(A28,arrival!$A$1:$B$151,2,0)</f>
        <v>105</v>
      </c>
    </row>
    <row r="29" spans="1:44" x14ac:dyDescent="0.25">
      <c r="A29" s="1">
        <v>43647</v>
      </c>
      <c r="B29" s="10">
        <v>1.4515151043076646</v>
      </c>
      <c r="C29" s="10">
        <v>1.1757823681348931</v>
      </c>
      <c r="D29" s="10">
        <v>91.57</v>
      </c>
      <c r="E29">
        <v>397.92515661736189</v>
      </c>
      <c r="F29">
        <v>56.8</v>
      </c>
      <c r="G29">
        <v>45</v>
      </c>
      <c r="H29">
        <v>40.1</v>
      </c>
      <c r="I29">
        <v>13.200000000000003</v>
      </c>
      <c r="J29">
        <v>19.200000000000003</v>
      </c>
      <c r="K29">
        <v>5.8999999999999986</v>
      </c>
      <c r="L29">
        <v>80.600000000000009</v>
      </c>
      <c r="M29">
        <v>970.2</v>
      </c>
      <c r="N29">
        <v>1237.4000000000001</v>
      </c>
      <c r="O29">
        <v>561</v>
      </c>
      <c r="P29">
        <v>590.6</v>
      </c>
      <c r="Q29">
        <v>1031</v>
      </c>
      <c r="R29">
        <v>36.800000000000011</v>
      </c>
      <c r="S29">
        <v>105.9</v>
      </c>
      <c r="T29">
        <v>82.3</v>
      </c>
      <c r="U29">
        <v>47.099999999999994</v>
      </c>
      <c r="V29">
        <v>179</v>
      </c>
      <c r="W29">
        <v>44.3</v>
      </c>
      <c r="X29">
        <v>287.20000000000005</v>
      </c>
      <c r="Y29">
        <v>62.209401708999998</v>
      </c>
      <c r="Z29">
        <v>65.413600000000002</v>
      </c>
      <c r="AA29">
        <v>20.811578947368425</v>
      </c>
      <c r="AB29">
        <v>108.6</v>
      </c>
      <c r="AC29">
        <v>50.315454545000001</v>
      </c>
      <c r="AD29">
        <v>72.311818181999996</v>
      </c>
      <c r="AE29">
        <v>81.444444444444443</v>
      </c>
      <c r="AF29">
        <v>76.833333333333329</v>
      </c>
      <c r="AG29">
        <v>66.578947368421055</v>
      </c>
      <c r="AH29">
        <v>49.916666667000001</v>
      </c>
      <c r="AI29">
        <v>66.578947368000001</v>
      </c>
      <c r="AJ29">
        <v>89.988429752000002</v>
      </c>
      <c r="AK29">
        <v>86.177419354999998</v>
      </c>
      <c r="AL29">
        <v>102.821138211</v>
      </c>
      <c r="AM29">
        <v>107.986013986</v>
      </c>
      <c r="AN29">
        <v>97.203539823</v>
      </c>
      <c r="AO29">
        <v>3.1E-2</v>
      </c>
      <c r="AP29">
        <v>56.207407407407409</v>
      </c>
      <c r="AQ29">
        <f t="shared" si="0"/>
        <v>1205.1907336915674</v>
      </c>
      <c r="AR29">
        <f>VLOOKUP(A29,arrival!$A$1:$B$151,2,0)</f>
        <v>103</v>
      </c>
    </row>
    <row r="30" spans="1:44" x14ac:dyDescent="0.25">
      <c r="A30" s="1">
        <v>43678</v>
      </c>
      <c r="B30" s="10">
        <v>1.4112527897364822</v>
      </c>
      <c r="C30" s="10">
        <v>1.4297269813753328</v>
      </c>
      <c r="D30" s="10">
        <v>104.28</v>
      </c>
      <c r="E30">
        <v>715.30898609088649</v>
      </c>
      <c r="F30">
        <v>527.19999999999993</v>
      </c>
      <c r="G30">
        <v>106.2</v>
      </c>
      <c r="H30">
        <v>169.4</v>
      </c>
      <c r="I30">
        <v>25.5</v>
      </c>
      <c r="J30">
        <v>67.099999999999994</v>
      </c>
      <c r="K30">
        <v>64.2</v>
      </c>
      <c r="L30">
        <v>251.3</v>
      </c>
      <c r="M30">
        <v>1557.2</v>
      </c>
      <c r="N30">
        <v>1312.7999999999997</v>
      </c>
      <c r="O30">
        <v>1174.7</v>
      </c>
      <c r="P30">
        <v>1214.0999999999999</v>
      </c>
      <c r="Q30">
        <v>1219.3000000000002</v>
      </c>
      <c r="R30">
        <v>105.19999999999999</v>
      </c>
      <c r="S30">
        <v>453.4</v>
      </c>
      <c r="T30">
        <v>346</v>
      </c>
      <c r="U30">
        <v>161.4</v>
      </c>
      <c r="V30">
        <v>217.2</v>
      </c>
      <c r="W30">
        <v>121.5</v>
      </c>
      <c r="X30">
        <v>275.79999999999995</v>
      </c>
      <c r="Y30">
        <v>63.617647058999999</v>
      </c>
      <c r="Z30">
        <v>68.181052632000004</v>
      </c>
      <c r="AA30">
        <v>22.311578947368425</v>
      </c>
      <c r="AB30">
        <v>105</v>
      </c>
      <c r="AC30">
        <v>50.508181817999997</v>
      </c>
      <c r="AD30">
        <v>71.395145631000005</v>
      </c>
      <c r="AE30">
        <v>85.666666666666671</v>
      </c>
      <c r="AF30">
        <v>76.833333333333329</v>
      </c>
      <c r="AG30">
        <v>68.736842105263165</v>
      </c>
      <c r="AH30">
        <v>49.916666667000001</v>
      </c>
      <c r="AI30">
        <v>68.736842104999994</v>
      </c>
      <c r="AJ30">
        <v>87.383464567000004</v>
      </c>
      <c r="AK30">
        <v>86.847457626999997</v>
      </c>
      <c r="AL30">
        <v>102.085470085</v>
      </c>
      <c r="AM30">
        <v>84.879518071999996</v>
      </c>
      <c r="AN30">
        <v>88.837606837999999</v>
      </c>
      <c r="AO30">
        <v>3.3000000000000002E-2</v>
      </c>
      <c r="AP30">
        <v>61.015384615384619</v>
      </c>
      <c r="AQ30">
        <f t="shared" si="0"/>
        <v>1180.9374741536317</v>
      </c>
      <c r="AR30">
        <f>VLOOKUP(A30,arrival!$A$1:$B$151,2,0)</f>
        <v>71</v>
      </c>
    </row>
    <row r="31" spans="1:44" x14ac:dyDescent="0.25">
      <c r="A31" s="1">
        <v>43709</v>
      </c>
      <c r="B31" s="10">
        <v>1.3358652982464749</v>
      </c>
      <c r="C31" s="10">
        <v>1.4813704504809055</v>
      </c>
      <c r="D31" s="10">
        <v>104.48</v>
      </c>
      <c r="E31">
        <v>206.57000050944066</v>
      </c>
      <c r="F31">
        <v>121.10000000000002</v>
      </c>
      <c r="G31">
        <v>189.60000000000002</v>
      </c>
      <c r="H31">
        <v>76.599999999999994</v>
      </c>
      <c r="I31">
        <v>120.7</v>
      </c>
      <c r="J31">
        <v>110.20000000000002</v>
      </c>
      <c r="K31">
        <v>42.599999999999994</v>
      </c>
      <c r="L31">
        <v>113.5</v>
      </c>
      <c r="M31">
        <v>289</v>
      </c>
      <c r="N31">
        <v>275</v>
      </c>
      <c r="O31">
        <v>349.5</v>
      </c>
      <c r="P31">
        <v>217.20000000000027</v>
      </c>
      <c r="Q31">
        <v>353.5</v>
      </c>
      <c r="R31">
        <v>161.9</v>
      </c>
      <c r="S31">
        <v>165.30000000000007</v>
      </c>
      <c r="T31">
        <v>111.79999999999995</v>
      </c>
      <c r="U31">
        <v>133.5</v>
      </c>
      <c r="V31">
        <v>255.39999999999998</v>
      </c>
      <c r="W31">
        <v>82.399999999999977</v>
      </c>
      <c r="X31">
        <v>189.39999999999998</v>
      </c>
      <c r="Y31">
        <v>63.108988764000003</v>
      </c>
      <c r="Z31">
        <v>67.716800000000006</v>
      </c>
      <c r="AA31">
        <v>23.811578947368425</v>
      </c>
      <c r="AB31">
        <v>101.9</v>
      </c>
      <c r="AC31">
        <v>50.997894737000003</v>
      </c>
      <c r="AD31">
        <v>70.180645161000001</v>
      </c>
      <c r="AE31">
        <v>75.222222222222229</v>
      </c>
      <c r="AF31">
        <v>71.333333333333329</v>
      </c>
      <c r="AG31">
        <v>72.8</v>
      </c>
      <c r="AH31">
        <v>49.7</v>
      </c>
      <c r="AI31">
        <v>72.8</v>
      </c>
      <c r="AJ31">
        <v>87.305882353000001</v>
      </c>
      <c r="AK31">
        <v>88.193798450000003</v>
      </c>
      <c r="AL31">
        <v>99.268292682999999</v>
      </c>
      <c r="AM31">
        <v>88.848920863000004</v>
      </c>
      <c r="AN31">
        <v>88.163793103000003</v>
      </c>
      <c r="AO31">
        <v>0.04</v>
      </c>
      <c r="AP31">
        <v>62.739130434782609</v>
      </c>
      <c r="AQ31">
        <f t="shared" si="0"/>
        <v>1171.3521506169241</v>
      </c>
      <c r="AR31">
        <f>VLOOKUP(A31,arrival!$A$1:$B$151,2,0)</f>
        <v>65</v>
      </c>
    </row>
    <row r="32" spans="1:44" x14ac:dyDescent="0.25">
      <c r="A32" s="1">
        <v>43739</v>
      </c>
      <c r="B32" s="10">
        <v>1.3473638533519856</v>
      </c>
      <c r="C32" s="10">
        <v>1.4197037786796969</v>
      </c>
      <c r="D32" s="10">
        <v>101.24</v>
      </c>
      <c r="E32">
        <v>332.17994294005837</v>
      </c>
      <c r="F32">
        <v>270.5</v>
      </c>
      <c r="G32">
        <v>176.6</v>
      </c>
      <c r="H32">
        <v>135.19999999999999</v>
      </c>
      <c r="I32">
        <v>183.5</v>
      </c>
      <c r="J32">
        <v>212.4</v>
      </c>
      <c r="K32">
        <v>129.6</v>
      </c>
      <c r="L32">
        <v>289.7</v>
      </c>
      <c r="M32">
        <v>548.6</v>
      </c>
      <c r="N32">
        <v>506.5</v>
      </c>
      <c r="O32">
        <v>475.9</v>
      </c>
      <c r="P32">
        <v>529.9</v>
      </c>
      <c r="Q32">
        <v>408.9</v>
      </c>
      <c r="R32">
        <v>189.5</v>
      </c>
      <c r="S32">
        <v>223.8</v>
      </c>
      <c r="T32">
        <v>160.5</v>
      </c>
      <c r="U32">
        <v>236.7</v>
      </c>
      <c r="V32">
        <v>359.5</v>
      </c>
      <c r="W32">
        <v>198.2</v>
      </c>
      <c r="X32">
        <v>255.1</v>
      </c>
      <c r="Y32">
        <v>64.500840335999996</v>
      </c>
      <c r="Z32">
        <v>67.287931033999996</v>
      </c>
      <c r="AA32">
        <v>25.311578947368425</v>
      </c>
      <c r="AB32">
        <v>100</v>
      </c>
      <c r="AC32">
        <v>49.836666667000003</v>
      </c>
      <c r="AD32">
        <v>66.731818181999998</v>
      </c>
      <c r="AE32">
        <v>69.222222222222229</v>
      </c>
      <c r="AF32">
        <v>61</v>
      </c>
      <c r="AG32">
        <v>77.2</v>
      </c>
      <c r="AH32">
        <v>51.25</v>
      </c>
      <c r="AI32">
        <v>75.888888889</v>
      </c>
      <c r="AJ32">
        <v>88.440944881999997</v>
      </c>
      <c r="AK32">
        <v>91.084552845999994</v>
      </c>
      <c r="AL32">
        <v>101.483050847</v>
      </c>
      <c r="AM32">
        <v>84.391304348000006</v>
      </c>
      <c r="AN32">
        <v>85.929310345000005</v>
      </c>
      <c r="AO32">
        <v>4.5999999999999999E-2</v>
      </c>
      <c r="AP32">
        <v>63.079166666666673</v>
      </c>
      <c r="AQ32">
        <f t="shared" si="0"/>
        <v>1159.5591095455904</v>
      </c>
      <c r="AR32">
        <f>VLOOKUP(A32,arrival!$A$1:$B$151,2,0)</f>
        <v>28</v>
      </c>
    </row>
    <row r="33" spans="1:44" x14ac:dyDescent="0.25">
      <c r="A33" s="1">
        <v>43770</v>
      </c>
      <c r="B33" s="10">
        <v>1.1586708991633621</v>
      </c>
      <c r="C33" s="10">
        <v>1.247867655471965</v>
      </c>
      <c r="D33" s="10">
        <v>99.21</v>
      </c>
      <c r="E33">
        <v>276.70417642977822</v>
      </c>
      <c r="F33">
        <v>160.10000000000002</v>
      </c>
      <c r="G33">
        <v>298.60000000000002</v>
      </c>
      <c r="H33">
        <v>162.19999999999999</v>
      </c>
      <c r="I33">
        <v>183</v>
      </c>
      <c r="J33">
        <v>105.79999999999998</v>
      </c>
      <c r="K33">
        <v>120</v>
      </c>
      <c r="L33">
        <v>189.5</v>
      </c>
      <c r="M33">
        <v>356.79999999999995</v>
      </c>
      <c r="N33">
        <v>1025.5999999999999</v>
      </c>
      <c r="O33">
        <v>458</v>
      </c>
      <c r="P33">
        <v>395.5</v>
      </c>
      <c r="Q33">
        <v>465</v>
      </c>
      <c r="R33">
        <v>59.699999999999989</v>
      </c>
      <c r="S33">
        <v>59.5</v>
      </c>
      <c r="T33">
        <v>75.900000000000006</v>
      </c>
      <c r="U33">
        <v>119.19999999999999</v>
      </c>
      <c r="V33">
        <v>1</v>
      </c>
      <c r="W33">
        <v>72</v>
      </c>
      <c r="X33">
        <v>8.7000000000000171</v>
      </c>
      <c r="Y33">
        <v>65.998130841000005</v>
      </c>
      <c r="Z33">
        <v>69.564462809999995</v>
      </c>
      <c r="AA33">
        <v>26.811578947368425</v>
      </c>
      <c r="AB33">
        <v>102.68</v>
      </c>
      <c r="AC33">
        <v>51.273333332999997</v>
      </c>
      <c r="AD33">
        <v>66.007407407000002</v>
      </c>
      <c r="AE33">
        <v>63.666666667000001</v>
      </c>
      <c r="AF33">
        <v>61</v>
      </c>
      <c r="AG33">
        <v>74.375</v>
      </c>
      <c r="AH33">
        <v>51.25</v>
      </c>
      <c r="AI33">
        <v>77.3</v>
      </c>
      <c r="AJ33">
        <v>88.295275591000006</v>
      </c>
      <c r="AK33">
        <v>92.630508474999999</v>
      </c>
      <c r="AL33">
        <v>97.024390244000003</v>
      </c>
      <c r="AM33">
        <v>69.833035714000005</v>
      </c>
      <c r="AN33">
        <v>68.829310344999996</v>
      </c>
      <c r="AO33">
        <v>5.5E-2</v>
      </c>
      <c r="AP33">
        <v>72.42307692307692</v>
      </c>
      <c r="AQ33">
        <f t="shared" si="0"/>
        <v>1126.5391003743684</v>
      </c>
      <c r="AR33">
        <f>VLOOKUP(A33,arrival!$A$1:$B$151,2,0)</f>
        <v>26</v>
      </c>
    </row>
    <row r="34" spans="1:44" x14ac:dyDescent="0.25">
      <c r="A34" s="1">
        <v>43800</v>
      </c>
      <c r="B34" s="10">
        <v>1.1237889207334339</v>
      </c>
      <c r="C34" s="10">
        <v>1.2355149676925499</v>
      </c>
      <c r="D34" s="10">
        <v>100.67</v>
      </c>
      <c r="E34">
        <v>11.075499713750945</v>
      </c>
      <c r="F34">
        <v>11.5</v>
      </c>
      <c r="G34">
        <v>78.099999999999909</v>
      </c>
      <c r="H34">
        <v>10.700000000000045</v>
      </c>
      <c r="I34">
        <v>28.800000000000011</v>
      </c>
      <c r="J34">
        <v>15.699999999999989</v>
      </c>
      <c r="K34">
        <v>92.4</v>
      </c>
      <c r="L34">
        <v>51.900000000000034</v>
      </c>
      <c r="M34">
        <v>0</v>
      </c>
      <c r="N34">
        <v>0</v>
      </c>
      <c r="O34">
        <v>0</v>
      </c>
      <c r="P34">
        <v>0</v>
      </c>
      <c r="Q34">
        <v>0</v>
      </c>
      <c r="R34">
        <v>18.5</v>
      </c>
      <c r="S34">
        <v>26.099999999999966</v>
      </c>
      <c r="T34">
        <v>18</v>
      </c>
      <c r="U34">
        <v>0</v>
      </c>
      <c r="V34">
        <v>7.3000000000000114</v>
      </c>
      <c r="W34">
        <v>24</v>
      </c>
      <c r="X34">
        <v>1.3000000000000114</v>
      </c>
      <c r="Y34">
        <v>65.715929204000005</v>
      </c>
      <c r="Z34">
        <v>71.031132075000002</v>
      </c>
      <c r="AA34">
        <v>27.811578947368425</v>
      </c>
      <c r="AB34">
        <v>103</v>
      </c>
      <c r="AC34">
        <v>49.566086957000003</v>
      </c>
      <c r="AD34">
        <v>65.911827957</v>
      </c>
      <c r="AE34">
        <v>60.222222221999999</v>
      </c>
      <c r="AF34">
        <v>66</v>
      </c>
      <c r="AG34">
        <v>74.375</v>
      </c>
      <c r="AH34">
        <v>43.75</v>
      </c>
      <c r="AI34">
        <v>77.099999999999994</v>
      </c>
      <c r="AJ34">
        <v>89.907874015999994</v>
      </c>
      <c r="AK34">
        <v>92.634532374000003</v>
      </c>
      <c r="AL34">
        <v>96.983739837000002</v>
      </c>
      <c r="AM34">
        <v>68.440875911999996</v>
      </c>
      <c r="AN34">
        <v>68.433333332999993</v>
      </c>
      <c r="AO34">
        <v>7.3999999999999996E-2</v>
      </c>
      <c r="AP34">
        <v>84.956000000000003</v>
      </c>
      <c r="AQ34">
        <f t="shared" si="0"/>
        <v>1120.8841328343683</v>
      </c>
      <c r="AR34">
        <f>VLOOKUP(A34,arrival!$A$1:$B$151,2,0)</f>
        <v>25</v>
      </c>
    </row>
    <row r="35" spans="1:44" x14ac:dyDescent="0.25">
      <c r="A35" s="1">
        <v>43831</v>
      </c>
      <c r="B35" s="10">
        <v>1.18141605540104</v>
      </c>
      <c r="C35" s="10">
        <v>1.3272064879601349</v>
      </c>
      <c r="D35" s="10">
        <v>106.04</v>
      </c>
      <c r="E35">
        <v>80.67989920677131</v>
      </c>
      <c r="F35">
        <v>1.1000000000000001</v>
      </c>
      <c r="G35">
        <v>18.899999999999999</v>
      </c>
      <c r="H35">
        <v>0.1</v>
      </c>
      <c r="I35">
        <v>1.8</v>
      </c>
      <c r="J35">
        <v>0</v>
      </c>
      <c r="K35">
        <v>0.2</v>
      </c>
      <c r="L35">
        <v>1.5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0.2</v>
      </c>
      <c r="T35">
        <v>0</v>
      </c>
      <c r="U35">
        <v>0</v>
      </c>
      <c r="V35">
        <v>1.7</v>
      </c>
      <c r="W35">
        <v>0.4</v>
      </c>
      <c r="X35">
        <v>5.9</v>
      </c>
      <c r="Y35">
        <v>66.461946902999998</v>
      </c>
      <c r="Z35">
        <v>69.652830188999999</v>
      </c>
      <c r="AA35">
        <v>28.811578947368425</v>
      </c>
      <c r="AB35">
        <v>103</v>
      </c>
      <c r="AC35">
        <v>49.88</v>
      </c>
      <c r="AD35">
        <v>63.010204082000001</v>
      </c>
      <c r="AE35">
        <v>69</v>
      </c>
      <c r="AF35">
        <v>64.125</v>
      </c>
      <c r="AG35">
        <v>75.25</v>
      </c>
      <c r="AH35">
        <v>43.75</v>
      </c>
      <c r="AI35">
        <v>71.2</v>
      </c>
      <c r="AJ35">
        <v>87.250413222999995</v>
      </c>
      <c r="AK35">
        <v>90.451282051000007</v>
      </c>
      <c r="AL35">
        <v>99.090163934000003</v>
      </c>
      <c r="AM35">
        <v>72.215384615000005</v>
      </c>
      <c r="AN35">
        <v>62.901639344000003</v>
      </c>
      <c r="AO35">
        <v>7.5999999999999998E-2</v>
      </c>
      <c r="AP35">
        <v>93.776923076923083</v>
      </c>
      <c r="AQ35">
        <f t="shared" si="0"/>
        <v>1116.0504432883683</v>
      </c>
      <c r="AR35">
        <f>VLOOKUP(A35,arrival!$A$1:$B$151,2,0)</f>
        <v>15</v>
      </c>
    </row>
    <row r="36" spans="1:44" x14ac:dyDescent="0.25">
      <c r="A36" s="1">
        <v>43862</v>
      </c>
      <c r="B36" s="10">
        <v>1.2978442212191663</v>
      </c>
      <c r="C36" s="10">
        <v>1.3747603831956134</v>
      </c>
      <c r="D36" s="10">
        <v>109</v>
      </c>
      <c r="E36">
        <v>14.006962196607278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39.5</v>
      </c>
      <c r="W36">
        <v>0</v>
      </c>
      <c r="X36">
        <v>4.7999999999999989</v>
      </c>
      <c r="Y36">
        <v>67.242105262999999</v>
      </c>
      <c r="Z36">
        <v>70.362809917000007</v>
      </c>
      <c r="AA36">
        <v>29.811578947368425</v>
      </c>
      <c r="AB36">
        <v>103</v>
      </c>
      <c r="AC36">
        <v>49.581818181999999</v>
      </c>
      <c r="AD36">
        <v>63.482692307999997</v>
      </c>
      <c r="AE36">
        <v>63.666666666666664</v>
      </c>
      <c r="AF36">
        <v>65.375</v>
      </c>
      <c r="AG36">
        <v>75</v>
      </c>
      <c r="AH36">
        <v>48.333333332999999</v>
      </c>
      <c r="AI36">
        <v>71.2</v>
      </c>
      <c r="AJ36">
        <v>86.714173228000007</v>
      </c>
      <c r="AK36">
        <v>87.813675214</v>
      </c>
      <c r="AL36">
        <v>92.271317828999997</v>
      </c>
      <c r="AM36">
        <v>68.951145038000007</v>
      </c>
      <c r="AN36">
        <v>60.327586207000003</v>
      </c>
      <c r="AO36">
        <v>6.6000000000000003E-2</v>
      </c>
      <c r="AP36">
        <v>86.915999999999997</v>
      </c>
      <c r="AQ36">
        <f t="shared" si="0"/>
        <v>1103.1339021330352</v>
      </c>
      <c r="AR36">
        <f>VLOOKUP(A36,arrival!$A$1:$B$151,2,0)</f>
        <v>10</v>
      </c>
    </row>
    <row r="37" spans="1:44" x14ac:dyDescent="0.25">
      <c r="A37" s="1">
        <v>43891</v>
      </c>
      <c r="B37" s="10">
        <v>1.2338712383866206</v>
      </c>
      <c r="C37" s="10">
        <v>1.281283523916557</v>
      </c>
      <c r="D37" s="10">
        <v>111.6</v>
      </c>
      <c r="E37">
        <v>15.381207912114963</v>
      </c>
      <c r="F37">
        <v>25.1</v>
      </c>
      <c r="G37">
        <v>0.2</v>
      </c>
      <c r="H37">
        <v>6</v>
      </c>
      <c r="I37">
        <v>5.5</v>
      </c>
      <c r="J37">
        <v>7.1</v>
      </c>
      <c r="K37">
        <v>4.8</v>
      </c>
      <c r="L37">
        <v>26.1</v>
      </c>
      <c r="M37">
        <v>1.9</v>
      </c>
      <c r="N37">
        <v>1.6</v>
      </c>
      <c r="O37">
        <v>36.799999999999997</v>
      </c>
      <c r="P37">
        <v>8.1</v>
      </c>
      <c r="Q37">
        <v>4.3</v>
      </c>
      <c r="R37">
        <v>3.1</v>
      </c>
      <c r="S37">
        <v>13.2</v>
      </c>
      <c r="T37">
        <v>19.899999999999999</v>
      </c>
      <c r="U37">
        <v>20.9</v>
      </c>
      <c r="V37">
        <v>55.2</v>
      </c>
      <c r="W37">
        <v>0</v>
      </c>
      <c r="X37">
        <v>3.4</v>
      </c>
      <c r="Y37">
        <v>68.576470588000007</v>
      </c>
      <c r="Z37">
        <v>70.986138613999998</v>
      </c>
      <c r="AA37">
        <v>30.811578947368425</v>
      </c>
      <c r="AB37">
        <v>103</v>
      </c>
      <c r="AC37">
        <v>49.938461537999999</v>
      </c>
      <c r="AD37">
        <v>64.571428570999998</v>
      </c>
      <c r="AE37">
        <v>68.849999999999994</v>
      </c>
      <c r="AF37">
        <v>66.192187500000003</v>
      </c>
      <c r="AG37">
        <v>74.400000000000006</v>
      </c>
      <c r="AH37">
        <v>49.3</v>
      </c>
      <c r="AI37">
        <v>72.900000000000006</v>
      </c>
      <c r="AJ37">
        <v>87.261904762</v>
      </c>
      <c r="AK37">
        <v>85.010752687999997</v>
      </c>
      <c r="AL37">
        <v>95.764150943000004</v>
      </c>
      <c r="AM37">
        <v>64.045833333000004</v>
      </c>
      <c r="AN37">
        <v>61.540540540999999</v>
      </c>
      <c r="AO37">
        <v>5.8000000000000003E-2</v>
      </c>
      <c r="AP37">
        <v>80.107692307692304</v>
      </c>
      <c r="AQ37">
        <f t="shared" si="0"/>
        <v>1113.1494480253682</v>
      </c>
      <c r="AR37">
        <f>VLOOKUP(A37,arrival!$A$1:$B$151,2,0)</f>
        <v>15</v>
      </c>
    </row>
    <row r="38" spans="1:44" x14ac:dyDescent="0.25">
      <c r="A38" s="1">
        <v>43922</v>
      </c>
      <c r="B38" s="10">
        <v>1.4478160339673776</v>
      </c>
      <c r="C38" s="10">
        <v>0.92562274747685735</v>
      </c>
      <c r="D38" s="10">
        <v>113</v>
      </c>
      <c r="E38">
        <v>64.771652164469671</v>
      </c>
      <c r="F38">
        <v>81.800000000000011</v>
      </c>
      <c r="G38">
        <v>15.600000000000001</v>
      </c>
      <c r="H38">
        <v>65.2</v>
      </c>
      <c r="I38">
        <v>27.5</v>
      </c>
      <c r="J38">
        <v>8.2000000000000011</v>
      </c>
      <c r="K38">
        <v>50</v>
      </c>
      <c r="L38">
        <v>59.199999999999996</v>
      </c>
      <c r="M38">
        <v>96</v>
      </c>
      <c r="N38">
        <v>2.5999999999999992</v>
      </c>
      <c r="O38">
        <v>80</v>
      </c>
      <c r="P38">
        <v>117.7</v>
      </c>
      <c r="Q38">
        <v>56.3</v>
      </c>
      <c r="R38">
        <v>56.5</v>
      </c>
      <c r="S38">
        <v>47.2</v>
      </c>
      <c r="T38">
        <v>47.500000000000007</v>
      </c>
      <c r="U38">
        <v>69.799999999999983</v>
      </c>
      <c r="V38">
        <v>49.8</v>
      </c>
      <c r="W38">
        <v>33.299999999999997</v>
      </c>
      <c r="X38">
        <v>36.800000000000004</v>
      </c>
      <c r="Y38">
        <v>68</v>
      </c>
      <c r="Z38">
        <v>70.486167523000006</v>
      </c>
      <c r="AA38">
        <v>32</v>
      </c>
      <c r="AB38">
        <v>103</v>
      </c>
      <c r="AC38">
        <v>49</v>
      </c>
      <c r="AD38">
        <v>65.316702614999997</v>
      </c>
      <c r="AE38">
        <v>74.033333333333331</v>
      </c>
      <c r="AF38">
        <v>66.805078124999994</v>
      </c>
      <c r="AG38">
        <v>73.800000000000011</v>
      </c>
      <c r="AH38">
        <v>50.024999999999999</v>
      </c>
      <c r="AI38">
        <v>74.599999999999994</v>
      </c>
      <c r="AJ38">
        <v>85</v>
      </c>
      <c r="AK38">
        <v>77</v>
      </c>
      <c r="AL38">
        <v>93.780578512000005</v>
      </c>
      <c r="AM38">
        <v>63.666600877</v>
      </c>
      <c r="AN38">
        <v>58.845928165000004</v>
      </c>
      <c r="AO38">
        <v>7.1999999999999995E-2</v>
      </c>
      <c r="AP38">
        <v>79</v>
      </c>
      <c r="AQ38">
        <f t="shared" si="0"/>
        <v>1105.3593891503333</v>
      </c>
      <c r="AR38">
        <f>VLOOKUP(A38,arrival!$A$1:$B$151,2,0)</f>
        <v>19</v>
      </c>
    </row>
    <row r="39" spans="1:44" x14ac:dyDescent="0.25">
      <c r="A39" s="1">
        <v>43952</v>
      </c>
      <c r="B39" s="10">
        <v>1.6311499395396369</v>
      </c>
      <c r="C39" s="10">
        <v>1.1791821823921447</v>
      </c>
      <c r="D39" s="10">
        <v>100.187</v>
      </c>
      <c r="E39">
        <v>83.455971922806953</v>
      </c>
      <c r="F39">
        <v>29.400000000000006</v>
      </c>
      <c r="G39">
        <v>29.900000000000002</v>
      </c>
      <c r="H39">
        <v>38.700000000000003</v>
      </c>
      <c r="I39">
        <v>36.200000000000003</v>
      </c>
      <c r="J39">
        <v>14.8</v>
      </c>
      <c r="K39">
        <v>12.400000000000006</v>
      </c>
      <c r="L39">
        <v>166.2</v>
      </c>
      <c r="M39">
        <v>169.99999999999997</v>
      </c>
      <c r="N39">
        <v>100.5</v>
      </c>
      <c r="O39">
        <v>132.39999999999998</v>
      </c>
      <c r="P39">
        <v>75.8</v>
      </c>
      <c r="Q39">
        <v>109.1</v>
      </c>
      <c r="R39">
        <v>87.4</v>
      </c>
      <c r="S39">
        <v>138.79999999999998</v>
      </c>
      <c r="T39">
        <v>79.599999999999994</v>
      </c>
      <c r="U39">
        <v>133.10000000000002</v>
      </c>
      <c r="V39">
        <v>32.5</v>
      </c>
      <c r="W39">
        <v>85.2</v>
      </c>
      <c r="X39">
        <v>20.799999999999997</v>
      </c>
      <c r="Y39">
        <v>67</v>
      </c>
      <c r="Z39">
        <v>69</v>
      </c>
      <c r="AA39">
        <v>32</v>
      </c>
      <c r="AB39">
        <v>103</v>
      </c>
      <c r="AC39">
        <v>47</v>
      </c>
      <c r="AD39">
        <v>67</v>
      </c>
      <c r="AE39">
        <v>79.216666666666669</v>
      </c>
      <c r="AF39">
        <v>67.264746093749991</v>
      </c>
      <c r="AG39">
        <v>73.200000000000017</v>
      </c>
      <c r="AH39">
        <v>50.568750000000001</v>
      </c>
      <c r="AI39">
        <v>76.3</v>
      </c>
      <c r="AJ39">
        <v>80.758333332999996</v>
      </c>
      <c r="AK39">
        <v>72.278873239000006</v>
      </c>
      <c r="AL39">
        <v>93</v>
      </c>
      <c r="AM39">
        <v>63.287368420999996</v>
      </c>
      <c r="AN39">
        <v>56.151315789000002</v>
      </c>
      <c r="AO39">
        <v>6.3E-2</v>
      </c>
      <c r="AP39">
        <v>78.27600000000001</v>
      </c>
      <c r="AQ39">
        <f t="shared" si="0"/>
        <v>1097.0260535424168</v>
      </c>
      <c r="AR39">
        <f>VLOOKUP(A39,arrival!$A$1:$B$151,2,0)</f>
        <v>65</v>
      </c>
    </row>
    <row r="40" spans="1:44" x14ac:dyDescent="0.25">
      <c r="A40" s="1">
        <v>43983</v>
      </c>
      <c r="B40" s="10">
        <v>1.3149982017102613</v>
      </c>
      <c r="C40" s="10">
        <v>1.2187040922431556</v>
      </c>
      <c r="D40" s="10">
        <v>98.35</v>
      </c>
      <c r="E40">
        <v>421.71073239226297</v>
      </c>
      <c r="F40">
        <v>168.6</v>
      </c>
      <c r="G40">
        <v>35.4</v>
      </c>
      <c r="H40">
        <v>40</v>
      </c>
      <c r="I40">
        <v>87.1</v>
      </c>
      <c r="J40">
        <v>54.6</v>
      </c>
      <c r="K40">
        <v>25</v>
      </c>
      <c r="L40">
        <v>172</v>
      </c>
      <c r="M40">
        <v>1179.5999999999999</v>
      </c>
      <c r="N40">
        <v>897.6</v>
      </c>
      <c r="O40">
        <v>486.6</v>
      </c>
      <c r="P40">
        <v>464.6</v>
      </c>
      <c r="Q40">
        <v>1001.2</v>
      </c>
      <c r="R40">
        <v>154.1</v>
      </c>
      <c r="S40">
        <v>111.3</v>
      </c>
      <c r="T40">
        <v>72.599999999999994</v>
      </c>
      <c r="U40">
        <v>75.900000000000006</v>
      </c>
      <c r="V40">
        <v>139.4</v>
      </c>
      <c r="W40">
        <v>90.6</v>
      </c>
      <c r="X40">
        <v>122.4</v>
      </c>
      <c r="Y40">
        <v>64.792857143000006</v>
      </c>
      <c r="Z40">
        <v>68.195740740999995</v>
      </c>
      <c r="AA40">
        <v>33</v>
      </c>
      <c r="AB40">
        <v>103</v>
      </c>
      <c r="AC40">
        <v>44.894791667</v>
      </c>
      <c r="AD40">
        <v>70.316346154000001</v>
      </c>
      <c r="AE40">
        <v>84.4</v>
      </c>
      <c r="AF40">
        <v>67.6094970703125</v>
      </c>
      <c r="AG40">
        <v>72.599999999999994</v>
      </c>
      <c r="AH40">
        <v>50.9765625</v>
      </c>
      <c r="AI40">
        <v>78</v>
      </c>
      <c r="AJ40">
        <v>81.905511810999997</v>
      </c>
      <c r="AK40">
        <v>77.138931298000003</v>
      </c>
      <c r="AL40">
        <v>91.401562499999997</v>
      </c>
      <c r="AM40">
        <v>66.218333333000004</v>
      </c>
      <c r="AN40">
        <v>62.292187499999997</v>
      </c>
      <c r="AO40">
        <v>6.2E-2</v>
      </c>
      <c r="AP40">
        <v>86.384615384615387</v>
      </c>
      <c r="AQ40">
        <f t="shared" si="0"/>
        <v>1116.7423217173123</v>
      </c>
      <c r="AR40">
        <f>VLOOKUP(A40,arrival!$A$1:$B$151,2,0)</f>
        <v>77</v>
      </c>
    </row>
    <row r="41" spans="1:44" x14ac:dyDescent="0.25">
      <c r="A41" s="1">
        <v>44013</v>
      </c>
      <c r="B41" s="10">
        <v>1.3081850744100239</v>
      </c>
      <c r="C41" s="10">
        <v>1.1032060261016421</v>
      </c>
      <c r="D41" s="10">
        <v>100.68600000000001</v>
      </c>
      <c r="E41">
        <v>332.10716047329652</v>
      </c>
      <c r="F41">
        <v>250.70000000000002</v>
      </c>
      <c r="G41">
        <v>119.9</v>
      </c>
      <c r="H41">
        <v>67.599999999999994</v>
      </c>
      <c r="I41">
        <v>119.1</v>
      </c>
      <c r="J41">
        <v>133.5</v>
      </c>
      <c r="K41">
        <v>128.9</v>
      </c>
      <c r="L41">
        <v>38.199999999999989</v>
      </c>
      <c r="M41">
        <v>632.30000000000018</v>
      </c>
      <c r="N41">
        <v>896.19999999999993</v>
      </c>
      <c r="O41">
        <v>332.69999999999993</v>
      </c>
      <c r="P41">
        <v>406.29999999999995</v>
      </c>
      <c r="Q41">
        <v>720.3</v>
      </c>
      <c r="R41">
        <v>105.20000000000002</v>
      </c>
      <c r="S41">
        <v>157.5</v>
      </c>
      <c r="T41">
        <v>106.80000000000001</v>
      </c>
      <c r="U41">
        <v>130.4</v>
      </c>
      <c r="V41">
        <v>134.79999999999998</v>
      </c>
      <c r="W41">
        <v>121.6</v>
      </c>
      <c r="X41">
        <v>296.20000000000005</v>
      </c>
      <c r="Y41">
        <v>64.795505618000007</v>
      </c>
      <c r="Z41">
        <v>69.551020407999999</v>
      </c>
      <c r="AA41">
        <v>34</v>
      </c>
      <c r="AB41">
        <v>102</v>
      </c>
      <c r="AC41">
        <v>40.561538462000001</v>
      </c>
      <c r="AD41">
        <v>69.940963855000007</v>
      </c>
      <c r="AE41">
        <v>91.4</v>
      </c>
      <c r="AF41">
        <v>68.643749999999997</v>
      </c>
      <c r="AG41">
        <v>75</v>
      </c>
      <c r="AH41">
        <v>52.2</v>
      </c>
      <c r="AI41">
        <v>88.142857143000001</v>
      </c>
      <c r="AJ41">
        <v>83.940601504</v>
      </c>
      <c r="AK41">
        <v>80.263636364000007</v>
      </c>
      <c r="AL41">
        <v>88.367999999999995</v>
      </c>
      <c r="AM41">
        <v>73.422535210999996</v>
      </c>
      <c r="AN41">
        <v>66.632031249999997</v>
      </c>
      <c r="AO41">
        <v>6.7000000000000004E-2</v>
      </c>
      <c r="AP41">
        <v>83.077777777777769</v>
      </c>
      <c r="AQ41">
        <f t="shared" si="0"/>
        <v>1148.862439815</v>
      </c>
      <c r="AR41">
        <f>VLOOKUP(A41,arrival!$A$1:$B$151,2,0)</f>
        <v>65</v>
      </c>
    </row>
    <row r="42" spans="1:44" x14ac:dyDescent="0.25">
      <c r="A42" s="1">
        <v>44044</v>
      </c>
      <c r="B42" s="10">
        <v>1.2895143211687237</v>
      </c>
      <c r="C42" s="10">
        <v>1.2772465365725132</v>
      </c>
      <c r="D42" s="10">
        <v>105.97</v>
      </c>
      <c r="E42">
        <v>425.31699431035418</v>
      </c>
      <c r="F42">
        <v>383.90000000000003</v>
      </c>
      <c r="G42">
        <v>62.599999999999994</v>
      </c>
      <c r="H42">
        <v>146.9</v>
      </c>
      <c r="I42">
        <v>82.5</v>
      </c>
      <c r="J42">
        <v>12.800000000000011</v>
      </c>
      <c r="K42">
        <v>23</v>
      </c>
      <c r="L42">
        <v>83.300000000000011</v>
      </c>
      <c r="M42">
        <v>764.69999999999982</v>
      </c>
      <c r="N42">
        <v>857.8</v>
      </c>
      <c r="O42">
        <v>600.40000000000009</v>
      </c>
      <c r="P42">
        <v>542.00000000000011</v>
      </c>
      <c r="Q42">
        <v>924</v>
      </c>
      <c r="R42">
        <v>82.300000000000011</v>
      </c>
      <c r="S42">
        <v>237.89999999999998</v>
      </c>
      <c r="T42">
        <v>156.20000000000002</v>
      </c>
      <c r="U42">
        <v>37.099999999999994</v>
      </c>
      <c r="V42">
        <v>161.19999999999999</v>
      </c>
      <c r="W42">
        <v>81.300000000000011</v>
      </c>
      <c r="X42">
        <v>332.4</v>
      </c>
      <c r="Y42">
        <v>64.258536585000002</v>
      </c>
      <c r="Z42">
        <v>69.917821782000004</v>
      </c>
      <c r="AA42">
        <v>34</v>
      </c>
      <c r="AB42">
        <v>102</v>
      </c>
      <c r="AC42">
        <v>45.909615385000002</v>
      </c>
      <c r="AD42">
        <v>65.929629629999994</v>
      </c>
      <c r="AE42">
        <v>87</v>
      </c>
      <c r="AF42">
        <v>69.678002929687494</v>
      </c>
      <c r="AG42">
        <v>78</v>
      </c>
      <c r="AH42">
        <v>53.423437499999999</v>
      </c>
      <c r="AI42">
        <v>84</v>
      </c>
      <c r="AJ42">
        <v>84.463779528000003</v>
      </c>
      <c r="AK42">
        <v>80.758064516000005</v>
      </c>
      <c r="AL42">
        <v>93.577777777999998</v>
      </c>
      <c r="AM42">
        <v>79.534351145000002</v>
      </c>
      <c r="AN42">
        <v>76.862499999999997</v>
      </c>
      <c r="AO42">
        <v>6.7000000000000004E-2</v>
      </c>
      <c r="AP42">
        <v>87.933333333333337</v>
      </c>
      <c r="AQ42">
        <f t="shared" si="0"/>
        <v>1169.3135167786875</v>
      </c>
      <c r="AR42">
        <f>VLOOKUP(A42,arrival!$A$1:$B$151,2,0)</f>
        <v>29</v>
      </c>
    </row>
    <row r="43" spans="1:44" x14ac:dyDescent="0.25">
      <c r="A43" s="1">
        <v>44075</v>
      </c>
      <c r="B43" s="10">
        <v>1.3579081735810674</v>
      </c>
      <c r="C43" s="10">
        <v>1.2102752832351731</v>
      </c>
      <c r="D43" s="10">
        <v>115.18</v>
      </c>
      <c r="E43">
        <v>439.87975454098108</v>
      </c>
      <c r="F43">
        <v>299.59999999999991</v>
      </c>
      <c r="G43">
        <v>121.70000000000002</v>
      </c>
      <c r="H43">
        <v>169.39999999999998</v>
      </c>
      <c r="I43">
        <v>168.3</v>
      </c>
      <c r="J43">
        <v>94.999999999999972</v>
      </c>
      <c r="K43">
        <v>132.79999999999998</v>
      </c>
      <c r="L43">
        <v>209</v>
      </c>
      <c r="M43">
        <v>863.70000000000027</v>
      </c>
      <c r="N43">
        <v>954</v>
      </c>
      <c r="O43">
        <v>580</v>
      </c>
      <c r="P43">
        <v>574.29999999999995</v>
      </c>
      <c r="Q43">
        <v>720.40000000000009</v>
      </c>
      <c r="R43">
        <v>240.10000000000002</v>
      </c>
      <c r="S43">
        <v>183.8</v>
      </c>
      <c r="T43">
        <v>140.5</v>
      </c>
      <c r="U43">
        <v>138.6</v>
      </c>
      <c r="V43">
        <v>123.10000000000002</v>
      </c>
      <c r="W43">
        <v>208.39999999999998</v>
      </c>
      <c r="X43">
        <v>219.10000000000002</v>
      </c>
      <c r="Y43">
        <v>62.974418604999997</v>
      </c>
      <c r="Z43">
        <v>70.850877193000002</v>
      </c>
      <c r="AA43">
        <v>34</v>
      </c>
      <c r="AB43">
        <v>102</v>
      </c>
      <c r="AC43">
        <v>47.504587155999999</v>
      </c>
      <c r="AD43">
        <v>65.297247705999993</v>
      </c>
      <c r="AE43">
        <v>87.75</v>
      </c>
      <c r="AF43">
        <v>70.712255859374991</v>
      </c>
      <c r="AG43">
        <v>79.5</v>
      </c>
      <c r="AH43">
        <v>54.646875000000001</v>
      </c>
      <c r="AI43">
        <v>74.181818182000001</v>
      </c>
      <c r="AJ43">
        <v>86.424409448999995</v>
      </c>
      <c r="AK43">
        <v>81.601550388000007</v>
      </c>
      <c r="AL43">
        <v>95.505454545000006</v>
      </c>
      <c r="AM43">
        <v>82.266666666999996</v>
      </c>
      <c r="AN43">
        <v>79.4765625</v>
      </c>
      <c r="AO43">
        <v>7.2999999999999995E-2</v>
      </c>
      <c r="AP43">
        <v>92.08461538461539</v>
      </c>
      <c r="AQ43">
        <f t="shared" si="0"/>
        <v>1174.6927232503751</v>
      </c>
      <c r="AR43">
        <f>VLOOKUP(A43,arrival!$A$1:$B$151,2,0)</f>
        <v>27</v>
      </c>
    </row>
    <row r="44" spans="1:44" x14ac:dyDescent="0.25">
      <c r="A44" s="1">
        <v>44105</v>
      </c>
      <c r="B44" s="10">
        <v>1.1148717831105051</v>
      </c>
      <c r="C44" s="10">
        <v>1.3363528979857158</v>
      </c>
      <c r="D44" s="10">
        <v>119.59</v>
      </c>
      <c r="E44">
        <v>160.19573164860816</v>
      </c>
      <c r="F44">
        <v>92.2</v>
      </c>
      <c r="G44">
        <v>82.4</v>
      </c>
      <c r="H44">
        <v>77.3</v>
      </c>
      <c r="I44">
        <v>60.2</v>
      </c>
      <c r="J44">
        <v>87</v>
      </c>
      <c r="K44">
        <v>21.1</v>
      </c>
      <c r="L44">
        <v>127.8</v>
      </c>
      <c r="M44">
        <v>236.4</v>
      </c>
      <c r="N44">
        <v>309.60000000000002</v>
      </c>
      <c r="O44">
        <v>211</v>
      </c>
      <c r="P44">
        <v>131</v>
      </c>
      <c r="Q44">
        <v>259.10000000000002</v>
      </c>
      <c r="R44">
        <v>105</v>
      </c>
      <c r="S44">
        <v>151.6</v>
      </c>
      <c r="T44">
        <v>90.9</v>
      </c>
      <c r="U44">
        <v>179.3</v>
      </c>
      <c r="V44">
        <v>253.2</v>
      </c>
      <c r="W44">
        <v>145.30000000000001</v>
      </c>
      <c r="X44">
        <v>312.10000000000002</v>
      </c>
      <c r="Y44">
        <v>63.980851063999999</v>
      </c>
      <c r="Z44">
        <v>69.783193276999995</v>
      </c>
      <c r="AA44">
        <v>34</v>
      </c>
      <c r="AB44">
        <v>102</v>
      </c>
      <c r="AC44">
        <v>48.662385321000002</v>
      </c>
      <c r="AD44">
        <v>67.072566371999997</v>
      </c>
      <c r="AE44">
        <v>91.25</v>
      </c>
      <c r="AF44">
        <v>71.746508789062489</v>
      </c>
      <c r="AG44">
        <v>81</v>
      </c>
      <c r="AH44">
        <v>51.5</v>
      </c>
      <c r="AI44">
        <v>84.6</v>
      </c>
      <c r="AJ44">
        <v>86.539097744000003</v>
      </c>
      <c r="AK44">
        <v>83.153599999999997</v>
      </c>
      <c r="AL44">
        <v>96.698076923000002</v>
      </c>
      <c r="AM44">
        <v>84.7</v>
      </c>
      <c r="AN44">
        <v>78.718181818000005</v>
      </c>
      <c r="AO44">
        <v>7.5999999999999998E-2</v>
      </c>
      <c r="AP44">
        <v>91.444000000000003</v>
      </c>
      <c r="AQ44">
        <f t="shared" si="0"/>
        <v>1195.4044613080625</v>
      </c>
      <c r="AR44">
        <f>VLOOKUP(A44,arrival!$A$1:$B$151,2,0)</f>
        <v>27</v>
      </c>
    </row>
    <row r="45" spans="1:44" x14ac:dyDescent="0.25">
      <c r="A45" s="1">
        <v>44136</v>
      </c>
      <c r="B45" s="10">
        <v>0.97759260808466308</v>
      </c>
      <c r="C45" s="10">
        <v>1.2350654659154672</v>
      </c>
      <c r="D45" s="10">
        <v>123.6</v>
      </c>
      <c r="E45">
        <v>69.25846122048786</v>
      </c>
      <c r="F45">
        <v>130</v>
      </c>
      <c r="G45">
        <v>102.5</v>
      </c>
      <c r="H45">
        <v>194.3</v>
      </c>
      <c r="I45">
        <v>170.89999999999998</v>
      </c>
      <c r="J45">
        <v>82.6</v>
      </c>
      <c r="K45">
        <v>207.6</v>
      </c>
      <c r="L45">
        <v>153.69999999999999</v>
      </c>
      <c r="M45">
        <v>92.9</v>
      </c>
      <c r="N45">
        <v>46.5</v>
      </c>
      <c r="O45">
        <v>61.300000000000011</v>
      </c>
      <c r="P45">
        <v>43.400000000000006</v>
      </c>
      <c r="Q45">
        <v>38.899999999999977</v>
      </c>
      <c r="R45">
        <v>34.699999999999989</v>
      </c>
      <c r="S45">
        <v>29.800000000000011</v>
      </c>
      <c r="T45">
        <v>40.900000000000006</v>
      </c>
      <c r="U45">
        <v>46.5</v>
      </c>
      <c r="V45">
        <v>35.699999999999989</v>
      </c>
      <c r="W45">
        <v>11.199999999999989</v>
      </c>
      <c r="X45">
        <v>10.699999999999989</v>
      </c>
      <c r="Y45">
        <v>62.204494382</v>
      </c>
      <c r="Z45">
        <v>69.94</v>
      </c>
      <c r="AA45">
        <v>34</v>
      </c>
      <c r="AB45">
        <v>102</v>
      </c>
      <c r="AC45">
        <v>47.999047619000002</v>
      </c>
      <c r="AD45">
        <v>64.925531914999993</v>
      </c>
      <c r="AE45">
        <v>87.2</v>
      </c>
      <c r="AF45">
        <v>72.780761718999997</v>
      </c>
      <c r="AG45">
        <v>82.5</v>
      </c>
      <c r="AH45">
        <v>51.5</v>
      </c>
      <c r="AI45">
        <v>73.7</v>
      </c>
      <c r="AJ45">
        <v>88.485123967000007</v>
      </c>
      <c r="AK45">
        <v>87.2</v>
      </c>
      <c r="AL45">
        <v>98.174137931000004</v>
      </c>
      <c r="AM45">
        <v>78.5</v>
      </c>
      <c r="AN45">
        <v>78.467391304000003</v>
      </c>
      <c r="AO45">
        <v>6.9000000000000006E-2</v>
      </c>
      <c r="AP45">
        <v>104.12916666666666</v>
      </c>
      <c r="AQ45">
        <f t="shared" si="0"/>
        <v>1179.5764888370002</v>
      </c>
      <c r="AR45">
        <f>VLOOKUP(A45,arrival!$A$1:$B$151,2,0)</f>
        <v>6</v>
      </c>
    </row>
    <row r="46" spans="1:44" x14ac:dyDescent="0.25">
      <c r="A46" s="1">
        <v>44166</v>
      </c>
      <c r="B46" s="10">
        <v>1.055569691784503</v>
      </c>
      <c r="C46" s="10">
        <v>1.3135610456605102</v>
      </c>
      <c r="D46" s="10">
        <v>128.80000000000001</v>
      </c>
      <c r="E46">
        <v>58.229526973194439</v>
      </c>
      <c r="F46">
        <v>81.199999999999989</v>
      </c>
      <c r="G46">
        <v>382.9</v>
      </c>
      <c r="H46">
        <v>81.199999999999989</v>
      </c>
      <c r="I46">
        <v>163.90000000000003</v>
      </c>
      <c r="J46">
        <v>46.200000000000017</v>
      </c>
      <c r="K46">
        <v>103.80000000000001</v>
      </c>
      <c r="L46">
        <v>39.399999999999977</v>
      </c>
      <c r="M46">
        <v>50.4</v>
      </c>
      <c r="N46">
        <v>37.9</v>
      </c>
      <c r="O46">
        <v>11.3</v>
      </c>
      <c r="P46">
        <v>20.2</v>
      </c>
      <c r="Q46">
        <v>46.7</v>
      </c>
      <c r="R46">
        <v>14.900000000000006</v>
      </c>
      <c r="S46">
        <v>17.400000000000006</v>
      </c>
      <c r="T46">
        <v>15.199999999999989</v>
      </c>
      <c r="U46">
        <v>17.299999999999983</v>
      </c>
      <c r="V46">
        <v>16.5</v>
      </c>
      <c r="W46">
        <v>16.599999999999994</v>
      </c>
      <c r="X46">
        <v>98.199999999999989</v>
      </c>
      <c r="Y46">
        <v>63.395833332999999</v>
      </c>
      <c r="Z46">
        <v>67.708130080999993</v>
      </c>
      <c r="AA46">
        <v>34</v>
      </c>
      <c r="AB46">
        <v>102</v>
      </c>
      <c r="AC46">
        <v>50.966086957000002</v>
      </c>
      <c r="AD46">
        <v>69.185454544999999</v>
      </c>
      <c r="AE46">
        <v>83</v>
      </c>
      <c r="AF46">
        <v>78.75</v>
      </c>
      <c r="AG46">
        <v>74.375</v>
      </c>
      <c r="AH46">
        <v>53.916666667000001</v>
      </c>
      <c r="AI46">
        <v>62.785714286000001</v>
      </c>
      <c r="AJ46">
        <v>87.697391304000007</v>
      </c>
      <c r="AK46">
        <v>88.533333333000002</v>
      </c>
      <c r="AL46">
        <v>95.706249999999997</v>
      </c>
      <c r="AM46">
        <v>80.349650350000005</v>
      </c>
      <c r="AN46">
        <v>80.597014924999996</v>
      </c>
      <c r="AO46">
        <v>4.5999999999999999E-2</v>
      </c>
      <c r="AP46">
        <v>107.3923076923077</v>
      </c>
      <c r="AQ46">
        <f t="shared" si="0"/>
        <v>1172.9665257809997</v>
      </c>
      <c r="AR46">
        <f>VLOOKUP(A46,arrival!$A$1:$B$151,2,0)</f>
        <v>7</v>
      </c>
    </row>
    <row r="47" spans="1:44" x14ac:dyDescent="0.25">
      <c r="A47" s="1">
        <v>44197</v>
      </c>
      <c r="B47" s="10">
        <v>1.2624886116791902</v>
      </c>
      <c r="C47" s="10">
        <v>1.3508712833564849</v>
      </c>
      <c r="D47" s="10">
        <v>125.5</v>
      </c>
      <c r="E47">
        <v>8.4106459634391193</v>
      </c>
      <c r="F47">
        <v>99.8</v>
      </c>
      <c r="G47">
        <v>276.2</v>
      </c>
      <c r="H47">
        <v>109.9</v>
      </c>
      <c r="I47">
        <v>179.6</v>
      </c>
      <c r="J47">
        <v>58.7</v>
      </c>
      <c r="K47">
        <v>104.1</v>
      </c>
      <c r="L47">
        <v>98.8</v>
      </c>
      <c r="M47">
        <v>164.9</v>
      </c>
      <c r="N47">
        <v>108.3</v>
      </c>
      <c r="O47">
        <v>64.7</v>
      </c>
      <c r="P47">
        <v>82.7</v>
      </c>
      <c r="Q47">
        <v>64.7</v>
      </c>
      <c r="R47">
        <v>11.5</v>
      </c>
      <c r="S47">
        <v>30.8</v>
      </c>
      <c r="T47">
        <v>14.2</v>
      </c>
      <c r="U47">
        <v>14.1</v>
      </c>
      <c r="V47">
        <v>7.7</v>
      </c>
      <c r="W47">
        <v>26.9</v>
      </c>
      <c r="X47">
        <v>2.7</v>
      </c>
      <c r="Y47">
        <v>64.135294118000004</v>
      </c>
      <c r="Z47">
        <v>66.815126050000003</v>
      </c>
      <c r="AA47">
        <v>34</v>
      </c>
      <c r="AB47">
        <v>102</v>
      </c>
      <c r="AC47">
        <v>50.654666667000001</v>
      </c>
      <c r="AD47">
        <v>67.852293578000001</v>
      </c>
      <c r="AE47">
        <v>74.125</v>
      </c>
      <c r="AF47">
        <v>78.75</v>
      </c>
      <c r="AG47">
        <v>80.5</v>
      </c>
      <c r="AH47">
        <v>67.5</v>
      </c>
      <c r="AI47">
        <v>60.1</v>
      </c>
      <c r="AJ47">
        <v>87.632283465</v>
      </c>
      <c r="AK47">
        <v>89.311864407000002</v>
      </c>
      <c r="AL47">
        <v>91.514018691999993</v>
      </c>
      <c r="AM47">
        <v>79.751824818000003</v>
      </c>
      <c r="AN47">
        <v>81.2734375</v>
      </c>
      <c r="AO47">
        <v>4.1000000000000002E-2</v>
      </c>
      <c r="AP47">
        <v>115.07083333333334</v>
      </c>
      <c r="AQ47">
        <f t="shared" si="0"/>
        <v>1175.9158092950001</v>
      </c>
      <c r="AR47">
        <f>VLOOKUP(A47,arrival!$A$1:$B$151,2,0)</f>
        <v>10</v>
      </c>
    </row>
    <row r="48" spans="1:44" x14ac:dyDescent="0.25">
      <c r="A48" s="1">
        <v>44228</v>
      </c>
      <c r="B48" s="10">
        <v>1.4020300663410912</v>
      </c>
      <c r="C48" s="10">
        <v>1.3371046033079825</v>
      </c>
      <c r="D48" s="10">
        <v>134</v>
      </c>
      <c r="E48">
        <v>1.2245803572785923</v>
      </c>
      <c r="F48">
        <v>18.700000000000003</v>
      </c>
      <c r="G48">
        <v>2.4000000000000341</v>
      </c>
      <c r="H48">
        <v>2.6999999999999886</v>
      </c>
      <c r="I48">
        <v>14.800000000000011</v>
      </c>
      <c r="J48">
        <v>19.799999999999997</v>
      </c>
      <c r="K48">
        <v>14.300000000000011</v>
      </c>
      <c r="L48">
        <v>0</v>
      </c>
      <c r="M48">
        <v>5.5999999999999943</v>
      </c>
      <c r="N48">
        <v>5.7000000000000028</v>
      </c>
      <c r="O48">
        <v>2.5999999999999943</v>
      </c>
      <c r="P48">
        <v>12.5</v>
      </c>
      <c r="Q48">
        <v>15.099999999999994</v>
      </c>
      <c r="R48">
        <v>32.200000000000003</v>
      </c>
      <c r="S48">
        <v>31.499999999999996</v>
      </c>
      <c r="T48">
        <v>12.600000000000001</v>
      </c>
      <c r="U48">
        <v>18.199999999999996</v>
      </c>
      <c r="V48">
        <v>0</v>
      </c>
      <c r="W48">
        <v>28.800000000000004</v>
      </c>
      <c r="X48">
        <v>0.1</v>
      </c>
      <c r="Y48">
        <v>65.779591836999998</v>
      </c>
      <c r="Z48">
        <v>66.95</v>
      </c>
      <c r="AA48">
        <v>34</v>
      </c>
      <c r="AB48">
        <v>102</v>
      </c>
      <c r="AC48">
        <v>53.395454545</v>
      </c>
      <c r="AD48">
        <v>69.977391303999994</v>
      </c>
      <c r="AE48">
        <v>74.125</v>
      </c>
      <c r="AF48">
        <v>76.25</v>
      </c>
      <c r="AG48">
        <v>82.4</v>
      </c>
      <c r="AH48">
        <v>71.916666667000001</v>
      </c>
      <c r="AI48">
        <v>63.7</v>
      </c>
      <c r="AJ48">
        <v>89.018656715999995</v>
      </c>
      <c r="AK48">
        <v>89.097196261999997</v>
      </c>
      <c r="AL48">
        <v>93.184873949999997</v>
      </c>
      <c r="AM48">
        <v>81.654929577000004</v>
      </c>
      <c r="AN48">
        <v>82.5625</v>
      </c>
      <c r="AO48">
        <v>0.05</v>
      </c>
      <c r="AP48">
        <v>119.175</v>
      </c>
      <c r="AQ48">
        <f t="shared" si="0"/>
        <v>1196.012260858</v>
      </c>
      <c r="AR48">
        <f>VLOOKUP(A48,arrival!$A$1:$B$151,2,0)</f>
        <v>49</v>
      </c>
    </row>
    <row r="49" spans="1:44" x14ac:dyDescent="0.25">
      <c r="A49" s="1">
        <v>44256</v>
      </c>
      <c r="B49" s="10">
        <v>1.4941684366053667</v>
      </c>
      <c r="C49" s="10">
        <v>1.3792911529506926</v>
      </c>
      <c r="D49" s="10">
        <v>136.5</v>
      </c>
      <c r="E49">
        <v>9.643528739164017</v>
      </c>
      <c r="F49">
        <v>7.7</v>
      </c>
      <c r="G49">
        <v>0</v>
      </c>
      <c r="H49">
        <v>34.299999999999997</v>
      </c>
      <c r="I49">
        <v>5.9</v>
      </c>
      <c r="J49">
        <v>0.1</v>
      </c>
      <c r="K49">
        <v>0</v>
      </c>
      <c r="L49">
        <v>32</v>
      </c>
      <c r="M49">
        <v>50.5</v>
      </c>
      <c r="N49">
        <v>26</v>
      </c>
      <c r="O49">
        <v>32.200000000000003</v>
      </c>
      <c r="P49">
        <v>19.3</v>
      </c>
      <c r="Q49">
        <v>18.100000000000001</v>
      </c>
      <c r="R49">
        <v>0</v>
      </c>
      <c r="S49">
        <v>0</v>
      </c>
      <c r="T49">
        <v>2.9</v>
      </c>
      <c r="U49">
        <v>0</v>
      </c>
      <c r="V49">
        <v>0</v>
      </c>
      <c r="W49">
        <v>0</v>
      </c>
      <c r="X49">
        <v>0.4</v>
      </c>
      <c r="Y49">
        <v>66.737795276</v>
      </c>
      <c r="Z49">
        <v>71.327642276000006</v>
      </c>
      <c r="AA49">
        <v>34</v>
      </c>
      <c r="AB49">
        <v>102</v>
      </c>
      <c r="AC49">
        <v>53.356999999999999</v>
      </c>
      <c r="AD49">
        <v>71.019000000000005</v>
      </c>
      <c r="AE49">
        <v>82.3125</v>
      </c>
      <c r="AF49">
        <v>74.916666666666671</v>
      </c>
      <c r="AG49">
        <v>77.400000000000006</v>
      </c>
      <c r="AH49">
        <v>71.916666667000001</v>
      </c>
      <c r="AI49">
        <v>63.6</v>
      </c>
      <c r="AJ49">
        <v>86.166141732</v>
      </c>
      <c r="AK49">
        <v>88.48</v>
      </c>
      <c r="AL49">
        <v>90.128712871000005</v>
      </c>
      <c r="AM49">
        <v>78.956204380000003</v>
      </c>
      <c r="AN49">
        <v>77.734375</v>
      </c>
      <c r="AO49">
        <v>5.5E-2</v>
      </c>
      <c r="AP49">
        <v>127.47037037037036</v>
      </c>
      <c r="AQ49">
        <f t="shared" si="0"/>
        <v>1190.0527048686665</v>
      </c>
      <c r="AR49">
        <f>VLOOKUP(A49,arrival!$A$1:$B$151,2,0)</f>
        <v>95</v>
      </c>
    </row>
    <row r="50" spans="1:44" x14ac:dyDescent="0.25">
      <c r="A50" s="1">
        <v>44287</v>
      </c>
      <c r="B50" s="10">
        <v>1.7094883893219912</v>
      </c>
      <c r="C50" s="10">
        <v>1.2451190301569406</v>
      </c>
      <c r="D50" s="10">
        <v>127.97</v>
      </c>
      <c r="E50">
        <v>68.246559938459214</v>
      </c>
      <c r="F50">
        <v>55.8</v>
      </c>
      <c r="G50">
        <v>18.7</v>
      </c>
      <c r="H50">
        <v>44.400000000000006</v>
      </c>
      <c r="I50">
        <v>78.8</v>
      </c>
      <c r="J50">
        <v>100.2</v>
      </c>
      <c r="K50">
        <v>62.5</v>
      </c>
      <c r="L50">
        <v>86.1</v>
      </c>
      <c r="M50">
        <v>46.2</v>
      </c>
      <c r="N50">
        <v>80.5</v>
      </c>
      <c r="O50">
        <v>84.2</v>
      </c>
      <c r="P50">
        <v>136.1</v>
      </c>
      <c r="Q50">
        <v>114.80000000000001</v>
      </c>
      <c r="R50">
        <v>62.2</v>
      </c>
      <c r="S50">
        <v>63</v>
      </c>
      <c r="T50">
        <v>40.6</v>
      </c>
      <c r="U50">
        <v>89.9</v>
      </c>
      <c r="V50">
        <v>25.9</v>
      </c>
      <c r="W50">
        <v>32.799999999999997</v>
      </c>
      <c r="X50">
        <v>31.1</v>
      </c>
      <c r="Y50">
        <v>67.674336283000002</v>
      </c>
      <c r="Z50">
        <v>71.426271185999994</v>
      </c>
      <c r="AA50">
        <v>34</v>
      </c>
      <c r="AB50">
        <v>81.600000000000009</v>
      </c>
      <c r="AC50">
        <v>55.727272726999999</v>
      </c>
      <c r="AD50">
        <v>71.935238095000003</v>
      </c>
      <c r="AE50">
        <v>82.3125</v>
      </c>
      <c r="AF50">
        <v>74.916666666666671</v>
      </c>
      <c r="AG50">
        <v>77.400000000000006</v>
      </c>
      <c r="AH50">
        <v>71.916666667000001</v>
      </c>
      <c r="AI50">
        <v>64.872</v>
      </c>
      <c r="AJ50">
        <v>86.495327102999994</v>
      </c>
      <c r="AK50">
        <v>86.598148148000007</v>
      </c>
      <c r="AL50">
        <v>84.847272727000004</v>
      </c>
      <c r="AM50">
        <v>79.132867133000005</v>
      </c>
      <c r="AN50">
        <v>80.170731707000002</v>
      </c>
      <c r="AO50">
        <v>4.2000000000000003E-2</v>
      </c>
      <c r="AP50">
        <v>136.40869565217392</v>
      </c>
      <c r="AQ50">
        <f t="shared" si="0"/>
        <v>1171.0252984426666</v>
      </c>
      <c r="AR50">
        <f>VLOOKUP(A50,arrival!$A$1:$B$151,2,0)</f>
        <v>103</v>
      </c>
    </row>
    <row r="51" spans="1:44" x14ac:dyDescent="0.25">
      <c r="A51" s="1">
        <v>44317</v>
      </c>
      <c r="B51" s="10">
        <v>1.337257380349804</v>
      </c>
      <c r="C51" s="10">
        <v>1.1082598241803117</v>
      </c>
      <c r="D51" s="10">
        <v>111.54660198450399</v>
      </c>
      <c r="E51">
        <v>287.03188081463151</v>
      </c>
      <c r="F51">
        <v>226.60000000000002</v>
      </c>
      <c r="G51">
        <v>45</v>
      </c>
      <c r="H51">
        <v>149.80000000000001</v>
      </c>
      <c r="I51">
        <v>65.100000000000009</v>
      </c>
      <c r="J51">
        <v>51.600000000000009</v>
      </c>
      <c r="K51">
        <v>29.5</v>
      </c>
      <c r="L51">
        <v>521</v>
      </c>
      <c r="M51">
        <v>623.69999999999993</v>
      </c>
      <c r="N51">
        <v>414.29999999999995</v>
      </c>
      <c r="O51">
        <v>601.6</v>
      </c>
      <c r="P51">
        <v>409.6</v>
      </c>
      <c r="Q51">
        <v>503.70000000000005</v>
      </c>
      <c r="R51">
        <v>84.8</v>
      </c>
      <c r="S51">
        <v>150</v>
      </c>
      <c r="T51">
        <v>60.5</v>
      </c>
      <c r="U51">
        <v>79.900000000000006</v>
      </c>
      <c r="V51">
        <v>74.300000000000011</v>
      </c>
      <c r="W51">
        <v>132.69999999999999</v>
      </c>
      <c r="X51">
        <v>67.8</v>
      </c>
      <c r="Y51">
        <v>66.997592920000002</v>
      </c>
      <c r="Z51">
        <v>71.529022329</v>
      </c>
      <c r="AA51">
        <v>34</v>
      </c>
      <c r="AB51">
        <v>81.600000000000009</v>
      </c>
      <c r="AC51">
        <v>57.399090909000002</v>
      </c>
      <c r="AD51">
        <v>73.153415305999999</v>
      </c>
      <c r="AE51">
        <v>82.3125</v>
      </c>
      <c r="AF51">
        <v>74.916666666666671</v>
      </c>
      <c r="AG51">
        <v>77.400000000000006</v>
      </c>
      <c r="AH51">
        <v>73.355000000000004</v>
      </c>
      <c r="AI51">
        <v>66.493799999999993</v>
      </c>
      <c r="AJ51">
        <v>88.225233645000003</v>
      </c>
      <c r="AK51">
        <v>88.330111110999994</v>
      </c>
      <c r="AL51">
        <v>86.137158545000005</v>
      </c>
      <c r="AM51">
        <v>76.758881118999994</v>
      </c>
      <c r="AN51">
        <v>81.774146341000005</v>
      </c>
      <c r="AO51">
        <v>6.3E-2</v>
      </c>
      <c r="AP51">
        <v>141.76</v>
      </c>
      <c r="AQ51">
        <f t="shared" si="0"/>
        <v>1180.3826188916667</v>
      </c>
      <c r="AR51">
        <f>VLOOKUP(A51,arrival!$A$1:$B$151,2,0)</f>
        <v>95</v>
      </c>
    </row>
    <row r="52" spans="1:44" x14ac:dyDescent="0.25">
      <c r="A52" s="1">
        <v>44348</v>
      </c>
      <c r="B52" s="10">
        <v>1.8520086200484209</v>
      </c>
      <c r="C52" s="10">
        <v>1.2935391050175093</v>
      </c>
      <c r="D52" s="10">
        <v>112.850604231565</v>
      </c>
      <c r="E52">
        <v>273.32443573041019</v>
      </c>
      <c r="F52">
        <v>195.6</v>
      </c>
      <c r="G52">
        <v>38.700000000000003</v>
      </c>
      <c r="H52">
        <v>91.3</v>
      </c>
      <c r="I52">
        <v>103.6</v>
      </c>
      <c r="J52">
        <v>35.9</v>
      </c>
      <c r="K52">
        <v>28.3</v>
      </c>
      <c r="L52">
        <v>84.9</v>
      </c>
      <c r="M52">
        <v>528.1</v>
      </c>
      <c r="N52">
        <v>604.5</v>
      </c>
      <c r="O52">
        <v>409.2</v>
      </c>
      <c r="P52">
        <v>386.2</v>
      </c>
      <c r="Q52">
        <v>502.9</v>
      </c>
      <c r="R52">
        <v>112.6</v>
      </c>
      <c r="S52">
        <v>156.1</v>
      </c>
      <c r="T52">
        <v>62.1</v>
      </c>
      <c r="U52">
        <v>54.7</v>
      </c>
      <c r="V52">
        <v>115.5</v>
      </c>
      <c r="W52">
        <v>93.1</v>
      </c>
      <c r="X52">
        <v>108.1</v>
      </c>
      <c r="Y52">
        <v>66.327616990999999</v>
      </c>
      <c r="Z52">
        <v>72.087318947</v>
      </c>
      <c r="AA52">
        <v>34</v>
      </c>
      <c r="AB52">
        <v>81.600000000000009</v>
      </c>
      <c r="AC52">
        <v>57</v>
      </c>
      <c r="AD52">
        <v>71</v>
      </c>
      <c r="AE52">
        <v>86.901421874999997</v>
      </c>
      <c r="AF52">
        <v>78.707450000000009</v>
      </c>
      <c r="AG52">
        <v>80.921700000000001</v>
      </c>
      <c r="AH52">
        <v>73.355000000000004</v>
      </c>
      <c r="AI52">
        <v>66.493799999999993</v>
      </c>
      <c r="AJ52">
        <v>86.460728971999998</v>
      </c>
      <c r="AK52">
        <v>86.563508889000005</v>
      </c>
      <c r="AL52">
        <v>87.657522580999995</v>
      </c>
      <c r="AM52">
        <v>78.294058741000001</v>
      </c>
      <c r="AN52">
        <v>81.774146341000005</v>
      </c>
      <c r="AO52">
        <v>6.3E-2</v>
      </c>
      <c r="AP52">
        <v>126.3423076923077</v>
      </c>
      <c r="AQ52">
        <f t="shared" si="0"/>
        <v>1189.144273337</v>
      </c>
      <c r="AR52">
        <f>VLOOKUP(A52,arrival!$A$1:$B$151,2,0)</f>
        <v>115</v>
      </c>
    </row>
    <row r="53" spans="1:44" x14ac:dyDescent="0.25">
      <c r="A53" s="1">
        <v>44378</v>
      </c>
      <c r="B53" s="10">
        <v>1.4111124793996104</v>
      </c>
      <c r="C53" s="10">
        <v>1.3975877334403128</v>
      </c>
      <c r="D53" s="10">
        <v>107.76</v>
      </c>
      <c r="E53">
        <v>414.22170931887155</v>
      </c>
      <c r="F53">
        <v>395.19999999999993</v>
      </c>
      <c r="G53">
        <v>70.8</v>
      </c>
      <c r="H53">
        <v>122.7</v>
      </c>
      <c r="I53">
        <v>65.599999999999994</v>
      </c>
      <c r="J53">
        <v>64.199999999999989</v>
      </c>
      <c r="K53">
        <v>37.299999999999997</v>
      </c>
      <c r="L53">
        <v>132.5</v>
      </c>
      <c r="M53">
        <v>836.4</v>
      </c>
      <c r="N53">
        <v>822.7</v>
      </c>
      <c r="O53">
        <v>680.8</v>
      </c>
      <c r="P53">
        <v>492.90000000000003</v>
      </c>
      <c r="Q53">
        <v>664.4</v>
      </c>
      <c r="R53">
        <v>121.1</v>
      </c>
      <c r="S53">
        <v>242.4</v>
      </c>
      <c r="T53">
        <v>118.1</v>
      </c>
      <c r="U53">
        <v>145.19999999999999</v>
      </c>
      <c r="V53">
        <v>204.60000000000002</v>
      </c>
      <c r="W53">
        <v>149.5</v>
      </c>
      <c r="X53">
        <v>315.5</v>
      </c>
      <c r="Y53">
        <v>69.510588235</v>
      </c>
      <c r="Z53">
        <v>70.792857143000006</v>
      </c>
      <c r="AA53">
        <v>34</v>
      </c>
      <c r="AB53">
        <v>81.600000000000009</v>
      </c>
      <c r="AC53">
        <v>55.870967741999998</v>
      </c>
      <c r="AD53">
        <v>67.053488372000004</v>
      </c>
      <c r="AE53">
        <v>83.096000000000004</v>
      </c>
      <c r="AF53">
        <v>89.580357142857139</v>
      </c>
      <c r="AG53">
        <v>77.210099999999997</v>
      </c>
      <c r="AH53">
        <v>84.166666667000001</v>
      </c>
      <c r="AI53">
        <v>77.625</v>
      </c>
      <c r="AJ53">
        <v>85.705263157999994</v>
      </c>
      <c r="AK53">
        <v>85.195890410999993</v>
      </c>
      <c r="AL53">
        <v>86.75</v>
      </c>
      <c r="AM53">
        <v>79.167741934999995</v>
      </c>
      <c r="AN53">
        <v>78.796875</v>
      </c>
      <c r="AO53">
        <v>5.6000000000000001E-2</v>
      </c>
      <c r="AP53">
        <v>127.08148148148148</v>
      </c>
      <c r="AQ53">
        <f t="shared" si="0"/>
        <v>1206.1217958058571</v>
      </c>
      <c r="AR53">
        <f>VLOOKUP(A53,arrival!$A$1:$B$151,2,0)</f>
        <v>113</v>
      </c>
    </row>
    <row r="54" spans="1:44" x14ac:dyDescent="0.25">
      <c r="A54" s="1">
        <v>44409</v>
      </c>
      <c r="B54" s="10">
        <v>1.433842721527536</v>
      </c>
      <c r="C54" s="10">
        <v>1.4193665753928448</v>
      </c>
      <c r="D54" s="10">
        <v>108.131391569945</v>
      </c>
      <c r="E54">
        <v>287.54974611905988</v>
      </c>
      <c r="F54">
        <v>229.40000000000009</v>
      </c>
      <c r="G54">
        <v>128.69999999999999</v>
      </c>
      <c r="H54">
        <v>58.199999999999989</v>
      </c>
      <c r="I54">
        <v>63.600000000000023</v>
      </c>
      <c r="J54">
        <v>84.4</v>
      </c>
      <c r="K54">
        <v>36.400000000000006</v>
      </c>
      <c r="L54">
        <v>52.900000000000006</v>
      </c>
      <c r="M54">
        <v>521.29999999999995</v>
      </c>
      <c r="N54">
        <v>580.20000000000005</v>
      </c>
      <c r="O54">
        <v>413.79999999999995</v>
      </c>
      <c r="P54">
        <v>388.4</v>
      </c>
      <c r="Q54">
        <v>518.70000000000005</v>
      </c>
      <c r="R54">
        <v>107.69999999999999</v>
      </c>
      <c r="S54">
        <v>44.800000000000011</v>
      </c>
      <c r="T54">
        <v>91.5</v>
      </c>
      <c r="U54">
        <v>89.5</v>
      </c>
      <c r="V54">
        <v>171.29999999999995</v>
      </c>
      <c r="W54">
        <v>90.000000000000028</v>
      </c>
      <c r="X54">
        <v>217.39999999999998</v>
      </c>
      <c r="Y54">
        <v>68.517721519000006</v>
      </c>
      <c r="Z54">
        <v>74.825581395</v>
      </c>
      <c r="AA54">
        <v>34</v>
      </c>
      <c r="AB54">
        <v>81.600000000000009</v>
      </c>
      <c r="AC54">
        <v>55.477647058999999</v>
      </c>
      <c r="AD54">
        <v>66.397247706000002</v>
      </c>
      <c r="AE54">
        <v>82.818181818181813</v>
      </c>
      <c r="AF54">
        <v>86.580357142857139</v>
      </c>
      <c r="AG54">
        <v>74.933333333333337</v>
      </c>
      <c r="AH54">
        <v>78.099999999999994</v>
      </c>
      <c r="AI54">
        <v>94.428571429000002</v>
      </c>
      <c r="AJ54">
        <v>90.701503759000005</v>
      </c>
      <c r="AK54">
        <v>87.050746269000001</v>
      </c>
      <c r="AL54">
        <v>90.840336133999998</v>
      </c>
      <c r="AM54">
        <v>81.656488550000006</v>
      </c>
      <c r="AN54">
        <v>83.3671875</v>
      </c>
      <c r="AO54">
        <v>5.2999999999999999E-2</v>
      </c>
      <c r="AP54">
        <v>135.38</v>
      </c>
      <c r="AQ54">
        <f t="shared" si="0"/>
        <v>1231.2949036143725</v>
      </c>
      <c r="AR54">
        <f>VLOOKUP(A54,arrival!$A$1:$B$151,2,0)</f>
        <v>106</v>
      </c>
    </row>
    <row r="55" spans="1:44" x14ac:dyDescent="0.25">
      <c r="A55" s="1">
        <v>44440</v>
      </c>
      <c r="B55" s="10">
        <v>1.3955201581175505</v>
      </c>
      <c r="C55" s="10">
        <v>1.379742001406608</v>
      </c>
      <c r="D55" s="10">
        <v>106.233474554827</v>
      </c>
      <c r="E55">
        <v>220.38292460172244</v>
      </c>
      <c r="F55">
        <v>213</v>
      </c>
      <c r="G55">
        <v>132.69999999999999</v>
      </c>
      <c r="H55">
        <v>54.900000000000034</v>
      </c>
      <c r="I55">
        <v>72.899999999999977</v>
      </c>
      <c r="J55">
        <v>73.300000000000011</v>
      </c>
      <c r="K55">
        <v>51.800000000000011</v>
      </c>
      <c r="L55">
        <v>155.69999999999999</v>
      </c>
      <c r="M55">
        <v>402.10000000000014</v>
      </c>
      <c r="N55">
        <v>388.79999999999973</v>
      </c>
      <c r="O55">
        <v>288.5</v>
      </c>
      <c r="P55">
        <v>282.59999999999991</v>
      </c>
      <c r="Q55">
        <v>383.09999999999991</v>
      </c>
      <c r="R55">
        <v>55.300000000000011</v>
      </c>
      <c r="S55">
        <v>102.49999999999994</v>
      </c>
      <c r="T55">
        <v>45.100000000000023</v>
      </c>
      <c r="U55">
        <v>76.300000000000011</v>
      </c>
      <c r="V55">
        <v>357.6</v>
      </c>
      <c r="W55">
        <v>26.5</v>
      </c>
      <c r="X55">
        <v>301.5</v>
      </c>
      <c r="Y55">
        <v>71.219354839000005</v>
      </c>
      <c r="Z55">
        <v>70.953448276000003</v>
      </c>
      <c r="AA55">
        <v>30.6</v>
      </c>
      <c r="AB55">
        <v>81.600000000000009</v>
      </c>
      <c r="AC55">
        <v>56.195412844000003</v>
      </c>
      <c r="AD55">
        <v>66.143333333000001</v>
      </c>
      <c r="AE55">
        <v>82.454545454545453</v>
      </c>
      <c r="AF55">
        <v>94.583333333333343</v>
      </c>
      <c r="AG55">
        <v>79.666666666666671</v>
      </c>
      <c r="AH55">
        <v>70.272727273000001</v>
      </c>
      <c r="AI55">
        <v>94</v>
      </c>
      <c r="AJ55">
        <v>92.485714286000004</v>
      </c>
      <c r="AK55">
        <v>88.215827337999997</v>
      </c>
      <c r="AL55">
        <v>93.450476190000003</v>
      </c>
      <c r="AM55">
        <v>84.137404579999995</v>
      </c>
      <c r="AN55">
        <v>84.890909090999997</v>
      </c>
      <c r="AO55">
        <v>4.2999999999999997E-2</v>
      </c>
      <c r="AP55">
        <v>128.17307692307691</v>
      </c>
      <c r="AQ55">
        <f t="shared" si="0"/>
        <v>1240.8691535045452</v>
      </c>
      <c r="AR55">
        <f>VLOOKUP(A55,arrival!$A$1:$B$151,2,0)</f>
        <v>101</v>
      </c>
    </row>
    <row r="56" spans="1:44" x14ac:dyDescent="0.25">
      <c r="A56" s="1">
        <v>44470</v>
      </c>
      <c r="B56" s="10">
        <v>0.98625481916447399</v>
      </c>
      <c r="C56" s="10">
        <v>1.3173056512596206</v>
      </c>
      <c r="D56" s="10">
        <v>105.2</v>
      </c>
      <c r="E56">
        <v>412.0517976263763</v>
      </c>
      <c r="F56">
        <v>347.9</v>
      </c>
      <c r="G56">
        <v>246</v>
      </c>
      <c r="H56">
        <v>217</v>
      </c>
      <c r="I56">
        <v>239.7</v>
      </c>
      <c r="J56">
        <v>282.89999999999998</v>
      </c>
      <c r="K56">
        <v>192.5</v>
      </c>
      <c r="L56">
        <v>397.5</v>
      </c>
      <c r="M56">
        <v>625.4</v>
      </c>
      <c r="N56">
        <v>487.9</v>
      </c>
      <c r="O56">
        <v>559.6</v>
      </c>
      <c r="P56">
        <v>560.20000000000005</v>
      </c>
      <c r="Q56">
        <v>546.20000000000005</v>
      </c>
      <c r="R56">
        <v>341</v>
      </c>
      <c r="S56">
        <v>270.89999999999998</v>
      </c>
      <c r="T56">
        <v>334.5</v>
      </c>
      <c r="U56">
        <v>333.1</v>
      </c>
      <c r="V56">
        <v>167.3</v>
      </c>
      <c r="W56">
        <v>232.7</v>
      </c>
      <c r="X56">
        <v>65.3</v>
      </c>
      <c r="Y56">
        <v>71.680000000000007</v>
      </c>
      <c r="Z56">
        <v>69.745283018999999</v>
      </c>
      <c r="AA56">
        <v>27.540000000000003</v>
      </c>
      <c r="AB56">
        <v>81.600000000000009</v>
      </c>
      <c r="AC56">
        <v>56.94</v>
      </c>
      <c r="AD56">
        <v>64.978999999999999</v>
      </c>
      <c r="AE56">
        <v>86.545454545454547</v>
      </c>
      <c r="AF56">
        <v>92.691666666666677</v>
      </c>
      <c r="AG56">
        <v>86.466666666666669</v>
      </c>
      <c r="AH56">
        <v>69</v>
      </c>
      <c r="AI56">
        <v>95.444444443999998</v>
      </c>
      <c r="AJ56">
        <v>91.064814815000005</v>
      </c>
      <c r="AK56">
        <v>88.34</v>
      </c>
      <c r="AL56">
        <v>93.260344828000001</v>
      </c>
      <c r="AM56">
        <v>87.44</v>
      </c>
      <c r="AN56">
        <v>85.55</v>
      </c>
      <c r="AO56">
        <v>4.4999999999999998E-2</v>
      </c>
      <c r="AP56">
        <v>130.13260869565218</v>
      </c>
      <c r="AQ56">
        <f t="shared" si="0"/>
        <v>1248.2876749847878</v>
      </c>
      <c r="AR56">
        <f>VLOOKUP(A56,arrival!$A$1:$B$151,2,0)</f>
        <v>76</v>
      </c>
    </row>
    <row r="57" spans="1:44" x14ac:dyDescent="0.25">
      <c r="A57" s="1">
        <v>44501</v>
      </c>
      <c r="B57" s="10">
        <v>1.3001985568182279</v>
      </c>
      <c r="C57" s="10">
        <v>1.2090286549987121</v>
      </c>
      <c r="D57" s="10">
        <v>107.496217775736</v>
      </c>
      <c r="E57">
        <v>296.65097426608321</v>
      </c>
      <c r="F57">
        <v>285.5</v>
      </c>
      <c r="G57">
        <v>577.79999999999995</v>
      </c>
      <c r="H57">
        <v>291</v>
      </c>
      <c r="I57">
        <v>324.00000000000006</v>
      </c>
      <c r="J57">
        <v>196.8</v>
      </c>
      <c r="K57">
        <v>248</v>
      </c>
      <c r="L57">
        <v>598.10000000000014</v>
      </c>
      <c r="M57">
        <v>381.6</v>
      </c>
      <c r="N57">
        <v>334.6</v>
      </c>
      <c r="O57">
        <v>377.29999999999995</v>
      </c>
      <c r="P57">
        <v>251.89999999999998</v>
      </c>
      <c r="Q57">
        <v>301.89999999999986</v>
      </c>
      <c r="R57">
        <v>240.10000000000002</v>
      </c>
      <c r="S57">
        <v>217.3</v>
      </c>
      <c r="T57">
        <v>243.5</v>
      </c>
      <c r="U57">
        <v>252.29999999999995</v>
      </c>
      <c r="V57">
        <v>188.39999999999998</v>
      </c>
      <c r="W57">
        <v>171.60000000000002</v>
      </c>
      <c r="X57">
        <v>132.69999999999999</v>
      </c>
      <c r="Y57">
        <v>71.496842104999999</v>
      </c>
      <c r="Z57">
        <v>68.878378377999994</v>
      </c>
      <c r="AA57">
        <v>27.540000000000003</v>
      </c>
      <c r="AB57">
        <v>81.600000000000009</v>
      </c>
      <c r="AC57">
        <v>59.058585858999997</v>
      </c>
      <c r="AD57">
        <v>67.204545455000002</v>
      </c>
      <c r="AE57">
        <v>86.63636363636364</v>
      </c>
      <c r="AF57">
        <v>81.75</v>
      </c>
      <c r="AG57">
        <v>87.2</v>
      </c>
      <c r="AH57">
        <v>70.599999999999994</v>
      </c>
      <c r="AI57">
        <v>101.375</v>
      </c>
      <c r="AJ57">
        <v>92.705504586999993</v>
      </c>
      <c r="AK57">
        <v>89.756923076999996</v>
      </c>
      <c r="AL57">
        <v>95.203809523999993</v>
      </c>
      <c r="AM57">
        <v>89.690265487000005</v>
      </c>
      <c r="AN57">
        <v>85.390909090999997</v>
      </c>
      <c r="AO57">
        <v>4.9000000000000002E-2</v>
      </c>
      <c r="AP57">
        <v>126.78</v>
      </c>
      <c r="AQ57">
        <f t="shared" si="0"/>
        <v>1256.0871271993635</v>
      </c>
      <c r="AR57">
        <f>VLOOKUP(A57,arrival!$A$1:$B$151,2,0)</f>
        <v>47</v>
      </c>
    </row>
    <row r="58" spans="1:44" x14ac:dyDescent="0.25">
      <c r="A58" s="1">
        <v>44531</v>
      </c>
      <c r="B58" s="10">
        <v>1.0378528724561873</v>
      </c>
      <c r="C58" s="10">
        <v>1.192101070643748</v>
      </c>
      <c r="D58" s="10">
        <v>104.6</v>
      </c>
      <c r="E58">
        <v>27.68123094617512</v>
      </c>
      <c r="F58">
        <v>51.5</v>
      </c>
      <c r="G58">
        <v>44</v>
      </c>
      <c r="H58">
        <v>54.9</v>
      </c>
      <c r="I58">
        <v>35.6</v>
      </c>
      <c r="J58">
        <v>52.6</v>
      </c>
      <c r="K58">
        <v>51.8</v>
      </c>
      <c r="L58">
        <v>77.7</v>
      </c>
      <c r="M58">
        <v>33.799999999999997</v>
      </c>
      <c r="N58">
        <v>10</v>
      </c>
      <c r="O58">
        <v>24.8</v>
      </c>
      <c r="P58">
        <v>14.5</v>
      </c>
      <c r="Q58">
        <v>14.6</v>
      </c>
      <c r="R58">
        <v>25.8</v>
      </c>
      <c r="S58">
        <v>35.799999999999997</v>
      </c>
      <c r="T58">
        <v>24.2</v>
      </c>
      <c r="U58">
        <v>58.7</v>
      </c>
      <c r="V58">
        <v>61.6</v>
      </c>
      <c r="W58">
        <v>22.1</v>
      </c>
      <c r="X58">
        <v>0.8</v>
      </c>
      <c r="Y58">
        <v>73.029870130000006</v>
      </c>
      <c r="Z58">
        <v>74.668181817999994</v>
      </c>
      <c r="AA58">
        <v>27.540000000000003</v>
      </c>
      <c r="AB58">
        <v>81.600000000000009</v>
      </c>
      <c r="AC58">
        <v>59.019266055000003</v>
      </c>
      <c r="AD58">
        <v>69.586915887999993</v>
      </c>
      <c r="AE58">
        <v>91.307692307692307</v>
      </c>
      <c r="AF58">
        <v>80.142857142857139</v>
      </c>
      <c r="AG58">
        <v>80.533333333333331</v>
      </c>
      <c r="AH58">
        <v>66</v>
      </c>
      <c r="AI58">
        <v>102.777777778</v>
      </c>
      <c r="AJ58">
        <v>92.492913385999998</v>
      </c>
      <c r="AK58">
        <v>91.791935484000007</v>
      </c>
      <c r="AL58">
        <v>94.160360359999999</v>
      </c>
      <c r="AM58">
        <v>84.302521007999999</v>
      </c>
      <c r="AN58">
        <v>73.412698413000001</v>
      </c>
      <c r="AO58">
        <v>5.7000000000000002E-2</v>
      </c>
      <c r="AP58">
        <v>123.04615384615384</v>
      </c>
      <c r="AQ58">
        <f t="shared" si="0"/>
        <v>1242.3663231038827</v>
      </c>
      <c r="AR58">
        <f>VLOOKUP(A58,arrival!$A$1:$B$151,2,0)</f>
        <v>76</v>
      </c>
    </row>
    <row r="59" spans="1:44" x14ac:dyDescent="0.25">
      <c r="A59" s="1">
        <v>44562</v>
      </c>
      <c r="B59" s="10">
        <v>1.3548611896423934</v>
      </c>
      <c r="C59" s="10">
        <v>1.2898368293618547</v>
      </c>
      <c r="D59" s="10">
        <v>93.96</v>
      </c>
      <c r="E59">
        <v>22.661916414630177</v>
      </c>
      <c r="F59">
        <v>8.6999999999999993</v>
      </c>
      <c r="G59">
        <v>90.5</v>
      </c>
      <c r="H59">
        <v>17.3</v>
      </c>
      <c r="I59">
        <v>63.6</v>
      </c>
      <c r="J59">
        <v>11.6</v>
      </c>
      <c r="K59">
        <v>15</v>
      </c>
      <c r="L59">
        <v>2.2000000000000002</v>
      </c>
      <c r="M59">
        <v>2.5</v>
      </c>
      <c r="N59">
        <v>0</v>
      </c>
      <c r="O59">
        <v>0.1</v>
      </c>
      <c r="P59">
        <v>0</v>
      </c>
      <c r="Q59">
        <v>0</v>
      </c>
      <c r="R59">
        <v>0.2</v>
      </c>
      <c r="S59">
        <v>0</v>
      </c>
      <c r="T59">
        <v>0</v>
      </c>
      <c r="U59">
        <v>0.9</v>
      </c>
      <c r="V59">
        <v>17.8</v>
      </c>
      <c r="W59">
        <v>0</v>
      </c>
      <c r="X59">
        <v>15.5</v>
      </c>
      <c r="Y59">
        <v>72.292000000000002</v>
      </c>
      <c r="Z59">
        <v>82.283760684000001</v>
      </c>
      <c r="AA59">
        <v>27.540000000000003</v>
      </c>
      <c r="AB59">
        <v>81.600000000000009</v>
      </c>
      <c r="AC59">
        <v>60.401834862000001</v>
      </c>
      <c r="AD59">
        <v>68.637614678999995</v>
      </c>
      <c r="AE59">
        <v>88.07692307692308</v>
      </c>
      <c r="AF59">
        <v>80.142857142857139</v>
      </c>
      <c r="AG59">
        <v>83</v>
      </c>
      <c r="AH59">
        <v>82</v>
      </c>
      <c r="AI59">
        <v>98.666666667000001</v>
      </c>
      <c r="AJ59">
        <v>92.003759398</v>
      </c>
      <c r="AK59">
        <v>92.316129032000006</v>
      </c>
      <c r="AL59">
        <v>97.272072072</v>
      </c>
      <c r="AM59">
        <v>84.633587786000007</v>
      </c>
      <c r="AN59">
        <v>73.714285713999999</v>
      </c>
      <c r="AO59">
        <v>0.06</v>
      </c>
      <c r="AP59">
        <v>122.70869565217392</v>
      </c>
      <c r="AQ59">
        <f t="shared" si="0"/>
        <v>1264.58149111378</v>
      </c>
      <c r="AR59">
        <f>VLOOKUP(A59,arrival!$A$1:$B$151,2,0)</f>
        <v>60</v>
      </c>
    </row>
    <row r="60" spans="1:44" x14ac:dyDescent="0.25">
      <c r="A60" s="1">
        <v>44593</v>
      </c>
      <c r="B60" s="10">
        <v>1.3343989305711708</v>
      </c>
      <c r="C60" s="10">
        <v>1.3559947037281579</v>
      </c>
      <c r="D60" s="10">
        <v>93.597662156305304</v>
      </c>
      <c r="E60">
        <v>4.8938548728174771</v>
      </c>
      <c r="F60">
        <v>0.10000000000000142</v>
      </c>
      <c r="G60">
        <v>22.799999999999997</v>
      </c>
      <c r="H60">
        <v>1.1999999999999993</v>
      </c>
      <c r="I60">
        <v>2.1999999999999957</v>
      </c>
      <c r="J60">
        <v>0</v>
      </c>
      <c r="K60">
        <v>0.30000000000000071</v>
      </c>
      <c r="L60">
        <v>41.699999999999996</v>
      </c>
      <c r="M60">
        <v>1.2000000000000002</v>
      </c>
      <c r="N60">
        <v>1</v>
      </c>
      <c r="O60">
        <v>0</v>
      </c>
      <c r="P60">
        <v>0</v>
      </c>
      <c r="Q60">
        <v>0.1</v>
      </c>
      <c r="R60">
        <v>0</v>
      </c>
      <c r="S60">
        <v>0</v>
      </c>
      <c r="T60">
        <v>0.1</v>
      </c>
      <c r="U60">
        <v>0</v>
      </c>
      <c r="V60">
        <v>8.8999999999999986</v>
      </c>
      <c r="W60">
        <v>0</v>
      </c>
      <c r="X60">
        <v>0.16000000000000014</v>
      </c>
      <c r="Y60">
        <v>73.838317756999999</v>
      </c>
      <c r="Z60">
        <v>79.950476190000003</v>
      </c>
      <c r="AA60">
        <v>27.540000000000003</v>
      </c>
      <c r="AB60">
        <v>81.600000000000009</v>
      </c>
      <c r="AC60">
        <v>60.909090909</v>
      </c>
      <c r="AD60">
        <v>68.252293578000007</v>
      </c>
      <c r="AE60">
        <v>91</v>
      </c>
      <c r="AF60">
        <v>83.6</v>
      </c>
      <c r="AG60">
        <v>90</v>
      </c>
      <c r="AH60">
        <v>75</v>
      </c>
      <c r="AI60">
        <v>93</v>
      </c>
      <c r="AJ60">
        <v>91.802068965999993</v>
      </c>
      <c r="AK60">
        <v>93.383076923000004</v>
      </c>
      <c r="AL60">
        <v>94.580180179999999</v>
      </c>
      <c r="AM60">
        <v>91.091603053</v>
      </c>
      <c r="AN60">
        <v>76.710144928000005</v>
      </c>
      <c r="AO60">
        <v>6.0999999999999999E-2</v>
      </c>
      <c r="AP60">
        <v>137.33043478260871</v>
      </c>
      <c r="AQ60">
        <f t="shared" si="0"/>
        <v>1272.257252484</v>
      </c>
      <c r="AR60">
        <f>VLOOKUP(A60,arrival!$A$1:$B$151,2,0)</f>
        <v>88</v>
      </c>
    </row>
    <row r="61" spans="1:44" x14ac:dyDescent="0.25">
      <c r="A61" s="1">
        <v>44621</v>
      </c>
      <c r="B61" s="10">
        <v>1.7730858328242445</v>
      </c>
      <c r="C61" s="10">
        <v>1.5470473426523981</v>
      </c>
      <c r="D61" s="10">
        <v>98</v>
      </c>
      <c r="E61">
        <v>9.643528739164017</v>
      </c>
      <c r="F61">
        <v>21.2</v>
      </c>
      <c r="G61">
        <v>17.8</v>
      </c>
      <c r="H61">
        <v>13.3</v>
      </c>
      <c r="I61">
        <v>14.5</v>
      </c>
      <c r="J61">
        <v>5</v>
      </c>
      <c r="K61">
        <v>7.5</v>
      </c>
      <c r="L61">
        <v>18.600000000000001</v>
      </c>
      <c r="M61">
        <v>32.9</v>
      </c>
      <c r="N61">
        <v>52.1</v>
      </c>
      <c r="O61">
        <v>5.3</v>
      </c>
      <c r="P61">
        <v>28.5</v>
      </c>
      <c r="Q61">
        <v>11.3</v>
      </c>
      <c r="R61">
        <v>15.7</v>
      </c>
      <c r="S61">
        <v>48.1</v>
      </c>
      <c r="T61">
        <v>25.8</v>
      </c>
      <c r="U61">
        <v>10.1</v>
      </c>
      <c r="V61">
        <v>2.2000000000000002</v>
      </c>
      <c r="W61">
        <v>5</v>
      </c>
      <c r="X61">
        <v>9.6</v>
      </c>
      <c r="Y61">
        <v>73.454867257000004</v>
      </c>
      <c r="Z61">
        <v>79.955445545000003</v>
      </c>
      <c r="AA61">
        <v>27.540000000000003</v>
      </c>
      <c r="AB61">
        <v>81.600000000000009</v>
      </c>
      <c r="AC61">
        <v>63.018181818000002</v>
      </c>
      <c r="AD61">
        <v>71.603636363999996</v>
      </c>
      <c r="AE61">
        <v>86</v>
      </c>
      <c r="AF61">
        <v>91.17</v>
      </c>
      <c r="AG61">
        <v>92.08</v>
      </c>
      <c r="AH61">
        <v>69.91</v>
      </c>
      <c r="AI61">
        <v>89.87</v>
      </c>
      <c r="AJ61">
        <v>90.865217391000002</v>
      </c>
      <c r="AK61">
        <v>94.755357142999998</v>
      </c>
      <c r="AL61">
        <v>94.481132075000005</v>
      </c>
      <c r="AM61">
        <v>81.633587786000007</v>
      </c>
      <c r="AN61">
        <v>71.622047244000001</v>
      </c>
      <c r="AO61">
        <v>7.0000000000000007E-2</v>
      </c>
      <c r="AP61">
        <v>159.2037037037037</v>
      </c>
      <c r="AQ61">
        <f t="shared" si="0"/>
        <v>1259.5594726229999</v>
      </c>
      <c r="AR61">
        <f>VLOOKUP(A61,arrival!$A$1:$B$151,2,0)</f>
        <v>101</v>
      </c>
    </row>
    <row r="62" spans="1:44" x14ac:dyDescent="0.25">
      <c r="A62" s="1">
        <v>44652</v>
      </c>
      <c r="B62" s="10">
        <v>1.8183982250894515</v>
      </c>
      <c r="C62" s="10">
        <v>1.6472094586460693</v>
      </c>
      <c r="D62" s="10">
        <v>93.631878213253799</v>
      </c>
      <c r="E62">
        <v>50.694722301635387</v>
      </c>
      <c r="F62">
        <v>89.7</v>
      </c>
      <c r="G62">
        <v>57.8</v>
      </c>
      <c r="H62">
        <v>151.69999999999999</v>
      </c>
      <c r="I62">
        <v>94.4</v>
      </c>
      <c r="J62">
        <v>74.900000000000006</v>
      </c>
      <c r="K62">
        <v>86.8</v>
      </c>
      <c r="L62">
        <v>195.6</v>
      </c>
      <c r="M62">
        <v>147.9</v>
      </c>
      <c r="N62">
        <v>130.80000000000001</v>
      </c>
      <c r="O62">
        <v>129.19999999999999</v>
      </c>
      <c r="P62">
        <v>121.19999999999999</v>
      </c>
      <c r="Q62">
        <v>114.3</v>
      </c>
      <c r="R62">
        <v>48.399999999999991</v>
      </c>
      <c r="S62">
        <v>126.70000000000002</v>
      </c>
      <c r="T62">
        <v>93.8</v>
      </c>
      <c r="U62">
        <v>92.9</v>
      </c>
      <c r="V62">
        <v>0.79999999999999982</v>
      </c>
      <c r="W62">
        <v>52.7</v>
      </c>
      <c r="X62">
        <v>3.5</v>
      </c>
      <c r="Y62">
        <v>73.418691589000005</v>
      </c>
      <c r="Z62">
        <v>81.152830188999999</v>
      </c>
      <c r="AA62">
        <v>27.540000000000003</v>
      </c>
      <c r="AB62">
        <v>81.600000000000009</v>
      </c>
      <c r="AC62">
        <v>63.144761905000003</v>
      </c>
      <c r="AD62">
        <v>70.070909091000004</v>
      </c>
      <c r="AE62">
        <v>71.727272727272734</v>
      </c>
      <c r="AF62">
        <v>96.464285714285722</v>
      </c>
      <c r="AG62">
        <v>90.692307692307693</v>
      </c>
      <c r="AH62">
        <v>72</v>
      </c>
      <c r="AI62">
        <v>93</v>
      </c>
      <c r="AJ62">
        <v>91.137593984999995</v>
      </c>
      <c r="AK62">
        <v>94.988709677000003</v>
      </c>
      <c r="AL62">
        <v>90.901785713999999</v>
      </c>
      <c r="AM62">
        <v>75.737226277000005</v>
      </c>
      <c r="AN62">
        <v>69.031496063000006</v>
      </c>
      <c r="AO62">
        <v>7.8E-2</v>
      </c>
      <c r="AP62">
        <v>159.01666666666665</v>
      </c>
      <c r="AQ62">
        <f t="shared" si="0"/>
        <v>1242.6078706238661</v>
      </c>
      <c r="AR62">
        <f>VLOOKUP(A62,arrival!$A$1:$B$151,2,0)</f>
        <v>112</v>
      </c>
    </row>
    <row r="63" spans="1:44" x14ac:dyDescent="0.25">
      <c r="A63" s="1">
        <v>44682</v>
      </c>
      <c r="B63" s="10">
        <v>1.7350000000000001</v>
      </c>
      <c r="C63" s="10">
        <v>1.6523144666700382</v>
      </c>
      <c r="D63" s="10">
        <v>91</v>
      </c>
      <c r="E63">
        <v>159.56069386727827</v>
      </c>
      <c r="F63">
        <v>213</v>
      </c>
      <c r="G63">
        <v>69</v>
      </c>
      <c r="H63">
        <v>84</v>
      </c>
      <c r="I63">
        <v>118</v>
      </c>
      <c r="J63">
        <v>164.1</v>
      </c>
      <c r="K63">
        <v>72.399999999999991</v>
      </c>
      <c r="L63">
        <v>176.00000000000003</v>
      </c>
      <c r="M63">
        <v>531</v>
      </c>
      <c r="N63">
        <v>342</v>
      </c>
      <c r="O63">
        <v>590</v>
      </c>
      <c r="P63">
        <v>358.2</v>
      </c>
      <c r="Q63">
        <v>398.90000000000003</v>
      </c>
      <c r="R63">
        <v>233</v>
      </c>
      <c r="S63">
        <v>316.89999999999998</v>
      </c>
      <c r="T63">
        <v>313</v>
      </c>
      <c r="U63">
        <v>327.60000000000002</v>
      </c>
      <c r="V63">
        <v>130</v>
      </c>
      <c r="W63">
        <v>163.80000000000001</v>
      </c>
      <c r="X63">
        <v>84</v>
      </c>
      <c r="Y63">
        <v>74</v>
      </c>
      <c r="Z63">
        <v>83.379439251999997</v>
      </c>
      <c r="AA63">
        <v>27.540000000000003</v>
      </c>
      <c r="AB63">
        <v>81.600000000000009</v>
      </c>
      <c r="AC63">
        <v>65</v>
      </c>
      <c r="AD63">
        <v>71.380909091000007</v>
      </c>
      <c r="AE63">
        <v>75</v>
      </c>
      <c r="AF63">
        <v>89</v>
      </c>
      <c r="AG63">
        <v>94</v>
      </c>
      <c r="AH63">
        <v>73.36</v>
      </c>
      <c r="AI63">
        <v>94.25</v>
      </c>
      <c r="AJ63">
        <v>91</v>
      </c>
      <c r="AK63">
        <v>96</v>
      </c>
      <c r="AL63">
        <v>84.543589744000002</v>
      </c>
      <c r="AM63">
        <v>71</v>
      </c>
      <c r="AN63">
        <v>71</v>
      </c>
      <c r="AO63">
        <v>7.0000000000000007E-2</v>
      </c>
      <c r="AP63">
        <v>159.01666666666665</v>
      </c>
      <c r="AQ63">
        <f t="shared" si="0"/>
        <v>1242.053938087</v>
      </c>
      <c r="AR63">
        <f>VLOOKUP(A63,arrival!$A$1:$B$151,2,0)</f>
        <v>118</v>
      </c>
    </row>
    <row r="64" spans="1:44" x14ac:dyDescent="0.25">
      <c r="A64" s="1">
        <v>44713</v>
      </c>
      <c r="B64" s="10">
        <v>1.655</v>
      </c>
      <c r="C64" s="10">
        <v>1.577456364207257</v>
      </c>
      <c r="D64" s="10">
        <v>89</v>
      </c>
      <c r="E64">
        <v>326.69047796281143</v>
      </c>
      <c r="F64">
        <v>159</v>
      </c>
      <c r="G64">
        <v>72</v>
      </c>
      <c r="H64">
        <v>55</v>
      </c>
      <c r="I64">
        <v>88</v>
      </c>
      <c r="J64">
        <v>76.5</v>
      </c>
      <c r="K64">
        <v>51.3</v>
      </c>
      <c r="L64">
        <v>49.1</v>
      </c>
      <c r="M64">
        <v>439</v>
      </c>
      <c r="N64">
        <v>478</v>
      </c>
      <c r="O64">
        <v>426</v>
      </c>
      <c r="P64">
        <v>313.5</v>
      </c>
      <c r="Q64">
        <v>416.3</v>
      </c>
      <c r="R64">
        <v>145</v>
      </c>
      <c r="S64">
        <v>149.19999999999999</v>
      </c>
      <c r="T64">
        <v>90</v>
      </c>
      <c r="U64">
        <v>146.9</v>
      </c>
      <c r="V64">
        <v>109</v>
      </c>
      <c r="W64">
        <v>87.3</v>
      </c>
      <c r="X64">
        <v>195</v>
      </c>
      <c r="Y64">
        <v>76</v>
      </c>
      <c r="Z64">
        <v>83.241379309999999</v>
      </c>
      <c r="AA64">
        <v>31</v>
      </c>
      <c r="AB64">
        <v>81.600000000000009</v>
      </c>
      <c r="AC64">
        <v>65</v>
      </c>
      <c r="AD64">
        <v>72.951818181999997</v>
      </c>
      <c r="AE64">
        <v>93</v>
      </c>
      <c r="AF64">
        <v>88</v>
      </c>
      <c r="AG64">
        <v>85</v>
      </c>
      <c r="AH64">
        <v>71.636363635999999</v>
      </c>
      <c r="AI64">
        <v>101</v>
      </c>
      <c r="AJ64">
        <v>88</v>
      </c>
      <c r="AK64">
        <v>96</v>
      </c>
      <c r="AL64">
        <v>82.937007874000003</v>
      </c>
      <c r="AM64">
        <v>71</v>
      </c>
      <c r="AN64">
        <v>72</v>
      </c>
      <c r="AO64">
        <v>7.0000000000000007E-2</v>
      </c>
      <c r="AP64">
        <v>163.45600000000002</v>
      </c>
      <c r="AQ64">
        <f t="shared" si="0"/>
        <v>1258.366569002</v>
      </c>
      <c r="AR64">
        <f>VLOOKUP(A64,arrival!$A$1:$B$151,2,0)</f>
        <v>126</v>
      </c>
    </row>
    <row r="65" spans="1:44" x14ac:dyDescent="0.25">
      <c r="A65" s="1">
        <v>44743</v>
      </c>
      <c r="B65" s="10">
        <v>1.6480528388798201</v>
      </c>
      <c r="C65" s="10">
        <v>1.462564515291255</v>
      </c>
      <c r="D65" s="10"/>
      <c r="AR65">
        <f>VLOOKUP(A65,arrival!$A$1:$B$151,2,0)</f>
        <v>123</v>
      </c>
    </row>
    <row r="66" spans="1:44" x14ac:dyDescent="0.25">
      <c r="A66" s="1">
        <v>44774</v>
      </c>
      <c r="B66" s="10">
        <v>1.5713745923682354</v>
      </c>
      <c r="C66" s="10">
        <v>1.4699409438398803</v>
      </c>
      <c r="D66" s="10"/>
      <c r="AR66">
        <f>VLOOKUP(A66,arrival!$A$1:$B$151,2,0)</f>
        <v>105</v>
      </c>
    </row>
    <row r="67" spans="1:44" x14ac:dyDescent="0.25">
      <c r="A67" s="1">
        <v>44805</v>
      </c>
      <c r="B67" s="10">
        <v>1.5280141328988635</v>
      </c>
      <c r="C67" s="10">
        <v>1.4271268649525353</v>
      </c>
      <c r="D67" s="10"/>
      <c r="AR67">
        <f>VLOOKUP(A67,arrival!$A$1:$B$151,2,0)</f>
        <v>85</v>
      </c>
    </row>
    <row r="68" spans="1:44" x14ac:dyDescent="0.25">
      <c r="A68" s="1">
        <v>44835</v>
      </c>
      <c r="B68" s="10">
        <v>1.22</v>
      </c>
      <c r="C68" s="10">
        <v>1.4587723072674217</v>
      </c>
      <c r="D68" s="10"/>
    </row>
    <row r="69" spans="1:44" x14ac:dyDescent="0.25">
      <c r="A69" s="1">
        <v>44866</v>
      </c>
      <c r="B69" s="10">
        <v>1.22</v>
      </c>
      <c r="C69" s="10">
        <v>1.2761896323767776</v>
      </c>
      <c r="D69" s="10"/>
    </row>
    <row r="70" spans="1:44" x14ac:dyDescent="0.25">
      <c r="A70" s="1">
        <v>44896</v>
      </c>
      <c r="B70" s="10">
        <v>1.1599999999999999</v>
      </c>
      <c r="C70" s="10">
        <v>1.2470796285669208</v>
      </c>
      <c r="D70" s="10"/>
    </row>
    <row r="71" spans="1:44" x14ac:dyDescent="0.25">
      <c r="A71" s="1">
        <v>44927</v>
      </c>
      <c r="B71" s="10">
        <v>1.1599999999999999</v>
      </c>
      <c r="C71" s="10">
        <v>1.2559031834025345</v>
      </c>
      <c r="D71" s="10"/>
    </row>
    <row r="72" spans="1:44" x14ac:dyDescent="0.25">
      <c r="A72" s="1">
        <v>44958</v>
      </c>
      <c r="B72" s="10">
        <v>1.3654180279848935</v>
      </c>
      <c r="C72" s="10">
        <v>1.2718141024651202</v>
      </c>
      <c r="D72" s="10"/>
    </row>
    <row r="73" spans="1:44" x14ac:dyDescent="0.25">
      <c r="A73" s="1">
        <v>44986</v>
      </c>
      <c r="B73" s="10">
        <v>1.8171051184507467</v>
      </c>
      <c r="C73" s="10">
        <v>1.3604708363809015</v>
      </c>
      <c r="D73" s="10"/>
    </row>
  </sheetData>
  <conditionalFormatting sqref="D2:D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headerFooter>
    <oddFooter>&amp;L&amp;1#&amp;"Calibri"&amp;9&amp;K000000Marico Information classification: Official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E0400-61F0-49DA-BC54-BD19F0264867}">
  <dimension ref="A1:D64"/>
  <sheetViews>
    <sheetView workbookViewId="0">
      <selection activeCell="C3" sqref="C3"/>
    </sheetView>
  </sheetViews>
  <sheetFormatPr defaultRowHeight="15" x14ac:dyDescent="0.25"/>
  <cols>
    <col min="1" max="1" width="10.42578125" bestFit="1" customWidth="1"/>
    <col min="2" max="2" width="12" bestFit="1" customWidth="1"/>
    <col min="3" max="3" width="13.5703125" bestFit="1" customWidth="1"/>
    <col min="4" max="4" width="12.42578125" bestFit="1" customWidth="1"/>
  </cols>
  <sheetData>
    <row r="1" spans="1:4" x14ac:dyDescent="0.25">
      <c r="A1" t="s">
        <v>81</v>
      </c>
      <c r="B1" t="s">
        <v>61</v>
      </c>
      <c r="C1" t="s">
        <v>62</v>
      </c>
      <c r="D1" t="s">
        <v>63</v>
      </c>
    </row>
    <row r="2" spans="1:4" x14ac:dyDescent="0.25">
      <c r="A2" s="1">
        <v>42826</v>
      </c>
      <c r="B2" s="10">
        <v>1.634622506326413</v>
      </c>
      <c r="C2" s="10">
        <v>1.2806247274307381</v>
      </c>
      <c r="D2" s="10">
        <v>96.308000000000007</v>
      </c>
    </row>
    <row r="3" spans="1:4" x14ac:dyDescent="0.25">
      <c r="A3" s="1">
        <v>42856</v>
      </c>
      <c r="B3" s="10">
        <v>1.8254529171950769</v>
      </c>
      <c r="C3" s="10">
        <v>1.3000362371475149</v>
      </c>
      <c r="D3" s="10">
        <v>91.438999999999993</v>
      </c>
    </row>
    <row r="4" spans="1:4" x14ac:dyDescent="0.25">
      <c r="A4" s="1">
        <v>42887</v>
      </c>
      <c r="B4" s="10">
        <v>1.2045882109059376</v>
      </c>
      <c r="C4" s="10">
        <v>1.3983010338202972</v>
      </c>
      <c r="D4" s="10">
        <v>89.73</v>
      </c>
    </row>
    <row r="5" spans="1:4" x14ac:dyDescent="0.25">
      <c r="A5" s="1">
        <v>42917</v>
      </c>
      <c r="B5" s="10">
        <v>1.2530237573765139</v>
      </c>
      <c r="C5" s="10">
        <v>1.557194117382606</v>
      </c>
      <c r="D5" s="10">
        <v>95.895238095238085</v>
      </c>
    </row>
    <row r="6" spans="1:4" x14ac:dyDescent="0.25">
      <c r="A6" s="1">
        <v>42948</v>
      </c>
      <c r="B6" s="10">
        <v>1.6104560157853838</v>
      </c>
      <c r="C6" s="10">
        <v>1.5352373880434182</v>
      </c>
      <c r="D6" s="10">
        <v>102.89</v>
      </c>
    </row>
    <row r="7" spans="1:4" x14ac:dyDescent="0.25">
      <c r="A7" s="1">
        <v>42979</v>
      </c>
      <c r="B7" s="10">
        <v>1.6968588559747668</v>
      </c>
      <c r="C7" s="10">
        <v>1.5503345963506161</v>
      </c>
      <c r="D7" s="10">
        <v>118.04</v>
      </c>
    </row>
    <row r="8" spans="1:4" x14ac:dyDescent="0.25">
      <c r="A8" s="1">
        <v>43009</v>
      </c>
      <c r="B8" s="10">
        <v>1.2821272565993067</v>
      </c>
      <c r="C8" s="10">
        <v>1.3895284353679251</v>
      </c>
      <c r="D8" s="10">
        <v>119.005</v>
      </c>
    </row>
    <row r="9" spans="1:4" x14ac:dyDescent="0.25">
      <c r="A9" s="1">
        <v>43040</v>
      </c>
      <c r="B9" s="10">
        <v>0.93301705380975919</v>
      </c>
      <c r="C9" s="10">
        <v>1.2815408252592073</v>
      </c>
      <c r="D9" s="10">
        <v>131</v>
      </c>
    </row>
    <row r="10" spans="1:4" x14ac:dyDescent="0.25">
      <c r="A10" s="1">
        <v>43070</v>
      </c>
      <c r="B10" s="10">
        <v>1.1512267095564939</v>
      </c>
      <c r="C10" s="10">
        <v>1.1942497945404251</v>
      </c>
      <c r="D10" s="10">
        <v>144.81</v>
      </c>
    </row>
    <row r="11" spans="1:4" x14ac:dyDescent="0.25">
      <c r="A11" s="1">
        <v>43101</v>
      </c>
      <c r="B11" s="10">
        <v>1.1466138620897288</v>
      </c>
      <c r="C11" s="10">
        <v>1.2116279392980303</v>
      </c>
      <c r="D11" s="10">
        <v>143.02000000000001</v>
      </c>
    </row>
    <row r="12" spans="1:4" x14ac:dyDescent="0.25">
      <c r="A12" s="1">
        <v>43132</v>
      </c>
      <c r="B12" s="10">
        <v>1.411174776937522</v>
      </c>
      <c r="C12" s="10">
        <v>1.0759060455728322</v>
      </c>
      <c r="D12" s="10">
        <v>141.16</v>
      </c>
    </row>
    <row r="13" spans="1:4" x14ac:dyDescent="0.25">
      <c r="A13" s="1">
        <v>43160</v>
      </c>
      <c r="B13" s="10">
        <v>0.98882641684894013</v>
      </c>
      <c r="C13" s="10">
        <v>0.92677343303864079</v>
      </c>
      <c r="D13" s="10">
        <v>124.6</v>
      </c>
    </row>
    <row r="14" spans="1:4" x14ac:dyDescent="0.25">
      <c r="A14" s="1">
        <v>43191</v>
      </c>
      <c r="B14" s="10">
        <v>1.463543745351912</v>
      </c>
      <c r="C14" s="10">
        <v>1.2502002176644595</v>
      </c>
      <c r="D14" s="10">
        <v>136.88999999999999</v>
      </c>
    </row>
    <row r="15" spans="1:4" x14ac:dyDescent="0.25">
      <c r="A15" s="1">
        <v>43221</v>
      </c>
      <c r="B15" s="10">
        <v>1.6191498961183197</v>
      </c>
      <c r="C15" s="10">
        <v>1.3424138134432271</v>
      </c>
      <c r="D15" s="10">
        <v>134.02799999999999</v>
      </c>
    </row>
    <row r="16" spans="1:4" x14ac:dyDescent="0.25">
      <c r="A16" s="1">
        <v>43252</v>
      </c>
      <c r="B16" s="10">
        <v>1.4128145544976491</v>
      </c>
      <c r="C16" s="10">
        <v>1.2791385712481338</v>
      </c>
      <c r="D16" s="10">
        <v>122.36</v>
      </c>
    </row>
    <row r="17" spans="1:4" x14ac:dyDescent="0.25">
      <c r="A17" s="1">
        <v>43282</v>
      </c>
      <c r="B17" s="10">
        <v>1.4238928032440485</v>
      </c>
      <c r="C17" s="10">
        <v>1.3199496292957908</v>
      </c>
      <c r="D17" s="10">
        <v>112.98</v>
      </c>
    </row>
    <row r="18" spans="1:4" x14ac:dyDescent="0.25">
      <c r="A18" s="1">
        <v>43313</v>
      </c>
      <c r="B18" s="10">
        <v>1.379348202637217</v>
      </c>
      <c r="C18" s="10">
        <v>1.2704447086409805</v>
      </c>
      <c r="D18" s="10">
        <v>111.77200000000001</v>
      </c>
    </row>
    <row r="19" spans="1:4" x14ac:dyDescent="0.25">
      <c r="A19" s="1">
        <v>43344</v>
      </c>
      <c r="B19" s="10">
        <v>1.4191856268782066</v>
      </c>
      <c r="C19" s="10">
        <v>1.3121347862661372</v>
      </c>
      <c r="D19" s="10">
        <v>103.67400000000001</v>
      </c>
    </row>
    <row r="20" spans="1:4" x14ac:dyDescent="0.25">
      <c r="A20" s="1">
        <v>43374</v>
      </c>
      <c r="B20" s="10">
        <v>1.5164629562845477</v>
      </c>
      <c r="C20" s="10">
        <v>1.4448259407907744</v>
      </c>
      <c r="D20" s="10">
        <v>97.337000000000003</v>
      </c>
    </row>
    <row r="21" spans="1:4" x14ac:dyDescent="0.25">
      <c r="A21" s="1">
        <v>43405</v>
      </c>
      <c r="B21" s="10">
        <v>1.3483029057098896</v>
      </c>
      <c r="C21" s="10">
        <v>1.3141646846010053</v>
      </c>
      <c r="D21" s="10">
        <v>92.24</v>
      </c>
    </row>
    <row r="22" spans="1:4" x14ac:dyDescent="0.25">
      <c r="A22" s="1">
        <v>43435</v>
      </c>
      <c r="B22" s="10">
        <v>1.128905034022254</v>
      </c>
      <c r="C22" s="10">
        <v>1.2765609871054484</v>
      </c>
      <c r="D22" s="10">
        <v>111</v>
      </c>
    </row>
    <row r="23" spans="1:4" x14ac:dyDescent="0.25">
      <c r="A23" s="1">
        <v>43466</v>
      </c>
      <c r="B23" s="10">
        <v>1.1560449216898709</v>
      </c>
      <c r="C23" s="10">
        <v>1.2931392265417632</v>
      </c>
      <c r="D23" s="10">
        <v>124.07599999999999</v>
      </c>
    </row>
    <row r="24" spans="1:4" x14ac:dyDescent="0.25">
      <c r="A24" s="1">
        <v>43497</v>
      </c>
      <c r="B24" s="10">
        <v>1.2729608808657784</v>
      </c>
      <c r="C24" s="10">
        <v>1.1903420048848614</v>
      </c>
      <c r="D24" s="10">
        <v>115.09</v>
      </c>
    </row>
    <row r="25" spans="1:4" x14ac:dyDescent="0.25">
      <c r="A25" s="1">
        <v>43525</v>
      </c>
      <c r="B25" s="10">
        <v>1.405127989441382</v>
      </c>
      <c r="C25" s="10">
        <v>1.1554685876340154</v>
      </c>
      <c r="D25" s="10">
        <v>107.91800000000001</v>
      </c>
    </row>
    <row r="26" spans="1:4" x14ac:dyDescent="0.25">
      <c r="A26" s="1">
        <v>43556</v>
      </c>
      <c r="B26" s="10">
        <v>1.7963145542962775</v>
      </c>
      <c r="C26" s="10">
        <v>1.4509645614422821</v>
      </c>
      <c r="D26" s="10">
        <v>103</v>
      </c>
    </row>
    <row r="27" spans="1:4" x14ac:dyDescent="0.25">
      <c r="A27" s="1">
        <v>43586</v>
      </c>
      <c r="B27" s="10">
        <v>1.8458777160252713</v>
      </c>
      <c r="C27" s="10">
        <v>1.3893123840895401</v>
      </c>
      <c r="D27" s="10">
        <v>96.9</v>
      </c>
    </row>
    <row r="28" spans="1:4" x14ac:dyDescent="0.25">
      <c r="A28" s="1">
        <v>43617</v>
      </c>
      <c r="B28" s="10">
        <v>1.4720288246689923</v>
      </c>
      <c r="C28" s="10">
        <v>1.1350836667842528</v>
      </c>
      <c r="D28" s="10">
        <v>92</v>
      </c>
    </row>
    <row r="29" spans="1:4" x14ac:dyDescent="0.25">
      <c r="A29" s="1">
        <v>43647</v>
      </c>
      <c r="B29" s="10">
        <v>1.4515151043076646</v>
      </c>
      <c r="C29" s="10">
        <v>1.1757823681348931</v>
      </c>
      <c r="D29" s="10">
        <v>91.57</v>
      </c>
    </row>
    <row r="30" spans="1:4" x14ac:dyDescent="0.25">
      <c r="A30" s="1">
        <v>43678</v>
      </c>
      <c r="B30" s="10">
        <v>1.4112527897364822</v>
      </c>
      <c r="C30" s="10">
        <v>1.4297269813753328</v>
      </c>
      <c r="D30" s="10">
        <v>104.28</v>
      </c>
    </row>
    <row r="31" spans="1:4" x14ac:dyDescent="0.25">
      <c r="A31" s="1">
        <v>43709</v>
      </c>
      <c r="B31" s="10">
        <v>1.3358652982464749</v>
      </c>
      <c r="C31" s="10">
        <v>1.4813704504809055</v>
      </c>
      <c r="D31" s="10">
        <v>104.48</v>
      </c>
    </row>
    <row r="32" spans="1:4" x14ac:dyDescent="0.25">
      <c r="A32" s="1">
        <v>43739</v>
      </c>
      <c r="B32" s="10">
        <v>1.3473638533519856</v>
      </c>
      <c r="C32" s="10">
        <v>1.4197037786796969</v>
      </c>
      <c r="D32" s="10">
        <v>101.24</v>
      </c>
    </row>
    <row r="33" spans="1:4" x14ac:dyDescent="0.25">
      <c r="A33" s="1">
        <v>43770</v>
      </c>
      <c r="B33" s="10">
        <v>1.1586708991633621</v>
      </c>
      <c r="C33" s="10">
        <v>1.247867655471965</v>
      </c>
      <c r="D33" s="10">
        <v>99.21</v>
      </c>
    </row>
    <row r="34" spans="1:4" x14ac:dyDescent="0.25">
      <c r="A34" s="1">
        <v>43800</v>
      </c>
      <c r="B34" s="10">
        <v>1.1237889207334339</v>
      </c>
      <c r="C34" s="10">
        <v>1.2355149676925499</v>
      </c>
      <c r="D34" s="10">
        <v>100.67</v>
      </c>
    </row>
    <row r="35" spans="1:4" x14ac:dyDescent="0.25">
      <c r="A35" s="1">
        <v>43831</v>
      </c>
      <c r="B35" s="10">
        <v>1.18141605540104</v>
      </c>
      <c r="C35" s="10">
        <v>1.3272064879601349</v>
      </c>
      <c r="D35" s="10">
        <v>106.04</v>
      </c>
    </row>
    <row r="36" spans="1:4" x14ac:dyDescent="0.25">
      <c r="A36" s="1">
        <v>43862</v>
      </c>
      <c r="B36" s="10">
        <v>1.2978442212191663</v>
      </c>
      <c r="C36" s="10">
        <v>1.3747603831956134</v>
      </c>
      <c r="D36" s="10">
        <v>109</v>
      </c>
    </row>
    <row r="37" spans="1:4" x14ac:dyDescent="0.25">
      <c r="A37" s="1">
        <v>43891</v>
      </c>
      <c r="B37" s="10">
        <v>1.2338712383866206</v>
      </c>
      <c r="C37" s="10">
        <v>1.281283523916557</v>
      </c>
      <c r="D37" s="10">
        <v>111.6</v>
      </c>
    </row>
    <row r="38" spans="1:4" x14ac:dyDescent="0.25">
      <c r="A38" s="1">
        <v>43922</v>
      </c>
      <c r="B38" s="10">
        <v>1.4478160339673776</v>
      </c>
      <c r="C38" s="10">
        <v>0.92562274747685735</v>
      </c>
      <c r="D38" s="10">
        <v>113</v>
      </c>
    </row>
    <row r="39" spans="1:4" x14ac:dyDescent="0.25">
      <c r="A39" s="1">
        <v>43952</v>
      </c>
      <c r="B39" s="10">
        <v>1.6311499395396369</v>
      </c>
      <c r="C39" s="10">
        <v>1.1791821823921447</v>
      </c>
      <c r="D39" s="10">
        <v>100.187</v>
      </c>
    </row>
    <row r="40" spans="1:4" x14ac:dyDescent="0.25">
      <c r="A40" s="1">
        <v>43983</v>
      </c>
      <c r="B40" s="10">
        <v>1.3149982017102613</v>
      </c>
      <c r="C40" s="10">
        <v>1.2187040922431556</v>
      </c>
      <c r="D40" s="10">
        <v>98.35</v>
      </c>
    </row>
    <row r="41" spans="1:4" x14ac:dyDescent="0.25">
      <c r="A41" s="1">
        <v>44013</v>
      </c>
      <c r="B41" s="10">
        <v>1.3081850744100239</v>
      </c>
      <c r="C41" s="10">
        <v>1.1032060261016421</v>
      </c>
      <c r="D41" s="10">
        <v>100.68600000000001</v>
      </c>
    </row>
    <row r="42" spans="1:4" x14ac:dyDescent="0.25">
      <c r="A42" s="1">
        <v>44044</v>
      </c>
      <c r="B42" s="10">
        <v>1.2895143211687237</v>
      </c>
      <c r="C42" s="10">
        <v>1.2772465365725132</v>
      </c>
      <c r="D42" s="10">
        <v>105.97</v>
      </c>
    </row>
    <row r="43" spans="1:4" x14ac:dyDescent="0.25">
      <c r="A43" s="1">
        <v>44075</v>
      </c>
      <c r="B43" s="10">
        <v>1.3579081735810674</v>
      </c>
      <c r="C43" s="10">
        <v>1.2102752832351731</v>
      </c>
      <c r="D43" s="10">
        <v>115.18</v>
      </c>
    </row>
    <row r="44" spans="1:4" x14ac:dyDescent="0.25">
      <c r="A44" s="1">
        <v>44105</v>
      </c>
      <c r="B44" s="10">
        <v>1.1148717831105051</v>
      </c>
      <c r="C44" s="10">
        <v>1.3363528979857158</v>
      </c>
      <c r="D44" s="10">
        <v>119.59</v>
      </c>
    </row>
    <row r="45" spans="1:4" x14ac:dyDescent="0.25">
      <c r="A45" s="1">
        <v>44136</v>
      </c>
      <c r="B45" s="10">
        <v>0.97759260808466308</v>
      </c>
      <c r="C45" s="10">
        <v>1.2350654659154672</v>
      </c>
      <c r="D45" s="10">
        <v>123.6</v>
      </c>
    </row>
    <row r="46" spans="1:4" x14ac:dyDescent="0.25">
      <c r="A46" s="1">
        <v>44166</v>
      </c>
      <c r="B46" s="10">
        <v>1.055569691784503</v>
      </c>
      <c r="C46" s="10">
        <v>1.3135610456605102</v>
      </c>
      <c r="D46" s="10">
        <v>128.80000000000001</v>
      </c>
    </row>
    <row r="47" spans="1:4" x14ac:dyDescent="0.25">
      <c r="A47" s="1">
        <v>44197</v>
      </c>
      <c r="B47" s="10">
        <v>1.2624886116791902</v>
      </c>
      <c r="C47" s="10">
        <v>1.3508712833564849</v>
      </c>
      <c r="D47" s="10">
        <v>125.5</v>
      </c>
    </row>
    <row r="48" spans="1:4" x14ac:dyDescent="0.25">
      <c r="A48" s="1">
        <v>44228</v>
      </c>
      <c r="B48" s="10">
        <v>1.4020300663410912</v>
      </c>
      <c r="C48" s="10">
        <v>1.3371046033079825</v>
      </c>
      <c r="D48" s="10">
        <v>134</v>
      </c>
    </row>
    <row r="49" spans="1:4" x14ac:dyDescent="0.25">
      <c r="A49" s="1">
        <v>44256</v>
      </c>
      <c r="B49" s="10">
        <v>1.4941684366053667</v>
      </c>
      <c r="C49" s="10">
        <v>1.3792911529506926</v>
      </c>
      <c r="D49" s="10">
        <v>136.5</v>
      </c>
    </row>
    <row r="50" spans="1:4" x14ac:dyDescent="0.25">
      <c r="A50" s="1">
        <v>44287</v>
      </c>
      <c r="B50" s="10">
        <v>1.7094883893219912</v>
      </c>
      <c r="C50" s="10">
        <v>1.2451190301569406</v>
      </c>
      <c r="D50" s="10">
        <v>127.97</v>
      </c>
    </row>
    <row r="51" spans="1:4" x14ac:dyDescent="0.25">
      <c r="A51" s="1">
        <v>44317</v>
      </c>
      <c r="B51" s="10">
        <v>1.337257380349804</v>
      </c>
      <c r="C51" s="10">
        <v>1.1082598241803117</v>
      </c>
      <c r="D51" s="10">
        <v>111.54660198450399</v>
      </c>
    </row>
    <row r="52" spans="1:4" x14ac:dyDescent="0.25">
      <c r="A52" s="1">
        <v>44348</v>
      </c>
      <c r="B52" s="10">
        <v>1.8520086200484209</v>
      </c>
      <c r="C52" s="10">
        <v>1.2935391050175093</v>
      </c>
      <c r="D52" s="10">
        <v>112.850604231565</v>
      </c>
    </row>
    <row r="53" spans="1:4" x14ac:dyDescent="0.25">
      <c r="A53" s="1">
        <v>44378</v>
      </c>
      <c r="B53" s="10">
        <v>1.4111124793996104</v>
      </c>
      <c r="C53" s="10">
        <v>1.3975877334403128</v>
      </c>
      <c r="D53" s="10">
        <v>107.76</v>
      </c>
    </row>
    <row r="54" spans="1:4" x14ac:dyDescent="0.25">
      <c r="A54" s="1">
        <v>44409</v>
      </c>
      <c r="B54" s="10">
        <v>1.433842721527536</v>
      </c>
      <c r="C54" s="10">
        <v>1.4193665753928448</v>
      </c>
      <c r="D54" s="10">
        <v>108.131391569945</v>
      </c>
    </row>
    <row r="55" spans="1:4" x14ac:dyDescent="0.25">
      <c r="A55" s="1">
        <v>44440</v>
      </c>
      <c r="B55" s="10">
        <v>1.3955201581175505</v>
      </c>
      <c r="C55" s="10">
        <v>1.379742001406608</v>
      </c>
      <c r="D55" s="10">
        <v>106.233474554827</v>
      </c>
    </row>
    <row r="56" spans="1:4" x14ac:dyDescent="0.25">
      <c r="A56" s="1">
        <v>44470</v>
      </c>
      <c r="B56" s="10">
        <v>0.98625481916447399</v>
      </c>
      <c r="C56" s="10">
        <v>1.3173056512596206</v>
      </c>
      <c r="D56" s="10">
        <v>105.2</v>
      </c>
    </row>
    <row r="57" spans="1:4" x14ac:dyDescent="0.25">
      <c r="A57" s="1">
        <v>44501</v>
      </c>
      <c r="B57" s="10">
        <v>1.3001985568182279</v>
      </c>
      <c r="C57" s="10">
        <v>1.2090286549987121</v>
      </c>
      <c r="D57" s="10">
        <v>107.496217775736</v>
      </c>
    </row>
    <row r="58" spans="1:4" x14ac:dyDescent="0.25">
      <c r="A58" s="1">
        <v>44531</v>
      </c>
      <c r="B58" s="10">
        <v>1.0378528724561873</v>
      </c>
      <c r="C58" s="10">
        <v>1.192101070643748</v>
      </c>
      <c r="D58" s="10">
        <v>104.6</v>
      </c>
    </row>
    <row r="59" spans="1:4" x14ac:dyDescent="0.25">
      <c r="A59" s="1">
        <v>44562</v>
      </c>
      <c r="B59" s="10">
        <v>1.3548611896423934</v>
      </c>
      <c r="C59" s="10">
        <v>1.2898368293618547</v>
      </c>
      <c r="D59" s="10">
        <v>93.96</v>
      </c>
    </row>
    <row r="60" spans="1:4" x14ac:dyDescent="0.25">
      <c r="A60" s="1">
        <v>44593</v>
      </c>
      <c r="B60" s="10">
        <v>1.3343989305711708</v>
      </c>
      <c r="C60" s="10">
        <v>1.3559947037281579</v>
      </c>
      <c r="D60" s="10">
        <v>93.597662156305304</v>
      </c>
    </row>
    <row r="61" spans="1:4" x14ac:dyDescent="0.25">
      <c r="A61" s="1">
        <v>44621</v>
      </c>
      <c r="B61" s="10">
        <v>1.7730858328242445</v>
      </c>
      <c r="C61" s="10">
        <v>1.5470473426523981</v>
      </c>
      <c r="D61" s="10">
        <v>98</v>
      </c>
    </row>
    <row r="62" spans="1:4" x14ac:dyDescent="0.25">
      <c r="A62" s="1">
        <v>44652</v>
      </c>
      <c r="B62" s="10">
        <v>1.8183982250894515</v>
      </c>
      <c r="C62" s="10">
        <v>1.6472094586460693</v>
      </c>
      <c r="D62" s="10">
        <v>93.631878213253799</v>
      </c>
    </row>
    <row r="63" spans="1:4" x14ac:dyDescent="0.25">
      <c r="A63" s="1">
        <v>44682</v>
      </c>
      <c r="B63" s="10">
        <v>1.7350000000000001</v>
      </c>
      <c r="C63" s="10">
        <v>1.6523144666700382</v>
      </c>
      <c r="D63" s="10">
        <v>91</v>
      </c>
    </row>
    <row r="64" spans="1:4" x14ac:dyDescent="0.25">
      <c r="A64" s="1">
        <v>44713</v>
      </c>
      <c r="B64" s="10">
        <v>1.655</v>
      </c>
      <c r="C64" s="10">
        <v>1.577456364207257</v>
      </c>
      <c r="D64" s="10">
        <v>89</v>
      </c>
    </row>
  </sheetData>
  <pageMargins left="0.7" right="0.7" top="0.75" bottom="0.75" header="0.3" footer="0.3"/>
  <pageSetup orientation="portrait" r:id="rId1"/>
  <headerFooter>
    <oddFooter>&amp;L&amp;1#&amp;"Calibri"&amp;9&amp;K000000Marico Information classification: Official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1"/>
  <sheetViews>
    <sheetView workbookViewId="0">
      <selection activeCell="A2" sqref="A2"/>
    </sheetView>
  </sheetViews>
  <sheetFormatPr defaultRowHeight="15" x14ac:dyDescent="0.25"/>
  <cols>
    <col min="1" max="1" width="12.140625" bestFit="1" customWidth="1"/>
  </cols>
  <sheetData>
    <row r="1" spans="1:2" x14ac:dyDescent="0.25">
      <c r="A1" t="s">
        <v>120</v>
      </c>
      <c r="B1" t="s">
        <v>2</v>
      </c>
    </row>
    <row r="2" spans="1:2" x14ac:dyDescent="0.25">
      <c r="A2" s="1">
        <v>40269</v>
      </c>
      <c r="B2">
        <v>110</v>
      </c>
    </row>
    <row r="3" spans="1:2" x14ac:dyDescent="0.25">
      <c r="A3" s="1">
        <v>40634</v>
      </c>
      <c r="B3">
        <v>79</v>
      </c>
    </row>
    <row r="4" spans="1:2" x14ac:dyDescent="0.25">
      <c r="A4" s="1">
        <v>41000</v>
      </c>
      <c r="B4">
        <v>156</v>
      </c>
    </row>
    <row r="5" spans="1:2" x14ac:dyDescent="0.25">
      <c r="A5" s="1">
        <v>41365</v>
      </c>
      <c r="B5">
        <v>50</v>
      </c>
    </row>
    <row r="6" spans="1:2" x14ac:dyDescent="0.25">
      <c r="A6" s="1">
        <v>41730</v>
      </c>
      <c r="B6">
        <v>90</v>
      </c>
    </row>
    <row r="7" spans="1:2" x14ac:dyDescent="0.25">
      <c r="A7" s="1">
        <v>42095</v>
      </c>
      <c r="B7">
        <v>86</v>
      </c>
    </row>
    <row r="8" spans="1:2" x14ac:dyDescent="0.25">
      <c r="A8" s="1">
        <v>42461</v>
      </c>
      <c r="B8">
        <v>137</v>
      </c>
    </row>
    <row r="9" spans="1:2" x14ac:dyDescent="0.25">
      <c r="A9" s="1">
        <v>42826</v>
      </c>
      <c r="B9">
        <v>17</v>
      </c>
    </row>
    <row r="10" spans="1:2" x14ac:dyDescent="0.25">
      <c r="A10" s="1">
        <v>43191</v>
      </c>
      <c r="B10">
        <v>60</v>
      </c>
    </row>
    <row r="11" spans="1:2" x14ac:dyDescent="0.25">
      <c r="A11" s="1">
        <v>43556</v>
      </c>
      <c r="B11">
        <v>73</v>
      </c>
    </row>
    <row r="12" spans="1:2" x14ac:dyDescent="0.25">
      <c r="A12" s="1">
        <v>43922</v>
      </c>
      <c r="B12">
        <v>19</v>
      </c>
    </row>
    <row r="13" spans="1:2" x14ac:dyDescent="0.25">
      <c r="A13" s="1">
        <v>44287</v>
      </c>
      <c r="B13">
        <v>103</v>
      </c>
    </row>
    <row r="14" spans="1:2" x14ac:dyDescent="0.25">
      <c r="A14" s="1">
        <v>44652</v>
      </c>
      <c r="B14">
        <v>112</v>
      </c>
    </row>
    <row r="15" spans="1:2" x14ac:dyDescent="0.25">
      <c r="A15" s="1">
        <v>40299</v>
      </c>
      <c r="B15">
        <v>123</v>
      </c>
    </row>
    <row r="16" spans="1:2" x14ac:dyDescent="0.25">
      <c r="A16" s="1">
        <v>40664</v>
      </c>
      <c r="B16">
        <v>139</v>
      </c>
    </row>
    <row r="17" spans="1:2" x14ac:dyDescent="0.25">
      <c r="A17" s="1">
        <v>41030</v>
      </c>
      <c r="B17">
        <v>167</v>
      </c>
    </row>
    <row r="18" spans="1:2" x14ac:dyDescent="0.25">
      <c r="A18" s="1">
        <v>41395</v>
      </c>
      <c r="B18">
        <v>58</v>
      </c>
    </row>
    <row r="19" spans="1:2" x14ac:dyDescent="0.25">
      <c r="A19" s="1">
        <v>41760</v>
      </c>
      <c r="B19">
        <v>105</v>
      </c>
    </row>
    <row r="20" spans="1:2" x14ac:dyDescent="0.25">
      <c r="A20" s="1">
        <v>42125</v>
      </c>
      <c r="B20">
        <v>86</v>
      </c>
    </row>
    <row r="21" spans="1:2" x14ac:dyDescent="0.25">
      <c r="A21" s="1">
        <v>42491</v>
      </c>
      <c r="B21">
        <v>104</v>
      </c>
    </row>
    <row r="22" spans="1:2" x14ac:dyDescent="0.25">
      <c r="A22" s="1">
        <v>42856</v>
      </c>
      <c r="B22">
        <v>25</v>
      </c>
    </row>
    <row r="23" spans="1:2" x14ac:dyDescent="0.25">
      <c r="A23" s="1">
        <v>43221</v>
      </c>
      <c r="B23">
        <v>96</v>
      </c>
    </row>
    <row r="24" spans="1:2" x14ac:dyDescent="0.25">
      <c r="A24" s="1">
        <v>43586</v>
      </c>
      <c r="B24">
        <v>109</v>
      </c>
    </row>
    <row r="25" spans="1:2" x14ac:dyDescent="0.25">
      <c r="A25" s="1">
        <v>43952</v>
      </c>
      <c r="B25">
        <v>65</v>
      </c>
    </row>
    <row r="26" spans="1:2" x14ac:dyDescent="0.25">
      <c r="A26" s="1">
        <v>44317</v>
      </c>
      <c r="B26">
        <v>95</v>
      </c>
    </row>
    <row r="27" spans="1:2" x14ac:dyDescent="0.25">
      <c r="A27" s="1">
        <v>44682</v>
      </c>
      <c r="B27">
        <v>118</v>
      </c>
    </row>
    <row r="28" spans="1:2" x14ac:dyDescent="0.25">
      <c r="A28" s="1">
        <v>40330</v>
      </c>
      <c r="B28">
        <v>125</v>
      </c>
    </row>
    <row r="29" spans="1:2" x14ac:dyDescent="0.25">
      <c r="A29" s="1">
        <v>40695</v>
      </c>
      <c r="B29">
        <v>171</v>
      </c>
    </row>
    <row r="30" spans="1:2" x14ac:dyDescent="0.25">
      <c r="A30" s="1">
        <v>41061</v>
      </c>
      <c r="B30">
        <v>171</v>
      </c>
    </row>
    <row r="31" spans="1:2" x14ac:dyDescent="0.25">
      <c r="A31" s="1">
        <v>41426</v>
      </c>
      <c r="B31">
        <v>75</v>
      </c>
    </row>
    <row r="32" spans="1:2" x14ac:dyDescent="0.25">
      <c r="A32" s="1">
        <v>41791</v>
      </c>
      <c r="B32">
        <v>105</v>
      </c>
    </row>
    <row r="33" spans="1:2" x14ac:dyDescent="0.25">
      <c r="A33" s="1">
        <v>42156</v>
      </c>
      <c r="B33">
        <v>122</v>
      </c>
    </row>
    <row r="34" spans="1:2" x14ac:dyDescent="0.25">
      <c r="A34" s="1">
        <v>42522</v>
      </c>
      <c r="B34">
        <v>141</v>
      </c>
    </row>
    <row r="35" spans="1:2" x14ac:dyDescent="0.25">
      <c r="A35" s="1">
        <v>42887</v>
      </c>
      <c r="B35">
        <v>29</v>
      </c>
    </row>
    <row r="36" spans="1:2" x14ac:dyDescent="0.25">
      <c r="A36" s="1">
        <v>43252</v>
      </c>
      <c r="B36">
        <v>94</v>
      </c>
    </row>
    <row r="37" spans="1:2" x14ac:dyDescent="0.25">
      <c r="A37" s="1">
        <v>43617</v>
      </c>
      <c r="B37">
        <v>105</v>
      </c>
    </row>
    <row r="38" spans="1:2" x14ac:dyDescent="0.25">
      <c r="A38" s="1">
        <v>43983</v>
      </c>
      <c r="B38">
        <v>77</v>
      </c>
    </row>
    <row r="39" spans="1:2" x14ac:dyDescent="0.25">
      <c r="A39" s="1">
        <v>44348</v>
      </c>
      <c r="B39">
        <v>115</v>
      </c>
    </row>
    <row r="40" spans="1:2" x14ac:dyDescent="0.25">
      <c r="A40" s="1">
        <v>44713</v>
      </c>
      <c r="B40">
        <v>126</v>
      </c>
    </row>
    <row r="41" spans="1:2" x14ac:dyDescent="0.25">
      <c r="A41" s="1">
        <v>40360</v>
      </c>
      <c r="B41">
        <v>154</v>
      </c>
    </row>
    <row r="42" spans="1:2" x14ac:dyDescent="0.25">
      <c r="A42" s="1">
        <v>40725</v>
      </c>
      <c r="B42">
        <v>151</v>
      </c>
    </row>
    <row r="43" spans="1:2" x14ac:dyDescent="0.25">
      <c r="A43" s="1">
        <v>41091</v>
      </c>
      <c r="B43">
        <v>161</v>
      </c>
    </row>
    <row r="44" spans="1:2" x14ac:dyDescent="0.25">
      <c r="A44" s="1">
        <v>41456</v>
      </c>
      <c r="B44">
        <v>48</v>
      </c>
    </row>
    <row r="45" spans="1:2" x14ac:dyDescent="0.25">
      <c r="A45" s="1">
        <v>41821</v>
      </c>
      <c r="B45">
        <v>119</v>
      </c>
    </row>
    <row r="46" spans="1:2" x14ac:dyDescent="0.25">
      <c r="A46" s="1">
        <v>42186</v>
      </c>
      <c r="B46">
        <v>84</v>
      </c>
    </row>
    <row r="47" spans="1:2" x14ac:dyDescent="0.25">
      <c r="A47" s="1">
        <v>42552</v>
      </c>
      <c r="B47">
        <v>137</v>
      </c>
    </row>
    <row r="48" spans="1:2" x14ac:dyDescent="0.25">
      <c r="A48" s="1">
        <v>42917</v>
      </c>
      <c r="B48">
        <v>21</v>
      </c>
    </row>
    <row r="49" spans="1:2" x14ac:dyDescent="0.25">
      <c r="A49" s="1">
        <v>43282</v>
      </c>
      <c r="B49">
        <v>88</v>
      </c>
    </row>
    <row r="50" spans="1:2" x14ac:dyDescent="0.25">
      <c r="A50" s="1">
        <v>43647</v>
      </c>
      <c r="B50">
        <v>103</v>
      </c>
    </row>
    <row r="51" spans="1:2" x14ac:dyDescent="0.25">
      <c r="A51" s="1">
        <v>44013</v>
      </c>
      <c r="B51">
        <v>65</v>
      </c>
    </row>
    <row r="52" spans="1:2" x14ac:dyDescent="0.25">
      <c r="A52" s="1">
        <v>44378</v>
      </c>
      <c r="B52">
        <v>113</v>
      </c>
    </row>
    <row r="53" spans="1:2" x14ac:dyDescent="0.25">
      <c r="A53" s="1">
        <v>44743</v>
      </c>
      <c r="B53">
        <v>123</v>
      </c>
    </row>
    <row r="54" spans="1:2" x14ac:dyDescent="0.25">
      <c r="A54" s="1">
        <v>40391</v>
      </c>
      <c r="B54">
        <v>136</v>
      </c>
    </row>
    <row r="55" spans="1:2" x14ac:dyDescent="0.25">
      <c r="A55" s="1">
        <v>40756</v>
      </c>
      <c r="B55">
        <v>160</v>
      </c>
    </row>
    <row r="56" spans="1:2" x14ac:dyDescent="0.25">
      <c r="A56" s="1">
        <v>41122</v>
      </c>
      <c r="B56">
        <v>127</v>
      </c>
    </row>
    <row r="57" spans="1:2" x14ac:dyDescent="0.25">
      <c r="A57" s="1">
        <v>41487</v>
      </c>
      <c r="B57">
        <v>47</v>
      </c>
    </row>
    <row r="58" spans="1:2" x14ac:dyDescent="0.25">
      <c r="A58" s="1">
        <v>41852</v>
      </c>
      <c r="B58">
        <v>96</v>
      </c>
    </row>
    <row r="59" spans="1:2" x14ac:dyDescent="0.25">
      <c r="A59" s="1">
        <v>42217</v>
      </c>
      <c r="B59">
        <v>86</v>
      </c>
    </row>
    <row r="60" spans="1:2" x14ac:dyDescent="0.25">
      <c r="A60" s="1">
        <v>42583</v>
      </c>
      <c r="B60">
        <v>113</v>
      </c>
    </row>
    <row r="61" spans="1:2" x14ac:dyDescent="0.25">
      <c r="A61" s="1">
        <v>42948</v>
      </c>
      <c r="B61">
        <v>29</v>
      </c>
    </row>
    <row r="62" spans="1:2" x14ac:dyDescent="0.25">
      <c r="A62" s="1">
        <v>43313</v>
      </c>
      <c r="B62">
        <v>92</v>
      </c>
    </row>
    <row r="63" spans="1:2" x14ac:dyDescent="0.25">
      <c r="A63" s="1">
        <v>43678</v>
      </c>
      <c r="B63">
        <v>71</v>
      </c>
    </row>
    <row r="64" spans="1:2" x14ac:dyDescent="0.25">
      <c r="A64" s="1">
        <v>44044</v>
      </c>
      <c r="B64">
        <v>29</v>
      </c>
    </row>
    <row r="65" spans="1:2" x14ac:dyDescent="0.25">
      <c r="A65" s="1">
        <v>44409</v>
      </c>
      <c r="B65">
        <v>106</v>
      </c>
    </row>
    <row r="66" spans="1:2" x14ac:dyDescent="0.25">
      <c r="A66" s="1">
        <v>44774</v>
      </c>
      <c r="B66">
        <v>105</v>
      </c>
    </row>
    <row r="67" spans="1:2" x14ac:dyDescent="0.25">
      <c r="A67" s="1">
        <v>40422</v>
      </c>
      <c r="B67">
        <v>106</v>
      </c>
    </row>
    <row r="68" spans="1:2" x14ac:dyDescent="0.25">
      <c r="A68" s="1">
        <v>40787</v>
      </c>
      <c r="B68">
        <v>135</v>
      </c>
    </row>
    <row r="69" spans="1:2" x14ac:dyDescent="0.25">
      <c r="A69" s="1">
        <v>41153</v>
      </c>
      <c r="B69">
        <v>110</v>
      </c>
    </row>
    <row r="70" spans="1:2" x14ac:dyDescent="0.25">
      <c r="A70" s="1">
        <v>41518</v>
      </c>
      <c r="B70">
        <v>49</v>
      </c>
    </row>
    <row r="71" spans="1:2" x14ac:dyDescent="0.25">
      <c r="A71" s="1">
        <v>41883</v>
      </c>
      <c r="B71">
        <v>78</v>
      </c>
    </row>
    <row r="72" spans="1:2" x14ac:dyDescent="0.25">
      <c r="A72" s="1">
        <v>42248</v>
      </c>
      <c r="B72">
        <v>84</v>
      </c>
    </row>
    <row r="73" spans="1:2" x14ac:dyDescent="0.25">
      <c r="A73" s="1">
        <v>42614</v>
      </c>
      <c r="B73">
        <v>90</v>
      </c>
    </row>
    <row r="74" spans="1:2" x14ac:dyDescent="0.25">
      <c r="A74" s="1">
        <v>42979</v>
      </c>
      <c r="B74">
        <v>20</v>
      </c>
    </row>
    <row r="75" spans="1:2" x14ac:dyDescent="0.25">
      <c r="A75" s="1">
        <v>43344</v>
      </c>
      <c r="B75">
        <v>99</v>
      </c>
    </row>
    <row r="76" spans="1:2" x14ac:dyDescent="0.25">
      <c r="A76" s="1">
        <v>43709</v>
      </c>
      <c r="B76">
        <v>65</v>
      </c>
    </row>
    <row r="77" spans="1:2" x14ac:dyDescent="0.25">
      <c r="A77" s="1">
        <v>44075</v>
      </c>
      <c r="B77">
        <v>27</v>
      </c>
    </row>
    <row r="78" spans="1:2" x14ac:dyDescent="0.25">
      <c r="A78" s="1">
        <v>44440</v>
      </c>
      <c r="B78">
        <v>101</v>
      </c>
    </row>
    <row r="79" spans="1:2" x14ac:dyDescent="0.25">
      <c r="A79" s="1">
        <v>44805</v>
      </c>
      <c r="B79">
        <v>85</v>
      </c>
    </row>
    <row r="80" spans="1:2" x14ac:dyDescent="0.25">
      <c r="A80" s="1">
        <v>40452</v>
      </c>
      <c r="B80">
        <v>99</v>
      </c>
    </row>
    <row r="81" spans="1:2" x14ac:dyDescent="0.25">
      <c r="A81" s="1">
        <v>40817</v>
      </c>
      <c r="B81">
        <v>76</v>
      </c>
    </row>
    <row r="82" spans="1:2" x14ac:dyDescent="0.25">
      <c r="A82" s="1">
        <v>41183</v>
      </c>
      <c r="B82">
        <v>74</v>
      </c>
    </row>
    <row r="83" spans="1:2" x14ac:dyDescent="0.25">
      <c r="A83" s="1">
        <v>41548</v>
      </c>
      <c r="B83">
        <v>42</v>
      </c>
    </row>
    <row r="84" spans="1:2" x14ac:dyDescent="0.25">
      <c r="A84" s="1">
        <v>41913</v>
      </c>
      <c r="B84">
        <v>61</v>
      </c>
    </row>
    <row r="85" spans="1:2" x14ac:dyDescent="0.25">
      <c r="A85" s="1">
        <v>42278</v>
      </c>
      <c r="B85">
        <v>67</v>
      </c>
    </row>
    <row r="86" spans="1:2" x14ac:dyDescent="0.25">
      <c r="A86" s="1">
        <v>42644</v>
      </c>
      <c r="B86">
        <v>92</v>
      </c>
    </row>
    <row r="87" spans="1:2" x14ac:dyDescent="0.25">
      <c r="A87" s="1">
        <v>43009</v>
      </c>
      <c r="B87">
        <v>17</v>
      </c>
    </row>
    <row r="88" spans="1:2" x14ac:dyDescent="0.25">
      <c r="A88" s="1">
        <v>43374</v>
      </c>
      <c r="B88">
        <v>69</v>
      </c>
    </row>
    <row r="89" spans="1:2" x14ac:dyDescent="0.25">
      <c r="A89" s="1">
        <v>43739</v>
      </c>
      <c r="B89">
        <v>28</v>
      </c>
    </row>
    <row r="90" spans="1:2" x14ac:dyDescent="0.25">
      <c r="A90" s="1">
        <v>44105</v>
      </c>
      <c r="B90">
        <v>27</v>
      </c>
    </row>
    <row r="91" spans="1:2" x14ac:dyDescent="0.25">
      <c r="A91" s="1">
        <v>44470</v>
      </c>
      <c r="B91">
        <v>76</v>
      </c>
    </row>
    <row r="92" spans="1:2" x14ac:dyDescent="0.25">
      <c r="A92" s="1">
        <v>40483</v>
      </c>
      <c r="B92">
        <v>52</v>
      </c>
    </row>
    <row r="93" spans="1:2" x14ac:dyDescent="0.25">
      <c r="A93" s="1">
        <v>40848</v>
      </c>
      <c r="B93">
        <v>138</v>
      </c>
    </row>
    <row r="94" spans="1:2" x14ac:dyDescent="0.25">
      <c r="A94" s="1">
        <v>41214</v>
      </c>
      <c r="B94">
        <v>52</v>
      </c>
    </row>
    <row r="95" spans="1:2" x14ac:dyDescent="0.25">
      <c r="A95" s="1">
        <v>41579</v>
      </c>
      <c r="B95">
        <v>31</v>
      </c>
    </row>
    <row r="96" spans="1:2" x14ac:dyDescent="0.25">
      <c r="A96" s="1">
        <v>41944</v>
      </c>
      <c r="B96">
        <v>47</v>
      </c>
    </row>
    <row r="97" spans="1:2" x14ac:dyDescent="0.25">
      <c r="A97" s="1">
        <v>42309</v>
      </c>
      <c r="B97">
        <v>40</v>
      </c>
    </row>
    <row r="98" spans="1:2" x14ac:dyDescent="0.25">
      <c r="A98" s="1">
        <v>42675</v>
      </c>
      <c r="B98">
        <v>55</v>
      </c>
    </row>
    <row r="99" spans="1:2" x14ac:dyDescent="0.25">
      <c r="A99" s="1">
        <v>43040</v>
      </c>
      <c r="B99">
        <v>15</v>
      </c>
    </row>
    <row r="100" spans="1:2" x14ac:dyDescent="0.25">
      <c r="A100" s="1">
        <v>43405</v>
      </c>
      <c r="B100">
        <v>53</v>
      </c>
    </row>
    <row r="101" spans="1:2" x14ac:dyDescent="0.25">
      <c r="A101" s="1">
        <v>43770</v>
      </c>
      <c r="B101">
        <v>26</v>
      </c>
    </row>
    <row r="102" spans="1:2" x14ac:dyDescent="0.25">
      <c r="A102" s="1">
        <v>44136</v>
      </c>
      <c r="B102">
        <v>6</v>
      </c>
    </row>
    <row r="103" spans="1:2" x14ac:dyDescent="0.25">
      <c r="A103" s="1">
        <v>44501</v>
      </c>
      <c r="B103">
        <v>47</v>
      </c>
    </row>
    <row r="104" spans="1:2" x14ac:dyDescent="0.25">
      <c r="A104" s="1">
        <v>40513</v>
      </c>
      <c r="B104">
        <v>49</v>
      </c>
    </row>
    <row r="105" spans="1:2" x14ac:dyDescent="0.25">
      <c r="A105" s="1">
        <v>40878</v>
      </c>
      <c r="B105">
        <v>142</v>
      </c>
    </row>
    <row r="106" spans="1:2" x14ac:dyDescent="0.25">
      <c r="A106" s="1">
        <v>41244</v>
      </c>
      <c r="B106">
        <v>56</v>
      </c>
    </row>
    <row r="107" spans="1:2" x14ac:dyDescent="0.25">
      <c r="A107" s="1">
        <v>41609</v>
      </c>
      <c r="B107">
        <v>21</v>
      </c>
    </row>
    <row r="108" spans="1:2" x14ac:dyDescent="0.25">
      <c r="A108" s="1">
        <v>41974</v>
      </c>
      <c r="B108">
        <v>45</v>
      </c>
    </row>
    <row r="109" spans="1:2" x14ac:dyDescent="0.25">
      <c r="A109" s="1">
        <v>42339</v>
      </c>
      <c r="B109">
        <v>74</v>
      </c>
    </row>
    <row r="110" spans="1:2" x14ac:dyDescent="0.25">
      <c r="A110" s="1">
        <v>42705</v>
      </c>
      <c r="B110">
        <v>61</v>
      </c>
    </row>
    <row r="111" spans="1:2" x14ac:dyDescent="0.25">
      <c r="A111" s="1">
        <v>43070</v>
      </c>
      <c r="B111">
        <v>12</v>
      </c>
    </row>
    <row r="112" spans="1:2" x14ac:dyDescent="0.25">
      <c r="A112" s="1">
        <v>43435</v>
      </c>
      <c r="B112">
        <v>80</v>
      </c>
    </row>
    <row r="113" spans="1:2" x14ac:dyDescent="0.25">
      <c r="A113" s="1">
        <v>43800</v>
      </c>
      <c r="B113">
        <v>25</v>
      </c>
    </row>
    <row r="114" spans="1:2" x14ac:dyDescent="0.25">
      <c r="A114" s="1">
        <v>44166</v>
      </c>
      <c r="B114">
        <v>7</v>
      </c>
    </row>
    <row r="115" spans="1:2" x14ac:dyDescent="0.25">
      <c r="A115" s="1">
        <v>44531</v>
      </c>
      <c r="B115">
        <v>76</v>
      </c>
    </row>
    <row r="116" spans="1:2" x14ac:dyDescent="0.25">
      <c r="A116" s="1">
        <v>40544</v>
      </c>
      <c r="B116">
        <v>64</v>
      </c>
    </row>
    <row r="117" spans="1:2" x14ac:dyDescent="0.25">
      <c r="A117" s="1">
        <v>40909</v>
      </c>
      <c r="B117">
        <v>147</v>
      </c>
    </row>
    <row r="118" spans="1:2" x14ac:dyDescent="0.25">
      <c r="A118" s="1">
        <v>41275</v>
      </c>
      <c r="B118">
        <v>33</v>
      </c>
    </row>
    <row r="119" spans="1:2" x14ac:dyDescent="0.25">
      <c r="A119" s="1">
        <v>41640</v>
      </c>
      <c r="B119">
        <v>14</v>
      </c>
    </row>
    <row r="120" spans="1:2" x14ac:dyDescent="0.25">
      <c r="A120" s="1">
        <v>42005</v>
      </c>
      <c r="B120">
        <v>41</v>
      </c>
    </row>
    <row r="121" spans="1:2" x14ac:dyDescent="0.25">
      <c r="A121" s="1">
        <v>42370</v>
      </c>
      <c r="B121">
        <v>64</v>
      </c>
    </row>
    <row r="122" spans="1:2" x14ac:dyDescent="0.25">
      <c r="A122" s="1">
        <v>42736</v>
      </c>
      <c r="B122">
        <v>35</v>
      </c>
    </row>
    <row r="123" spans="1:2" x14ac:dyDescent="0.25">
      <c r="A123" s="1">
        <v>43101</v>
      </c>
      <c r="B123">
        <v>9</v>
      </c>
    </row>
    <row r="124" spans="1:2" x14ac:dyDescent="0.25">
      <c r="A124" s="1">
        <v>43466</v>
      </c>
      <c r="B124">
        <v>62</v>
      </c>
    </row>
    <row r="125" spans="1:2" x14ac:dyDescent="0.25">
      <c r="A125" s="1">
        <v>43831</v>
      </c>
      <c r="B125">
        <v>15</v>
      </c>
    </row>
    <row r="126" spans="1:2" x14ac:dyDescent="0.25">
      <c r="A126" s="1">
        <v>44197</v>
      </c>
      <c r="B126">
        <v>10</v>
      </c>
    </row>
    <row r="127" spans="1:2" x14ac:dyDescent="0.25">
      <c r="A127" s="1">
        <v>44562</v>
      </c>
      <c r="B127">
        <v>60</v>
      </c>
    </row>
    <row r="128" spans="1:2" x14ac:dyDescent="0.25">
      <c r="A128" s="1">
        <v>40575</v>
      </c>
      <c r="B128">
        <v>63</v>
      </c>
    </row>
    <row r="129" spans="1:2" x14ac:dyDescent="0.25">
      <c r="A129" s="1">
        <v>40940</v>
      </c>
      <c r="B129">
        <v>175</v>
      </c>
    </row>
    <row r="130" spans="1:2" x14ac:dyDescent="0.25">
      <c r="A130" s="1">
        <v>41306</v>
      </c>
      <c r="B130">
        <v>32</v>
      </c>
    </row>
    <row r="131" spans="1:2" x14ac:dyDescent="0.25">
      <c r="A131" s="1">
        <v>41671</v>
      </c>
      <c r="B131">
        <v>12</v>
      </c>
    </row>
    <row r="132" spans="1:2" x14ac:dyDescent="0.25">
      <c r="A132" s="1">
        <v>42036</v>
      </c>
      <c r="B132">
        <v>48</v>
      </c>
    </row>
    <row r="133" spans="1:2" x14ac:dyDescent="0.25">
      <c r="A133" s="1">
        <v>42401</v>
      </c>
      <c r="B133">
        <v>67</v>
      </c>
    </row>
    <row r="134" spans="1:2" x14ac:dyDescent="0.25">
      <c r="A134" s="1">
        <v>42767</v>
      </c>
      <c r="B134">
        <v>26</v>
      </c>
    </row>
    <row r="135" spans="1:2" x14ac:dyDescent="0.25">
      <c r="A135" s="1">
        <v>43132</v>
      </c>
      <c r="B135">
        <v>7</v>
      </c>
    </row>
    <row r="136" spans="1:2" x14ac:dyDescent="0.25">
      <c r="A136" s="1">
        <v>43497</v>
      </c>
      <c r="B136">
        <v>64</v>
      </c>
    </row>
    <row r="137" spans="1:2" x14ac:dyDescent="0.25">
      <c r="A137" s="1">
        <v>43862</v>
      </c>
      <c r="B137">
        <v>10</v>
      </c>
    </row>
    <row r="138" spans="1:2" x14ac:dyDescent="0.25">
      <c r="A138" s="1">
        <v>44228</v>
      </c>
      <c r="B138">
        <v>49</v>
      </c>
    </row>
    <row r="139" spans="1:2" x14ac:dyDescent="0.25">
      <c r="A139" s="1">
        <v>44593</v>
      </c>
      <c r="B139">
        <v>88</v>
      </c>
    </row>
    <row r="140" spans="1:2" x14ac:dyDescent="0.25">
      <c r="A140" s="1">
        <v>40603</v>
      </c>
      <c r="B140">
        <v>48</v>
      </c>
    </row>
    <row r="141" spans="1:2" x14ac:dyDescent="0.25">
      <c r="A141" s="1">
        <v>40969</v>
      </c>
      <c r="B141">
        <v>124</v>
      </c>
    </row>
    <row r="142" spans="1:2" x14ac:dyDescent="0.25">
      <c r="A142" s="1">
        <v>41334</v>
      </c>
      <c r="B142">
        <v>33</v>
      </c>
    </row>
    <row r="143" spans="1:2" x14ac:dyDescent="0.25">
      <c r="A143" s="1">
        <v>41699</v>
      </c>
      <c r="B143">
        <v>41</v>
      </c>
    </row>
    <row r="144" spans="1:2" x14ac:dyDescent="0.25">
      <c r="A144" s="1">
        <v>42064</v>
      </c>
      <c r="B144">
        <v>57</v>
      </c>
    </row>
    <row r="145" spans="1:2" x14ac:dyDescent="0.25">
      <c r="A145" s="1">
        <v>42430</v>
      </c>
      <c r="B145">
        <v>91</v>
      </c>
    </row>
    <row r="146" spans="1:2" x14ac:dyDescent="0.25">
      <c r="A146" s="1">
        <v>42795</v>
      </c>
      <c r="B146">
        <v>17</v>
      </c>
    </row>
    <row r="147" spans="1:2" x14ac:dyDescent="0.25">
      <c r="A147" s="1">
        <v>43160</v>
      </c>
      <c r="B147">
        <v>23</v>
      </c>
    </row>
    <row r="148" spans="1:2" x14ac:dyDescent="0.25">
      <c r="A148" s="1">
        <v>43525</v>
      </c>
      <c r="B148">
        <v>67</v>
      </c>
    </row>
    <row r="149" spans="1:2" x14ac:dyDescent="0.25">
      <c r="A149" s="1">
        <v>43891</v>
      </c>
      <c r="B149">
        <v>15</v>
      </c>
    </row>
    <row r="150" spans="1:2" x14ac:dyDescent="0.25">
      <c r="A150" s="1">
        <v>44256</v>
      </c>
      <c r="B150">
        <v>95</v>
      </c>
    </row>
    <row r="151" spans="1:2" x14ac:dyDescent="0.25">
      <c r="A151" s="1">
        <v>44621</v>
      </c>
      <c r="B151">
        <v>101</v>
      </c>
    </row>
  </sheetData>
  <pageMargins left="0.7" right="0.7" top="0.75" bottom="0.75" header="0.3" footer="0.3"/>
  <pageSetup orientation="portrait" r:id="rId1"/>
  <headerFooter>
    <oddFooter>&amp;L&amp;1#&amp;"Calibri"&amp;9&amp;K000000Marico Information classification: Official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87"/>
  <sheetViews>
    <sheetView workbookViewId="0">
      <selection activeCell="A8" sqref="A8"/>
    </sheetView>
  </sheetViews>
  <sheetFormatPr defaultRowHeight="15" x14ac:dyDescent="0.25"/>
  <sheetData>
    <row r="1" spans="1:6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</row>
    <row r="2" spans="1:6" x14ac:dyDescent="0.25">
      <c r="A2" s="8">
        <v>39114</v>
      </c>
      <c r="B2" t="str">
        <f t="shared" ref="B2:B39" si="0">TEXT(A2,"mmm")</f>
        <v>Feb</v>
      </c>
      <c r="C2">
        <f t="shared" ref="C2:C39" si="1">YEAR(EDATE(A2,9))</f>
        <v>2007</v>
      </c>
      <c r="D2" s="4">
        <v>33.565217391304351</v>
      </c>
      <c r="E2" s="6">
        <v>49.507246376811594</v>
      </c>
      <c r="F2" s="6"/>
    </row>
    <row r="3" spans="1:6" x14ac:dyDescent="0.25">
      <c r="A3" s="8">
        <v>39142</v>
      </c>
      <c r="B3" t="str">
        <f t="shared" si="0"/>
        <v>Mar</v>
      </c>
      <c r="C3">
        <f t="shared" si="1"/>
        <v>2007</v>
      </c>
      <c r="D3" s="4">
        <v>30.927083333333336</v>
      </c>
      <c r="E3" s="6">
        <v>45.138888888888872</v>
      </c>
      <c r="F3" s="6"/>
    </row>
    <row r="4" spans="1:6" x14ac:dyDescent="0.25">
      <c r="A4" s="8">
        <v>39173</v>
      </c>
      <c r="B4" t="str">
        <f t="shared" si="0"/>
        <v>Apr</v>
      </c>
      <c r="C4">
        <f t="shared" si="1"/>
        <v>2008</v>
      </c>
      <c r="D4" s="4">
        <v>30.523809523809522</v>
      </c>
      <c r="E4" s="6">
        <v>46</v>
      </c>
      <c r="F4" s="6"/>
    </row>
    <row r="5" spans="1:6" x14ac:dyDescent="0.25">
      <c r="A5" s="8">
        <v>39203</v>
      </c>
      <c r="B5" t="str">
        <f t="shared" si="0"/>
        <v>May</v>
      </c>
      <c r="C5">
        <f t="shared" si="1"/>
        <v>2008</v>
      </c>
      <c r="D5" s="4">
        <v>30.038461538461537</v>
      </c>
      <c r="E5" s="6">
        <v>45.397435897435898</v>
      </c>
      <c r="F5" s="6"/>
    </row>
    <row r="6" spans="1:6" x14ac:dyDescent="0.25">
      <c r="A6" s="8">
        <v>39234</v>
      </c>
      <c r="B6" t="str">
        <f t="shared" si="0"/>
        <v>Jun</v>
      </c>
      <c r="C6">
        <f t="shared" si="1"/>
        <v>2008</v>
      </c>
      <c r="D6" s="4">
        <v>29.18269230769231</v>
      </c>
      <c r="E6" s="6">
        <v>44.179487179487175</v>
      </c>
      <c r="F6" s="6"/>
    </row>
    <row r="7" spans="1:6" x14ac:dyDescent="0.25">
      <c r="A7" s="8">
        <v>39264</v>
      </c>
      <c r="B7" t="str">
        <f t="shared" si="0"/>
        <v>Jul</v>
      </c>
      <c r="C7">
        <f t="shared" si="1"/>
        <v>2008</v>
      </c>
      <c r="D7" s="4">
        <v>29.35</v>
      </c>
      <c r="E7" s="6">
        <v>44.15733333333332</v>
      </c>
      <c r="F7" s="6"/>
    </row>
    <row r="8" spans="1:6" x14ac:dyDescent="0.25">
      <c r="A8" s="8">
        <v>39295</v>
      </c>
      <c r="B8" t="str">
        <f t="shared" si="0"/>
        <v>Aug</v>
      </c>
      <c r="C8">
        <f t="shared" si="1"/>
        <v>2008</v>
      </c>
      <c r="D8" s="4">
        <v>28.763888888888886</v>
      </c>
      <c r="E8" s="6">
        <v>44.096666666666671</v>
      </c>
      <c r="F8" s="6"/>
    </row>
    <row r="9" spans="1:6" x14ac:dyDescent="0.25">
      <c r="A9" s="8">
        <v>39326</v>
      </c>
      <c r="B9" t="str">
        <f t="shared" si="0"/>
        <v>Sep</v>
      </c>
      <c r="C9">
        <f t="shared" si="1"/>
        <v>2008</v>
      </c>
      <c r="D9" s="4">
        <v>27.822916666666664</v>
      </c>
      <c r="E9" s="6">
        <v>42.858055555555566</v>
      </c>
      <c r="F9" s="6"/>
    </row>
    <row r="10" spans="1:6" x14ac:dyDescent="0.25">
      <c r="A10" s="8">
        <v>39356</v>
      </c>
      <c r="B10" t="str">
        <f t="shared" si="0"/>
        <v>Oct</v>
      </c>
      <c r="C10">
        <f t="shared" si="1"/>
        <v>2008</v>
      </c>
      <c r="D10" s="4">
        <v>27.9</v>
      </c>
      <c r="E10" s="6">
        <v>42.298666666666669</v>
      </c>
      <c r="F10" s="6"/>
    </row>
    <row r="11" spans="1:6" x14ac:dyDescent="0.25">
      <c r="A11" s="8">
        <v>39387</v>
      </c>
      <c r="B11" t="str">
        <f t="shared" si="0"/>
        <v>Nov</v>
      </c>
      <c r="C11">
        <f t="shared" si="1"/>
        <v>2008</v>
      </c>
      <c r="D11" s="4">
        <v>30.75</v>
      </c>
      <c r="E11" s="6">
        <v>47.399999999999991</v>
      </c>
      <c r="F11" s="6"/>
    </row>
    <row r="12" spans="1:6" x14ac:dyDescent="0.25">
      <c r="A12" s="8">
        <v>39417</v>
      </c>
      <c r="B12" t="str">
        <f t="shared" si="0"/>
        <v>Dec</v>
      </c>
      <c r="C12">
        <f t="shared" si="1"/>
        <v>2008</v>
      </c>
      <c r="D12" s="4">
        <v>33</v>
      </c>
      <c r="E12" s="6">
        <v>49.750000000000007</v>
      </c>
      <c r="F12" s="6"/>
    </row>
    <row r="13" spans="1:6" x14ac:dyDescent="0.25">
      <c r="A13" s="8">
        <v>39448</v>
      </c>
      <c r="B13" t="str">
        <f t="shared" si="0"/>
        <v>Jan</v>
      </c>
      <c r="C13">
        <f t="shared" si="1"/>
        <v>2008</v>
      </c>
      <c r="D13" s="4">
        <v>34.467391304347828</v>
      </c>
      <c r="E13" s="6">
        <v>51.701449275362322</v>
      </c>
      <c r="F13" s="6"/>
    </row>
    <row r="14" spans="1:6" x14ac:dyDescent="0.25">
      <c r="A14" s="8">
        <v>39479</v>
      </c>
      <c r="B14" t="str">
        <f t="shared" si="0"/>
        <v>Feb</v>
      </c>
      <c r="C14">
        <f t="shared" si="1"/>
        <v>2008</v>
      </c>
      <c r="D14" s="4">
        <v>34.96</v>
      </c>
      <c r="E14" s="6">
        <v>52.351999999999997</v>
      </c>
      <c r="F14" s="6"/>
    </row>
    <row r="15" spans="1:6" x14ac:dyDescent="0.25">
      <c r="A15" s="8">
        <v>39508</v>
      </c>
      <c r="B15" t="str">
        <f t="shared" si="0"/>
        <v>Mar</v>
      </c>
      <c r="C15">
        <f t="shared" si="1"/>
        <v>2008</v>
      </c>
      <c r="D15" s="4">
        <v>37.72</v>
      </c>
      <c r="E15" s="6">
        <v>56.16</v>
      </c>
      <c r="F15" s="6"/>
    </row>
    <row r="16" spans="1:6" x14ac:dyDescent="0.25">
      <c r="A16" s="8">
        <v>39539</v>
      </c>
      <c r="B16" t="str">
        <f t="shared" si="0"/>
        <v>Apr</v>
      </c>
      <c r="C16">
        <f t="shared" si="1"/>
        <v>2009</v>
      </c>
      <c r="D16" s="4">
        <v>39.153846153846153</v>
      </c>
      <c r="E16" s="6">
        <v>57.769230769230781</v>
      </c>
      <c r="F16" s="4">
        <v>52.948717948717928</v>
      </c>
    </row>
    <row r="17" spans="1:6" x14ac:dyDescent="0.25">
      <c r="A17" s="8">
        <v>39569</v>
      </c>
      <c r="B17" t="str">
        <f t="shared" si="0"/>
        <v>May</v>
      </c>
      <c r="C17">
        <f t="shared" si="1"/>
        <v>2009</v>
      </c>
      <c r="D17" s="4">
        <v>37.944444444444443</v>
      </c>
      <c r="E17" s="6">
        <v>57.012345679012341</v>
      </c>
      <c r="F17" s="4">
        <v>55.135802469135797</v>
      </c>
    </row>
    <row r="18" spans="1:6" x14ac:dyDescent="0.25">
      <c r="A18" s="8">
        <v>39600</v>
      </c>
      <c r="B18" t="str">
        <f t="shared" si="0"/>
        <v>Jun</v>
      </c>
      <c r="C18">
        <f t="shared" si="1"/>
        <v>2009</v>
      </c>
      <c r="D18" s="4">
        <v>40.909999999999997</v>
      </c>
      <c r="E18" s="6">
        <v>61.54666666666666</v>
      </c>
      <c r="F18" s="4">
        <v>57.26666666666668</v>
      </c>
    </row>
    <row r="19" spans="1:6" x14ac:dyDescent="0.25">
      <c r="A19" s="8">
        <v>39630</v>
      </c>
      <c r="B19" t="str">
        <f t="shared" si="0"/>
        <v>Jul</v>
      </c>
      <c r="C19">
        <f t="shared" si="1"/>
        <v>2009</v>
      </c>
      <c r="D19" s="4">
        <v>42.201923076923073</v>
      </c>
      <c r="E19" s="6">
        <v>62.474358974358964</v>
      </c>
      <c r="F19" s="4">
        <v>56.038461538461554</v>
      </c>
    </row>
    <row r="20" spans="1:6" x14ac:dyDescent="0.25">
      <c r="A20" s="8">
        <v>39661</v>
      </c>
      <c r="B20" t="str">
        <f t="shared" si="0"/>
        <v>Aug</v>
      </c>
      <c r="C20">
        <f t="shared" si="1"/>
        <v>2009</v>
      </c>
      <c r="D20" s="4">
        <v>40.947916666666664</v>
      </c>
      <c r="E20" s="6">
        <v>60.347222222222236</v>
      </c>
      <c r="F20" s="4">
        <v>47.069444444444429</v>
      </c>
    </row>
    <row r="21" spans="1:6" x14ac:dyDescent="0.25">
      <c r="A21" s="8">
        <v>39692</v>
      </c>
      <c r="B21" t="str">
        <f t="shared" si="0"/>
        <v>Sep</v>
      </c>
      <c r="C21">
        <f t="shared" si="1"/>
        <v>2009</v>
      </c>
      <c r="D21" s="4">
        <v>40.75</v>
      </c>
      <c r="E21" s="6">
        <v>59.853333333333346</v>
      </c>
      <c r="F21" s="4">
        <v>43.320000000000007</v>
      </c>
    </row>
    <row r="22" spans="1:6" x14ac:dyDescent="0.25">
      <c r="A22" s="8">
        <v>39722</v>
      </c>
      <c r="B22" t="str">
        <f t="shared" si="0"/>
        <v>Oct</v>
      </c>
      <c r="C22">
        <f t="shared" si="1"/>
        <v>2009</v>
      </c>
      <c r="D22" s="4">
        <v>39.739583333333336</v>
      </c>
      <c r="E22" s="6">
        <v>57.958333333333329</v>
      </c>
      <c r="F22" s="4">
        <v>36.391304347826086</v>
      </c>
    </row>
    <row r="23" spans="1:6" x14ac:dyDescent="0.25">
      <c r="A23" s="8">
        <v>39753</v>
      </c>
      <c r="B23" t="str">
        <f t="shared" si="0"/>
        <v>Nov</v>
      </c>
      <c r="C23">
        <f t="shared" si="1"/>
        <v>2009</v>
      </c>
      <c r="D23" s="4">
        <v>39.58</v>
      </c>
      <c r="E23" s="6">
        <v>58.240000000000009</v>
      </c>
      <c r="F23" s="4">
        <v>31.586666666666659</v>
      </c>
    </row>
    <row r="24" spans="1:6" x14ac:dyDescent="0.25">
      <c r="A24" s="8">
        <v>39783</v>
      </c>
      <c r="B24" t="str">
        <f t="shared" si="0"/>
        <v>Dec</v>
      </c>
      <c r="C24">
        <f t="shared" si="1"/>
        <v>2009</v>
      </c>
      <c r="D24" s="4">
        <v>38.66346153846154</v>
      </c>
      <c r="E24" s="6">
        <v>56.384615384615401</v>
      </c>
      <c r="F24" s="4">
        <v>31.782051282051285</v>
      </c>
    </row>
    <row r="25" spans="1:6" x14ac:dyDescent="0.25">
      <c r="A25" s="8">
        <v>39814</v>
      </c>
      <c r="B25" t="str">
        <f t="shared" si="0"/>
        <v>Jan</v>
      </c>
      <c r="C25">
        <f t="shared" si="1"/>
        <v>2009</v>
      </c>
      <c r="D25" s="4">
        <v>38.18181818181818</v>
      </c>
      <c r="E25" s="6">
        <v>54.833333333333329</v>
      </c>
      <c r="F25" s="4">
        <v>33.136363636363647</v>
      </c>
    </row>
    <row r="26" spans="1:6" x14ac:dyDescent="0.25">
      <c r="A26" s="8">
        <v>39845</v>
      </c>
      <c r="B26" t="str">
        <f t="shared" si="0"/>
        <v>Feb</v>
      </c>
      <c r="C26">
        <f t="shared" si="1"/>
        <v>2009</v>
      </c>
      <c r="D26" s="4">
        <v>36.695652173913047</v>
      </c>
      <c r="E26" s="6">
        <v>50.347826086956509</v>
      </c>
      <c r="F26" s="4">
        <v>32.550724637681157</v>
      </c>
    </row>
    <row r="27" spans="1:6" x14ac:dyDescent="0.25">
      <c r="A27" s="8">
        <v>39873</v>
      </c>
      <c r="B27" t="str">
        <f t="shared" si="0"/>
        <v>Mar</v>
      </c>
      <c r="C27">
        <f t="shared" si="1"/>
        <v>2009</v>
      </c>
      <c r="D27" s="4">
        <v>35.869999999999997</v>
      </c>
      <c r="E27" s="6">
        <v>49.01333333333335</v>
      </c>
      <c r="F27" s="4">
        <v>35.866666666666653</v>
      </c>
    </row>
    <row r="28" spans="1:6" x14ac:dyDescent="0.25">
      <c r="A28" s="8">
        <v>39904</v>
      </c>
      <c r="B28" t="str">
        <f t="shared" si="0"/>
        <v>Apr</v>
      </c>
      <c r="C28">
        <f t="shared" si="1"/>
        <v>2010</v>
      </c>
      <c r="D28" s="4">
        <v>34.8125</v>
      </c>
      <c r="E28" s="6">
        <v>47.736111111111114</v>
      </c>
      <c r="F28" s="4">
        <v>40.791666666666664</v>
      </c>
    </row>
    <row r="29" spans="1:6" x14ac:dyDescent="0.25">
      <c r="A29" s="8">
        <v>39934</v>
      </c>
      <c r="B29" t="str">
        <f t="shared" si="0"/>
        <v>May</v>
      </c>
      <c r="C29">
        <f t="shared" si="1"/>
        <v>2010</v>
      </c>
      <c r="D29" s="4">
        <v>32.1</v>
      </c>
      <c r="E29" s="6">
        <v>45.040000000000006</v>
      </c>
      <c r="F29" s="4">
        <v>43.555555555555564</v>
      </c>
    </row>
    <row r="30" spans="1:6" x14ac:dyDescent="0.25">
      <c r="A30" s="8">
        <v>39965</v>
      </c>
      <c r="B30" t="str">
        <f t="shared" si="0"/>
        <v>Jun</v>
      </c>
      <c r="C30">
        <f t="shared" si="1"/>
        <v>2010</v>
      </c>
      <c r="D30" s="4">
        <v>30.336538461538463</v>
      </c>
      <c r="E30" s="6">
        <v>42.487179487179489</v>
      </c>
      <c r="F30" s="4">
        <v>39.525641025641022</v>
      </c>
    </row>
    <row r="31" spans="1:6" x14ac:dyDescent="0.25">
      <c r="A31" s="8">
        <v>39995</v>
      </c>
      <c r="B31" t="str">
        <f t="shared" si="0"/>
        <v>Jul</v>
      </c>
      <c r="C31">
        <f t="shared" si="1"/>
        <v>2010</v>
      </c>
      <c r="D31" s="4">
        <v>30.548076923076923</v>
      </c>
      <c r="E31" s="6">
        <v>43.358974358974358</v>
      </c>
      <c r="F31" s="4">
        <v>35.871794871794876</v>
      </c>
    </row>
    <row r="32" spans="1:6" x14ac:dyDescent="0.25">
      <c r="A32" s="8">
        <v>40026</v>
      </c>
      <c r="B32" t="str">
        <f t="shared" si="0"/>
        <v>Aug</v>
      </c>
      <c r="C32">
        <f t="shared" si="1"/>
        <v>2010</v>
      </c>
      <c r="D32" s="4">
        <v>30.55</v>
      </c>
      <c r="E32" s="6">
        <v>43.960000000000008</v>
      </c>
      <c r="F32" s="4">
        <v>38.826666666666668</v>
      </c>
    </row>
    <row r="33" spans="1:6" x14ac:dyDescent="0.25">
      <c r="A33" s="8">
        <v>40057</v>
      </c>
      <c r="B33" t="str">
        <f t="shared" si="0"/>
        <v>Sep</v>
      </c>
      <c r="C33">
        <f t="shared" si="1"/>
        <v>2010</v>
      </c>
      <c r="D33" s="4">
        <v>29.413043478260871</v>
      </c>
      <c r="E33" s="6">
        <v>41.289855072463773</v>
      </c>
      <c r="F33" s="4">
        <v>37.086956521739125</v>
      </c>
    </row>
    <row r="34" spans="1:6" x14ac:dyDescent="0.25">
      <c r="A34" s="8">
        <v>40087</v>
      </c>
      <c r="B34" t="str">
        <f t="shared" si="0"/>
        <v>Oct</v>
      </c>
      <c r="C34">
        <f t="shared" si="1"/>
        <v>2010</v>
      </c>
      <c r="D34" s="4">
        <v>29.086956521739129</v>
      </c>
      <c r="E34" s="6">
        <v>41.04347826086957</v>
      </c>
      <c r="F34" s="4">
        <v>35.492753623188406</v>
      </c>
    </row>
    <row r="35" spans="1:6" x14ac:dyDescent="0.25">
      <c r="A35" s="8">
        <v>40118</v>
      </c>
      <c r="B35" t="str">
        <f t="shared" si="0"/>
        <v>Nov</v>
      </c>
      <c r="C35">
        <f t="shared" si="1"/>
        <v>2010</v>
      </c>
      <c r="D35" s="4">
        <v>30.05</v>
      </c>
      <c r="E35" s="6">
        <v>42.546666666666667</v>
      </c>
      <c r="F35" s="4">
        <v>36.56</v>
      </c>
    </row>
    <row r="36" spans="1:6" x14ac:dyDescent="0.25">
      <c r="A36" s="8">
        <v>40148</v>
      </c>
      <c r="B36" t="str">
        <f t="shared" si="0"/>
        <v>Dec</v>
      </c>
      <c r="C36">
        <f t="shared" si="1"/>
        <v>2010</v>
      </c>
      <c r="D36" s="4">
        <v>33.567307692307693</v>
      </c>
      <c r="E36" s="6">
        <v>48.858974358974365</v>
      </c>
      <c r="F36" s="4">
        <v>38.512820512820511</v>
      </c>
    </row>
    <row r="37" spans="1:6" x14ac:dyDescent="0.25">
      <c r="A37" s="8">
        <v>40179</v>
      </c>
      <c r="B37" t="str">
        <f t="shared" si="0"/>
        <v>Jan</v>
      </c>
      <c r="C37">
        <f t="shared" si="1"/>
        <v>2010</v>
      </c>
      <c r="D37" s="4">
        <v>33.602272727272727</v>
      </c>
      <c r="E37" s="6">
        <v>48.68181818181818</v>
      </c>
      <c r="F37" s="4">
        <v>39.238095238095227</v>
      </c>
    </row>
    <row r="38" spans="1:6" x14ac:dyDescent="0.25">
      <c r="A38" s="8">
        <v>40210</v>
      </c>
      <c r="B38" t="str">
        <f t="shared" si="0"/>
        <v>Feb</v>
      </c>
      <c r="C38">
        <f t="shared" si="1"/>
        <v>2010</v>
      </c>
      <c r="D38" s="4">
        <v>34.4375</v>
      </c>
      <c r="E38" s="6">
        <v>48.166666666666671</v>
      </c>
      <c r="F38" s="4">
        <v>38.56944444444445</v>
      </c>
    </row>
    <row r="39" spans="1:6" x14ac:dyDescent="0.25">
      <c r="A39" s="8">
        <v>40238</v>
      </c>
      <c r="B39" t="str">
        <f t="shared" si="0"/>
        <v>Mar</v>
      </c>
      <c r="C39">
        <f t="shared" si="1"/>
        <v>2010</v>
      </c>
      <c r="D39" s="4">
        <v>34.101851851851855</v>
      </c>
      <c r="E39" s="6">
        <v>47.506172839506171</v>
      </c>
      <c r="F39" s="4">
        <v>39.703703703703688</v>
      </c>
    </row>
    <row r="40" spans="1:6" x14ac:dyDescent="0.25">
      <c r="A40" s="8">
        <v>40269</v>
      </c>
      <c r="B40" t="str">
        <f>TEXT(A40,"mmm")</f>
        <v>Apr</v>
      </c>
      <c r="C40">
        <f>YEAR(EDATE(A40,9))</f>
        <v>2011</v>
      </c>
      <c r="D40" s="4">
        <v>33.177083333333336</v>
      </c>
      <c r="E40" s="6">
        <v>47.749999999999993</v>
      </c>
      <c r="F40" s="4">
        <v>38.763888888888886</v>
      </c>
    </row>
    <row r="41" spans="1:6" x14ac:dyDescent="0.25">
      <c r="A41" s="8">
        <v>40299</v>
      </c>
      <c r="B41" t="str">
        <f t="shared" ref="B41:B104" si="2">TEXT(A41,"mmm")</f>
        <v>May</v>
      </c>
      <c r="C41">
        <f t="shared" ref="C41:C104" si="3">YEAR(EDATE(A41,9))</f>
        <v>2011</v>
      </c>
      <c r="D41" s="4">
        <v>33.49</v>
      </c>
      <c r="E41" s="6">
        <v>48.773333333333341</v>
      </c>
      <c r="F41" s="4">
        <v>39.493333333333325</v>
      </c>
    </row>
    <row r="42" spans="1:6" x14ac:dyDescent="0.25">
      <c r="A42" s="8">
        <v>40330</v>
      </c>
      <c r="B42" t="str">
        <f t="shared" si="2"/>
        <v>Jun</v>
      </c>
      <c r="C42">
        <f t="shared" si="3"/>
        <v>2011</v>
      </c>
      <c r="D42" s="4">
        <v>34.451923076923073</v>
      </c>
      <c r="E42" s="6">
        <v>50.897435897435891</v>
      </c>
      <c r="F42" s="4">
        <v>39.923076923076927</v>
      </c>
    </row>
    <row r="43" spans="1:6" x14ac:dyDescent="0.25">
      <c r="A43" s="8">
        <v>40360</v>
      </c>
      <c r="B43" t="str">
        <f t="shared" si="2"/>
        <v>Jul</v>
      </c>
      <c r="C43">
        <f t="shared" si="3"/>
        <v>2011</v>
      </c>
      <c r="D43" s="4">
        <v>34.962962962962962</v>
      </c>
      <c r="E43" s="6">
        <v>51.76543209876543</v>
      </c>
      <c r="F43" s="4">
        <v>40.518518518518533</v>
      </c>
    </row>
    <row r="44" spans="1:6" x14ac:dyDescent="0.25">
      <c r="A44" s="8">
        <v>40391</v>
      </c>
      <c r="B44" t="str">
        <f t="shared" si="2"/>
        <v>Aug</v>
      </c>
      <c r="C44">
        <f t="shared" si="3"/>
        <v>2011</v>
      </c>
      <c r="D44" s="4">
        <v>37.761363636363633</v>
      </c>
      <c r="E44" s="6">
        <v>56.181818181818173</v>
      </c>
      <c r="F44" s="4">
        <v>46.072463768115938</v>
      </c>
    </row>
    <row r="45" spans="1:6" x14ac:dyDescent="0.25">
      <c r="A45" s="8">
        <v>40422</v>
      </c>
      <c r="B45" t="str">
        <f t="shared" si="2"/>
        <v>Sep</v>
      </c>
      <c r="C45">
        <f t="shared" si="3"/>
        <v>2011</v>
      </c>
      <c r="D45" s="4">
        <v>45.47</v>
      </c>
      <c r="E45" s="6">
        <v>65.186666666666667</v>
      </c>
      <c r="F45" s="4">
        <v>45.853333333333346</v>
      </c>
    </row>
    <row r="46" spans="1:6" x14ac:dyDescent="0.25">
      <c r="A46" s="8">
        <v>40452</v>
      </c>
      <c r="B46" t="str">
        <f t="shared" si="2"/>
        <v>Oct</v>
      </c>
      <c r="C46">
        <f t="shared" si="3"/>
        <v>2011</v>
      </c>
      <c r="D46" s="4">
        <v>48.05</v>
      </c>
      <c r="E46" s="6">
        <v>67.693333333333342</v>
      </c>
      <c r="F46" s="4">
        <v>46.493333333333318</v>
      </c>
    </row>
    <row r="47" spans="1:6" x14ac:dyDescent="0.25">
      <c r="A47" s="8">
        <v>40483</v>
      </c>
      <c r="B47" t="str">
        <f t="shared" si="2"/>
        <v>Nov</v>
      </c>
      <c r="C47">
        <f t="shared" si="3"/>
        <v>2011</v>
      </c>
      <c r="D47" s="4">
        <v>51.489583333333329</v>
      </c>
      <c r="E47" s="6">
        <v>74.069444444444457</v>
      </c>
      <c r="F47" s="4">
        <v>52.055555555555536</v>
      </c>
    </row>
    <row r="48" spans="1:6" x14ac:dyDescent="0.25">
      <c r="A48" s="8">
        <v>40513</v>
      </c>
      <c r="B48" t="str">
        <f t="shared" si="2"/>
        <v>Dec</v>
      </c>
      <c r="C48">
        <f t="shared" si="3"/>
        <v>2011</v>
      </c>
      <c r="D48" s="4">
        <v>56.519230769230774</v>
      </c>
      <c r="E48" s="6">
        <v>80.371794871794862</v>
      </c>
      <c r="F48" s="4">
        <v>56.038461538461526</v>
      </c>
    </row>
    <row r="49" spans="1:6" x14ac:dyDescent="0.25">
      <c r="A49" s="8">
        <v>40544</v>
      </c>
      <c r="B49" t="str">
        <f t="shared" si="2"/>
        <v>Jan</v>
      </c>
      <c r="C49">
        <f t="shared" si="3"/>
        <v>2011</v>
      </c>
      <c r="D49" s="4">
        <v>64.102272727272734</v>
      </c>
      <c r="E49" s="6">
        <v>90.136363636363654</v>
      </c>
      <c r="F49" s="4">
        <v>59.136363636363654</v>
      </c>
    </row>
    <row r="50" spans="1:6" x14ac:dyDescent="0.25">
      <c r="A50" s="8">
        <v>40575</v>
      </c>
      <c r="B50" t="str">
        <f t="shared" si="2"/>
        <v>Feb</v>
      </c>
      <c r="C50">
        <f t="shared" si="3"/>
        <v>2011</v>
      </c>
      <c r="D50" s="4">
        <v>67.895833333333329</v>
      </c>
      <c r="E50" s="6">
        <v>95.222222222222186</v>
      </c>
      <c r="F50" s="4">
        <v>60.250000000000028</v>
      </c>
    </row>
    <row r="51" spans="1:6" x14ac:dyDescent="0.25">
      <c r="A51" s="8">
        <v>40603</v>
      </c>
      <c r="B51" t="str">
        <f t="shared" si="2"/>
        <v>Mar</v>
      </c>
      <c r="C51">
        <f t="shared" si="3"/>
        <v>2011</v>
      </c>
      <c r="D51" s="4">
        <v>61.796296296296298</v>
      </c>
      <c r="E51" s="6">
        <v>87.419753086419789</v>
      </c>
      <c r="F51" s="4">
        <v>57.024691358024675</v>
      </c>
    </row>
    <row r="52" spans="1:6" x14ac:dyDescent="0.25">
      <c r="A52" s="8">
        <v>40634</v>
      </c>
      <c r="B52" t="str">
        <f t="shared" si="2"/>
        <v>Apr</v>
      </c>
      <c r="C52">
        <f t="shared" si="3"/>
        <v>2012</v>
      </c>
      <c r="D52" s="4">
        <v>65.510869565217391</v>
      </c>
      <c r="E52" s="6">
        <v>95.115942028985543</v>
      </c>
      <c r="F52" s="4">
        <v>55.188405797101453</v>
      </c>
    </row>
    <row r="53" spans="1:6" x14ac:dyDescent="0.25">
      <c r="A53" s="8">
        <v>40664</v>
      </c>
      <c r="B53" t="str">
        <f t="shared" si="2"/>
        <v>May</v>
      </c>
      <c r="C53">
        <f t="shared" si="3"/>
        <v>2012</v>
      </c>
      <c r="D53" s="4">
        <v>68.528846153846146</v>
      </c>
      <c r="E53" s="6">
        <v>98.038333333333327</v>
      </c>
      <c r="F53" s="4">
        <v>57.230769230769241</v>
      </c>
    </row>
    <row r="54" spans="1:6" x14ac:dyDescent="0.25">
      <c r="A54" s="8">
        <v>40695</v>
      </c>
      <c r="B54" t="str">
        <f t="shared" si="2"/>
        <v>Jun</v>
      </c>
      <c r="C54">
        <f t="shared" si="3"/>
        <v>2012</v>
      </c>
      <c r="D54" s="4">
        <v>66.42307692307692</v>
      </c>
      <c r="E54" s="6">
        <v>94.730769230769241</v>
      </c>
      <c r="F54" s="4">
        <v>56.371794871794854</v>
      </c>
    </row>
    <row r="55" spans="1:6" x14ac:dyDescent="0.25">
      <c r="A55" s="8">
        <v>40725</v>
      </c>
      <c r="B55" t="str">
        <f t="shared" si="2"/>
        <v>Jul</v>
      </c>
      <c r="C55">
        <f t="shared" si="3"/>
        <v>2012</v>
      </c>
      <c r="D55" s="4">
        <v>57.74038461538462</v>
      </c>
      <c r="E55" s="6">
        <v>83.179487179487168</v>
      </c>
      <c r="F55" s="4">
        <v>55.294871794871803</v>
      </c>
    </row>
    <row r="56" spans="1:6" x14ac:dyDescent="0.25">
      <c r="A56" s="8">
        <v>40756</v>
      </c>
      <c r="B56" t="str">
        <f t="shared" si="2"/>
        <v>Aug</v>
      </c>
      <c r="C56">
        <f t="shared" si="3"/>
        <v>2012</v>
      </c>
      <c r="D56" s="4">
        <v>60.894230769230774</v>
      </c>
      <c r="E56" s="6">
        <v>90.346153846153825</v>
      </c>
      <c r="F56" s="4">
        <v>58.576923076923087</v>
      </c>
    </row>
    <row r="57" spans="1:6" x14ac:dyDescent="0.25">
      <c r="A57" s="8">
        <v>40787</v>
      </c>
      <c r="B57" t="str">
        <f t="shared" si="2"/>
        <v>Sep</v>
      </c>
      <c r="C57">
        <f t="shared" si="3"/>
        <v>2012</v>
      </c>
      <c r="D57" s="4">
        <v>56.086956521739133</v>
      </c>
      <c r="E57" s="6">
        <v>81.608695652173935</v>
      </c>
      <c r="F57" s="4">
        <v>59.072463768115952</v>
      </c>
    </row>
    <row r="58" spans="1:6" x14ac:dyDescent="0.25">
      <c r="A58" s="8">
        <v>40817</v>
      </c>
      <c r="B58" t="str">
        <f t="shared" si="2"/>
        <v>Oct</v>
      </c>
      <c r="C58">
        <f t="shared" si="3"/>
        <v>2012</v>
      </c>
      <c r="D58" s="4">
        <v>53.25</v>
      </c>
      <c r="E58" s="6">
        <v>75.86363636363636</v>
      </c>
      <c r="F58" s="4">
        <v>55.83333333333335</v>
      </c>
    </row>
    <row r="59" spans="1:6" x14ac:dyDescent="0.25">
      <c r="A59" s="8">
        <v>40848</v>
      </c>
      <c r="B59" t="str">
        <f t="shared" si="2"/>
        <v>Nov</v>
      </c>
      <c r="C59">
        <f t="shared" si="3"/>
        <v>2012</v>
      </c>
      <c r="D59" s="4">
        <v>54.855769230769226</v>
      </c>
      <c r="E59" s="6">
        <v>78.897435897435869</v>
      </c>
      <c r="F59" s="4">
        <v>59.397435897435891</v>
      </c>
    </row>
    <row r="60" spans="1:6" x14ac:dyDescent="0.25">
      <c r="A60" s="8">
        <v>40878</v>
      </c>
      <c r="B60" t="str">
        <f t="shared" si="2"/>
        <v>Dec</v>
      </c>
      <c r="C60">
        <f t="shared" si="3"/>
        <v>2012</v>
      </c>
      <c r="D60" s="4">
        <v>53.528846153846153</v>
      </c>
      <c r="E60" s="6">
        <v>75.999999999999986</v>
      </c>
      <c r="F60" s="4">
        <v>59.602564102564109</v>
      </c>
    </row>
    <row r="61" spans="1:6" x14ac:dyDescent="0.25">
      <c r="A61" s="8">
        <v>40909</v>
      </c>
      <c r="B61" t="str">
        <f t="shared" si="2"/>
        <v>Jan</v>
      </c>
      <c r="C61">
        <f t="shared" si="3"/>
        <v>2012</v>
      </c>
      <c r="D61" s="4">
        <v>51.59375</v>
      </c>
      <c r="E61" s="6">
        <v>72.208333333333343</v>
      </c>
      <c r="F61" s="4">
        <v>60.83333333333335</v>
      </c>
    </row>
    <row r="62" spans="1:6" x14ac:dyDescent="0.25">
      <c r="A62" s="8">
        <v>40940</v>
      </c>
      <c r="B62" t="str">
        <f t="shared" si="2"/>
        <v>Feb</v>
      </c>
      <c r="C62">
        <f t="shared" si="3"/>
        <v>2012</v>
      </c>
      <c r="D62" s="4">
        <v>44.83</v>
      </c>
      <c r="E62" s="6">
        <v>63.277333333333324</v>
      </c>
      <c r="F62" s="4">
        <v>59.426666666666677</v>
      </c>
    </row>
    <row r="63" spans="1:6" x14ac:dyDescent="0.25">
      <c r="A63" s="8">
        <v>40969</v>
      </c>
      <c r="B63" t="str">
        <f t="shared" si="2"/>
        <v>Mar</v>
      </c>
      <c r="C63">
        <f t="shared" si="3"/>
        <v>2012</v>
      </c>
      <c r="D63" s="4">
        <v>44.074074074074076</v>
      </c>
      <c r="E63" s="6">
        <v>62.629629629629626</v>
      </c>
      <c r="F63" s="4">
        <v>61.931111111111122</v>
      </c>
    </row>
    <row r="64" spans="1:6" x14ac:dyDescent="0.25">
      <c r="A64" s="8">
        <v>41000</v>
      </c>
      <c r="B64" t="str">
        <f t="shared" si="2"/>
        <v>Apr</v>
      </c>
      <c r="C64">
        <f t="shared" si="3"/>
        <v>2013</v>
      </c>
      <c r="D64" s="4">
        <v>43.260416666666671</v>
      </c>
      <c r="E64" s="6">
        <v>63.194444444444429</v>
      </c>
      <c r="F64" s="4">
        <v>64.304166666666674</v>
      </c>
    </row>
    <row r="65" spans="1:6" x14ac:dyDescent="0.25">
      <c r="A65" s="8">
        <v>41030</v>
      </c>
      <c r="B65" t="str">
        <f t="shared" si="2"/>
        <v>May</v>
      </c>
      <c r="C65">
        <f t="shared" si="3"/>
        <v>2013</v>
      </c>
      <c r="D65" s="4">
        <v>39.777777777777779</v>
      </c>
      <c r="E65" s="6">
        <v>58.444444444444443</v>
      </c>
      <c r="F65" s="4">
        <v>63.292592592592591</v>
      </c>
    </row>
    <row r="66" spans="1:6" x14ac:dyDescent="0.25">
      <c r="A66" s="8">
        <v>41061</v>
      </c>
      <c r="B66" t="str">
        <f t="shared" si="2"/>
        <v>Jun</v>
      </c>
      <c r="C66">
        <f t="shared" si="3"/>
        <v>2013</v>
      </c>
      <c r="D66" s="4">
        <v>40.490384615384613</v>
      </c>
      <c r="E66" s="6">
        <v>59.576923076923066</v>
      </c>
      <c r="F66" s="4">
        <v>60.309615384615384</v>
      </c>
    </row>
    <row r="67" spans="1:6" x14ac:dyDescent="0.25">
      <c r="A67" s="8">
        <v>41091</v>
      </c>
      <c r="B67" t="str">
        <f t="shared" si="2"/>
        <v>Jul</v>
      </c>
      <c r="C67">
        <f t="shared" si="3"/>
        <v>2013</v>
      </c>
      <c r="D67" s="4">
        <v>41.61538461538462</v>
      </c>
      <c r="E67" s="6">
        <v>59.987179487179489</v>
      </c>
      <c r="F67" s="4">
        <v>61.107692307692304</v>
      </c>
    </row>
    <row r="68" spans="1:6" x14ac:dyDescent="0.25">
      <c r="A68" s="8">
        <v>41122</v>
      </c>
      <c r="B68" t="str">
        <f t="shared" si="2"/>
        <v>Aug</v>
      </c>
      <c r="C68">
        <f t="shared" si="3"/>
        <v>2013</v>
      </c>
      <c r="D68" s="4">
        <v>40.700000000000003</v>
      </c>
      <c r="E68" s="6">
        <v>57.506666666666661</v>
      </c>
      <c r="F68" s="4">
        <v>61.36</v>
      </c>
    </row>
    <row r="69" spans="1:6" x14ac:dyDescent="0.25">
      <c r="A69" s="8">
        <v>41153</v>
      </c>
      <c r="B69" t="str">
        <f t="shared" si="2"/>
        <v>Sep</v>
      </c>
      <c r="C69">
        <f t="shared" si="3"/>
        <v>2013</v>
      </c>
      <c r="D69" s="4">
        <v>39.864583333333336</v>
      </c>
      <c r="E69" s="6">
        <v>56.152777777777786</v>
      </c>
      <c r="F69" s="4">
        <v>58.93333333333333</v>
      </c>
    </row>
    <row r="70" spans="1:6" x14ac:dyDescent="0.25">
      <c r="A70" s="8">
        <v>41183</v>
      </c>
      <c r="B70" t="str">
        <f t="shared" si="2"/>
        <v>Oct</v>
      </c>
      <c r="C70">
        <f t="shared" si="3"/>
        <v>2013</v>
      </c>
      <c r="D70" s="4">
        <v>39.380000000000003</v>
      </c>
      <c r="E70" s="6">
        <v>55.226666666666681</v>
      </c>
      <c r="F70" s="4">
        <v>50.663999999999994</v>
      </c>
    </row>
    <row r="71" spans="1:6" x14ac:dyDescent="0.25">
      <c r="A71" s="8">
        <v>41214</v>
      </c>
      <c r="B71" t="str">
        <f t="shared" si="2"/>
        <v>Nov</v>
      </c>
      <c r="C71">
        <f t="shared" si="3"/>
        <v>2013</v>
      </c>
      <c r="D71" s="4">
        <v>40.729999999999997</v>
      </c>
      <c r="E71" s="6">
        <v>57.413333333333341</v>
      </c>
      <c r="F71" s="4">
        <v>50.911999999999999</v>
      </c>
    </row>
    <row r="72" spans="1:6" x14ac:dyDescent="0.25">
      <c r="A72" s="8">
        <v>41244</v>
      </c>
      <c r="B72" t="str">
        <f t="shared" si="2"/>
        <v>Dec</v>
      </c>
      <c r="C72">
        <f t="shared" si="3"/>
        <v>2013</v>
      </c>
      <c r="D72" s="4">
        <v>45.49</v>
      </c>
      <c r="E72" s="6">
        <v>63.239466666666665</v>
      </c>
      <c r="F72" s="4">
        <v>48.692</v>
      </c>
    </row>
    <row r="73" spans="1:6" x14ac:dyDescent="0.25">
      <c r="A73" s="8">
        <v>41275</v>
      </c>
      <c r="B73" t="str">
        <f t="shared" si="2"/>
        <v>Jan</v>
      </c>
      <c r="C73">
        <f t="shared" si="3"/>
        <v>2013</v>
      </c>
      <c r="D73" s="4">
        <v>49.239583333333329</v>
      </c>
      <c r="E73" s="6">
        <v>68.402638888888902</v>
      </c>
      <c r="F73" s="4">
        <v>50.416666666666671</v>
      </c>
    </row>
    <row r="74" spans="1:6" x14ac:dyDescent="0.25">
      <c r="A74" s="8">
        <v>41306</v>
      </c>
      <c r="B74" t="str">
        <f t="shared" si="2"/>
        <v>Feb</v>
      </c>
      <c r="C74">
        <f t="shared" si="3"/>
        <v>2013</v>
      </c>
      <c r="D74" s="4">
        <v>45.38636363636364</v>
      </c>
      <c r="E74" s="6">
        <v>62.757575757575772</v>
      </c>
      <c r="F74" s="4">
        <v>51.059090909090912</v>
      </c>
    </row>
    <row r="75" spans="1:6" x14ac:dyDescent="0.25">
      <c r="A75" s="8">
        <v>41334</v>
      </c>
      <c r="B75" t="str">
        <f t="shared" si="2"/>
        <v>Mar</v>
      </c>
      <c r="C75">
        <f t="shared" si="3"/>
        <v>2013</v>
      </c>
      <c r="D75" s="4">
        <v>44.30681818181818</v>
      </c>
      <c r="E75" s="6">
        <v>60.636515151515141</v>
      </c>
      <c r="F75" s="4">
        <v>51.104545454545452</v>
      </c>
    </row>
    <row r="76" spans="1:6" x14ac:dyDescent="0.25">
      <c r="A76" s="8">
        <v>41365</v>
      </c>
      <c r="B76" t="str">
        <f t="shared" si="2"/>
        <v>Apr</v>
      </c>
      <c r="C76">
        <f t="shared" si="3"/>
        <v>2014</v>
      </c>
      <c r="D76" s="4">
        <v>45.144230769230774</v>
      </c>
      <c r="E76" s="6">
        <v>60.910256410256423</v>
      </c>
      <c r="F76" s="4">
        <v>50.326923076923073</v>
      </c>
    </row>
    <row r="77" spans="1:6" x14ac:dyDescent="0.25">
      <c r="A77" s="8">
        <v>41395</v>
      </c>
      <c r="B77" t="str">
        <f t="shared" si="2"/>
        <v>May</v>
      </c>
      <c r="C77">
        <f t="shared" si="3"/>
        <v>2014</v>
      </c>
      <c r="D77" s="4">
        <v>43.277777777777771</v>
      </c>
      <c r="E77" s="6">
        <v>58.086790123456794</v>
      </c>
      <c r="F77" s="4">
        <v>50.396296296296299</v>
      </c>
    </row>
    <row r="78" spans="1:6" x14ac:dyDescent="0.25">
      <c r="A78" s="8">
        <v>41426</v>
      </c>
      <c r="B78" t="str">
        <f t="shared" si="2"/>
        <v>Jun</v>
      </c>
      <c r="C78">
        <f t="shared" si="3"/>
        <v>2014</v>
      </c>
      <c r="D78" s="4">
        <v>47.44</v>
      </c>
      <c r="E78" s="6">
        <v>64.386533333333347</v>
      </c>
      <c r="F78" s="4">
        <v>53.82</v>
      </c>
    </row>
    <row r="79" spans="1:6" x14ac:dyDescent="0.25">
      <c r="A79" s="8">
        <v>41456</v>
      </c>
      <c r="B79" t="str">
        <f t="shared" si="2"/>
        <v>Jul</v>
      </c>
      <c r="C79">
        <f t="shared" si="3"/>
        <v>2014</v>
      </c>
      <c r="D79" s="4">
        <v>47.083333333333329</v>
      </c>
      <c r="E79" s="6">
        <v>63.65432098765433</v>
      </c>
      <c r="F79" s="4">
        <v>54.148148148148145</v>
      </c>
    </row>
    <row r="80" spans="1:6" x14ac:dyDescent="0.25">
      <c r="A80" s="8">
        <v>41487</v>
      </c>
      <c r="B80" t="str">
        <f t="shared" si="2"/>
        <v>Aug</v>
      </c>
      <c r="C80">
        <f t="shared" si="3"/>
        <v>2014</v>
      </c>
      <c r="D80" s="4">
        <v>50.951923076923073</v>
      </c>
      <c r="E80" s="6">
        <v>70.500256410256398</v>
      </c>
      <c r="F80" s="4">
        <v>57.20384615384615</v>
      </c>
    </row>
    <row r="81" spans="1:6" x14ac:dyDescent="0.25">
      <c r="A81" s="8">
        <v>41518</v>
      </c>
      <c r="B81" t="str">
        <f t="shared" si="2"/>
        <v>Sep</v>
      </c>
      <c r="C81">
        <f t="shared" si="3"/>
        <v>2014</v>
      </c>
      <c r="D81" s="4">
        <v>57.467391304347828</v>
      </c>
      <c r="E81" s="6">
        <v>78.260869565217405</v>
      </c>
      <c r="F81" s="4">
        <v>58.639130434782608</v>
      </c>
    </row>
    <row r="82" spans="1:6" x14ac:dyDescent="0.25">
      <c r="A82" s="8">
        <v>41548</v>
      </c>
      <c r="B82" t="str">
        <f t="shared" si="2"/>
        <v>Oct</v>
      </c>
      <c r="C82">
        <f t="shared" si="3"/>
        <v>2014</v>
      </c>
      <c r="D82" s="4">
        <v>67.336538461538453</v>
      </c>
      <c r="E82" s="6">
        <v>91.128333333333316</v>
      </c>
      <c r="F82" s="4">
        <v>57.508000000000003</v>
      </c>
    </row>
    <row r="83" spans="1:6" x14ac:dyDescent="0.25">
      <c r="A83" s="8">
        <v>41579</v>
      </c>
      <c r="B83" t="str">
        <f t="shared" si="2"/>
        <v>Nov</v>
      </c>
      <c r="C83">
        <f t="shared" si="3"/>
        <v>2014</v>
      </c>
      <c r="D83" s="4">
        <v>73.64</v>
      </c>
      <c r="E83" s="6">
        <v>100.88013333333332</v>
      </c>
      <c r="F83" s="4">
        <v>60.463999999999999</v>
      </c>
    </row>
    <row r="84" spans="1:6" x14ac:dyDescent="0.25">
      <c r="A84" s="8">
        <v>41609</v>
      </c>
      <c r="B84" t="str">
        <f t="shared" si="2"/>
        <v>Dec</v>
      </c>
      <c r="C84">
        <f t="shared" si="3"/>
        <v>2014</v>
      </c>
      <c r="D84" s="4">
        <v>74.23</v>
      </c>
      <c r="E84" s="6">
        <v>100.92</v>
      </c>
      <c r="F84" s="4">
        <v>59.3996</v>
      </c>
    </row>
    <row r="85" spans="1:6" x14ac:dyDescent="0.25">
      <c r="A85" s="8">
        <v>41640</v>
      </c>
      <c r="B85" t="str">
        <f t="shared" si="2"/>
        <v>Jan</v>
      </c>
      <c r="C85">
        <f t="shared" si="3"/>
        <v>2014</v>
      </c>
      <c r="D85" s="4">
        <v>77.166666666666671</v>
      </c>
      <c r="E85" s="6">
        <v>107.68055555555553</v>
      </c>
      <c r="F85" s="4">
        <v>58.041666666666671</v>
      </c>
    </row>
    <row r="86" spans="1:6" x14ac:dyDescent="0.25">
      <c r="A86" s="8">
        <v>41671</v>
      </c>
      <c r="B86" t="str">
        <f t="shared" si="2"/>
        <v>Feb</v>
      </c>
      <c r="C86">
        <f t="shared" si="3"/>
        <v>2014</v>
      </c>
      <c r="D86" s="4">
        <v>82.91304347826086</v>
      </c>
      <c r="E86" s="6">
        <v>114.29</v>
      </c>
      <c r="F86" s="4">
        <v>60.695652173913039</v>
      </c>
    </row>
    <row r="87" spans="1:6" x14ac:dyDescent="0.25">
      <c r="A87" s="8">
        <v>41699</v>
      </c>
      <c r="B87" t="str">
        <f t="shared" si="2"/>
        <v>Mar</v>
      </c>
      <c r="C87">
        <f t="shared" si="3"/>
        <v>2014</v>
      </c>
      <c r="D87" s="4">
        <v>88.932692307692307</v>
      </c>
      <c r="E87" s="6">
        <v>123.57679487179489</v>
      </c>
      <c r="F87" s="4">
        <v>64.461538461538453</v>
      </c>
    </row>
    <row r="88" spans="1:6" x14ac:dyDescent="0.25">
      <c r="A88" s="8">
        <v>41730</v>
      </c>
      <c r="B88" t="str">
        <f t="shared" si="2"/>
        <v>Apr</v>
      </c>
      <c r="C88">
        <f t="shared" si="3"/>
        <v>2015</v>
      </c>
      <c r="D88" s="4">
        <v>102.61458333333334</v>
      </c>
      <c r="E88" s="6">
        <v>145.79166666666669</v>
      </c>
      <c r="F88" s="4">
        <v>61.095833333333331</v>
      </c>
    </row>
    <row r="89" spans="1:6" x14ac:dyDescent="0.25">
      <c r="A89" s="8">
        <v>41760</v>
      </c>
      <c r="B89" t="str">
        <f t="shared" si="2"/>
        <v>May</v>
      </c>
      <c r="C89">
        <f t="shared" si="3"/>
        <v>2015</v>
      </c>
      <c r="D89" s="4">
        <v>105.375</v>
      </c>
      <c r="E89" s="6">
        <v>148.94871794871793</v>
      </c>
      <c r="F89" s="4">
        <v>58.873076923076923</v>
      </c>
    </row>
    <row r="90" spans="1:6" x14ac:dyDescent="0.25">
      <c r="A90" s="8">
        <v>41791</v>
      </c>
      <c r="B90" t="str">
        <f t="shared" si="2"/>
        <v>Jun</v>
      </c>
      <c r="C90">
        <f t="shared" si="3"/>
        <v>2015</v>
      </c>
      <c r="D90" s="4">
        <v>99.06</v>
      </c>
      <c r="E90" s="6">
        <v>138.90666666666664</v>
      </c>
      <c r="F90" s="4">
        <v>56.876000000000005</v>
      </c>
    </row>
    <row r="91" spans="1:6" x14ac:dyDescent="0.25">
      <c r="A91" s="8">
        <v>41821</v>
      </c>
      <c r="B91" t="str">
        <f t="shared" si="2"/>
        <v>Jul</v>
      </c>
      <c r="C91">
        <f t="shared" si="3"/>
        <v>2015</v>
      </c>
      <c r="D91" s="4">
        <v>101.68269230769231</v>
      </c>
      <c r="E91" s="6">
        <v>143</v>
      </c>
      <c r="F91" s="4">
        <v>56.915384615384617</v>
      </c>
    </row>
    <row r="92" spans="1:6" x14ac:dyDescent="0.25">
      <c r="A92" s="8">
        <v>41852</v>
      </c>
      <c r="B92" t="str">
        <f t="shared" si="2"/>
        <v>Aug</v>
      </c>
      <c r="C92">
        <f t="shared" si="3"/>
        <v>2015</v>
      </c>
      <c r="D92" s="4">
        <v>109.91666666666666</v>
      </c>
      <c r="E92" s="6">
        <v>157.95833333333331</v>
      </c>
      <c r="F92" s="4">
        <v>54.279166666666669</v>
      </c>
    </row>
    <row r="93" spans="1:6" x14ac:dyDescent="0.25">
      <c r="A93" s="8">
        <v>41883</v>
      </c>
      <c r="B93" t="str">
        <f t="shared" si="2"/>
        <v>Sep</v>
      </c>
      <c r="C93">
        <f t="shared" si="3"/>
        <v>2015</v>
      </c>
      <c r="D93" s="4">
        <v>106.90384615384615</v>
      </c>
      <c r="E93" s="6">
        <v>152.97435897435898</v>
      </c>
      <c r="F93" s="4">
        <v>50.3</v>
      </c>
    </row>
    <row r="94" spans="1:6" x14ac:dyDescent="0.25">
      <c r="A94" s="8">
        <v>41913</v>
      </c>
      <c r="B94" t="str">
        <f t="shared" si="2"/>
        <v>Oct</v>
      </c>
      <c r="C94">
        <f t="shared" si="3"/>
        <v>2015</v>
      </c>
      <c r="D94" s="4">
        <v>103.97916666666666</v>
      </c>
      <c r="E94" s="6">
        <v>145.94444444444446</v>
      </c>
      <c r="F94" s="4">
        <v>51.470833333333331</v>
      </c>
    </row>
    <row r="95" spans="1:6" x14ac:dyDescent="0.25">
      <c r="A95" s="8">
        <v>41944</v>
      </c>
      <c r="B95" t="str">
        <f t="shared" si="2"/>
        <v>Nov</v>
      </c>
      <c r="C95">
        <f t="shared" si="3"/>
        <v>2015</v>
      </c>
      <c r="D95" s="4">
        <v>96.16</v>
      </c>
      <c r="E95" s="6">
        <v>134.45333333333329</v>
      </c>
      <c r="F95" s="4">
        <v>51.263999999999996</v>
      </c>
    </row>
    <row r="96" spans="1:6" x14ac:dyDescent="0.25">
      <c r="A96" s="8">
        <v>41974</v>
      </c>
      <c r="B96" t="str">
        <f t="shared" si="2"/>
        <v>Dec</v>
      </c>
      <c r="C96">
        <f t="shared" si="3"/>
        <v>2015</v>
      </c>
      <c r="D96" s="4">
        <v>91.634615384615387</v>
      </c>
      <c r="E96" s="6">
        <v>126.51282051282051</v>
      </c>
      <c r="F96" s="4">
        <v>49.238461538461543</v>
      </c>
    </row>
    <row r="97" spans="1:6" x14ac:dyDescent="0.25">
      <c r="A97" s="8">
        <v>42005</v>
      </c>
      <c r="B97" t="str">
        <f t="shared" si="2"/>
        <v>Jan</v>
      </c>
      <c r="C97">
        <f t="shared" si="3"/>
        <v>2015</v>
      </c>
      <c r="D97" s="4">
        <v>99.84</v>
      </c>
      <c r="E97" s="6">
        <v>134.69319999999999</v>
      </c>
      <c r="F97" s="4">
        <v>52.38</v>
      </c>
    </row>
    <row r="98" spans="1:6" x14ac:dyDescent="0.25">
      <c r="A98" s="8">
        <v>42036</v>
      </c>
      <c r="B98" t="str">
        <f t="shared" si="2"/>
        <v>Feb</v>
      </c>
      <c r="C98">
        <f t="shared" si="3"/>
        <v>2015</v>
      </c>
      <c r="D98" s="4">
        <v>97.354166666666657</v>
      </c>
      <c r="E98" s="6">
        <v>131.09722222222226</v>
      </c>
      <c r="F98" s="4">
        <v>50.916666666666671</v>
      </c>
    </row>
    <row r="99" spans="1:6" x14ac:dyDescent="0.25">
      <c r="A99" s="8">
        <v>42064</v>
      </c>
      <c r="B99" t="str">
        <f t="shared" si="2"/>
        <v>Mar</v>
      </c>
      <c r="C99">
        <f t="shared" si="3"/>
        <v>2015</v>
      </c>
      <c r="D99" s="4">
        <v>98.307692307692307</v>
      </c>
      <c r="E99" s="6">
        <v>132.23076923076925</v>
      </c>
      <c r="F99" s="4">
        <v>50.280769230769231</v>
      </c>
    </row>
    <row r="100" spans="1:6" x14ac:dyDescent="0.25">
      <c r="A100" s="8">
        <v>42095</v>
      </c>
      <c r="B100" t="str">
        <f t="shared" si="2"/>
        <v>Apr</v>
      </c>
      <c r="C100">
        <f t="shared" si="3"/>
        <v>2016</v>
      </c>
      <c r="D100" s="4">
        <v>98.04</v>
      </c>
      <c r="E100" s="6">
        <v>132.81333333333333</v>
      </c>
      <c r="F100" s="4">
        <v>48.896000000000001</v>
      </c>
    </row>
    <row r="101" spans="1:6" x14ac:dyDescent="0.25">
      <c r="A101" s="8">
        <v>42125</v>
      </c>
      <c r="B101" t="str">
        <f t="shared" si="2"/>
        <v>May</v>
      </c>
      <c r="C101">
        <f t="shared" si="3"/>
        <v>2016</v>
      </c>
      <c r="D101" s="4">
        <v>89.94</v>
      </c>
      <c r="E101" s="6">
        <v>124.98666666666664</v>
      </c>
      <c r="F101" s="4">
        <v>49.648000000000003</v>
      </c>
    </row>
    <row r="102" spans="1:6" x14ac:dyDescent="0.25">
      <c r="A102" s="8">
        <v>42156</v>
      </c>
      <c r="B102" t="str">
        <f t="shared" si="2"/>
        <v>Jun</v>
      </c>
      <c r="C102">
        <f t="shared" si="3"/>
        <v>2016</v>
      </c>
      <c r="D102" s="4">
        <v>83.92307692307692</v>
      </c>
      <c r="E102" s="6">
        <v>113.06410256410254</v>
      </c>
      <c r="F102" s="4">
        <v>50.723076923076924</v>
      </c>
    </row>
    <row r="103" spans="1:6" x14ac:dyDescent="0.25">
      <c r="A103" s="8">
        <v>42186</v>
      </c>
      <c r="B103" t="str">
        <f t="shared" si="2"/>
        <v>Jul</v>
      </c>
      <c r="C103">
        <f t="shared" si="3"/>
        <v>2016</v>
      </c>
      <c r="D103" s="4">
        <v>70.730769230769226</v>
      </c>
      <c r="E103" s="6">
        <v>97.641025641025621</v>
      </c>
      <c r="F103" s="4">
        <v>49.476923076923079</v>
      </c>
    </row>
    <row r="104" spans="1:6" x14ac:dyDescent="0.25">
      <c r="A104" s="8">
        <v>42217</v>
      </c>
      <c r="B104" t="str">
        <f t="shared" si="2"/>
        <v>Aug</v>
      </c>
      <c r="C104">
        <f t="shared" si="3"/>
        <v>2016</v>
      </c>
      <c r="D104" s="4">
        <v>79</v>
      </c>
      <c r="E104" s="6">
        <v>109.88888888888889</v>
      </c>
      <c r="F104" s="4">
        <v>45.341666666666669</v>
      </c>
    </row>
    <row r="105" spans="1:6" x14ac:dyDescent="0.25">
      <c r="A105" s="8">
        <v>42248</v>
      </c>
      <c r="B105" t="str">
        <f t="shared" ref="B105:B168" si="4">TEXT(A105,"mmm")</f>
        <v>Sep</v>
      </c>
      <c r="C105">
        <f t="shared" ref="C105:C168" si="5">YEAR(EDATE(A105,9))</f>
        <v>2016</v>
      </c>
      <c r="D105" s="4">
        <v>75.680000000000007</v>
      </c>
      <c r="E105" s="6">
        <v>104.93333333333335</v>
      </c>
      <c r="F105" s="4">
        <v>44.833999999999996</v>
      </c>
    </row>
    <row r="106" spans="1:6" x14ac:dyDescent="0.25">
      <c r="A106" s="8">
        <v>42278</v>
      </c>
      <c r="B106" t="str">
        <f t="shared" si="4"/>
        <v>Oct</v>
      </c>
      <c r="C106">
        <f t="shared" si="5"/>
        <v>2016</v>
      </c>
      <c r="D106" s="4">
        <v>73.48</v>
      </c>
      <c r="E106" s="6">
        <v>100.50666666666667</v>
      </c>
      <c r="F106" s="4">
        <v>48.583999999999996</v>
      </c>
    </row>
    <row r="107" spans="1:6" x14ac:dyDescent="0.25">
      <c r="A107" s="8">
        <v>42309</v>
      </c>
      <c r="B107" t="str">
        <f t="shared" si="4"/>
        <v>Nov</v>
      </c>
      <c r="C107">
        <f t="shared" si="5"/>
        <v>2016</v>
      </c>
      <c r="D107" s="4">
        <v>68.8125</v>
      </c>
      <c r="E107" s="6">
        <v>93.6666666666667</v>
      </c>
      <c r="F107" s="4">
        <v>46.029166666666669</v>
      </c>
    </row>
    <row r="108" spans="1:6" x14ac:dyDescent="0.25">
      <c r="A108" s="8">
        <v>42339</v>
      </c>
      <c r="B108" t="str">
        <f t="shared" si="4"/>
        <v>Dec</v>
      </c>
      <c r="C108">
        <f t="shared" si="5"/>
        <v>2016</v>
      </c>
      <c r="D108" s="4">
        <v>65.115384615384613</v>
      </c>
      <c r="E108" s="6">
        <v>88.256410256410291</v>
      </c>
      <c r="F108" s="4">
        <v>46.984615384615381</v>
      </c>
    </row>
    <row r="109" spans="1:6" x14ac:dyDescent="0.25">
      <c r="A109" s="8">
        <v>42370</v>
      </c>
      <c r="B109" t="str">
        <f t="shared" si="4"/>
        <v>Jan</v>
      </c>
      <c r="C109">
        <f t="shared" si="5"/>
        <v>2016</v>
      </c>
      <c r="D109" s="4">
        <v>57.847826086956523</v>
      </c>
      <c r="E109" s="6">
        <v>80.072463768115909</v>
      </c>
      <c r="F109" s="4">
        <v>47.282608695652172</v>
      </c>
    </row>
    <row r="110" spans="1:6" x14ac:dyDescent="0.25">
      <c r="A110" s="8">
        <v>42401</v>
      </c>
      <c r="B110" t="str">
        <f t="shared" si="4"/>
        <v>Feb</v>
      </c>
      <c r="C110">
        <f t="shared" si="5"/>
        <v>2016</v>
      </c>
      <c r="D110" s="4">
        <v>55.66</v>
      </c>
      <c r="E110" s="6">
        <v>77.853333333333325</v>
      </c>
      <c r="F110" s="4">
        <v>52.18</v>
      </c>
    </row>
    <row r="111" spans="1:6" x14ac:dyDescent="0.25">
      <c r="A111" s="8">
        <v>42430</v>
      </c>
      <c r="B111" t="str">
        <f t="shared" si="4"/>
        <v>Mar</v>
      </c>
      <c r="C111">
        <f t="shared" si="5"/>
        <v>2016</v>
      </c>
      <c r="D111" s="4">
        <v>53.203703703703702</v>
      </c>
      <c r="E111" s="6">
        <v>72.987654320987644</v>
      </c>
      <c r="F111" s="4">
        <v>54.703703703703702</v>
      </c>
    </row>
    <row r="112" spans="1:6" x14ac:dyDescent="0.25">
      <c r="A112" s="8">
        <v>42461</v>
      </c>
      <c r="B112" t="str">
        <f t="shared" si="4"/>
        <v>Apr</v>
      </c>
      <c r="C112">
        <f t="shared" si="5"/>
        <v>2017</v>
      </c>
      <c r="D112" s="4">
        <v>55.54</v>
      </c>
      <c r="E112" s="6">
        <v>80.186666666666667</v>
      </c>
      <c r="F112" s="4">
        <v>59.72</v>
      </c>
    </row>
    <row r="113" spans="1:6" x14ac:dyDescent="0.25">
      <c r="A113" s="8">
        <v>42491</v>
      </c>
      <c r="B113" t="str">
        <f t="shared" si="4"/>
        <v>May</v>
      </c>
      <c r="C113">
        <f t="shared" si="5"/>
        <v>2017</v>
      </c>
      <c r="D113" s="4">
        <v>53.36</v>
      </c>
      <c r="E113" s="6">
        <v>75.360266666666647</v>
      </c>
      <c r="F113" s="4">
        <v>58.34</v>
      </c>
    </row>
    <row r="114" spans="1:6" x14ac:dyDescent="0.25">
      <c r="A114" s="8">
        <v>42522</v>
      </c>
      <c r="B114" t="str">
        <f t="shared" si="4"/>
        <v>Jun</v>
      </c>
      <c r="C114">
        <f t="shared" si="5"/>
        <v>2017</v>
      </c>
      <c r="D114" s="4">
        <v>53.442307692307693</v>
      </c>
      <c r="E114" s="6">
        <v>75.333333333333371</v>
      </c>
      <c r="F114" s="4">
        <v>56.71153846153846</v>
      </c>
    </row>
    <row r="115" spans="1:6" x14ac:dyDescent="0.25">
      <c r="A115" s="8">
        <v>42552</v>
      </c>
      <c r="B115" t="str">
        <f t="shared" si="4"/>
        <v>Jul</v>
      </c>
      <c r="C115">
        <f t="shared" si="5"/>
        <v>2017</v>
      </c>
      <c r="D115" s="4">
        <v>51.596153846153847</v>
      </c>
      <c r="E115" s="6">
        <v>73.205128205128233</v>
      </c>
      <c r="F115" s="4">
        <v>54.78846153846154</v>
      </c>
    </row>
    <row r="116" spans="1:6" x14ac:dyDescent="0.25">
      <c r="A116" s="8">
        <v>42583</v>
      </c>
      <c r="B116" t="str">
        <f t="shared" si="4"/>
        <v>Aug</v>
      </c>
      <c r="C116">
        <f t="shared" si="5"/>
        <v>2017</v>
      </c>
      <c r="D116" s="4">
        <v>59.03846153846154</v>
      </c>
      <c r="E116" s="6">
        <v>86.115384615384613</v>
      </c>
      <c r="F116" s="4">
        <v>60.928846153846152</v>
      </c>
    </row>
    <row r="117" spans="1:6" x14ac:dyDescent="0.25">
      <c r="A117" s="8">
        <v>42614</v>
      </c>
      <c r="B117" t="str">
        <f t="shared" si="4"/>
        <v>Sep</v>
      </c>
      <c r="C117">
        <f t="shared" si="5"/>
        <v>2017</v>
      </c>
      <c r="D117" s="4">
        <v>62.125</v>
      </c>
      <c r="E117" s="6">
        <v>89.888888888888872</v>
      </c>
      <c r="F117" s="4">
        <v>62.104166666666671</v>
      </c>
    </row>
    <row r="118" spans="1:6" x14ac:dyDescent="0.25">
      <c r="A118" s="8">
        <v>42644</v>
      </c>
      <c r="B118" t="str">
        <f t="shared" si="4"/>
        <v>Oct</v>
      </c>
      <c r="C118">
        <f t="shared" si="5"/>
        <v>2017</v>
      </c>
      <c r="D118" s="4">
        <v>63.4375</v>
      </c>
      <c r="E118" s="6">
        <v>89.333333333333357</v>
      </c>
      <c r="F118" s="4">
        <v>58.020833333333329</v>
      </c>
    </row>
    <row r="119" spans="1:6" x14ac:dyDescent="0.25">
      <c r="A119" s="8">
        <v>42675</v>
      </c>
      <c r="B119" t="str">
        <f t="shared" si="4"/>
        <v>Nov</v>
      </c>
      <c r="C119">
        <f t="shared" si="5"/>
        <v>2017</v>
      </c>
      <c r="D119" s="4">
        <v>65.134615384615387</v>
      </c>
      <c r="E119" s="6">
        <v>93.384615384615358</v>
      </c>
      <c r="F119" s="4">
        <v>58.807692307692307</v>
      </c>
    </row>
    <row r="120" spans="1:6" x14ac:dyDescent="0.25">
      <c r="A120" s="8">
        <v>42705</v>
      </c>
      <c r="B120" t="str">
        <f t="shared" si="4"/>
        <v>Dec</v>
      </c>
      <c r="C120">
        <f t="shared" si="5"/>
        <v>2017</v>
      </c>
      <c r="D120" s="4">
        <v>73.481481481481481</v>
      </c>
      <c r="E120" s="6">
        <v>105.87654320987654</v>
      </c>
      <c r="F120" s="4">
        <v>61.788888888888884</v>
      </c>
    </row>
    <row r="121" spans="1:6" x14ac:dyDescent="0.25">
      <c r="A121" s="8">
        <v>42736</v>
      </c>
      <c r="B121" t="str">
        <f t="shared" si="4"/>
        <v>Jan</v>
      </c>
      <c r="C121">
        <f t="shared" si="5"/>
        <v>2017</v>
      </c>
      <c r="D121" s="4">
        <v>81.1875</v>
      </c>
      <c r="E121" s="6">
        <v>119.1111111111111</v>
      </c>
      <c r="F121" s="4">
        <v>62.6875</v>
      </c>
    </row>
    <row r="122" spans="1:6" x14ac:dyDescent="0.25">
      <c r="A122" s="8">
        <v>42767</v>
      </c>
      <c r="B122" t="str">
        <f t="shared" si="4"/>
        <v>Feb</v>
      </c>
      <c r="C122">
        <f t="shared" si="5"/>
        <v>2017</v>
      </c>
      <c r="D122" s="4">
        <v>87.25</v>
      </c>
      <c r="E122" s="6">
        <v>122.88888888888889</v>
      </c>
      <c r="F122" s="4">
        <v>62.0625</v>
      </c>
    </row>
    <row r="123" spans="1:6" x14ac:dyDescent="0.25">
      <c r="A123" s="8">
        <v>42795</v>
      </c>
      <c r="B123" t="str">
        <f t="shared" si="4"/>
        <v>Mar</v>
      </c>
      <c r="C123">
        <f t="shared" si="5"/>
        <v>2017</v>
      </c>
      <c r="D123" s="4">
        <v>84.092592592592595</v>
      </c>
      <c r="E123" s="6">
        <v>120.1481481481481</v>
      </c>
      <c r="F123" s="4">
        <v>57.870370370370374</v>
      </c>
    </row>
    <row r="124" spans="1:6" x14ac:dyDescent="0.25">
      <c r="A124" s="8">
        <v>42826</v>
      </c>
      <c r="B124" t="str">
        <f t="shared" si="4"/>
        <v>Apr</v>
      </c>
      <c r="C124">
        <f t="shared" si="5"/>
        <v>2018</v>
      </c>
      <c r="D124" s="4">
        <v>89.229166666666657</v>
      </c>
      <c r="E124" s="6">
        <v>123.5</v>
      </c>
      <c r="F124" s="4">
        <v>54.958333333333329</v>
      </c>
    </row>
    <row r="125" spans="1:6" x14ac:dyDescent="0.25">
      <c r="A125" s="8">
        <v>42856</v>
      </c>
      <c r="B125" t="str">
        <f t="shared" si="4"/>
        <v>May</v>
      </c>
      <c r="C125">
        <f t="shared" si="5"/>
        <v>2018</v>
      </c>
      <c r="D125" s="4">
        <v>85.67307692307692</v>
      </c>
      <c r="E125" s="6">
        <v>119.69230769230768</v>
      </c>
      <c r="F125" s="4">
        <v>55.423076923076927</v>
      </c>
    </row>
    <row r="126" spans="1:6" x14ac:dyDescent="0.25">
      <c r="A126" s="8">
        <v>42887</v>
      </c>
      <c r="B126" t="str">
        <f t="shared" si="4"/>
        <v>Jun</v>
      </c>
      <c r="C126">
        <f t="shared" si="5"/>
        <v>2018</v>
      </c>
      <c r="D126" s="4">
        <v>85.07692307692308</v>
      </c>
      <c r="E126" s="6">
        <v>118.25641025641023</v>
      </c>
      <c r="F126" s="4">
        <v>54.53846153846154</v>
      </c>
    </row>
    <row r="127" spans="1:6" x14ac:dyDescent="0.25">
      <c r="A127" s="8">
        <v>42917</v>
      </c>
      <c r="B127" t="str">
        <f t="shared" si="4"/>
        <v>Jul</v>
      </c>
      <c r="C127">
        <f t="shared" si="5"/>
        <v>2018</v>
      </c>
      <c r="D127" s="4">
        <v>90.442307692307693</v>
      </c>
      <c r="E127" s="6">
        <v>124.38461538461542</v>
      </c>
      <c r="F127" s="4">
        <v>53</v>
      </c>
    </row>
    <row r="128" spans="1:6" x14ac:dyDescent="0.25">
      <c r="A128" s="8">
        <v>42948</v>
      </c>
      <c r="B128" t="str">
        <f t="shared" si="4"/>
        <v>Aug</v>
      </c>
      <c r="C128">
        <f t="shared" si="5"/>
        <v>2018</v>
      </c>
      <c r="D128" s="4">
        <v>100.02</v>
      </c>
      <c r="E128" s="6">
        <v>135.86666666666665</v>
      </c>
      <c r="F128" s="4">
        <v>54.1</v>
      </c>
    </row>
    <row r="129" spans="1:6" x14ac:dyDescent="0.25">
      <c r="A129" s="8">
        <v>42979</v>
      </c>
      <c r="B129" t="str">
        <f t="shared" si="4"/>
        <v>Sep</v>
      </c>
      <c r="C129">
        <f t="shared" si="5"/>
        <v>2018</v>
      </c>
      <c r="D129" s="4">
        <v>114.0625</v>
      </c>
      <c r="E129" s="6">
        <v>155.41666666666671</v>
      </c>
      <c r="F129" s="4">
        <v>57.9375</v>
      </c>
    </row>
    <row r="130" spans="1:6" x14ac:dyDescent="0.25">
      <c r="A130" s="8">
        <v>43009</v>
      </c>
      <c r="B130" t="str">
        <f t="shared" si="4"/>
        <v>Oct</v>
      </c>
      <c r="C130">
        <f t="shared" si="5"/>
        <v>2018</v>
      </c>
      <c r="D130" s="4">
        <v>115.58333333333334</v>
      </c>
      <c r="E130" s="6">
        <v>156.16666666666663</v>
      </c>
      <c r="F130" s="4">
        <v>59.770833333333329</v>
      </c>
    </row>
    <row r="131" spans="1:6" x14ac:dyDescent="0.25">
      <c r="A131" s="8">
        <v>43040</v>
      </c>
      <c r="B131" t="str">
        <f t="shared" si="4"/>
        <v>Nov</v>
      </c>
      <c r="C131">
        <f t="shared" si="5"/>
        <v>2018</v>
      </c>
      <c r="D131" s="4">
        <v>125.13461538461539</v>
      </c>
      <c r="E131" s="6">
        <v>169.35897435897425</v>
      </c>
      <c r="F131" s="4">
        <v>61.5</v>
      </c>
    </row>
    <row r="132" spans="1:6" x14ac:dyDescent="0.25">
      <c r="A132" s="8">
        <v>43070</v>
      </c>
      <c r="B132" t="str">
        <f t="shared" si="4"/>
        <v>Dec</v>
      </c>
      <c r="C132">
        <f t="shared" si="5"/>
        <v>2018</v>
      </c>
      <c r="D132" s="4">
        <v>138.06</v>
      </c>
      <c r="E132" s="6">
        <v>189.84000000000003</v>
      </c>
      <c r="F132" s="4">
        <v>62.8</v>
      </c>
    </row>
    <row r="133" spans="1:6" x14ac:dyDescent="0.25">
      <c r="A133" s="8">
        <v>43101</v>
      </c>
      <c r="B133" t="str">
        <f t="shared" si="4"/>
        <v>Jan</v>
      </c>
      <c r="C133">
        <f t="shared" si="5"/>
        <v>2018</v>
      </c>
      <c r="D133" s="4">
        <v>138.88</v>
      </c>
      <c r="E133" s="6">
        <v>191.86666666666676</v>
      </c>
      <c r="F133" s="4">
        <v>62.26</v>
      </c>
    </row>
    <row r="134" spans="1:6" x14ac:dyDescent="0.25">
      <c r="A134" s="8">
        <v>43132</v>
      </c>
      <c r="B134" t="str">
        <f t="shared" si="4"/>
        <v>Feb</v>
      </c>
      <c r="C134">
        <f t="shared" si="5"/>
        <v>2018</v>
      </c>
      <c r="D134" s="4">
        <v>137.45833333333334</v>
      </c>
      <c r="E134" s="6">
        <v>187.9166666666666</v>
      </c>
      <c r="F134" s="4">
        <v>63.895833333333329</v>
      </c>
    </row>
    <row r="135" spans="1:6" x14ac:dyDescent="0.25">
      <c r="A135" s="8">
        <v>43160</v>
      </c>
      <c r="B135" t="str">
        <f t="shared" si="4"/>
        <v>Mar</v>
      </c>
      <c r="C135">
        <f t="shared" si="5"/>
        <v>2018</v>
      </c>
      <c r="D135" s="4">
        <v>126.11111111111111</v>
      </c>
      <c r="E135" s="6">
        <v>177.53086419753089</v>
      </c>
      <c r="F135" s="4">
        <v>71.455555555555563</v>
      </c>
    </row>
    <row r="136" spans="1:6" x14ac:dyDescent="0.25">
      <c r="A136" s="8">
        <v>43191</v>
      </c>
      <c r="B136" t="str">
        <f t="shared" si="4"/>
        <v>Apr</v>
      </c>
      <c r="C136">
        <f t="shared" si="5"/>
        <v>2019</v>
      </c>
      <c r="D136" s="4">
        <v>133.33333333333334</v>
      </c>
      <c r="E136" s="6">
        <v>186.38888888888886</v>
      </c>
      <c r="F136" s="4">
        <v>72.520833333333329</v>
      </c>
    </row>
    <row r="137" spans="1:6" x14ac:dyDescent="0.25">
      <c r="A137" s="8">
        <v>43221</v>
      </c>
      <c r="B137" t="str">
        <f t="shared" si="4"/>
        <v>May</v>
      </c>
      <c r="C137">
        <f t="shared" si="5"/>
        <v>2019</v>
      </c>
      <c r="D137" s="4">
        <v>127.42307692307692</v>
      </c>
      <c r="E137" s="6">
        <v>181.41025641025647</v>
      </c>
      <c r="F137" s="4">
        <v>72.653846153846146</v>
      </c>
    </row>
    <row r="138" spans="1:6" x14ac:dyDescent="0.25">
      <c r="A138" s="8">
        <v>43252</v>
      </c>
      <c r="B138" t="str">
        <f t="shared" si="4"/>
        <v>Jun</v>
      </c>
      <c r="C138">
        <f t="shared" si="5"/>
        <v>2019</v>
      </c>
      <c r="D138" s="4">
        <v>117.61538461538461</v>
      </c>
      <c r="E138" s="6">
        <v>172.05128205128207</v>
      </c>
      <c r="F138" s="4">
        <v>71.346153846153854</v>
      </c>
    </row>
    <row r="139" spans="1:6" x14ac:dyDescent="0.25">
      <c r="A139" s="8">
        <v>43282</v>
      </c>
      <c r="B139" t="str">
        <f t="shared" si="4"/>
        <v>Jul</v>
      </c>
      <c r="C139">
        <f t="shared" si="5"/>
        <v>2019</v>
      </c>
      <c r="D139" s="4">
        <v>109.34615384615385</v>
      </c>
      <c r="E139" s="6">
        <v>166.66666666666663</v>
      </c>
      <c r="F139" s="4">
        <v>68.796153846153842</v>
      </c>
    </row>
    <row r="140" spans="1:6" x14ac:dyDescent="0.25">
      <c r="A140" s="8">
        <v>43313</v>
      </c>
      <c r="B140" t="str">
        <f t="shared" si="4"/>
        <v>Aug</v>
      </c>
      <c r="C140">
        <f t="shared" si="5"/>
        <v>2019</v>
      </c>
      <c r="D140" s="4">
        <v>106.4</v>
      </c>
      <c r="E140" s="6">
        <v>158.87999999999994</v>
      </c>
      <c r="F140" s="4">
        <v>66.608000000000004</v>
      </c>
    </row>
    <row r="141" spans="1:6" x14ac:dyDescent="0.25">
      <c r="A141" s="8">
        <v>43344</v>
      </c>
      <c r="B141" t="str">
        <f t="shared" si="4"/>
        <v>Sep</v>
      </c>
      <c r="C141">
        <f t="shared" si="5"/>
        <v>2019</v>
      </c>
      <c r="D141" s="4">
        <v>99.291666666666657</v>
      </c>
      <c r="E141" s="6">
        <v>143.99999999999997</v>
      </c>
      <c r="F141" s="4">
        <v>68.016666666666666</v>
      </c>
    </row>
    <row r="142" spans="1:6" x14ac:dyDescent="0.25">
      <c r="A142" s="8">
        <v>43374</v>
      </c>
      <c r="B142" t="str">
        <f t="shared" si="4"/>
        <v>Oct</v>
      </c>
      <c r="C142">
        <f t="shared" si="5"/>
        <v>2019</v>
      </c>
      <c r="D142" s="4">
        <v>92.6</v>
      </c>
      <c r="E142" s="6">
        <v>133.8133333333333</v>
      </c>
      <c r="F142" s="4">
        <v>68.588000000000008</v>
      </c>
    </row>
    <row r="143" spans="1:6" x14ac:dyDescent="0.25">
      <c r="A143" s="8">
        <v>43405</v>
      </c>
      <c r="B143" t="str">
        <f t="shared" si="4"/>
        <v>Nov</v>
      </c>
      <c r="C143">
        <f t="shared" si="5"/>
        <v>2019</v>
      </c>
      <c r="D143" s="4">
        <v>90.48</v>
      </c>
      <c r="E143" s="6">
        <v>131.30666666666664</v>
      </c>
      <c r="F143" s="4">
        <v>64.195999999999998</v>
      </c>
    </row>
    <row r="144" spans="1:6" x14ac:dyDescent="0.25">
      <c r="A144" s="8">
        <v>43435</v>
      </c>
      <c r="B144" t="str">
        <f t="shared" si="4"/>
        <v>Dec</v>
      </c>
      <c r="C144">
        <f t="shared" si="5"/>
        <v>2019</v>
      </c>
      <c r="D144" s="4">
        <v>105.66</v>
      </c>
      <c r="E144" s="6">
        <v>145.97333333333339</v>
      </c>
      <c r="F144" s="4">
        <v>60.18</v>
      </c>
    </row>
    <row r="145" spans="1:6" x14ac:dyDescent="0.25">
      <c r="A145" s="8">
        <v>43466</v>
      </c>
      <c r="B145" t="str">
        <f t="shared" si="4"/>
        <v>Jan</v>
      </c>
      <c r="C145">
        <f t="shared" si="5"/>
        <v>2019</v>
      </c>
      <c r="D145" s="4">
        <v>120.76</v>
      </c>
      <c r="E145" s="6">
        <v>167.97333333333336</v>
      </c>
      <c r="F145" s="4">
        <v>62.76</v>
      </c>
    </row>
    <row r="146" spans="1:6" x14ac:dyDescent="0.25">
      <c r="A146" s="8">
        <v>43497</v>
      </c>
      <c r="B146" t="str">
        <f t="shared" si="4"/>
        <v>Feb</v>
      </c>
      <c r="C146">
        <f t="shared" si="5"/>
        <v>2019</v>
      </c>
      <c r="D146" s="4">
        <v>109.875</v>
      </c>
      <c r="E146" s="6">
        <v>152.08333333333334</v>
      </c>
      <c r="F146" s="4">
        <v>64.170833333333334</v>
      </c>
    </row>
    <row r="147" spans="1:6" x14ac:dyDescent="0.25">
      <c r="A147" s="8">
        <v>43525</v>
      </c>
      <c r="B147" t="str">
        <f t="shared" si="4"/>
        <v>Mar</v>
      </c>
      <c r="C147">
        <f t="shared" si="5"/>
        <v>2019</v>
      </c>
      <c r="D147" s="4">
        <v>102.92307692307692</v>
      </c>
      <c r="E147" s="6">
        <v>136.94871794871793</v>
      </c>
      <c r="F147" s="4">
        <v>60.226923076923079</v>
      </c>
    </row>
    <row r="148" spans="1:6" x14ac:dyDescent="0.25">
      <c r="A148" s="8">
        <v>43556</v>
      </c>
      <c r="B148" t="str">
        <f t="shared" si="4"/>
        <v>Apr</v>
      </c>
      <c r="C148">
        <f t="shared" si="5"/>
        <v>2020</v>
      </c>
      <c r="D148" s="4">
        <v>98.442307692307693</v>
      </c>
      <c r="E148" s="6">
        <v>127.4358974358974</v>
      </c>
      <c r="F148" s="4">
        <v>60.228846153846149</v>
      </c>
    </row>
    <row r="149" spans="1:6" x14ac:dyDescent="0.25">
      <c r="A149" s="8">
        <v>43586</v>
      </c>
      <c r="B149" t="str">
        <f t="shared" si="4"/>
        <v>May</v>
      </c>
      <c r="C149">
        <f t="shared" si="5"/>
        <v>2020</v>
      </c>
      <c r="D149" s="4">
        <v>91.653846153846146</v>
      </c>
      <c r="E149" s="6">
        <v>125.69230769230769</v>
      </c>
      <c r="F149" s="4">
        <v>58.223076923076924</v>
      </c>
    </row>
    <row r="150" spans="1:6" x14ac:dyDescent="0.25">
      <c r="A150" s="8">
        <v>43617</v>
      </c>
      <c r="B150" t="str">
        <f t="shared" si="4"/>
        <v>Jun</v>
      </c>
      <c r="C150">
        <f t="shared" si="5"/>
        <v>2020</v>
      </c>
      <c r="D150" s="4">
        <v>88.14</v>
      </c>
      <c r="E150" s="6">
        <v>123.12000000000002</v>
      </c>
      <c r="F150" s="4">
        <v>57.583999999999996</v>
      </c>
    </row>
    <row r="151" spans="1:6" x14ac:dyDescent="0.25">
      <c r="A151" s="8">
        <v>43647</v>
      </c>
      <c r="B151" t="str">
        <f t="shared" si="4"/>
        <v>Jul</v>
      </c>
      <c r="C151">
        <f t="shared" si="5"/>
        <v>2020</v>
      </c>
      <c r="D151" s="4">
        <v>87.870370370370367</v>
      </c>
      <c r="E151" s="6">
        <v>122.04938271604935</v>
      </c>
      <c r="F151" s="4">
        <v>56.207407407407409</v>
      </c>
    </row>
    <row r="152" spans="1:6" x14ac:dyDescent="0.25">
      <c r="A152" s="8">
        <v>43678</v>
      </c>
      <c r="B152" t="str">
        <f t="shared" si="4"/>
        <v>Aug</v>
      </c>
      <c r="C152">
        <f t="shared" si="5"/>
        <v>2020</v>
      </c>
      <c r="D152" s="4">
        <v>99.192307692307693</v>
      </c>
      <c r="E152" s="6">
        <v>137.56410256410263</v>
      </c>
      <c r="F152" s="4">
        <v>61.015384615384619</v>
      </c>
    </row>
    <row r="153" spans="1:6" x14ac:dyDescent="0.25">
      <c r="A153" s="8">
        <v>43709</v>
      </c>
      <c r="B153" t="str">
        <f t="shared" si="4"/>
        <v>Sep</v>
      </c>
      <c r="C153">
        <f t="shared" si="5"/>
        <v>2020</v>
      </c>
      <c r="D153" s="4">
        <v>100.39130434782608</v>
      </c>
      <c r="E153" s="6">
        <v>138.95652173913041</v>
      </c>
      <c r="F153" s="4">
        <v>62.739130434782609</v>
      </c>
    </row>
    <row r="154" spans="1:6" x14ac:dyDescent="0.25">
      <c r="A154" s="8">
        <v>43739</v>
      </c>
      <c r="B154" t="str">
        <f t="shared" si="4"/>
        <v>Oct</v>
      </c>
      <c r="C154">
        <f t="shared" si="5"/>
        <v>2020</v>
      </c>
      <c r="D154" s="4">
        <v>96.75</v>
      </c>
      <c r="E154" s="6">
        <v>135.27777777777783</v>
      </c>
      <c r="F154" s="4">
        <v>63.079166666666673</v>
      </c>
    </row>
    <row r="155" spans="1:6" x14ac:dyDescent="0.25">
      <c r="A155" s="8">
        <v>43770</v>
      </c>
      <c r="B155" t="str">
        <f t="shared" si="4"/>
        <v>Nov</v>
      </c>
      <c r="C155">
        <f t="shared" si="5"/>
        <v>2020</v>
      </c>
      <c r="D155" s="4">
        <v>95.653846153846146</v>
      </c>
      <c r="E155" s="6">
        <v>135.87179487179492</v>
      </c>
      <c r="F155" s="4">
        <v>72.42307692307692</v>
      </c>
    </row>
    <row r="156" spans="1:6" x14ac:dyDescent="0.25">
      <c r="A156" s="8">
        <v>43800</v>
      </c>
      <c r="B156" t="str">
        <f t="shared" si="4"/>
        <v>Dec</v>
      </c>
      <c r="C156">
        <f t="shared" si="5"/>
        <v>2020</v>
      </c>
      <c r="D156" s="4">
        <v>96.52</v>
      </c>
      <c r="E156" s="6">
        <v>135.25333333333339</v>
      </c>
      <c r="F156" s="4">
        <v>84.956000000000003</v>
      </c>
    </row>
    <row r="157" spans="1:6" x14ac:dyDescent="0.25">
      <c r="A157" s="8">
        <v>43831</v>
      </c>
      <c r="B157" t="str">
        <f t="shared" si="4"/>
        <v>Jan</v>
      </c>
      <c r="C157">
        <f t="shared" si="5"/>
        <v>2020</v>
      </c>
      <c r="D157" s="4">
        <v>101.59615384615385</v>
      </c>
      <c r="E157" s="6">
        <v>139.87179487179489</v>
      </c>
      <c r="F157" s="4">
        <v>93.776923076923083</v>
      </c>
    </row>
    <row r="158" spans="1:6" x14ac:dyDescent="0.25">
      <c r="A158" s="8">
        <v>43862</v>
      </c>
      <c r="B158" t="str">
        <f t="shared" si="4"/>
        <v>Feb</v>
      </c>
      <c r="C158">
        <f t="shared" si="5"/>
        <v>2020</v>
      </c>
      <c r="D158" s="4">
        <v>104.74</v>
      </c>
      <c r="E158" s="6">
        <v>142.29333333333335</v>
      </c>
      <c r="F158" s="4">
        <v>86.915999999999997</v>
      </c>
    </row>
    <row r="159" spans="1:6" x14ac:dyDescent="0.25">
      <c r="A159" s="8">
        <v>43891</v>
      </c>
      <c r="B159" t="str">
        <f t="shared" si="4"/>
        <v>Mar</v>
      </c>
      <c r="C159">
        <f t="shared" si="5"/>
        <v>2020</v>
      </c>
      <c r="D159" s="4">
        <v>108</v>
      </c>
      <c r="E159" s="6">
        <v>145.28205128205124</v>
      </c>
      <c r="F159" s="4">
        <v>80.107692307692304</v>
      </c>
    </row>
    <row r="160" spans="1:6" x14ac:dyDescent="0.25">
      <c r="A160" s="8">
        <v>43922</v>
      </c>
      <c r="B160" t="str">
        <f t="shared" si="4"/>
        <v>Apr</v>
      </c>
      <c r="C160">
        <f t="shared" si="5"/>
        <v>2021</v>
      </c>
      <c r="D160" s="4">
        <v>110.38461538461539</v>
      </c>
      <c r="E160" s="6">
        <v>152.30769230769238</v>
      </c>
      <c r="F160" s="4">
        <v>79</v>
      </c>
    </row>
    <row r="161" spans="1:6" x14ac:dyDescent="0.25">
      <c r="A161" s="8">
        <v>43952</v>
      </c>
      <c r="B161" t="str">
        <f t="shared" si="4"/>
        <v>May</v>
      </c>
      <c r="C161">
        <f t="shared" si="5"/>
        <v>2021</v>
      </c>
      <c r="D161" s="4">
        <v>95.6</v>
      </c>
      <c r="E161" s="6">
        <v>142.47999999999999</v>
      </c>
      <c r="F161" s="4">
        <v>78.27600000000001</v>
      </c>
    </row>
    <row r="162" spans="1:6" x14ac:dyDescent="0.25">
      <c r="A162" s="8">
        <v>43983</v>
      </c>
      <c r="B162" t="str">
        <f t="shared" si="4"/>
        <v>Jun</v>
      </c>
      <c r="C162">
        <f t="shared" si="5"/>
        <v>2021</v>
      </c>
      <c r="D162" s="4">
        <v>94.442307692307693</v>
      </c>
      <c r="E162" s="6">
        <v>135</v>
      </c>
      <c r="F162" s="4">
        <v>86.384615384615387</v>
      </c>
    </row>
    <row r="163" spans="1:6" x14ac:dyDescent="0.25">
      <c r="A163" s="8">
        <v>44013</v>
      </c>
      <c r="B163" t="str">
        <f t="shared" si="4"/>
        <v>Jul</v>
      </c>
      <c r="C163">
        <f t="shared" si="5"/>
        <v>2021</v>
      </c>
      <c r="D163" s="4">
        <v>97.388888888888886</v>
      </c>
      <c r="E163" s="6">
        <v>138.4370370370371</v>
      </c>
      <c r="F163" s="4">
        <v>83.077777777777769</v>
      </c>
    </row>
    <row r="164" spans="1:6" x14ac:dyDescent="0.25">
      <c r="A164" s="8">
        <v>44044</v>
      </c>
      <c r="B164" t="str">
        <f t="shared" si="4"/>
        <v>Aug</v>
      </c>
      <c r="C164">
        <f t="shared" si="5"/>
        <v>2021</v>
      </c>
      <c r="D164" s="4">
        <v>102.29166666666666</v>
      </c>
      <c r="E164" s="6">
        <v>147.4722222222222</v>
      </c>
      <c r="F164" s="4">
        <v>87.933333333333337</v>
      </c>
    </row>
    <row r="165" spans="1:6" x14ac:dyDescent="0.25">
      <c r="A165" s="8">
        <v>44075</v>
      </c>
      <c r="B165" t="str">
        <f t="shared" si="4"/>
        <v>Sep</v>
      </c>
      <c r="C165">
        <f t="shared" si="5"/>
        <v>2021</v>
      </c>
      <c r="D165" s="4">
        <v>111.84615384615385</v>
      </c>
      <c r="E165" s="6">
        <v>163.01282051282053</v>
      </c>
      <c r="F165" s="4">
        <v>92.08461538461539</v>
      </c>
    </row>
    <row r="166" spans="1:6" x14ac:dyDescent="0.25">
      <c r="A166" s="8">
        <v>44105</v>
      </c>
      <c r="B166" t="str">
        <f t="shared" si="4"/>
        <v>Oct</v>
      </c>
      <c r="C166">
        <f t="shared" si="5"/>
        <v>2021</v>
      </c>
      <c r="D166" s="4">
        <v>117.26</v>
      </c>
      <c r="E166" s="6">
        <v>172.34666666666664</v>
      </c>
      <c r="F166" s="4">
        <v>91.444000000000003</v>
      </c>
    </row>
    <row r="167" spans="1:6" x14ac:dyDescent="0.25">
      <c r="A167" s="8">
        <v>44136</v>
      </c>
      <c r="B167" t="str">
        <f t="shared" si="4"/>
        <v>Nov</v>
      </c>
      <c r="C167">
        <f t="shared" si="5"/>
        <v>2021</v>
      </c>
      <c r="D167" s="4">
        <v>121.8125</v>
      </c>
      <c r="E167" s="6">
        <v>176.4166666666666</v>
      </c>
      <c r="F167" s="4">
        <v>104.12916666666666</v>
      </c>
    </row>
    <row r="168" spans="1:6" x14ac:dyDescent="0.25">
      <c r="A168" s="8">
        <v>44166</v>
      </c>
      <c r="B168" t="str">
        <f t="shared" si="4"/>
        <v>Dec</v>
      </c>
      <c r="C168">
        <f t="shared" si="5"/>
        <v>2021</v>
      </c>
      <c r="D168" s="4">
        <v>127.25</v>
      </c>
      <c r="E168" s="6">
        <v>187.97435897435898</v>
      </c>
      <c r="F168" s="4">
        <v>107.3923076923077</v>
      </c>
    </row>
    <row r="169" spans="1:6" x14ac:dyDescent="0.25">
      <c r="A169" s="8">
        <v>44197</v>
      </c>
      <c r="B169" t="str">
        <f t="shared" ref="B169:B187" si="6">TEXT(A169,"mmm")</f>
        <v>Jan</v>
      </c>
      <c r="C169">
        <f t="shared" ref="C169:C187" si="7">YEAR(EDATE(A169,9))</f>
        <v>2021</v>
      </c>
      <c r="D169" s="4">
        <v>123</v>
      </c>
      <c r="E169" s="6">
        <v>184.9722222222222</v>
      </c>
      <c r="F169" s="4">
        <v>115.07083333333334</v>
      </c>
    </row>
    <row r="170" spans="1:6" x14ac:dyDescent="0.25">
      <c r="A170" s="8">
        <v>44228</v>
      </c>
      <c r="B170" t="str">
        <f t="shared" si="6"/>
        <v>Feb</v>
      </c>
      <c r="C170">
        <f t="shared" si="7"/>
        <v>2021</v>
      </c>
      <c r="D170" s="4">
        <v>131.15789473684211</v>
      </c>
      <c r="E170" s="6">
        <v>189.73333333333335</v>
      </c>
      <c r="F170" s="4">
        <v>119.175</v>
      </c>
    </row>
    <row r="171" spans="1:6" x14ac:dyDescent="0.25">
      <c r="A171" s="8">
        <v>44256</v>
      </c>
      <c r="B171" t="str">
        <f t="shared" si="6"/>
        <v>Mar</v>
      </c>
      <c r="C171">
        <f t="shared" si="7"/>
        <v>2021</v>
      </c>
      <c r="D171" s="4">
        <v>133.37037037037035</v>
      </c>
      <c r="E171" s="6">
        <v>192.76543209876542</v>
      </c>
      <c r="F171" s="4">
        <v>127.47037037037036</v>
      </c>
    </row>
    <row r="172" spans="1:6" x14ac:dyDescent="0.25">
      <c r="A172" s="8">
        <v>44287</v>
      </c>
      <c r="B172" t="str">
        <f t="shared" si="6"/>
        <v>Apr</v>
      </c>
      <c r="C172">
        <f t="shared" si="7"/>
        <v>2022</v>
      </c>
      <c r="D172" s="4">
        <v>125.52173913043478</v>
      </c>
      <c r="E172" s="6">
        <v>188.20289855072463</v>
      </c>
      <c r="F172" s="4">
        <v>136.40869565217392</v>
      </c>
    </row>
    <row r="173" spans="1:6" x14ac:dyDescent="0.25">
      <c r="A173" s="8">
        <v>44317</v>
      </c>
      <c r="B173" t="str">
        <f t="shared" si="6"/>
        <v>May</v>
      </c>
      <c r="C173">
        <f t="shared" si="7"/>
        <v>2022</v>
      </c>
      <c r="D173" s="4">
        <v>109.68</v>
      </c>
      <c r="E173" s="6">
        <v>168.71999999999997</v>
      </c>
      <c r="F173" s="4">
        <v>141.76</v>
      </c>
    </row>
    <row r="174" spans="1:6" x14ac:dyDescent="0.25">
      <c r="A174" s="8">
        <v>44348</v>
      </c>
      <c r="B174" t="str">
        <f t="shared" si="6"/>
        <v>Jun</v>
      </c>
      <c r="C174">
        <f t="shared" si="7"/>
        <v>2022</v>
      </c>
      <c r="D174" s="4">
        <v>108.46153846153845</v>
      </c>
      <c r="E174" s="6">
        <v>162.53846153846155</v>
      </c>
      <c r="F174" s="4">
        <v>126.3423076923077</v>
      </c>
    </row>
    <row r="175" spans="1:6" x14ac:dyDescent="0.25">
      <c r="A175" s="8">
        <v>44378</v>
      </c>
      <c r="B175" t="str">
        <f t="shared" si="6"/>
        <v>Jul</v>
      </c>
      <c r="C175">
        <f t="shared" si="7"/>
        <v>2022</v>
      </c>
      <c r="D175" s="4">
        <v>105.05555555555554</v>
      </c>
      <c r="E175" s="6">
        <v>153.33333333333329</v>
      </c>
      <c r="F175" s="4">
        <v>127.08148148148148</v>
      </c>
    </row>
    <row r="176" spans="1:6" x14ac:dyDescent="0.25">
      <c r="A176" s="8">
        <v>44409</v>
      </c>
      <c r="B176" t="str">
        <f t="shared" si="6"/>
        <v>Aug</v>
      </c>
      <c r="C176">
        <f t="shared" si="7"/>
        <v>2022</v>
      </c>
      <c r="D176" s="4">
        <v>105.24</v>
      </c>
      <c r="E176" s="6">
        <v>152.52000000000001</v>
      </c>
      <c r="F176" s="4">
        <v>135.38</v>
      </c>
    </row>
    <row r="177" spans="1:6" x14ac:dyDescent="0.25">
      <c r="A177" s="8">
        <v>44440</v>
      </c>
      <c r="B177" t="str">
        <f t="shared" si="6"/>
        <v>Sep</v>
      </c>
      <c r="C177">
        <f t="shared" si="7"/>
        <v>2022</v>
      </c>
      <c r="D177" s="4">
        <v>103.09615384615385</v>
      </c>
      <c r="E177" s="6">
        <v>148.76923076923083</v>
      </c>
      <c r="F177" s="4">
        <v>128.17307692307691</v>
      </c>
    </row>
    <row r="178" spans="1:6" x14ac:dyDescent="0.25">
      <c r="A178" s="8">
        <v>44470</v>
      </c>
      <c r="B178" t="str">
        <f t="shared" si="6"/>
        <v>Oct</v>
      </c>
      <c r="C178">
        <f t="shared" si="7"/>
        <v>2022</v>
      </c>
      <c r="D178" s="4">
        <v>102</v>
      </c>
      <c r="E178" s="6">
        <v>147.07246376811591</v>
      </c>
      <c r="F178" s="4">
        <v>130.13260869565218</v>
      </c>
    </row>
    <row r="179" spans="1:6" x14ac:dyDescent="0.25">
      <c r="A179" s="8">
        <v>44501</v>
      </c>
      <c r="B179" t="str">
        <f t="shared" si="6"/>
        <v>Nov</v>
      </c>
      <c r="C179">
        <f t="shared" si="7"/>
        <v>2022</v>
      </c>
      <c r="D179" s="4">
        <v>104.28</v>
      </c>
      <c r="E179" s="6">
        <v>149.09333333333336</v>
      </c>
      <c r="F179" s="4">
        <v>126.78</v>
      </c>
    </row>
    <row r="180" spans="1:6" x14ac:dyDescent="0.25">
      <c r="A180" s="8">
        <v>44531</v>
      </c>
      <c r="B180" t="str">
        <f t="shared" si="6"/>
        <v>Dec</v>
      </c>
      <c r="C180">
        <f t="shared" si="7"/>
        <v>2022</v>
      </c>
      <c r="D180" s="4">
        <v>101.90384615384615</v>
      </c>
      <c r="E180" s="6">
        <v>145.53846153846152</v>
      </c>
      <c r="F180" s="4">
        <v>123.04615384615384</v>
      </c>
    </row>
    <row r="181" spans="1:6" x14ac:dyDescent="0.25">
      <c r="A181" s="8">
        <v>44562</v>
      </c>
      <c r="B181" t="str">
        <f t="shared" si="6"/>
        <v>Jan</v>
      </c>
      <c r="C181">
        <f t="shared" si="7"/>
        <v>2022</v>
      </c>
      <c r="D181" s="4">
        <v>90.869565217391298</v>
      </c>
      <c r="E181" s="6">
        <v>133.36231884057969</v>
      </c>
      <c r="F181" s="4">
        <v>122.70869565217392</v>
      </c>
    </row>
    <row r="182" spans="1:6" x14ac:dyDescent="0.25">
      <c r="A182" s="8">
        <v>44593</v>
      </c>
      <c r="B182" t="str">
        <f t="shared" si="6"/>
        <v>Feb</v>
      </c>
      <c r="C182">
        <f t="shared" si="7"/>
        <v>2022</v>
      </c>
      <c r="D182" s="4">
        <v>90.5</v>
      </c>
      <c r="E182" s="6">
        <v>132.20289855072463</v>
      </c>
      <c r="F182" s="4">
        <v>137.33043478260871</v>
      </c>
    </row>
    <row r="183" spans="1:6" x14ac:dyDescent="0.25">
      <c r="A183" s="8">
        <v>44621</v>
      </c>
      <c r="B183" t="str">
        <f t="shared" si="6"/>
        <v>Mar</v>
      </c>
      <c r="C183">
        <f t="shared" si="7"/>
        <v>2022</v>
      </c>
      <c r="D183" s="4">
        <v>94.296296296296291</v>
      </c>
      <c r="E183" s="6">
        <v>144.94117647058823</v>
      </c>
      <c r="F183" s="4">
        <v>159.2037037037037</v>
      </c>
    </row>
    <row r="184" spans="1:6" x14ac:dyDescent="0.25">
      <c r="A184" s="8">
        <v>44652</v>
      </c>
      <c r="B184" t="str">
        <f t="shared" si="6"/>
        <v>Apr</v>
      </c>
      <c r="C184">
        <f t="shared" si="7"/>
        <v>2023</v>
      </c>
      <c r="D184" s="4">
        <v>89.479166666666657</v>
      </c>
      <c r="E184" s="6">
        <v>135</v>
      </c>
      <c r="F184" s="4">
        <v>159.01666666666665</v>
      </c>
    </row>
    <row r="185" spans="1:6" x14ac:dyDescent="0.25">
      <c r="A185" s="8">
        <v>44682</v>
      </c>
      <c r="B185" t="str">
        <f t="shared" si="6"/>
        <v>May</v>
      </c>
      <c r="C185">
        <f t="shared" si="7"/>
        <v>2023</v>
      </c>
      <c r="D185" s="9">
        <f>[1]Pivot!D202/100</f>
        <v>86.42</v>
      </c>
      <c r="E185" s="9">
        <f>[1]Pivot!B202/100</f>
        <v>127.64000000000001</v>
      </c>
      <c r="F185" s="9">
        <f>[1]Pivot!C201/100</f>
        <v>159.01666666666665</v>
      </c>
    </row>
    <row r="186" spans="1:6" x14ac:dyDescent="0.25">
      <c r="A186" s="8">
        <v>44713</v>
      </c>
      <c r="B186" t="str">
        <f t="shared" si="6"/>
        <v>Jun</v>
      </c>
      <c r="C186">
        <f t="shared" si="7"/>
        <v>2023</v>
      </c>
      <c r="D186" s="9">
        <f>[1]Pivot!D203/100</f>
        <v>84.846153846153854</v>
      </c>
      <c r="E186" s="9">
        <f>[1]Pivot!B203/100</f>
        <v>126.10256410256409</v>
      </c>
      <c r="F186" s="4">
        <f>[1]Pivot!C202/100</f>
        <v>163.45600000000002</v>
      </c>
    </row>
    <row r="187" spans="1:6" x14ac:dyDescent="0.25">
      <c r="A187" s="8">
        <v>44743</v>
      </c>
      <c r="B187" t="str">
        <f t="shared" si="6"/>
        <v>Jul</v>
      </c>
      <c r="C187">
        <f t="shared" si="7"/>
        <v>2023</v>
      </c>
      <c r="D187" s="9">
        <f>[1]Pivot!D204/100</f>
        <v>84.288461538461547</v>
      </c>
      <c r="E187" s="9">
        <f>[1]Pivot!B204/100</f>
        <v>120.89743589743591</v>
      </c>
      <c r="F187" s="4">
        <f>[1]Pivot!C203/100</f>
        <v>147.3923076923077</v>
      </c>
    </row>
  </sheetData>
  <pageMargins left="0.7" right="0.7" top="0.75" bottom="0.75" header="0.3" footer="0.3"/>
  <pageSetup orientation="portrait" r:id="rId1"/>
  <headerFooter>
    <oddFooter>&amp;L&amp;1#&amp;"Calibri"&amp;9&amp;K000000Marico Information classification: Official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1"/>
  <sheetViews>
    <sheetView topLeftCell="A7" workbookViewId="0">
      <selection activeCell="A21" sqref="A21"/>
    </sheetView>
  </sheetViews>
  <sheetFormatPr defaultRowHeight="15" x14ac:dyDescent="0.25"/>
  <cols>
    <col min="1" max="1" width="14.85546875" bestFit="1" customWidth="1"/>
  </cols>
  <sheetData>
    <row r="1" spans="1:4" x14ac:dyDescent="0.25">
      <c r="B1" t="s">
        <v>65</v>
      </c>
      <c r="C1" t="s">
        <v>1</v>
      </c>
      <c r="D1" t="s">
        <v>2</v>
      </c>
    </row>
    <row r="2" spans="1:4" x14ac:dyDescent="0.25">
      <c r="A2" s="1">
        <v>44562</v>
      </c>
      <c r="B2">
        <v>2022</v>
      </c>
      <c r="C2" t="s">
        <v>13</v>
      </c>
      <c r="D2">
        <v>0.06</v>
      </c>
    </row>
    <row r="3" spans="1:4" x14ac:dyDescent="0.25">
      <c r="A3" s="1">
        <v>44593</v>
      </c>
      <c r="B3">
        <v>2022</v>
      </c>
      <c r="C3" t="s">
        <v>14</v>
      </c>
      <c r="D3">
        <v>6.0999999999999999E-2</v>
      </c>
    </row>
    <row r="4" spans="1:4" x14ac:dyDescent="0.25">
      <c r="A4" s="1">
        <v>44621</v>
      </c>
      <c r="B4">
        <v>2022</v>
      </c>
      <c r="C4" t="s">
        <v>15</v>
      </c>
      <c r="D4">
        <v>7.0000000000000007E-2</v>
      </c>
    </row>
    <row r="5" spans="1:4" x14ac:dyDescent="0.25">
      <c r="A5" s="1">
        <v>44652</v>
      </c>
      <c r="B5">
        <v>2022</v>
      </c>
      <c r="C5" t="s">
        <v>4</v>
      </c>
      <c r="D5">
        <v>7.8E-2</v>
      </c>
    </row>
    <row r="6" spans="1:4" x14ac:dyDescent="0.25">
      <c r="A6" s="1">
        <v>44682</v>
      </c>
      <c r="B6">
        <v>2022</v>
      </c>
      <c r="C6" t="s">
        <v>5</v>
      </c>
      <c r="D6">
        <v>7.0000000000000007E-2</v>
      </c>
    </row>
    <row r="7" spans="1:4" x14ac:dyDescent="0.25">
      <c r="A7" s="1">
        <v>44713</v>
      </c>
      <c r="B7">
        <v>2022</v>
      </c>
      <c r="C7" t="s">
        <v>6</v>
      </c>
      <c r="D7">
        <v>7.0000000000000007E-2</v>
      </c>
    </row>
    <row r="8" spans="1:4" x14ac:dyDescent="0.25">
      <c r="A8" s="1">
        <v>44743</v>
      </c>
      <c r="B8">
        <v>2022</v>
      </c>
      <c r="C8" t="s">
        <v>7</v>
      </c>
      <c r="D8">
        <v>6.7000000000000004E-2</v>
      </c>
    </row>
    <row r="9" spans="1:4" x14ac:dyDescent="0.25">
      <c r="A9" s="1">
        <v>44197</v>
      </c>
      <c r="B9">
        <v>2021</v>
      </c>
      <c r="C9" t="s">
        <v>13</v>
      </c>
      <c r="D9">
        <v>4.1000000000000002E-2</v>
      </c>
    </row>
    <row r="10" spans="1:4" x14ac:dyDescent="0.25">
      <c r="A10" s="1">
        <v>44228</v>
      </c>
      <c r="B10">
        <v>2021</v>
      </c>
      <c r="C10" t="s">
        <v>14</v>
      </c>
      <c r="D10">
        <v>0.05</v>
      </c>
    </row>
    <row r="11" spans="1:4" x14ac:dyDescent="0.25">
      <c r="A11" s="1">
        <v>44256</v>
      </c>
      <c r="B11">
        <v>2021</v>
      </c>
      <c r="C11" t="s">
        <v>15</v>
      </c>
      <c r="D11">
        <v>5.5E-2</v>
      </c>
    </row>
    <row r="12" spans="1:4" x14ac:dyDescent="0.25">
      <c r="A12" s="1">
        <v>44287</v>
      </c>
      <c r="B12">
        <v>2021</v>
      </c>
      <c r="C12" t="s">
        <v>4</v>
      </c>
      <c r="D12">
        <v>4.2000000000000003E-2</v>
      </c>
    </row>
    <row r="13" spans="1:4" x14ac:dyDescent="0.25">
      <c r="A13" s="1">
        <v>44317</v>
      </c>
      <c r="B13">
        <v>2021</v>
      </c>
      <c r="C13" t="s">
        <v>5</v>
      </c>
      <c r="D13">
        <v>6.3E-2</v>
      </c>
    </row>
    <row r="14" spans="1:4" x14ac:dyDescent="0.25">
      <c r="A14" s="1">
        <v>44348</v>
      </c>
      <c r="B14">
        <v>2021</v>
      </c>
      <c r="C14" t="s">
        <v>6</v>
      </c>
      <c r="D14">
        <v>6.3E-2</v>
      </c>
    </row>
    <row r="15" spans="1:4" x14ac:dyDescent="0.25">
      <c r="A15" s="1">
        <v>44378</v>
      </c>
      <c r="B15">
        <v>2021</v>
      </c>
      <c r="C15" t="s">
        <v>7</v>
      </c>
      <c r="D15">
        <v>5.6000000000000001E-2</v>
      </c>
    </row>
    <row r="16" spans="1:4" x14ac:dyDescent="0.25">
      <c r="A16" s="1">
        <v>44409</v>
      </c>
      <c r="B16">
        <v>2021</v>
      </c>
      <c r="C16" t="s">
        <v>8</v>
      </c>
      <c r="D16">
        <v>5.2999999999999999E-2</v>
      </c>
    </row>
    <row r="17" spans="1:4" x14ac:dyDescent="0.25">
      <c r="A17" s="1">
        <v>44440</v>
      </c>
      <c r="B17">
        <v>2021</v>
      </c>
      <c r="C17" t="s">
        <v>9</v>
      </c>
      <c r="D17">
        <v>4.2999999999999997E-2</v>
      </c>
    </row>
    <row r="18" spans="1:4" x14ac:dyDescent="0.25">
      <c r="A18" s="1">
        <v>44470</v>
      </c>
      <c r="B18">
        <v>2021</v>
      </c>
      <c r="C18" t="s">
        <v>10</v>
      </c>
      <c r="D18">
        <v>4.4999999999999998E-2</v>
      </c>
    </row>
    <row r="19" spans="1:4" x14ac:dyDescent="0.25">
      <c r="A19" s="1">
        <v>44501</v>
      </c>
      <c r="B19">
        <v>2021</v>
      </c>
      <c r="C19" t="s">
        <v>11</v>
      </c>
      <c r="D19">
        <v>4.9000000000000002E-2</v>
      </c>
    </row>
    <row r="20" spans="1:4" x14ac:dyDescent="0.25">
      <c r="A20" s="1">
        <v>44531</v>
      </c>
      <c r="B20">
        <v>2021</v>
      </c>
      <c r="C20" t="s">
        <v>12</v>
      </c>
      <c r="D20">
        <v>5.7000000000000002E-2</v>
      </c>
    </row>
    <row r="21" spans="1:4" x14ac:dyDescent="0.25">
      <c r="A21" s="1" t="s">
        <v>67</v>
      </c>
      <c r="B21">
        <v>2021</v>
      </c>
      <c r="C21" t="s">
        <v>66</v>
      </c>
      <c r="D21">
        <v>5.0999999999999997E-2</v>
      </c>
    </row>
    <row r="22" spans="1:4" x14ac:dyDescent="0.25">
      <c r="A22" s="1">
        <v>43831</v>
      </c>
      <c r="B22">
        <v>2020</v>
      </c>
      <c r="C22" t="s">
        <v>13</v>
      </c>
      <c r="D22">
        <v>7.5999999999999998E-2</v>
      </c>
    </row>
    <row r="23" spans="1:4" x14ac:dyDescent="0.25">
      <c r="A23" s="1">
        <v>43862</v>
      </c>
      <c r="B23">
        <v>2020</v>
      </c>
      <c r="C23" t="s">
        <v>14</v>
      </c>
      <c r="D23">
        <v>6.6000000000000003E-2</v>
      </c>
    </row>
    <row r="24" spans="1:4" x14ac:dyDescent="0.25">
      <c r="A24" s="1">
        <v>43891</v>
      </c>
      <c r="B24">
        <v>2020</v>
      </c>
      <c r="C24" t="s">
        <v>15</v>
      </c>
      <c r="D24">
        <v>5.8000000000000003E-2</v>
      </c>
    </row>
    <row r="25" spans="1:4" x14ac:dyDescent="0.25">
      <c r="A25" s="1">
        <v>43922</v>
      </c>
      <c r="B25">
        <v>2020</v>
      </c>
      <c r="C25" t="s">
        <v>4</v>
      </c>
      <c r="D25">
        <v>7.1999999999999995E-2</v>
      </c>
    </row>
    <row r="26" spans="1:4" x14ac:dyDescent="0.25">
      <c r="A26" s="1">
        <v>43952</v>
      </c>
      <c r="B26">
        <v>2020</v>
      </c>
      <c r="C26" t="s">
        <v>5</v>
      </c>
      <c r="D26">
        <v>6.3E-2</v>
      </c>
    </row>
    <row r="27" spans="1:4" x14ac:dyDescent="0.25">
      <c r="A27" s="1">
        <v>43983</v>
      </c>
      <c r="B27">
        <v>2020</v>
      </c>
      <c r="C27" t="s">
        <v>6</v>
      </c>
      <c r="D27">
        <v>6.2E-2</v>
      </c>
    </row>
    <row r="28" spans="1:4" x14ac:dyDescent="0.25">
      <c r="A28" s="1">
        <v>44013</v>
      </c>
      <c r="B28">
        <v>2020</v>
      </c>
      <c r="C28" t="s">
        <v>7</v>
      </c>
      <c r="D28">
        <v>6.7000000000000004E-2</v>
      </c>
    </row>
    <row r="29" spans="1:4" x14ac:dyDescent="0.25">
      <c r="A29" s="1">
        <v>44044</v>
      </c>
      <c r="B29">
        <v>2020</v>
      </c>
      <c r="C29" t="s">
        <v>8</v>
      </c>
      <c r="D29">
        <v>6.7000000000000004E-2</v>
      </c>
    </row>
    <row r="30" spans="1:4" x14ac:dyDescent="0.25">
      <c r="A30" s="1">
        <v>44075</v>
      </c>
      <c r="B30">
        <v>2020</v>
      </c>
      <c r="C30" t="s">
        <v>9</v>
      </c>
      <c r="D30">
        <v>7.2999999999999995E-2</v>
      </c>
    </row>
    <row r="31" spans="1:4" x14ac:dyDescent="0.25">
      <c r="A31" s="1">
        <v>44105</v>
      </c>
      <c r="B31">
        <v>2020</v>
      </c>
      <c r="C31" t="s">
        <v>10</v>
      </c>
      <c r="D31">
        <v>7.5999999999999998E-2</v>
      </c>
    </row>
    <row r="32" spans="1:4" x14ac:dyDescent="0.25">
      <c r="A32" s="1">
        <v>44136</v>
      </c>
      <c r="B32">
        <v>2020</v>
      </c>
      <c r="C32" t="s">
        <v>11</v>
      </c>
      <c r="D32">
        <v>6.9000000000000006E-2</v>
      </c>
    </row>
    <row r="33" spans="1:4" x14ac:dyDescent="0.25">
      <c r="A33" s="1">
        <v>44166</v>
      </c>
      <c r="B33">
        <v>2020</v>
      </c>
      <c r="C33" t="s">
        <v>12</v>
      </c>
      <c r="D33">
        <v>4.5999999999999999E-2</v>
      </c>
    </row>
    <row r="34" spans="1:4" x14ac:dyDescent="0.25">
      <c r="A34" s="1" t="s">
        <v>68</v>
      </c>
      <c r="B34">
        <v>2020</v>
      </c>
      <c r="C34" t="s">
        <v>66</v>
      </c>
      <c r="D34">
        <v>6.6000000000000003E-2</v>
      </c>
    </row>
    <row r="35" spans="1:4" x14ac:dyDescent="0.25">
      <c r="A35" s="1">
        <v>43466</v>
      </c>
      <c r="B35">
        <v>2019</v>
      </c>
      <c r="C35" t="s">
        <v>13</v>
      </c>
      <c r="D35">
        <v>0.02</v>
      </c>
    </row>
    <row r="36" spans="1:4" x14ac:dyDescent="0.25">
      <c r="A36" s="1">
        <v>43497</v>
      </c>
      <c r="B36">
        <v>2019</v>
      </c>
      <c r="C36" t="s">
        <v>14</v>
      </c>
      <c r="D36">
        <v>2.5999999999999999E-2</v>
      </c>
    </row>
    <row r="37" spans="1:4" x14ac:dyDescent="0.25">
      <c r="A37" s="1">
        <v>43525</v>
      </c>
      <c r="B37">
        <v>2019</v>
      </c>
      <c r="C37" t="s">
        <v>15</v>
      </c>
      <c r="D37">
        <v>2.9000000000000001E-2</v>
      </c>
    </row>
    <row r="38" spans="1:4" x14ac:dyDescent="0.25">
      <c r="A38" s="1">
        <v>43556</v>
      </c>
      <c r="B38">
        <v>2019</v>
      </c>
      <c r="C38" t="s">
        <v>4</v>
      </c>
      <c r="D38">
        <v>0.03</v>
      </c>
    </row>
    <row r="39" spans="1:4" x14ac:dyDescent="0.25">
      <c r="A39" s="1">
        <v>43586</v>
      </c>
      <c r="B39">
        <v>2019</v>
      </c>
      <c r="C39" t="s">
        <v>5</v>
      </c>
      <c r="D39">
        <v>0.03</v>
      </c>
    </row>
    <row r="40" spans="1:4" x14ac:dyDescent="0.25">
      <c r="A40" s="1">
        <v>43617</v>
      </c>
      <c r="B40">
        <v>2019</v>
      </c>
      <c r="C40" t="s">
        <v>6</v>
      </c>
      <c r="D40">
        <v>3.2000000000000001E-2</v>
      </c>
    </row>
    <row r="41" spans="1:4" x14ac:dyDescent="0.25">
      <c r="A41" s="1">
        <v>43647</v>
      </c>
      <c r="B41">
        <v>2019</v>
      </c>
      <c r="C41" t="s">
        <v>7</v>
      </c>
      <c r="D41">
        <v>3.1E-2</v>
      </c>
    </row>
    <row r="42" spans="1:4" x14ac:dyDescent="0.25">
      <c r="A42" s="1">
        <v>43678</v>
      </c>
      <c r="B42">
        <v>2019</v>
      </c>
      <c r="C42" t="s">
        <v>8</v>
      </c>
      <c r="D42">
        <v>3.3000000000000002E-2</v>
      </c>
    </row>
    <row r="43" spans="1:4" x14ac:dyDescent="0.25">
      <c r="A43" s="1">
        <v>43709</v>
      </c>
      <c r="B43">
        <v>2019</v>
      </c>
      <c r="C43" t="s">
        <v>9</v>
      </c>
      <c r="D43">
        <v>0.04</v>
      </c>
    </row>
    <row r="44" spans="1:4" x14ac:dyDescent="0.25">
      <c r="A44" s="1">
        <v>43739</v>
      </c>
      <c r="B44">
        <v>2019</v>
      </c>
      <c r="C44" t="s">
        <v>10</v>
      </c>
      <c r="D44">
        <v>4.5999999999999999E-2</v>
      </c>
    </row>
    <row r="45" spans="1:4" x14ac:dyDescent="0.25">
      <c r="A45" s="1">
        <v>43770</v>
      </c>
      <c r="B45">
        <v>2019</v>
      </c>
      <c r="C45" t="s">
        <v>11</v>
      </c>
      <c r="D45">
        <v>5.5E-2</v>
      </c>
    </row>
    <row r="46" spans="1:4" x14ac:dyDescent="0.25">
      <c r="A46" s="1">
        <v>43800</v>
      </c>
      <c r="B46">
        <v>2019</v>
      </c>
      <c r="C46" t="s">
        <v>12</v>
      </c>
      <c r="D46">
        <v>7.3999999999999996E-2</v>
      </c>
    </row>
    <row r="47" spans="1:4" x14ac:dyDescent="0.25">
      <c r="A47" s="1" t="s">
        <v>69</v>
      </c>
      <c r="B47">
        <v>2019</v>
      </c>
      <c r="C47" t="s">
        <v>66</v>
      </c>
      <c r="D47">
        <v>3.6999999999999998E-2</v>
      </c>
    </row>
    <row r="48" spans="1:4" x14ac:dyDescent="0.25">
      <c r="A48" s="1">
        <v>43101</v>
      </c>
      <c r="B48">
        <v>2018</v>
      </c>
      <c r="C48" t="s">
        <v>13</v>
      </c>
      <c r="D48">
        <v>5.0999999999999997E-2</v>
      </c>
    </row>
    <row r="49" spans="1:4" x14ac:dyDescent="0.25">
      <c r="A49" s="1">
        <v>43132</v>
      </c>
      <c r="B49">
        <v>2018</v>
      </c>
      <c r="C49" t="s">
        <v>14</v>
      </c>
      <c r="D49">
        <v>4.3999999999999997E-2</v>
      </c>
    </row>
    <row r="50" spans="1:4" x14ac:dyDescent="0.25">
      <c r="A50" s="1">
        <v>43160</v>
      </c>
      <c r="B50">
        <v>2018</v>
      </c>
      <c r="C50" t="s">
        <v>15</v>
      </c>
      <c r="D50">
        <v>4.2999999999999997E-2</v>
      </c>
    </row>
    <row r="51" spans="1:4" x14ac:dyDescent="0.25">
      <c r="A51" s="1">
        <v>43191</v>
      </c>
      <c r="B51">
        <v>2018</v>
      </c>
      <c r="C51" t="s">
        <v>4</v>
      </c>
      <c r="D51">
        <v>4.5999999999999999E-2</v>
      </c>
    </row>
    <row r="52" spans="1:4" x14ac:dyDescent="0.25">
      <c r="A52" s="1">
        <v>43221</v>
      </c>
      <c r="B52">
        <v>2018</v>
      </c>
      <c r="C52" t="s">
        <v>5</v>
      </c>
      <c r="D52">
        <v>4.9000000000000002E-2</v>
      </c>
    </row>
    <row r="53" spans="1:4" x14ac:dyDescent="0.25">
      <c r="A53" s="1">
        <v>43252</v>
      </c>
      <c r="B53">
        <v>2018</v>
      </c>
      <c r="C53" t="s">
        <v>6</v>
      </c>
      <c r="D53">
        <v>4.9000000000000002E-2</v>
      </c>
    </row>
    <row r="54" spans="1:4" x14ac:dyDescent="0.25">
      <c r="A54" s="1">
        <v>43282</v>
      </c>
      <c r="B54">
        <v>2018</v>
      </c>
      <c r="C54" t="s">
        <v>7</v>
      </c>
      <c r="D54">
        <v>4.2000000000000003E-2</v>
      </c>
    </row>
    <row r="55" spans="1:4" x14ac:dyDescent="0.25">
      <c r="A55" s="1">
        <v>43313</v>
      </c>
      <c r="B55">
        <v>2018</v>
      </c>
      <c r="C55" t="s">
        <v>8</v>
      </c>
      <c r="D55">
        <v>3.6999999999999998E-2</v>
      </c>
    </row>
    <row r="56" spans="1:4" x14ac:dyDescent="0.25">
      <c r="A56" s="1">
        <v>43344</v>
      </c>
      <c r="B56">
        <v>2018</v>
      </c>
      <c r="C56" t="s">
        <v>9</v>
      </c>
      <c r="D56">
        <v>3.6999999999999998E-2</v>
      </c>
    </row>
    <row r="57" spans="1:4" x14ac:dyDescent="0.25">
      <c r="A57" s="1">
        <v>43374</v>
      </c>
      <c r="B57">
        <v>2018</v>
      </c>
      <c r="C57" t="s">
        <v>10</v>
      </c>
      <c r="D57">
        <v>3.4000000000000002E-2</v>
      </c>
    </row>
    <row r="58" spans="1:4" x14ac:dyDescent="0.25">
      <c r="A58" s="1">
        <v>43405</v>
      </c>
      <c r="B58">
        <v>2018</v>
      </c>
      <c r="C58" t="s">
        <v>11</v>
      </c>
      <c r="D58">
        <v>2.3E-2</v>
      </c>
    </row>
    <row r="59" spans="1:4" x14ac:dyDescent="0.25">
      <c r="A59" s="1">
        <v>43435</v>
      </c>
      <c r="B59">
        <v>2018</v>
      </c>
      <c r="C59" t="s">
        <v>12</v>
      </c>
      <c r="D59">
        <v>2.1000000000000001E-2</v>
      </c>
    </row>
    <row r="60" spans="1:4" x14ac:dyDescent="0.25">
      <c r="A60" s="1" t="s">
        <v>70</v>
      </c>
      <c r="B60">
        <v>2018</v>
      </c>
      <c r="C60" t="s">
        <v>66</v>
      </c>
      <c r="D60">
        <v>3.9E-2</v>
      </c>
    </row>
    <row r="61" spans="1:4" x14ac:dyDescent="0.25">
      <c r="A61" s="1">
        <v>42736</v>
      </c>
      <c r="B61">
        <v>2017</v>
      </c>
      <c r="C61" t="s">
        <v>13</v>
      </c>
      <c r="D61">
        <v>3.2000000000000001E-2</v>
      </c>
    </row>
    <row r="62" spans="1:4" x14ac:dyDescent="0.25">
      <c r="A62" s="1">
        <v>42767</v>
      </c>
      <c r="B62">
        <v>2017</v>
      </c>
      <c r="C62" t="s">
        <v>14</v>
      </c>
      <c r="D62">
        <v>3.6999999999999998E-2</v>
      </c>
    </row>
    <row r="63" spans="1:4" x14ac:dyDescent="0.25">
      <c r="A63" s="1">
        <v>42795</v>
      </c>
      <c r="B63">
        <v>2017</v>
      </c>
      <c r="C63" t="s">
        <v>15</v>
      </c>
      <c r="D63">
        <v>3.9E-2</v>
      </c>
    </row>
    <row r="64" spans="1:4" x14ac:dyDescent="0.25">
      <c r="A64" s="1">
        <v>42826</v>
      </c>
      <c r="B64">
        <v>2017</v>
      </c>
      <c r="C64" t="s">
        <v>4</v>
      </c>
      <c r="D64">
        <v>0.03</v>
      </c>
    </row>
    <row r="65" spans="1:4" x14ac:dyDescent="0.25">
      <c r="A65" s="1">
        <v>42856</v>
      </c>
      <c r="B65">
        <v>2017</v>
      </c>
      <c r="C65" t="s">
        <v>5</v>
      </c>
      <c r="D65">
        <v>2.1999999999999999E-2</v>
      </c>
    </row>
    <row r="66" spans="1:4" x14ac:dyDescent="0.25">
      <c r="A66" s="1">
        <v>42887</v>
      </c>
      <c r="B66">
        <v>2017</v>
      </c>
      <c r="C66" t="s">
        <v>6</v>
      </c>
      <c r="D66">
        <v>1.4999999999999999E-2</v>
      </c>
    </row>
    <row r="67" spans="1:4" x14ac:dyDescent="0.25">
      <c r="A67" s="1">
        <v>42917</v>
      </c>
      <c r="B67">
        <v>2017</v>
      </c>
      <c r="C67" t="s">
        <v>7</v>
      </c>
      <c r="D67">
        <v>2.4E-2</v>
      </c>
    </row>
    <row r="68" spans="1:4" x14ac:dyDescent="0.25">
      <c r="A68" s="1">
        <v>42948</v>
      </c>
      <c r="B68">
        <v>2017</v>
      </c>
      <c r="C68" t="s">
        <v>8</v>
      </c>
      <c r="D68">
        <v>3.3000000000000002E-2</v>
      </c>
    </row>
    <row r="69" spans="1:4" x14ac:dyDescent="0.25">
      <c r="A69" s="1">
        <v>42979</v>
      </c>
      <c r="B69">
        <v>2017</v>
      </c>
      <c r="C69" t="s">
        <v>9</v>
      </c>
      <c r="D69">
        <v>3.3000000000000002E-2</v>
      </c>
    </row>
    <row r="70" spans="1:4" x14ac:dyDescent="0.25">
      <c r="A70" s="1">
        <v>43009</v>
      </c>
      <c r="B70">
        <v>2017</v>
      </c>
      <c r="C70" t="s">
        <v>10</v>
      </c>
      <c r="D70">
        <v>3.5999999999999997E-2</v>
      </c>
    </row>
    <row r="71" spans="1:4" x14ac:dyDescent="0.25">
      <c r="A71" s="1">
        <v>43040</v>
      </c>
      <c r="B71">
        <v>2017</v>
      </c>
      <c r="C71" t="s">
        <v>11</v>
      </c>
      <c r="D71">
        <v>4.9000000000000002E-2</v>
      </c>
    </row>
    <row r="72" spans="1:4" x14ac:dyDescent="0.25">
      <c r="A72" s="1">
        <v>43070</v>
      </c>
      <c r="B72">
        <v>2017</v>
      </c>
      <c r="C72" t="s">
        <v>12</v>
      </c>
      <c r="D72">
        <v>5.1999999999999998E-2</v>
      </c>
    </row>
    <row r="73" spans="1:4" x14ac:dyDescent="0.25">
      <c r="A73" s="1" t="s">
        <v>71</v>
      </c>
      <c r="B73">
        <v>2017</v>
      </c>
      <c r="C73" t="s">
        <v>66</v>
      </c>
      <c r="D73">
        <v>3.3000000000000002E-2</v>
      </c>
    </row>
    <row r="74" spans="1:4" x14ac:dyDescent="0.25">
      <c r="A74" s="1">
        <v>42370</v>
      </c>
      <c r="B74">
        <v>2016</v>
      </c>
      <c r="C74" t="s">
        <v>13</v>
      </c>
      <c r="D74">
        <v>5.7000000000000002E-2</v>
      </c>
    </row>
    <row r="75" spans="1:4" x14ac:dyDescent="0.25">
      <c r="A75" s="1">
        <v>42401</v>
      </c>
      <c r="B75">
        <v>2016</v>
      </c>
      <c r="C75" t="s">
        <v>14</v>
      </c>
      <c r="D75">
        <v>5.2999999999999999E-2</v>
      </c>
    </row>
    <row r="76" spans="1:4" x14ac:dyDescent="0.25">
      <c r="A76" s="1">
        <v>42430</v>
      </c>
      <c r="B76">
        <v>2016</v>
      </c>
      <c r="C76" t="s">
        <v>15</v>
      </c>
      <c r="D76">
        <v>4.8000000000000001E-2</v>
      </c>
    </row>
    <row r="77" spans="1:4" x14ac:dyDescent="0.25">
      <c r="A77" s="1">
        <v>42461</v>
      </c>
      <c r="B77">
        <v>2016</v>
      </c>
      <c r="C77" t="s">
        <v>4</v>
      </c>
      <c r="D77">
        <v>5.5E-2</v>
      </c>
    </row>
    <row r="78" spans="1:4" x14ac:dyDescent="0.25">
      <c r="A78" s="1">
        <v>42491</v>
      </c>
      <c r="B78">
        <v>2016</v>
      </c>
      <c r="C78" t="s">
        <v>5</v>
      </c>
      <c r="D78">
        <v>5.8000000000000003E-2</v>
      </c>
    </row>
    <row r="79" spans="1:4" x14ac:dyDescent="0.25">
      <c r="A79" s="1">
        <v>42522</v>
      </c>
      <c r="B79">
        <v>2016</v>
      </c>
      <c r="C79" t="s">
        <v>6</v>
      </c>
      <c r="D79">
        <v>5.8000000000000003E-2</v>
      </c>
    </row>
    <row r="80" spans="1:4" x14ac:dyDescent="0.25">
      <c r="A80" s="1">
        <v>42552</v>
      </c>
      <c r="B80">
        <v>2016</v>
      </c>
      <c r="C80" t="s">
        <v>7</v>
      </c>
      <c r="D80">
        <v>6.0999999999999999E-2</v>
      </c>
    </row>
    <row r="81" spans="1:4" x14ac:dyDescent="0.25">
      <c r="A81" s="1">
        <v>42583</v>
      </c>
      <c r="B81">
        <v>2016</v>
      </c>
      <c r="C81" t="s">
        <v>8</v>
      </c>
      <c r="D81">
        <v>0.05</v>
      </c>
    </row>
    <row r="82" spans="1:4" x14ac:dyDescent="0.25">
      <c r="A82" s="1">
        <v>42614</v>
      </c>
      <c r="B82">
        <v>2016</v>
      </c>
      <c r="C82" t="s">
        <v>9</v>
      </c>
      <c r="D82">
        <v>4.3999999999999997E-2</v>
      </c>
    </row>
    <row r="83" spans="1:4" x14ac:dyDescent="0.25">
      <c r="A83" s="1">
        <v>42644</v>
      </c>
      <c r="B83">
        <v>2016</v>
      </c>
      <c r="C83" t="s">
        <v>10</v>
      </c>
      <c r="D83">
        <v>4.2000000000000003E-2</v>
      </c>
    </row>
    <row r="84" spans="1:4" x14ac:dyDescent="0.25">
      <c r="A84" s="1">
        <v>42675</v>
      </c>
      <c r="B84">
        <v>2016</v>
      </c>
      <c r="C84" t="s">
        <v>11</v>
      </c>
      <c r="D84">
        <v>3.5999999999999997E-2</v>
      </c>
    </row>
    <row r="85" spans="1:4" x14ac:dyDescent="0.25">
      <c r="A85" s="1">
        <v>42705</v>
      </c>
      <c r="B85">
        <v>2016</v>
      </c>
      <c r="C85" t="s">
        <v>12</v>
      </c>
      <c r="D85">
        <v>3.4000000000000002E-2</v>
      </c>
    </row>
    <row r="86" spans="1:4" x14ac:dyDescent="0.25">
      <c r="A86" s="1" t="s">
        <v>72</v>
      </c>
      <c r="B86">
        <v>2016</v>
      </c>
      <c r="C86" t="s">
        <v>66</v>
      </c>
      <c r="D86">
        <v>4.9000000000000002E-2</v>
      </c>
    </row>
    <row r="87" spans="1:4" x14ac:dyDescent="0.25">
      <c r="A87" s="1">
        <v>42005</v>
      </c>
      <c r="B87">
        <v>2015</v>
      </c>
      <c r="C87" t="s">
        <v>13</v>
      </c>
      <c r="D87">
        <v>5.1999999999999998E-2</v>
      </c>
    </row>
    <row r="88" spans="1:4" x14ac:dyDescent="0.25">
      <c r="A88" s="1">
        <v>42036</v>
      </c>
      <c r="B88">
        <v>2015</v>
      </c>
      <c r="C88" t="s">
        <v>14</v>
      </c>
      <c r="D88">
        <v>5.3999999999999999E-2</v>
      </c>
    </row>
    <row r="89" spans="1:4" x14ac:dyDescent="0.25">
      <c r="A89" s="1">
        <v>42064</v>
      </c>
      <c r="B89">
        <v>2015</v>
      </c>
      <c r="C89" t="s">
        <v>15</v>
      </c>
      <c r="D89">
        <v>5.2999999999999999E-2</v>
      </c>
    </row>
    <row r="90" spans="1:4" x14ac:dyDescent="0.25">
      <c r="A90" s="1">
        <v>42095</v>
      </c>
      <c r="B90">
        <v>2015</v>
      </c>
      <c r="C90" t="s">
        <v>4</v>
      </c>
      <c r="D90">
        <v>4.9000000000000002E-2</v>
      </c>
    </row>
    <row r="91" spans="1:4" x14ac:dyDescent="0.25">
      <c r="A91" s="1">
        <v>42125</v>
      </c>
      <c r="B91">
        <v>2015</v>
      </c>
      <c r="C91" t="s">
        <v>5</v>
      </c>
      <c r="D91">
        <v>0.05</v>
      </c>
    </row>
    <row r="92" spans="1:4" x14ac:dyDescent="0.25">
      <c r="A92" s="1">
        <v>42156</v>
      </c>
      <c r="B92">
        <v>2015</v>
      </c>
      <c r="C92" t="s">
        <v>6</v>
      </c>
      <c r="D92">
        <v>5.3999999999999999E-2</v>
      </c>
    </row>
    <row r="93" spans="1:4" x14ac:dyDescent="0.25">
      <c r="A93" s="1">
        <v>42186</v>
      </c>
      <c r="B93">
        <v>2015</v>
      </c>
      <c r="C93" t="s">
        <v>7</v>
      </c>
      <c r="D93">
        <v>3.6999999999999998E-2</v>
      </c>
    </row>
    <row r="94" spans="1:4" x14ac:dyDescent="0.25">
      <c r="A94" s="1">
        <v>42217</v>
      </c>
      <c r="B94">
        <v>2015</v>
      </c>
      <c r="C94" t="s">
        <v>8</v>
      </c>
      <c r="D94">
        <v>3.6999999999999998E-2</v>
      </c>
    </row>
    <row r="95" spans="1:4" x14ac:dyDescent="0.25">
      <c r="A95" s="1">
        <v>42248</v>
      </c>
      <c r="B95">
        <v>2015</v>
      </c>
      <c r="C95" t="s">
        <v>9</v>
      </c>
      <c r="D95">
        <v>4.3999999999999997E-2</v>
      </c>
    </row>
    <row r="96" spans="1:4" x14ac:dyDescent="0.25">
      <c r="A96" s="1">
        <v>42278</v>
      </c>
      <c r="B96">
        <v>2015</v>
      </c>
      <c r="C96" t="s">
        <v>10</v>
      </c>
      <c r="D96">
        <v>0.05</v>
      </c>
    </row>
    <row r="97" spans="1:4" x14ac:dyDescent="0.25">
      <c r="A97" s="1">
        <v>42309</v>
      </c>
      <c r="B97">
        <v>2015</v>
      </c>
      <c r="C97" t="s">
        <v>11</v>
      </c>
      <c r="D97">
        <v>5.3999999999999999E-2</v>
      </c>
    </row>
    <row r="98" spans="1:4" x14ac:dyDescent="0.25">
      <c r="A98" s="1">
        <v>42339</v>
      </c>
      <c r="B98">
        <v>2015</v>
      </c>
      <c r="C98" t="s">
        <v>12</v>
      </c>
      <c r="D98">
        <v>5.6000000000000001E-2</v>
      </c>
    </row>
    <row r="99" spans="1:4" x14ac:dyDescent="0.25">
      <c r="A99" s="1" t="s">
        <v>73</v>
      </c>
      <c r="B99">
        <v>2015</v>
      </c>
      <c r="C99" t="s">
        <v>66</v>
      </c>
      <c r="D99">
        <v>4.9000000000000002E-2</v>
      </c>
    </row>
    <row r="100" spans="1:4" x14ac:dyDescent="0.25">
      <c r="A100" s="1">
        <v>41640</v>
      </c>
      <c r="B100">
        <v>2014</v>
      </c>
      <c r="C100" t="s">
        <v>13</v>
      </c>
      <c r="D100">
        <v>8.5999999999999993E-2</v>
      </c>
    </row>
    <row r="101" spans="1:4" x14ac:dyDescent="0.25">
      <c r="A101" s="1">
        <v>41671</v>
      </c>
      <c r="B101">
        <v>2014</v>
      </c>
      <c r="C101" t="s">
        <v>14</v>
      </c>
      <c r="D101">
        <v>7.9000000000000001E-2</v>
      </c>
    </row>
    <row r="102" spans="1:4" x14ac:dyDescent="0.25">
      <c r="A102" s="1">
        <v>41699</v>
      </c>
      <c r="B102">
        <v>2014</v>
      </c>
      <c r="C102" t="s">
        <v>15</v>
      </c>
      <c r="D102">
        <v>8.2000000000000003E-2</v>
      </c>
    </row>
    <row r="103" spans="1:4" x14ac:dyDescent="0.25">
      <c r="A103" s="1">
        <v>41730</v>
      </c>
      <c r="B103">
        <v>2014</v>
      </c>
      <c r="C103" t="s">
        <v>4</v>
      </c>
      <c r="D103">
        <v>8.5000000000000006E-2</v>
      </c>
    </row>
    <row r="104" spans="1:4" x14ac:dyDescent="0.25">
      <c r="A104" s="1">
        <v>41760</v>
      </c>
      <c r="B104">
        <v>2014</v>
      </c>
      <c r="C104" t="s">
        <v>5</v>
      </c>
      <c r="D104">
        <v>8.3000000000000004E-2</v>
      </c>
    </row>
    <row r="105" spans="1:4" x14ac:dyDescent="0.25">
      <c r="A105" s="1">
        <v>41791</v>
      </c>
      <c r="B105">
        <v>2014</v>
      </c>
      <c r="C105" t="s">
        <v>6</v>
      </c>
      <c r="D105">
        <v>6.8000000000000005E-2</v>
      </c>
    </row>
    <row r="106" spans="1:4" x14ac:dyDescent="0.25">
      <c r="A106" s="1">
        <v>41821</v>
      </c>
      <c r="B106">
        <v>2014</v>
      </c>
      <c r="C106" t="s">
        <v>7</v>
      </c>
      <c r="D106">
        <v>7.3999999999999996E-2</v>
      </c>
    </row>
    <row r="107" spans="1:4" x14ac:dyDescent="0.25">
      <c r="A107" s="1">
        <v>41852</v>
      </c>
      <c r="B107">
        <v>2014</v>
      </c>
      <c r="C107" t="s">
        <v>8</v>
      </c>
      <c r="D107">
        <v>7.0000000000000007E-2</v>
      </c>
    </row>
    <row r="108" spans="1:4" x14ac:dyDescent="0.25">
      <c r="A108" s="1">
        <v>41883</v>
      </c>
      <c r="B108">
        <v>2014</v>
      </c>
      <c r="C108" t="s">
        <v>9</v>
      </c>
      <c r="D108">
        <v>5.6000000000000001E-2</v>
      </c>
    </row>
    <row r="109" spans="1:4" x14ac:dyDescent="0.25">
      <c r="A109" s="1">
        <v>41913</v>
      </c>
      <c r="B109">
        <v>2014</v>
      </c>
      <c r="C109" t="s">
        <v>10</v>
      </c>
      <c r="D109">
        <v>4.5999999999999999E-2</v>
      </c>
    </row>
    <row r="110" spans="1:4" x14ac:dyDescent="0.25">
      <c r="A110" s="1">
        <v>41944</v>
      </c>
      <c r="B110">
        <v>2014</v>
      </c>
      <c r="C110" t="s">
        <v>11</v>
      </c>
      <c r="D110">
        <v>3.3000000000000002E-2</v>
      </c>
    </row>
    <row r="111" spans="1:4" x14ac:dyDescent="0.25">
      <c r="A111" s="1">
        <v>41974</v>
      </c>
      <c r="B111">
        <v>2014</v>
      </c>
      <c r="C111" t="s">
        <v>12</v>
      </c>
      <c r="D111">
        <v>4.2999999999999997E-2</v>
      </c>
    </row>
  </sheetData>
  <pageMargins left="0.7" right="0.7" top="0.75" bottom="0.75" header="0.3" footer="0.3"/>
  <pageSetup orientation="portrait" r:id="rId1"/>
  <headerFooter>
    <oddFooter>&amp;L&amp;1#&amp;"Calibri"&amp;9&amp;K000000Marico Information classification: Official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68"/>
  <sheetViews>
    <sheetView workbookViewId="0">
      <selection activeCell="A4" sqref="A4"/>
    </sheetView>
  </sheetViews>
  <sheetFormatPr defaultRowHeight="15" x14ac:dyDescent="0.25"/>
  <cols>
    <col min="1" max="1" width="13.140625" bestFit="1" customWidth="1"/>
    <col min="2" max="2" width="11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44.244326498579795</v>
      </c>
    </row>
    <row r="3" spans="1:3" x14ac:dyDescent="0.25">
      <c r="A3" t="s">
        <v>3</v>
      </c>
      <c r="B3" t="s">
        <v>5</v>
      </c>
      <c r="C3">
        <v>72.47397136137289</v>
      </c>
    </row>
    <row r="4" spans="1:3" x14ac:dyDescent="0.25">
      <c r="A4" t="s">
        <v>3</v>
      </c>
      <c r="B4" t="s">
        <v>6</v>
      </c>
      <c r="C4">
        <v>359.36612824245827</v>
      </c>
    </row>
    <row r="5" spans="1:3" x14ac:dyDescent="0.25">
      <c r="A5" t="s">
        <v>3</v>
      </c>
      <c r="B5" t="s">
        <v>7</v>
      </c>
      <c r="C5">
        <v>298.38230331988296</v>
      </c>
    </row>
    <row r="6" spans="1:3" x14ac:dyDescent="0.25">
      <c r="A6" t="s">
        <v>3</v>
      </c>
      <c r="B6" t="s">
        <v>8</v>
      </c>
      <c r="C6">
        <v>259.23068586111174</v>
      </c>
    </row>
    <row r="7" spans="1:3" x14ac:dyDescent="0.25">
      <c r="A7" t="s">
        <v>3</v>
      </c>
      <c r="B7" t="s">
        <v>9</v>
      </c>
      <c r="C7">
        <v>222.47091092195248</v>
      </c>
    </row>
    <row r="8" spans="1:3" x14ac:dyDescent="0.25">
      <c r="A8" t="s">
        <v>3</v>
      </c>
      <c r="B8" t="s">
        <v>10</v>
      </c>
      <c r="C8">
        <v>271.26416907494661</v>
      </c>
    </row>
    <row r="9" spans="1:3" x14ac:dyDescent="0.25">
      <c r="A9" t="s">
        <v>3</v>
      </c>
      <c r="B9" t="s">
        <v>11</v>
      </c>
      <c r="C9">
        <v>58.000053775102515</v>
      </c>
    </row>
    <row r="10" spans="1:3" x14ac:dyDescent="0.25">
      <c r="A10" t="s">
        <v>3</v>
      </c>
      <c r="B10" t="s">
        <v>12</v>
      </c>
      <c r="C10">
        <v>11.802561080905857</v>
      </c>
    </row>
    <row r="11" spans="1:3" x14ac:dyDescent="0.25">
      <c r="A11" t="s">
        <v>3</v>
      </c>
      <c r="B11" t="s">
        <v>13</v>
      </c>
      <c r="C11">
        <v>1.3132210067402206</v>
      </c>
    </row>
    <row r="12" spans="1:3" x14ac:dyDescent="0.25">
      <c r="A12" t="s">
        <v>3</v>
      </c>
      <c r="B12" t="s">
        <v>14</v>
      </c>
      <c r="C12">
        <v>0</v>
      </c>
    </row>
    <row r="13" spans="1:3" x14ac:dyDescent="0.25">
      <c r="A13" t="s">
        <v>3</v>
      </c>
      <c r="B13" t="s">
        <v>15</v>
      </c>
      <c r="C13">
        <v>30.241508975790847</v>
      </c>
    </row>
    <row r="14" spans="1:3" x14ac:dyDescent="0.25">
      <c r="A14" t="s">
        <v>16</v>
      </c>
      <c r="B14" t="s">
        <v>4</v>
      </c>
      <c r="C14">
        <v>40.845448758140115</v>
      </c>
    </row>
    <row r="15" spans="1:3" x14ac:dyDescent="0.25">
      <c r="A15" t="s">
        <v>16</v>
      </c>
      <c r="B15" t="s">
        <v>5</v>
      </c>
      <c r="C15">
        <v>128.34485529769245</v>
      </c>
    </row>
    <row r="16" spans="1:3" x14ac:dyDescent="0.25">
      <c r="A16" t="s">
        <v>16</v>
      </c>
      <c r="B16" t="s">
        <v>6</v>
      </c>
      <c r="C16">
        <v>265.94170828709031</v>
      </c>
    </row>
    <row r="17" spans="1:3" x14ac:dyDescent="0.25">
      <c r="A17" t="s">
        <v>16</v>
      </c>
      <c r="B17" t="s">
        <v>7</v>
      </c>
      <c r="C17">
        <v>658.34374574412698</v>
      </c>
    </row>
    <row r="18" spans="1:3" x14ac:dyDescent="0.25">
      <c r="A18" t="s">
        <v>16</v>
      </c>
      <c r="B18" t="s">
        <v>8</v>
      </c>
      <c r="C18">
        <v>209.2625348063703</v>
      </c>
    </row>
    <row r="19" spans="1:3" x14ac:dyDescent="0.25">
      <c r="A19" t="s">
        <v>16</v>
      </c>
      <c r="B19" t="s">
        <v>9</v>
      </c>
      <c r="C19">
        <v>235.14287768877756</v>
      </c>
    </row>
    <row r="20" spans="1:3" x14ac:dyDescent="0.25">
      <c r="A20" t="s">
        <v>16</v>
      </c>
      <c r="B20" t="s">
        <v>10</v>
      </c>
      <c r="C20">
        <v>128.46273407074665</v>
      </c>
    </row>
    <row r="21" spans="1:3" x14ac:dyDescent="0.25">
      <c r="A21" t="s">
        <v>16</v>
      </c>
      <c r="B21" t="s">
        <v>11</v>
      </c>
      <c r="C21">
        <v>204.57288941974076</v>
      </c>
    </row>
    <row r="22" spans="1:3" x14ac:dyDescent="0.25">
      <c r="A22" t="s">
        <v>16</v>
      </c>
      <c r="B22" t="s">
        <v>12</v>
      </c>
      <c r="C22">
        <v>30.776848719334094</v>
      </c>
    </row>
    <row r="23" spans="1:3" x14ac:dyDescent="0.25">
      <c r="A23" t="s">
        <v>16</v>
      </c>
      <c r="B23" t="s">
        <v>13</v>
      </c>
      <c r="C23">
        <v>7.6034306671487828</v>
      </c>
    </row>
    <row r="24" spans="1:3" x14ac:dyDescent="0.25">
      <c r="A24" t="s">
        <v>16</v>
      </c>
      <c r="B24" t="s">
        <v>14</v>
      </c>
      <c r="C24">
        <v>0.16439369975946927</v>
      </c>
    </row>
    <row r="25" spans="1:3" x14ac:dyDescent="0.25">
      <c r="A25" t="s">
        <v>16</v>
      </c>
      <c r="B25" t="s">
        <v>15</v>
      </c>
      <c r="C25">
        <v>4.1873923498447407</v>
      </c>
    </row>
    <row r="26" spans="1:3" x14ac:dyDescent="0.25">
      <c r="A26" t="s">
        <v>17</v>
      </c>
      <c r="B26" t="s">
        <v>4</v>
      </c>
      <c r="C26">
        <v>75.839612223929663</v>
      </c>
    </row>
    <row r="27" spans="1:3" x14ac:dyDescent="0.25">
      <c r="A27" t="s">
        <v>17</v>
      </c>
      <c r="B27" t="s">
        <v>5</v>
      </c>
      <c r="C27">
        <v>119.45146753311354</v>
      </c>
    </row>
    <row r="28" spans="1:3" x14ac:dyDescent="0.25">
      <c r="A28" t="s">
        <v>17</v>
      </c>
      <c r="B28" t="s">
        <v>6</v>
      </c>
      <c r="C28">
        <v>418.38553112325098</v>
      </c>
    </row>
    <row r="29" spans="1:3" x14ac:dyDescent="0.25">
      <c r="A29" t="s">
        <v>17</v>
      </c>
      <c r="B29" t="s">
        <v>7</v>
      </c>
      <c r="C29">
        <v>415.91307134928195</v>
      </c>
    </row>
    <row r="30" spans="1:3" x14ac:dyDescent="0.25">
      <c r="A30" t="s">
        <v>17</v>
      </c>
      <c r="B30" t="s">
        <v>8</v>
      </c>
      <c r="C30">
        <v>242.71930743008562</v>
      </c>
    </row>
    <row r="31" spans="1:3" x14ac:dyDescent="0.25">
      <c r="A31" t="s">
        <v>17</v>
      </c>
      <c r="B31" t="s">
        <v>9</v>
      </c>
      <c r="C31">
        <v>182.03349433086652</v>
      </c>
    </row>
    <row r="32" spans="1:3" x14ac:dyDescent="0.25">
      <c r="A32" t="s">
        <v>17</v>
      </c>
      <c r="B32" t="s">
        <v>10</v>
      </c>
      <c r="C32">
        <v>275.67660350757177</v>
      </c>
    </row>
    <row r="33" spans="1:3" x14ac:dyDescent="0.25">
      <c r="A33" t="s">
        <v>17</v>
      </c>
      <c r="B33" t="s">
        <v>11</v>
      </c>
      <c r="C33">
        <v>268.10160079811527</v>
      </c>
    </row>
    <row r="34" spans="1:3" x14ac:dyDescent="0.25">
      <c r="A34" t="s">
        <v>17</v>
      </c>
      <c r="B34" t="s">
        <v>12</v>
      </c>
      <c r="C34">
        <v>32.31834595845514</v>
      </c>
    </row>
    <row r="35" spans="1:3" x14ac:dyDescent="0.25">
      <c r="A35" t="s">
        <v>17</v>
      </c>
      <c r="B35" t="s">
        <v>13</v>
      </c>
      <c r="C35">
        <v>2.0850797552878961</v>
      </c>
    </row>
    <row r="36" spans="1:3" x14ac:dyDescent="0.25">
      <c r="A36" t="s">
        <v>17</v>
      </c>
      <c r="B36" t="s">
        <v>14</v>
      </c>
      <c r="C36">
        <v>21.966116473422119</v>
      </c>
    </row>
    <row r="37" spans="1:3" x14ac:dyDescent="0.25">
      <c r="A37" t="s">
        <v>17</v>
      </c>
      <c r="B37" t="s">
        <v>15</v>
      </c>
      <c r="C37">
        <v>7.0451814035315872</v>
      </c>
    </row>
    <row r="38" spans="1:3" x14ac:dyDescent="0.25">
      <c r="A38" t="s">
        <v>18</v>
      </c>
      <c r="B38" t="s">
        <v>4</v>
      </c>
      <c r="C38">
        <v>113.01275690878992</v>
      </c>
    </row>
    <row r="39" spans="1:3" x14ac:dyDescent="0.25">
      <c r="A39" t="s">
        <v>18</v>
      </c>
      <c r="B39" t="s">
        <v>5</v>
      </c>
      <c r="C39">
        <v>80.715386951038852</v>
      </c>
    </row>
    <row r="40" spans="1:3" x14ac:dyDescent="0.25">
      <c r="A40" t="s">
        <v>18</v>
      </c>
      <c r="B40" t="s">
        <v>6</v>
      </c>
      <c r="C40">
        <v>467.92730819870451</v>
      </c>
    </row>
    <row r="41" spans="1:3" x14ac:dyDescent="0.25">
      <c r="A41" t="s">
        <v>18</v>
      </c>
      <c r="B41" t="s">
        <v>7</v>
      </c>
      <c r="C41">
        <v>351.96215037186283</v>
      </c>
    </row>
    <row r="42" spans="1:3" x14ac:dyDescent="0.25">
      <c r="A42" t="s">
        <v>18</v>
      </c>
      <c r="B42" t="s">
        <v>8</v>
      </c>
      <c r="C42">
        <v>327.3293501621464</v>
      </c>
    </row>
    <row r="43" spans="1:3" x14ac:dyDescent="0.25">
      <c r="A43" t="s">
        <v>18</v>
      </c>
      <c r="B43" t="s">
        <v>9</v>
      </c>
      <c r="C43">
        <v>246.57540524239974</v>
      </c>
    </row>
    <row r="44" spans="1:3" x14ac:dyDescent="0.25">
      <c r="A44" t="s">
        <v>18</v>
      </c>
      <c r="B44" t="s">
        <v>10</v>
      </c>
      <c r="C44">
        <v>201.7283506127859</v>
      </c>
    </row>
    <row r="45" spans="1:3" x14ac:dyDescent="0.25">
      <c r="A45" t="s">
        <v>18</v>
      </c>
      <c r="B45" t="s">
        <v>11</v>
      </c>
      <c r="C45">
        <v>135.78130495958885</v>
      </c>
    </row>
    <row r="46" spans="1:3" x14ac:dyDescent="0.25">
      <c r="A46" t="s">
        <v>18</v>
      </c>
      <c r="B46" t="s">
        <v>12</v>
      </c>
      <c r="C46">
        <v>8.4338164904035846</v>
      </c>
    </row>
    <row r="47" spans="1:3" x14ac:dyDescent="0.25">
      <c r="A47" t="s">
        <v>18</v>
      </c>
      <c r="B47" t="s">
        <v>13</v>
      </c>
      <c r="C47">
        <v>1.4330999111481515</v>
      </c>
    </row>
    <row r="48" spans="1:3" x14ac:dyDescent="0.25">
      <c r="A48" t="s">
        <v>18</v>
      </c>
      <c r="B48" t="s">
        <v>14</v>
      </c>
      <c r="C48">
        <v>2.158260826875404</v>
      </c>
    </row>
    <row r="49" spans="1:3" x14ac:dyDescent="0.25">
      <c r="A49" t="s">
        <v>18</v>
      </c>
      <c r="B49" t="s">
        <v>15</v>
      </c>
      <c r="C49">
        <v>2.2413204159495272</v>
      </c>
    </row>
    <row r="50" spans="1:3" x14ac:dyDescent="0.25">
      <c r="A50" t="s">
        <v>19</v>
      </c>
      <c r="B50" t="s">
        <v>4</v>
      </c>
      <c r="C50">
        <v>98.134276965215889</v>
      </c>
    </row>
    <row r="51" spans="1:3" x14ac:dyDescent="0.25">
      <c r="A51" t="s">
        <v>19</v>
      </c>
      <c r="B51" t="s">
        <v>5</v>
      </c>
      <c r="C51">
        <v>51.208956541938164</v>
      </c>
    </row>
    <row r="52" spans="1:3" x14ac:dyDescent="0.25">
      <c r="A52" t="s">
        <v>19</v>
      </c>
      <c r="B52" t="s">
        <v>6</v>
      </c>
      <c r="C52">
        <v>328.52602198459687</v>
      </c>
    </row>
    <row r="53" spans="1:3" x14ac:dyDescent="0.25">
      <c r="A53" t="s">
        <v>19</v>
      </c>
      <c r="B53" t="s">
        <v>7</v>
      </c>
      <c r="C53">
        <v>221.18353369690834</v>
      </c>
    </row>
    <row r="54" spans="1:3" x14ac:dyDescent="0.25">
      <c r="A54" t="s">
        <v>19</v>
      </c>
      <c r="B54" t="s">
        <v>8</v>
      </c>
      <c r="C54">
        <v>336.477025860342</v>
      </c>
    </row>
    <row r="55" spans="1:3" x14ac:dyDescent="0.25">
      <c r="A55" t="s">
        <v>19</v>
      </c>
      <c r="B55" t="s">
        <v>9</v>
      </c>
      <c r="C55">
        <v>181.64541760214979</v>
      </c>
    </row>
    <row r="56" spans="1:3" x14ac:dyDescent="0.25">
      <c r="A56" t="s">
        <v>19</v>
      </c>
      <c r="B56" t="s">
        <v>10</v>
      </c>
      <c r="C56">
        <v>155.78127684990338</v>
      </c>
    </row>
    <row r="57" spans="1:3" x14ac:dyDescent="0.25">
      <c r="A57" t="s">
        <v>19</v>
      </c>
      <c r="B57" t="s">
        <v>11</v>
      </c>
      <c r="C57">
        <v>90.503810241473857</v>
      </c>
    </row>
    <row r="58" spans="1:3" x14ac:dyDescent="0.25">
      <c r="A58" t="s">
        <v>19</v>
      </c>
      <c r="B58" t="s">
        <v>12</v>
      </c>
      <c r="C58">
        <v>5.5214438766964786</v>
      </c>
    </row>
    <row r="59" spans="1:3" x14ac:dyDescent="0.25">
      <c r="A59" t="s">
        <v>19</v>
      </c>
      <c r="B59" t="s">
        <v>13</v>
      </c>
      <c r="C59">
        <v>1.0466545523214565</v>
      </c>
    </row>
    <row r="60" spans="1:3" x14ac:dyDescent="0.25">
      <c r="A60" t="s">
        <v>19</v>
      </c>
      <c r="B60" t="s">
        <v>14</v>
      </c>
      <c r="C60">
        <v>24.50622057624831</v>
      </c>
    </row>
    <row r="61" spans="1:3" x14ac:dyDescent="0.25">
      <c r="A61" t="s">
        <v>19</v>
      </c>
      <c r="B61" t="s">
        <v>15</v>
      </c>
      <c r="C61">
        <v>18.308060074340087</v>
      </c>
    </row>
    <row r="62" spans="1:3" x14ac:dyDescent="0.25">
      <c r="A62" t="s">
        <v>20</v>
      </c>
      <c r="B62" t="s">
        <v>4</v>
      </c>
      <c r="C62">
        <v>28.64415637888812</v>
      </c>
    </row>
    <row r="63" spans="1:3" x14ac:dyDescent="0.25">
      <c r="A63" t="s">
        <v>20</v>
      </c>
      <c r="B63" t="s">
        <v>5</v>
      </c>
      <c r="C63">
        <v>74.203017033015257</v>
      </c>
    </row>
    <row r="64" spans="1:3" x14ac:dyDescent="0.25">
      <c r="A64" t="s">
        <v>20</v>
      </c>
      <c r="B64" t="s">
        <v>6</v>
      </c>
      <c r="C64">
        <v>417.49799420118484</v>
      </c>
    </row>
    <row r="65" spans="1:3" x14ac:dyDescent="0.25">
      <c r="A65" t="s">
        <v>20</v>
      </c>
      <c r="B65" t="s">
        <v>7</v>
      </c>
      <c r="C65">
        <v>333.01766758638468</v>
      </c>
    </row>
    <row r="66" spans="1:3" x14ac:dyDescent="0.25">
      <c r="A66" t="s">
        <v>20</v>
      </c>
      <c r="B66" t="s">
        <v>8</v>
      </c>
      <c r="C66">
        <v>149.10904816716982</v>
      </c>
    </row>
    <row r="67" spans="1:3" x14ac:dyDescent="0.25">
      <c r="A67" t="s">
        <v>20</v>
      </c>
      <c r="B67" t="s">
        <v>9</v>
      </c>
      <c r="C67">
        <v>159.49449121055937</v>
      </c>
    </row>
    <row r="68" spans="1:3" x14ac:dyDescent="0.25">
      <c r="A68" t="s">
        <v>20</v>
      </c>
      <c r="B68" t="s">
        <v>10</v>
      </c>
      <c r="C68">
        <v>177.82473124996449</v>
      </c>
    </row>
    <row r="69" spans="1:3" x14ac:dyDescent="0.25">
      <c r="A69" t="s">
        <v>20</v>
      </c>
      <c r="B69" t="s">
        <v>11</v>
      </c>
      <c r="C69">
        <v>54.176988019507185</v>
      </c>
    </row>
    <row r="70" spans="1:3" x14ac:dyDescent="0.25">
      <c r="A70" t="s">
        <v>20</v>
      </c>
      <c r="B70" t="s">
        <v>12</v>
      </c>
      <c r="C70">
        <v>12.717302189672848</v>
      </c>
    </row>
    <row r="71" spans="1:3" x14ac:dyDescent="0.25">
      <c r="A71" t="s">
        <v>20</v>
      </c>
      <c r="B71" t="s">
        <v>13</v>
      </c>
      <c r="C71">
        <v>4.0033107836899644</v>
      </c>
    </row>
    <row r="72" spans="1:3" x14ac:dyDescent="0.25">
      <c r="A72" t="s">
        <v>20</v>
      </c>
      <c r="B72" t="s">
        <v>14</v>
      </c>
      <c r="C72">
        <v>10.438421898899817</v>
      </c>
    </row>
    <row r="73" spans="1:3" x14ac:dyDescent="0.25">
      <c r="A73" t="s">
        <v>20</v>
      </c>
      <c r="B73" t="s">
        <v>15</v>
      </c>
      <c r="C73">
        <v>20.37617779057398</v>
      </c>
    </row>
    <row r="74" spans="1:3" x14ac:dyDescent="0.25">
      <c r="A74" t="s">
        <v>21</v>
      </c>
      <c r="B74" t="s">
        <v>4</v>
      </c>
      <c r="C74">
        <v>60.320955857716072</v>
      </c>
    </row>
    <row r="75" spans="1:3" x14ac:dyDescent="0.25">
      <c r="A75" t="s">
        <v>21</v>
      </c>
      <c r="B75" t="s">
        <v>5</v>
      </c>
      <c r="C75">
        <v>137.40842007885553</v>
      </c>
    </row>
    <row r="76" spans="1:3" x14ac:dyDescent="0.25">
      <c r="A76" t="s">
        <v>21</v>
      </c>
      <c r="B76" t="s">
        <v>6</v>
      </c>
      <c r="C76">
        <v>317.09450536069699</v>
      </c>
    </row>
    <row r="77" spans="1:3" x14ac:dyDescent="0.25">
      <c r="A77" t="s">
        <v>21</v>
      </c>
      <c r="B77" t="s">
        <v>7</v>
      </c>
      <c r="C77">
        <v>376.04802175731402</v>
      </c>
    </row>
    <row r="78" spans="1:3" x14ac:dyDescent="0.25">
      <c r="A78" t="s">
        <v>21</v>
      </c>
      <c r="B78" t="s">
        <v>8</v>
      </c>
      <c r="C78">
        <v>445.28091715415036</v>
      </c>
    </row>
    <row r="79" spans="1:3" x14ac:dyDescent="0.25">
      <c r="A79" t="s">
        <v>21</v>
      </c>
      <c r="B79" t="s">
        <v>9</v>
      </c>
      <c r="C79">
        <v>164.01214840843966</v>
      </c>
    </row>
    <row r="80" spans="1:3" x14ac:dyDescent="0.25">
      <c r="A80" t="s">
        <v>21</v>
      </c>
      <c r="B80" t="s">
        <v>10</v>
      </c>
      <c r="C80">
        <v>250.33025575032715</v>
      </c>
    </row>
    <row r="81" spans="1:3" x14ac:dyDescent="0.25">
      <c r="A81" t="s">
        <v>21</v>
      </c>
      <c r="B81" t="s">
        <v>11</v>
      </c>
      <c r="C81">
        <v>58.880646249552946</v>
      </c>
    </row>
    <row r="82" spans="1:3" x14ac:dyDescent="0.25">
      <c r="A82" t="s">
        <v>21</v>
      </c>
      <c r="B82" t="s">
        <v>12</v>
      </c>
      <c r="C82">
        <v>32.320223802433503</v>
      </c>
    </row>
    <row r="83" spans="1:3" x14ac:dyDescent="0.25">
      <c r="A83" t="s">
        <v>21</v>
      </c>
      <c r="B83" t="s">
        <v>13</v>
      </c>
      <c r="C83">
        <v>2.157578957176538</v>
      </c>
    </row>
    <row r="84" spans="1:3" x14ac:dyDescent="0.25">
      <c r="A84" t="s">
        <v>21</v>
      </c>
      <c r="B84" t="s">
        <v>14</v>
      </c>
      <c r="C84">
        <v>0</v>
      </c>
    </row>
    <row r="85" spans="1:3" x14ac:dyDescent="0.25">
      <c r="A85" t="s">
        <v>21</v>
      </c>
      <c r="B85" t="s">
        <v>15</v>
      </c>
      <c r="C85">
        <v>26.222453436420839</v>
      </c>
    </row>
    <row r="86" spans="1:3" x14ac:dyDescent="0.25">
      <c r="A86" t="s">
        <v>22</v>
      </c>
      <c r="B86" t="s">
        <v>4</v>
      </c>
      <c r="C86">
        <v>105.61059929052134</v>
      </c>
    </row>
    <row r="87" spans="1:3" x14ac:dyDescent="0.25">
      <c r="A87" t="s">
        <v>22</v>
      </c>
      <c r="B87" t="s">
        <v>5</v>
      </c>
      <c r="C87">
        <v>135.31999971838388</v>
      </c>
    </row>
    <row r="88" spans="1:3" x14ac:dyDescent="0.25">
      <c r="A88" t="s">
        <v>22</v>
      </c>
      <c r="B88" t="s">
        <v>6</v>
      </c>
      <c r="C88">
        <v>344.49766793938056</v>
      </c>
    </row>
    <row r="89" spans="1:3" x14ac:dyDescent="0.25">
      <c r="A89" t="s">
        <v>22</v>
      </c>
      <c r="B89" t="s">
        <v>7</v>
      </c>
      <c r="C89">
        <v>301.31464192691038</v>
      </c>
    </row>
    <row r="90" spans="1:3" x14ac:dyDescent="0.25">
      <c r="A90" t="s">
        <v>22</v>
      </c>
      <c r="B90" t="s">
        <v>8</v>
      </c>
      <c r="C90">
        <v>187.19363308806004</v>
      </c>
    </row>
    <row r="91" spans="1:3" x14ac:dyDescent="0.25">
      <c r="A91" t="s">
        <v>22</v>
      </c>
      <c r="B91" t="s">
        <v>9</v>
      </c>
      <c r="C91">
        <v>202.0502702340417</v>
      </c>
    </row>
    <row r="92" spans="1:3" x14ac:dyDescent="0.25">
      <c r="A92" t="s">
        <v>22</v>
      </c>
      <c r="B92" t="s">
        <v>10</v>
      </c>
      <c r="C92">
        <v>174.09225749264846</v>
      </c>
    </row>
    <row r="93" spans="1:3" x14ac:dyDescent="0.25">
      <c r="A93" t="s">
        <v>22</v>
      </c>
      <c r="B93" t="s">
        <v>11</v>
      </c>
      <c r="C93">
        <v>214.36373771018833</v>
      </c>
    </row>
    <row r="94" spans="1:3" x14ac:dyDescent="0.25">
      <c r="A94" t="s">
        <v>22</v>
      </c>
      <c r="B94" t="s">
        <v>12</v>
      </c>
      <c r="C94">
        <v>30.342338943014315</v>
      </c>
    </row>
    <row r="95" spans="1:3" x14ac:dyDescent="0.25">
      <c r="A95" t="s">
        <v>22</v>
      </c>
      <c r="B95" t="s">
        <v>13</v>
      </c>
      <c r="C95">
        <v>6.2548033419586053</v>
      </c>
    </row>
    <row r="96" spans="1:3" x14ac:dyDescent="0.25">
      <c r="A96" t="s">
        <v>22</v>
      </c>
      <c r="B96" t="s">
        <v>14</v>
      </c>
      <c r="C96">
        <v>0.58758347168717917</v>
      </c>
    </row>
    <row r="97" spans="1:3" x14ac:dyDescent="0.25">
      <c r="A97" t="s">
        <v>22</v>
      </c>
      <c r="B97" t="s">
        <v>15</v>
      </c>
      <c r="C97">
        <v>8.3163568831882966</v>
      </c>
    </row>
    <row r="98" spans="1:3" x14ac:dyDescent="0.25">
      <c r="A98" t="s">
        <v>23</v>
      </c>
      <c r="B98" t="s">
        <v>4</v>
      </c>
      <c r="C98">
        <v>10.155857900739948</v>
      </c>
    </row>
    <row r="99" spans="1:3" x14ac:dyDescent="0.25">
      <c r="A99" t="s">
        <v>23</v>
      </c>
      <c r="B99" t="s">
        <v>5</v>
      </c>
      <c r="C99">
        <v>141.01273685120358</v>
      </c>
    </row>
    <row r="100" spans="1:3" x14ac:dyDescent="0.25">
      <c r="A100" t="s">
        <v>23</v>
      </c>
      <c r="B100" t="s">
        <v>6</v>
      </c>
      <c r="C100">
        <v>370.03870501106337</v>
      </c>
    </row>
    <row r="101" spans="1:3" x14ac:dyDescent="0.25">
      <c r="A101" t="s">
        <v>23</v>
      </c>
      <c r="B101" t="s">
        <v>7</v>
      </c>
      <c r="C101">
        <v>295.26093899045964</v>
      </c>
    </row>
    <row r="102" spans="1:3" x14ac:dyDescent="0.25">
      <c r="A102" t="s">
        <v>23</v>
      </c>
      <c r="B102" t="s">
        <v>8</v>
      </c>
      <c r="C102">
        <v>172.49822680982757</v>
      </c>
    </row>
    <row r="103" spans="1:3" x14ac:dyDescent="0.25">
      <c r="A103" t="s">
        <v>23</v>
      </c>
      <c r="B103" t="s">
        <v>9</v>
      </c>
      <c r="C103">
        <v>70.408384969024794</v>
      </c>
    </row>
    <row r="104" spans="1:3" x14ac:dyDescent="0.25">
      <c r="A104" t="s">
        <v>23</v>
      </c>
      <c r="B104" t="s">
        <v>10</v>
      </c>
      <c r="C104">
        <v>39.157078617381934</v>
      </c>
    </row>
    <row r="105" spans="1:3" x14ac:dyDescent="0.25">
      <c r="A105" t="s">
        <v>23</v>
      </c>
      <c r="B105" t="s">
        <v>11</v>
      </c>
      <c r="C105">
        <v>30.226049071617084</v>
      </c>
    </row>
    <row r="106" spans="1:3" x14ac:dyDescent="0.25">
      <c r="A106" t="s">
        <v>23</v>
      </c>
      <c r="B106" t="s">
        <v>12</v>
      </c>
      <c r="C106">
        <v>30.72134262462076</v>
      </c>
    </row>
    <row r="107" spans="1:3" x14ac:dyDescent="0.25">
      <c r="A107" t="s">
        <v>23</v>
      </c>
      <c r="B107" t="s">
        <v>13</v>
      </c>
      <c r="C107">
        <v>10.555064776075339</v>
      </c>
    </row>
    <row r="108" spans="1:3" x14ac:dyDescent="0.25">
      <c r="A108" t="s">
        <v>23</v>
      </c>
      <c r="B108" t="s">
        <v>14</v>
      </c>
      <c r="C108">
        <v>2.1011302337559492</v>
      </c>
    </row>
    <row r="109" spans="1:3" x14ac:dyDescent="0.25">
      <c r="A109" t="s">
        <v>23</v>
      </c>
      <c r="B109" t="s">
        <v>15</v>
      </c>
      <c r="C109">
        <v>26.103725768161578</v>
      </c>
    </row>
    <row r="110" spans="1:3" x14ac:dyDescent="0.25">
      <c r="A110" t="s">
        <v>24</v>
      </c>
      <c r="B110" t="s">
        <v>4</v>
      </c>
      <c r="C110">
        <v>28.46587070298111</v>
      </c>
    </row>
    <row r="111" spans="1:3" x14ac:dyDescent="0.25">
      <c r="A111" t="s">
        <v>24</v>
      </c>
      <c r="B111" t="s">
        <v>5</v>
      </c>
      <c r="C111">
        <v>129.0358674083389</v>
      </c>
    </row>
    <row r="112" spans="1:3" x14ac:dyDescent="0.25">
      <c r="A112" t="s">
        <v>24</v>
      </c>
      <c r="B112" t="s">
        <v>6</v>
      </c>
      <c r="C112">
        <v>322.84231435556092</v>
      </c>
    </row>
    <row r="113" spans="1:3" x14ac:dyDescent="0.25">
      <c r="A113" t="s">
        <v>24</v>
      </c>
      <c r="B113" t="s">
        <v>7</v>
      </c>
      <c r="C113">
        <v>280.56305021923498</v>
      </c>
    </row>
    <row r="114" spans="1:3" x14ac:dyDescent="0.25">
      <c r="A114" t="s">
        <v>24</v>
      </c>
      <c r="B114" t="s">
        <v>8</v>
      </c>
      <c r="C114">
        <v>316.45872306536347</v>
      </c>
    </row>
    <row r="115" spans="1:3" x14ac:dyDescent="0.25">
      <c r="A115" t="s">
        <v>24</v>
      </c>
      <c r="B115" t="s">
        <v>9</v>
      </c>
      <c r="C115">
        <v>297.23700939239131</v>
      </c>
    </row>
    <row r="116" spans="1:3" x14ac:dyDescent="0.25">
      <c r="A116" t="s">
        <v>24</v>
      </c>
      <c r="B116" t="s">
        <v>10</v>
      </c>
      <c r="C116">
        <v>153.00248969573155</v>
      </c>
    </row>
    <row r="117" spans="1:3" x14ac:dyDescent="0.25">
      <c r="A117" t="s">
        <v>24</v>
      </c>
      <c r="B117" t="s">
        <v>11</v>
      </c>
      <c r="C117">
        <v>66.897573117435599</v>
      </c>
    </row>
    <row r="118" spans="1:3" x14ac:dyDescent="0.25">
      <c r="A118" t="s">
        <v>24</v>
      </c>
      <c r="B118" t="s">
        <v>12</v>
      </c>
      <c r="C118">
        <v>24.519240315489757</v>
      </c>
    </row>
    <row r="119" spans="1:3" x14ac:dyDescent="0.25">
      <c r="A119" t="s">
        <v>24</v>
      </c>
      <c r="B119" t="s">
        <v>13</v>
      </c>
      <c r="C119">
        <v>2.1170725334264553</v>
      </c>
    </row>
    <row r="120" spans="1:3" x14ac:dyDescent="0.25">
      <c r="A120" t="s">
        <v>24</v>
      </c>
      <c r="B120" t="s">
        <v>14</v>
      </c>
      <c r="C120">
        <v>4.7097065170679242</v>
      </c>
    </row>
    <row r="121" spans="1:3" x14ac:dyDescent="0.25">
      <c r="A121" t="s">
        <v>24</v>
      </c>
      <c r="B121" t="s">
        <v>15</v>
      </c>
      <c r="C121">
        <v>24.976399301742674</v>
      </c>
    </row>
    <row r="122" spans="1:3" x14ac:dyDescent="0.25">
      <c r="A122" t="s">
        <v>25</v>
      </c>
      <c r="B122" t="s">
        <v>4</v>
      </c>
      <c r="C122">
        <v>51.858718540567828</v>
      </c>
    </row>
    <row r="123" spans="1:3" x14ac:dyDescent="0.25">
      <c r="A123" t="s">
        <v>25</v>
      </c>
      <c r="B123" t="s">
        <v>5</v>
      </c>
      <c r="C123">
        <v>248.82029104673026</v>
      </c>
    </row>
    <row r="124" spans="1:3" x14ac:dyDescent="0.25">
      <c r="A124" t="s">
        <v>25</v>
      </c>
      <c r="B124" t="s">
        <v>6</v>
      </c>
      <c r="C124">
        <v>378.28937373450032</v>
      </c>
    </row>
    <row r="125" spans="1:3" x14ac:dyDescent="0.25">
      <c r="A125" t="s">
        <v>25</v>
      </c>
      <c r="B125" t="s">
        <v>7</v>
      </c>
      <c r="C125">
        <v>530.52454811042105</v>
      </c>
    </row>
    <row r="126" spans="1:3" x14ac:dyDescent="0.25">
      <c r="A126" t="s">
        <v>25</v>
      </c>
      <c r="B126" t="s">
        <v>8</v>
      </c>
      <c r="C126">
        <v>321.69295125411827</v>
      </c>
    </row>
    <row r="127" spans="1:3" x14ac:dyDescent="0.25">
      <c r="A127" t="s">
        <v>25</v>
      </c>
      <c r="B127" t="s">
        <v>9</v>
      </c>
      <c r="C127">
        <v>72.585695816924755</v>
      </c>
    </row>
    <row r="128" spans="1:3" x14ac:dyDescent="0.25">
      <c r="A128" t="s">
        <v>25</v>
      </c>
      <c r="B128" t="s">
        <v>10</v>
      </c>
      <c r="C128">
        <v>186.1270108738623</v>
      </c>
    </row>
    <row r="129" spans="1:3" x14ac:dyDescent="0.25">
      <c r="A129" t="s">
        <v>25</v>
      </c>
      <c r="B129" t="s">
        <v>11</v>
      </c>
      <c r="C129">
        <v>63.996691719243714</v>
      </c>
    </row>
    <row r="130" spans="1:3" x14ac:dyDescent="0.25">
      <c r="A130" t="s">
        <v>25</v>
      </c>
      <c r="B130" t="s">
        <v>12</v>
      </c>
      <c r="C130">
        <v>16.176701014337887</v>
      </c>
    </row>
    <row r="131" spans="1:3" x14ac:dyDescent="0.25">
      <c r="A131" t="s">
        <v>25</v>
      </c>
      <c r="B131" t="s">
        <v>13</v>
      </c>
      <c r="C131">
        <v>0.93960195731932306</v>
      </c>
    </row>
    <row r="132" spans="1:3" x14ac:dyDescent="0.25">
      <c r="A132" t="s">
        <v>25</v>
      </c>
      <c r="B132" t="s">
        <v>14</v>
      </c>
      <c r="C132">
        <v>3.4158330263845489</v>
      </c>
    </row>
    <row r="133" spans="1:3" x14ac:dyDescent="0.25">
      <c r="A133" t="s">
        <v>25</v>
      </c>
      <c r="B133" t="s">
        <v>15</v>
      </c>
      <c r="C133">
        <v>2.5081252604065538</v>
      </c>
    </row>
    <row r="134" spans="1:3" x14ac:dyDescent="0.25">
      <c r="A134" t="s">
        <v>26</v>
      </c>
      <c r="B134" t="s">
        <v>4</v>
      </c>
      <c r="C134">
        <v>40.13081016169911</v>
      </c>
    </row>
    <row r="135" spans="1:3" x14ac:dyDescent="0.25">
      <c r="A135" t="s">
        <v>26</v>
      </c>
      <c r="B135" t="s">
        <v>5</v>
      </c>
      <c r="C135">
        <v>49.459458143883673</v>
      </c>
    </row>
    <row r="136" spans="1:3" x14ac:dyDescent="0.25">
      <c r="A136" t="s">
        <v>26</v>
      </c>
      <c r="B136" t="s">
        <v>6</v>
      </c>
      <c r="C136">
        <v>237.28553360132258</v>
      </c>
    </row>
    <row r="137" spans="1:3" x14ac:dyDescent="0.25">
      <c r="A137" t="s">
        <v>26</v>
      </c>
      <c r="B137" t="s">
        <v>7</v>
      </c>
      <c r="C137">
        <v>397.92515661736189</v>
      </c>
    </row>
    <row r="138" spans="1:3" x14ac:dyDescent="0.25">
      <c r="A138" t="s">
        <v>26</v>
      </c>
      <c r="B138" t="s">
        <v>8</v>
      </c>
      <c r="C138">
        <v>715.30898609088649</v>
      </c>
    </row>
    <row r="139" spans="1:3" x14ac:dyDescent="0.25">
      <c r="A139" t="s">
        <v>26</v>
      </c>
      <c r="B139" t="s">
        <v>9</v>
      </c>
      <c r="C139">
        <v>206.57000050944066</v>
      </c>
    </row>
    <row r="140" spans="1:3" x14ac:dyDescent="0.25">
      <c r="A140" t="s">
        <v>26</v>
      </c>
      <c r="B140" t="s">
        <v>10</v>
      </c>
      <c r="C140">
        <v>332.17994294005837</v>
      </c>
    </row>
    <row r="141" spans="1:3" x14ac:dyDescent="0.25">
      <c r="A141" t="s">
        <v>26</v>
      </c>
      <c r="B141" t="s">
        <v>11</v>
      </c>
      <c r="C141">
        <v>276.70417642977822</v>
      </c>
    </row>
    <row r="142" spans="1:3" x14ac:dyDescent="0.25">
      <c r="A142" t="s">
        <v>26</v>
      </c>
      <c r="B142" t="s">
        <v>12</v>
      </c>
      <c r="C142">
        <v>11.075499713750945</v>
      </c>
    </row>
    <row r="143" spans="1:3" x14ac:dyDescent="0.25">
      <c r="A143" t="s">
        <v>26</v>
      </c>
      <c r="B143" t="s">
        <v>13</v>
      </c>
      <c r="C143">
        <v>0.61751853099095366</v>
      </c>
    </row>
    <row r="144" spans="1:3" x14ac:dyDescent="0.25">
      <c r="A144" t="s">
        <v>26</v>
      </c>
      <c r="B144" t="s">
        <v>14</v>
      </c>
      <c r="C144">
        <v>0.92804391099948591</v>
      </c>
    </row>
    <row r="145" spans="1:3" x14ac:dyDescent="0.25">
      <c r="A145" t="s">
        <v>26</v>
      </c>
      <c r="B145" t="s">
        <v>15</v>
      </c>
      <c r="C145">
        <v>11.041253044970535</v>
      </c>
    </row>
    <row r="146" spans="1:3" x14ac:dyDescent="0.25">
      <c r="A146" t="s">
        <v>27</v>
      </c>
      <c r="B146" t="s">
        <v>4</v>
      </c>
      <c r="C146">
        <v>64.771652164469671</v>
      </c>
    </row>
    <row r="147" spans="1:3" x14ac:dyDescent="0.25">
      <c r="A147" t="s">
        <v>27</v>
      </c>
      <c r="B147" t="s">
        <v>5</v>
      </c>
      <c r="C147">
        <v>83.455971922806953</v>
      </c>
    </row>
    <row r="148" spans="1:3" x14ac:dyDescent="0.25">
      <c r="A148" t="s">
        <v>27</v>
      </c>
      <c r="B148" t="s">
        <v>6</v>
      </c>
      <c r="C148">
        <v>421.71073239226297</v>
      </c>
    </row>
    <row r="149" spans="1:3" x14ac:dyDescent="0.25">
      <c r="A149" t="s">
        <v>27</v>
      </c>
      <c r="B149" t="s">
        <v>7</v>
      </c>
      <c r="C149">
        <v>332.10716047329652</v>
      </c>
    </row>
    <row r="150" spans="1:3" x14ac:dyDescent="0.25">
      <c r="A150" t="s">
        <v>27</v>
      </c>
      <c r="B150" t="s">
        <v>8</v>
      </c>
      <c r="C150">
        <v>425.31699431035418</v>
      </c>
    </row>
    <row r="151" spans="1:3" x14ac:dyDescent="0.25">
      <c r="A151" t="s">
        <v>27</v>
      </c>
      <c r="B151" t="s">
        <v>9</v>
      </c>
      <c r="C151">
        <v>439.87975454098108</v>
      </c>
    </row>
    <row r="152" spans="1:3" x14ac:dyDescent="0.25">
      <c r="A152" t="s">
        <v>27</v>
      </c>
      <c r="B152" t="s">
        <v>10</v>
      </c>
      <c r="C152">
        <v>160.19573164860816</v>
      </c>
    </row>
    <row r="153" spans="1:3" x14ac:dyDescent="0.25">
      <c r="A153" t="s">
        <v>27</v>
      </c>
      <c r="B153" t="s">
        <v>11</v>
      </c>
      <c r="C153">
        <v>69.25846122048786</v>
      </c>
    </row>
    <row r="154" spans="1:3" x14ac:dyDescent="0.25">
      <c r="A154" t="s">
        <v>27</v>
      </c>
      <c r="B154" t="s">
        <v>12</v>
      </c>
      <c r="C154">
        <v>58.229526973194439</v>
      </c>
    </row>
    <row r="155" spans="1:3" x14ac:dyDescent="0.25">
      <c r="A155" t="s">
        <v>27</v>
      </c>
      <c r="B155" t="s">
        <v>13</v>
      </c>
      <c r="C155">
        <v>80.67989920677131</v>
      </c>
    </row>
    <row r="156" spans="1:3" x14ac:dyDescent="0.25">
      <c r="A156" t="s">
        <v>27</v>
      </c>
      <c r="B156" t="s">
        <v>14</v>
      </c>
      <c r="C156">
        <v>14.006962196607278</v>
      </c>
    </row>
    <row r="157" spans="1:3" x14ac:dyDescent="0.25">
      <c r="A157" t="s">
        <v>27</v>
      </c>
      <c r="B157" t="s">
        <v>15</v>
      </c>
      <c r="C157">
        <v>15.381207912114963</v>
      </c>
    </row>
    <row r="158" spans="1:3" x14ac:dyDescent="0.25">
      <c r="A158" t="s">
        <v>28</v>
      </c>
      <c r="B158" t="s">
        <v>4</v>
      </c>
      <c r="C158">
        <v>68.246559938459214</v>
      </c>
    </row>
    <row r="159" spans="1:3" x14ac:dyDescent="0.25">
      <c r="A159" t="s">
        <v>28</v>
      </c>
      <c r="B159" t="s">
        <v>5</v>
      </c>
      <c r="C159">
        <v>287.03188081463151</v>
      </c>
    </row>
    <row r="160" spans="1:3" x14ac:dyDescent="0.25">
      <c r="A160" t="s">
        <v>28</v>
      </c>
      <c r="B160" t="s">
        <v>6</v>
      </c>
      <c r="C160">
        <v>273.32443573041019</v>
      </c>
    </row>
    <row r="161" spans="1:3" x14ac:dyDescent="0.25">
      <c r="A161" t="s">
        <v>28</v>
      </c>
      <c r="B161" t="s">
        <v>7</v>
      </c>
      <c r="C161">
        <v>414.22170931887155</v>
      </c>
    </row>
    <row r="162" spans="1:3" x14ac:dyDescent="0.25">
      <c r="A162" t="s">
        <v>28</v>
      </c>
      <c r="B162" t="s">
        <v>8</v>
      </c>
      <c r="C162">
        <v>287.54974611905988</v>
      </c>
    </row>
    <row r="163" spans="1:3" x14ac:dyDescent="0.25">
      <c r="A163" t="s">
        <v>28</v>
      </c>
      <c r="B163" t="s">
        <v>9</v>
      </c>
      <c r="C163">
        <v>220.38292460172244</v>
      </c>
    </row>
    <row r="164" spans="1:3" x14ac:dyDescent="0.25">
      <c r="A164" t="s">
        <v>28</v>
      </c>
      <c r="B164" t="s">
        <v>10</v>
      </c>
      <c r="C164">
        <v>412.0517976263763</v>
      </c>
    </row>
    <row r="165" spans="1:3" x14ac:dyDescent="0.25">
      <c r="A165" t="s">
        <v>28</v>
      </c>
      <c r="B165" t="s">
        <v>11</v>
      </c>
      <c r="C165">
        <v>296.65097426608321</v>
      </c>
    </row>
    <row r="166" spans="1:3" x14ac:dyDescent="0.25">
      <c r="A166" t="s">
        <v>28</v>
      </c>
      <c r="B166" t="s">
        <v>12</v>
      </c>
      <c r="C166">
        <v>27.68123094617512</v>
      </c>
    </row>
    <row r="167" spans="1:3" x14ac:dyDescent="0.25">
      <c r="A167" t="s">
        <v>28</v>
      </c>
      <c r="B167" t="s">
        <v>13</v>
      </c>
      <c r="C167">
        <v>8.4106459634391193</v>
      </c>
    </row>
    <row r="168" spans="1:3" x14ac:dyDescent="0.25">
      <c r="A168" t="s">
        <v>28</v>
      </c>
      <c r="B168" t="s">
        <v>14</v>
      </c>
      <c r="C168">
        <v>1.2245803572785923</v>
      </c>
    </row>
  </sheetData>
  <autoFilter ref="A1:C168" xr:uid="{00000000-0009-0000-0000-000006000000}"/>
  <pageMargins left="0.7" right="0.7" top="0.75" bottom="0.75" header="0.3" footer="0.3"/>
  <pageSetup orientation="portrait" r:id="rId1"/>
  <headerFooter>
    <oddFooter>&amp;L&amp;1#&amp;"Calibri"&amp;9&amp;K000000Marico Information classification: Official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01"/>
  <sheetViews>
    <sheetView workbookViewId="0">
      <selection activeCell="I79" sqref="I79"/>
    </sheetView>
  </sheetViews>
  <sheetFormatPr defaultRowHeight="15" x14ac:dyDescent="0.25"/>
  <sheetData>
    <row r="1" spans="1:20" x14ac:dyDescent="0.25">
      <c r="B1" t="s">
        <v>29</v>
      </c>
      <c r="C1" t="s">
        <v>29</v>
      </c>
      <c r="D1" t="s">
        <v>29</v>
      </c>
      <c r="E1" t="s">
        <v>29</v>
      </c>
      <c r="F1" t="s">
        <v>29</v>
      </c>
      <c r="G1" t="s">
        <v>29</v>
      </c>
      <c r="H1" t="s">
        <v>29</v>
      </c>
      <c r="I1" t="s">
        <v>29</v>
      </c>
      <c r="J1" t="s">
        <v>29</v>
      </c>
      <c r="K1" t="s">
        <v>29</v>
      </c>
      <c r="L1" t="s">
        <v>29</v>
      </c>
      <c r="M1" t="s">
        <v>29</v>
      </c>
      <c r="N1" t="s">
        <v>29</v>
      </c>
      <c r="O1" t="s">
        <v>29</v>
      </c>
      <c r="P1" t="s">
        <v>29</v>
      </c>
      <c r="Q1" t="s">
        <v>29</v>
      </c>
      <c r="R1" t="s">
        <v>29</v>
      </c>
      <c r="S1" t="s">
        <v>29</v>
      </c>
      <c r="T1" t="s">
        <v>29</v>
      </c>
    </row>
    <row r="2" spans="1:20" x14ac:dyDescent="0.25"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</row>
    <row r="3" spans="1:20" x14ac:dyDescent="0.25">
      <c r="A3" s="2" t="s">
        <v>0</v>
      </c>
      <c r="B3" s="2" t="str">
        <f>B2&amp;B1</f>
        <v>Coimbatore_Rainfall</v>
      </c>
      <c r="C3" s="2" t="str">
        <f t="shared" ref="C3:T3" si="0">C2&amp;C1</f>
        <v>Thanjavur_Rainfall</v>
      </c>
      <c r="D3" s="2" t="str">
        <f t="shared" si="0"/>
        <v>Theni_Rainfall</v>
      </c>
      <c r="E3" s="2" t="str">
        <f t="shared" si="0"/>
        <v>Dindigul_Rainfall</v>
      </c>
      <c r="F3" s="2" t="str">
        <f t="shared" si="0"/>
        <v>Erode_Rainfall</v>
      </c>
      <c r="G3" s="2" t="str">
        <f t="shared" si="0"/>
        <v>Tiruppur_Rainfall</v>
      </c>
      <c r="H3" s="2" t="str">
        <f t="shared" si="0"/>
        <v>Kanyakumari_Rainfall</v>
      </c>
      <c r="I3" s="2" t="str">
        <f t="shared" si="0"/>
        <v>Calicut_Rainfall</v>
      </c>
      <c r="J3" s="2" t="str">
        <f t="shared" si="0"/>
        <v>Kasargod_Rainfall</v>
      </c>
      <c r="K3" s="2" t="str">
        <f t="shared" si="0"/>
        <v>Thrissur_Rainfall</v>
      </c>
      <c r="L3" s="2" t="str">
        <f t="shared" si="0"/>
        <v>Malapuram_Rainfall</v>
      </c>
      <c r="M3" s="2" t="str">
        <f t="shared" si="0"/>
        <v>Kannur_Rainfall</v>
      </c>
      <c r="N3" s="2" t="str">
        <f t="shared" si="0"/>
        <v>Tumkur_Rainfall</v>
      </c>
      <c r="O3" s="2" t="str">
        <f t="shared" si="0"/>
        <v>Hassan_Rainfall</v>
      </c>
      <c r="P3" s="2" t="str">
        <f t="shared" si="0"/>
        <v>Mysore_Rainfall</v>
      </c>
      <c r="Q3" s="2" t="str">
        <f t="shared" si="0"/>
        <v>Mandya_Rainfall</v>
      </c>
      <c r="R3" s="2" t="str">
        <f t="shared" si="0"/>
        <v>Srikakulam_Rainfall</v>
      </c>
      <c r="S3" s="2" t="str">
        <f t="shared" si="0"/>
        <v>Chitradurga_Rainfall</v>
      </c>
      <c r="T3" s="2" t="str">
        <f t="shared" si="0"/>
        <v>East Godavari_Rainfall</v>
      </c>
    </row>
    <row r="4" spans="1:20" x14ac:dyDescent="0.25">
      <c r="A4" s="3">
        <v>41791</v>
      </c>
      <c r="B4" s="4">
        <v>121.4</v>
      </c>
      <c r="C4" s="4">
        <v>24.5</v>
      </c>
      <c r="D4" s="4">
        <v>34.4</v>
      </c>
      <c r="E4" s="4">
        <v>36.299999999999997</v>
      </c>
      <c r="F4" s="4"/>
      <c r="G4" s="4"/>
      <c r="H4" s="4"/>
      <c r="I4" s="4">
        <v>544.20000000000005</v>
      </c>
      <c r="J4" s="4">
        <v>984.3</v>
      </c>
      <c r="K4" s="4">
        <v>503.8</v>
      </c>
      <c r="L4" s="4">
        <v>592.4</v>
      </c>
      <c r="M4" s="4">
        <v>695.5</v>
      </c>
      <c r="N4" s="4">
        <v>74</v>
      </c>
      <c r="O4" s="4">
        <v>0</v>
      </c>
      <c r="P4" s="4">
        <v>92</v>
      </c>
      <c r="Q4" s="4">
        <v>77</v>
      </c>
      <c r="R4" s="4">
        <v>0</v>
      </c>
      <c r="S4" s="4">
        <v>0</v>
      </c>
      <c r="T4" s="4">
        <v>18.100000000000001</v>
      </c>
    </row>
    <row r="5" spans="1:20" x14ac:dyDescent="0.25">
      <c r="A5" s="3">
        <v>41821</v>
      </c>
      <c r="B5" s="4">
        <v>210.49999999999997</v>
      </c>
      <c r="C5" s="4">
        <v>34.700000000000003</v>
      </c>
      <c r="D5" s="4">
        <v>66.300000000000011</v>
      </c>
      <c r="E5" s="4">
        <v>9.3000000000000043</v>
      </c>
      <c r="F5" s="4"/>
      <c r="G5" s="4"/>
      <c r="H5" s="4"/>
      <c r="I5" s="4">
        <v>1005.8999999999999</v>
      </c>
      <c r="J5" s="4">
        <v>321.29999999999995</v>
      </c>
      <c r="K5" s="4">
        <v>495.8</v>
      </c>
      <c r="L5" s="4">
        <v>754.00000000000011</v>
      </c>
      <c r="M5" s="4">
        <v>908.59999999999991</v>
      </c>
      <c r="N5" s="4">
        <v>40</v>
      </c>
      <c r="O5" s="4">
        <v>0</v>
      </c>
      <c r="P5" s="4">
        <v>94</v>
      </c>
      <c r="Q5" s="4">
        <v>30</v>
      </c>
      <c r="R5" s="4">
        <v>0</v>
      </c>
      <c r="S5" s="4">
        <v>0</v>
      </c>
      <c r="T5" s="4">
        <v>153.9</v>
      </c>
    </row>
    <row r="6" spans="1:20" x14ac:dyDescent="0.25">
      <c r="A6" s="3">
        <v>41852</v>
      </c>
      <c r="B6" s="4">
        <v>273.60000000000002</v>
      </c>
      <c r="C6" s="4">
        <v>115.89999999999999</v>
      </c>
      <c r="D6" s="4">
        <v>143.69999999999999</v>
      </c>
      <c r="E6" s="4">
        <v>132.9</v>
      </c>
      <c r="F6" s="4"/>
      <c r="G6" s="4"/>
      <c r="H6" s="4"/>
      <c r="I6" s="4">
        <v>766.90000000000009</v>
      </c>
      <c r="J6" s="4">
        <v>843.40000000000009</v>
      </c>
      <c r="K6" s="4">
        <v>817.4</v>
      </c>
      <c r="L6" s="4">
        <v>901.59999999999991</v>
      </c>
      <c r="M6" s="4">
        <v>749.90000000000009</v>
      </c>
      <c r="N6" s="4">
        <v>124</v>
      </c>
      <c r="O6" s="4">
        <v>0</v>
      </c>
      <c r="P6" s="4">
        <v>174</v>
      </c>
      <c r="Q6" s="4">
        <v>86</v>
      </c>
      <c r="R6" s="4">
        <v>0</v>
      </c>
      <c r="S6" s="4">
        <v>0</v>
      </c>
      <c r="T6" s="4">
        <v>113.19999999999999</v>
      </c>
    </row>
    <row r="7" spans="1:20" x14ac:dyDescent="0.25">
      <c r="A7" s="3">
        <v>41883</v>
      </c>
      <c r="B7" s="4">
        <v>133.29999999999995</v>
      </c>
      <c r="C7" s="4">
        <v>38.400000000000006</v>
      </c>
      <c r="D7" s="4">
        <v>57.700000000000017</v>
      </c>
      <c r="E7" s="4">
        <v>116.60000000000002</v>
      </c>
      <c r="F7" s="4"/>
      <c r="G7" s="4"/>
      <c r="H7" s="4"/>
      <c r="I7" s="4">
        <v>186</v>
      </c>
      <c r="J7" s="4">
        <v>571.30000000000018</v>
      </c>
      <c r="K7" s="4">
        <v>156</v>
      </c>
      <c r="L7" s="4">
        <v>187</v>
      </c>
      <c r="M7" s="4">
        <v>241</v>
      </c>
      <c r="N7" s="4">
        <v>32</v>
      </c>
      <c r="O7" s="4">
        <v>0</v>
      </c>
      <c r="P7" s="4">
        <v>208</v>
      </c>
      <c r="Q7" s="4">
        <v>136</v>
      </c>
      <c r="R7" s="4">
        <v>0</v>
      </c>
      <c r="S7" s="4">
        <v>0</v>
      </c>
      <c r="T7" s="4">
        <v>112.09999999999997</v>
      </c>
    </row>
    <row r="8" spans="1:20" x14ac:dyDescent="0.25">
      <c r="A8" s="3">
        <v>41913</v>
      </c>
      <c r="B8" s="4">
        <v>257</v>
      </c>
      <c r="C8" s="4">
        <v>233</v>
      </c>
      <c r="D8" s="4">
        <v>267.3</v>
      </c>
      <c r="E8" s="4">
        <v>319.8</v>
      </c>
      <c r="F8" s="4"/>
      <c r="G8" s="4"/>
      <c r="H8" s="4"/>
      <c r="I8" s="4">
        <v>329.3</v>
      </c>
      <c r="J8" s="4">
        <v>311.8</v>
      </c>
      <c r="K8" s="4">
        <v>391.4</v>
      </c>
      <c r="L8" s="4">
        <v>366</v>
      </c>
      <c r="M8" s="4">
        <v>256.39999999999998</v>
      </c>
      <c r="N8" s="4">
        <v>172</v>
      </c>
      <c r="O8" s="4">
        <v>0</v>
      </c>
      <c r="P8" s="4">
        <v>146</v>
      </c>
      <c r="Q8" s="4">
        <v>185</v>
      </c>
      <c r="R8" s="4">
        <v>0</v>
      </c>
      <c r="S8" s="4">
        <v>0</v>
      </c>
      <c r="T8" s="4">
        <v>89.5</v>
      </c>
    </row>
    <row r="9" spans="1:20" x14ac:dyDescent="0.25">
      <c r="A9" s="3">
        <v>41944</v>
      </c>
      <c r="B9" s="4">
        <v>17.699999999999989</v>
      </c>
      <c r="C9" s="4">
        <v>133.39999999999998</v>
      </c>
      <c r="D9" s="4">
        <v>80.199999999999989</v>
      </c>
      <c r="E9" s="4">
        <v>57.899999999999977</v>
      </c>
      <c r="F9" s="4"/>
      <c r="G9" s="4"/>
      <c r="H9" s="4"/>
      <c r="I9" s="4">
        <v>107.80000000000001</v>
      </c>
      <c r="J9" s="4">
        <v>27</v>
      </c>
      <c r="K9" s="4">
        <v>110.60000000000002</v>
      </c>
      <c r="L9" s="4">
        <v>126.39999999999998</v>
      </c>
      <c r="M9" s="4">
        <v>97.900000000000034</v>
      </c>
      <c r="N9" s="4">
        <v>2</v>
      </c>
      <c r="O9" s="4">
        <v>0</v>
      </c>
      <c r="P9" s="4">
        <v>5</v>
      </c>
      <c r="Q9" s="4">
        <v>5</v>
      </c>
      <c r="R9" s="4">
        <v>0</v>
      </c>
      <c r="S9" s="4">
        <v>0</v>
      </c>
      <c r="T9" s="4">
        <v>24</v>
      </c>
    </row>
    <row r="10" spans="1:20" x14ac:dyDescent="0.25">
      <c r="A10" s="3">
        <v>41974</v>
      </c>
      <c r="B10" s="4">
        <v>35.700000000000045</v>
      </c>
      <c r="C10" s="4">
        <v>124.60000000000002</v>
      </c>
      <c r="D10" s="4">
        <v>38.800000000000011</v>
      </c>
      <c r="E10" s="4">
        <v>57.700000000000045</v>
      </c>
      <c r="F10" s="4"/>
      <c r="G10" s="4"/>
      <c r="H10" s="4"/>
      <c r="I10" s="4">
        <v>9.1999999999999886</v>
      </c>
      <c r="J10" s="4">
        <v>24.599999999999966</v>
      </c>
      <c r="K10" s="4">
        <v>21.399999999999977</v>
      </c>
      <c r="L10" s="4">
        <v>42.299999999999955</v>
      </c>
      <c r="M10" s="4">
        <v>29.399999999999977</v>
      </c>
      <c r="N10" s="4">
        <v>32</v>
      </c>
      <c r="O10" s="4">
        <v>0</v>
      </c>
      <c r="P10" s="4">
        <v>28</v>
      </c>
      <c r="Q10" s="4">
        <v>23</v>
      </c>
      <c r="R10" s="4">
        <v>0</v>
      </c>
      <c r="S10" s="4">
        <v>0</v>
      </c>
      <c r="T10" s="4">
        <v>6</v>
      </c>
    </row>
    <row r="11" spans="1:20" x14ac:dyDescent="0.25">
      <c r="A11" s="3">
        <v>42005</v>
      </c>
      <c r="B11" s="4">
        <v>0</v>
      </c>
      <c r="C11" s="4">
        <v>1.8</v>
      </c>
      <c r="D11" s="4">
        <v>6.1</v>
      </c>
      <c r="E11" s="4">
        <v>32.6</v>
      </c>
      <c r="F11" s="4"/>
      <c r="G11" s="4"/>
      <c r="H11" s="4"/>
      <c r="I11" s="4">
        <v>0</v>
      </c>
      <c r="J11" s="4">
        <v>0.9</v>
      </c>
      <c r="K11" s="4">
        <v>0.9</v>
      </c>
      <c r="L11" s="4">
        <v>0</v>
      </c>
      <c r="M11" s="4">
        <v>5</v>
      </c>
      <c r="N11" s="4">
        <v>1</v>
      </c>
      <c r="O11" s="4">
        <v>0</v>
      </c>
      <c r="P11" s="4">
        <v>2</v>
      </c>
      <c r="Q11" s="4">
        <v>0</v>
      </c>
      <c r="R11" s="4">
        <v>0</v>
      </c>
      <c r="S11" s="4">
        <v>0</v>
      </c>
      <c r="T11" s="4">
        <v>0.1</v>
      </c>
    </row>
    <row r="12" spans="1:20" x14ac:dyDescent="0.25">
      <c r="A12" s="3">
        <v>42036</v>
      </c>
      <c r="B12" s="4">
        <v>0</v>
      </c>
      <c r="C12" s="4">
        <v>0</v>
      </c>
      <c r="D12" s="4">
        <v>0</v>
      </c>
      <c r="E12" s="4">
        <v>0</v>
      </c>
      <c r="F12" s="4"/>
      <c r="G12" s="4"/>
      <c r="H12" s="4"/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</row>
    <row r="13" spans="1:20" x14ac:dyDescent="0.25">
      <c r="A13" s="3">
        <v>42064</v>
      </c>
      <c r="B13" s="4">
        <v>27.3</v>
      </c>
      <c r="C13" s="4">
        <v>7.2</v>
      </c>
      <c r="D13" s="4">
        <v>50.2</v>
      </c>
      <c r="E13" s="4">
        <v>29.2</v>
      </c>
      <c r="F13" s="4"/>
      <c r="G13" s="4"/>
      <c r="H13" s="4"/>
      <c r="I13" s="4">
        <v>35.299999999999997</v>
      </c>
      <c r="J13" s="4">
        <v>36.299999999999997</v>
      </c>
      <c r="K13" s="4">
        <v>40.9</v>
      </c>
      <c r="L13" s="4">
        <v>37.200000000000003</v>
      </c>
      <c r="M13" s="4">
        <v>12.3</v>
      </c>
      <c r="N13" s="4">
        <v>13</v>
      </c>
      <c r="O13" s="4">
        <v>0</v>
      </c>
      <c r="P13" s="4">
        <v>37</v>
      </c>
      <c r="Q13" s="4">
        <v>20</v>
      </c>
      <c r="R13" s="4">
        <v>0</v>
      </c>
      <c r="S13" s="4">
        <v>0</v>
      </c>
      <c r="T13" s="4">
        <v>0.4</v>
      </c>
    </row>
    <row r="14" spans="1:20" x14ac:dyDescent="0.25">
      <c r="A14" s="3">
        <v>42095</v>
      </c>
      <c r="B14" s="4">
        <v>127.89999999999999</v>
      </c>
      <c r="C14" s="4">
        <v>91.6</v>
      </c>
      <c r="D14" s="4">
        <v>164</v>
      </c>
      <c r="E14" s="4">
        <v>139.9</v>
      </c>
      <c r="F14" s="4"/>
      <c r="G14" s="4"/>
      <c r="H14" s="4"/>
      <c r="I14" s="4">
        <v>86.4</v>
      </c>
      <c r="J14" s="4">
        <v>115.3</v>
      </c>
      <c r="K14" s="4">
        <v>139.79999999999998</v>
      </c>
      <c r="L14" s="4">
        <v>155.60000000000002</v>
      </c>
      <c r="M14" s="4">
        <v>91.3</v>
      </c>
      <c r="N14" s="4">
        <v>86</v>
      </c>
      <c r="O14" s="4">
        <v>0</v>
      </c>
      <c r="P14" s="4">
        <v>85</v>
      </c>
      <c r="Q14" s="4">
        <v>37</v>
      </c>
      <c r="R14" s="4">
        <v>0</v>
      </c>
      <c r="S14" s="4">
        <v>0</v>
      </c>
      <c r="T14" s="4">
        <v>26.5</v>
      </c>
    </row>
    <row r="15" spans="1:20" x14ac:dyDescent="0.25">
      <c r="A15" s="3">
        <v>42125</v>
      </c>
      <c r="B15" s="4">
        <v>154</v>
      </c>
      <c r="C15" s="4">
        <v>70.300000000000011</v>
      </c>
      <c r="D15" s="4">
        <v>122.80000000000001</v>
      </c>
      <c r="E15" s="4">
        <v>153.20000000000002</v>
      </c>
      <c r="F15" s="4"/>
      <c r="G15" s="4"/>
      <c r="H15" s="4"/>
      <c r="I15" s="4">
        <v>149.39999999999998</v>
      </c>
      <c r="J15" s="4">
        <v>86.600000000000023</v>
      </c>
      <c r="K15" s="4">
        <v>107.70000000000002</v>
      </c>
      <c r="L15" s="4">
        <v>136.30000000000001</v>
      </c>
      <c r="M15" s="4">
        <v>151.5</v>
      </c>
      <c r="N15" s="4">
        <v>46</v>
      </c>
      <c r="O15" s="4">
        <v>0</v>
      </c>
      <c r="P15" s="4">
        <v>113</v>
      </c>
      <c r="Q15" s="4">
        <v>128</v>
      </c>
      <c r="R15" s="4">
        <v>0</v>
      </c>
      <c r="S15" s="4">
        <v>0</v>
      </c>
      <c r="T15" s="4">
        <v>10.200000000000003</v>
      </c>
    </row>
    <row r="16" spans="1:20" x14ac:dyDescent="0.25">
      <c r="A16" s="3">
        <v>42156</v>
      </c>
      <c r="B16" s="4">
        <v>104.7</v>
      </c>
      <c r="C16" s="4">
        <v>34.700000000000003</v>
      </c>
      <c r="D16" s="4">
        <v>116.8</v>
      </c>
      <c r="E16" s="4">
        <v>66.3</v>
      </c>
      <c r="F16" s="4"/>
      <c r="G16" s="4"/>
      <c r="H16" s="4"/>
      <c r="I16" s="4">
        <v>682.1</v>
      </c>
      <c r="J16" s="4">
        <v>553.6</v>
      </c>
      <c r="K16" s="4">
        <v>635.4</v>
      </c>
      <c r="L16" s="4">
        <v>601</v>
      </c>
      <c r="M16" s="4">
        <v>701.5</v>
      </c>
      <c r="N16" s="4">
        <v>77</v>
      </c>
      <c r="O16" s="4">
        <v>0</v>
      </c>
      <c r="P16" s="4">
        <v>184</v>
      </c>
      <c r="Q16" s="4">
        <v>76</v>
      </c>
      <c r="R16" s="4">
        <v>0</v>
      </c>
      <c r="S16" s="4">
        <v>0</v>
      </c>
      <c r="T16" s="4">
        <v>326</v>
      </c>
    </row>
    <row r="17" spans="1:20" x14ac:dyDescent="0.25">
      <c r="A17" s="3">
        <v>42186</v>
      </c>
      <c r="B17" s="4">
        <v>52.2</v>
      </c>
      <c r="C17" s="4">
        <v>41.2</v>
      </c>
      <c r="D17" s="4">
        <v>29.700000000000003</v>
      </c>
      <c r="E17" s="4">
        <v>18</v>
      </c>
      <c r="F17" s="4"/>
      <c r="G17" s="4"/>
      <c r="H17" s="4"/>
      <c r="I17" s="4">
        <v>766.30000000000007</v>
      </c>
      <c r="J17" s="4">
        <v>832.69999999999993</v>
      </c>
      <c r="K17" s="4">
        <v>449.9</v>
      </c>
      <c r="L17" s="4">
        <v>404.79999999999995</v>
      </c>
      <c r="M17" s="4">
        <v>797.2</v>
      </c>
      <c r="N17" s="4">
        <v>32</v>
      </c>
      <c r="O17" s="4">
        <v>0</v>
      </c>
      <c r="P17" s="4">
        <v>30</v>
      </c>
      <c r="Q17" s="4">
        <v>14</v>
      </c>
      <c r="R17" s="4">
        <v>0</v>
      </c>
      <c r="S17" s="4">
        <v>0</v>
      </c>
      <c r="T17" s="4">
        <v>134.69999999999999</v>
      </c>
    </row>
    <row r="18" spans="1:20" x14ac:dyDescent="0.25">
      <c r="A18" s="3">
        <v>42217</v>
      </c>
      <c r="B18" s="4">
        <v>60.199999999999989</v>
      </c>
      <c r="C18" s="4">
        <v>82.199999999999989</v>
      </c>
      <c r="D18" s="4">
        <v>42</v>
      </c>
      <c r="E18" s="4">
        <v>45.000000000000014</v>
      </c>
      <c r="F18" s="4"/>
      <c r="G18" s="4"/>
      <c r="H18" s="4"/>
      <c r="I18" s="4">
        <v>256.89999999999986</v>
      </c>
      <c r="J18" s="4">
        <v>442.20000000000005</v>
      </c>
      <c r="K18" s="4">
        <v>277.79999999999995</v>
      </c>
      <c r="L18" s="4">
        <v>263.40000000000009</v>
      </c>
      <c r="M18" s="4">
        <v>353.79999999999995</v>
      </c>
      <c r="N18" s="4">
        <v>110</v>
      </c>
      <c r="O18" s="4">
        <v>0</v>
      </c>
      <c r="P18" s="4">
        <v>111</v>
      </c>
      <c r="Q18" s="4">
        <v>114</v>
      </c>
      <c r="R18" s="4">
        <v>0</v>
      </c>
      <c r="S18" s="4">
        <v>0</v>
      </c>
      <c r="T18" s="4">
        <v>206.09999999999997</v>
      </c>
    </row>
    <row r="19" spans="1:20" x14ac:dyDescent="0.25">
      <c r="A19" s="3">
        <v>42248</v>
      </c>
      <c r="B19" s="4">
        <v>92.299999999999983</v>
      </c>
      <c r="C19" s="4">
        <v>51.599999999999994</v>
      </c>
      <c r="D19" s="4">
        <v>177.39999999999998</v>
      </c>
      <c r="E19" s="4">
        <v>110.79999999999998</v>
      </c>
      <c r="F19" s="4"/>
      <c r="G19" s="4"/>
      <c r="H19" s="4"/>
      <c r="I19" s="4">
        <v>290.10000000000014</v>
      </c>
      <c r="J19" s="4">
        <v>198.09999999999991</v>
      </c>
      <c r="K19" s="4">
        <v>314.10000000000014</v>
      </c>
      <c r="L19" s="4">
        <v>266.79999999999995</v>
      </c>
      <c r="M19" s="4">
        <v>317.09999999999991</v>
      </c>
      <c r="N19" s="4">
        <v>222</v>
      </c>
      <c r="O19" s="4">
        <v>0</v>
      </c>
      <c r="P19" s="4">
        <v>111</v>
      </c>
      <c r="Q19" s="4">
        <v>123</v>
      </c>
      <c r="R19" s="4">
        <v>0</v>
      </c>
      <c r="S19" s="4">
        <v>0</v>
      </c>
      <c r="T19" s="4">
        <v>158.90000000000009</v>
      </c>
    </row>
    <row r="20" spans="1:20" x14ac:dyDescent="0.25">
      <c r="A20" s="3">
        <v>42278</v>
      </c>
      <c r="B20" s="4">
        <v>93.4</v>
      </c>
      <c r="C20" s="4">
        <v>125.1</v>
      </c>
      <c r="D20" s="4">
        <v>67.099999999999994</v>
      </c>
      <c r="E20" s="4">
        <v>95.1</v>
      </c>
      <c r="F20" s="4"/>
      <c r="G20" s="4"/>
      <c r="H20" s="4"/>
      <c r="I20" s="4">
        <v>238.8</v>
      </c>
      <c r="J20" s="4">
        <v>282.89999999999998</v>
      </c>
      <c r="K20" s="4">
        <v>262.10000000000002</v>
      </c>
      <c r="L20" s="4">
        <v>274.3</v>
      </c>
      <c r="M20" s="4">
        <v>321.5</v>
      </c>
      <c r="N20" s="4">
        <v>129</v>
      </c>
      <c r="O20" s="4">
        <v>0</v>
      </c>
      <c r="P20" s="4">
        <v>70</v>
      </c>
      <c r="Q20" s="4">
        <v>83</v>
      </c>
      <c r="R20" s="4">
        <v>0</v>
      </c>
      <c r="S20" s="4">
        <v>0</v>
      </c>
      <c r="T20" s="4">
        <v>81.5</v>
      </c>
    </row>
    <row r="21" spans="1:20" x14ac:dyDescent="0.25">
      <c r="A21" s="3">
        <v>42309</v>
      </c>
      <c r="B21" s="4">
        <v>213.6</v>
      </c>
      <c r="C21" s="4">
        <v>399.9</v>
      </c>
      <c r="D21" s="4">
        <v>269.39999999999998</v>
      </c>
      <c r="E21" s="4">
        <v>295.60000000000002</v>
      </c>
      <c r="F21" s="4"/>
      <c r="G21" s="4"/>
      <c r="H21" s="4"/>
      <c r="I21" s="4">
        <v>311.90000000000003</v>
      </c>
      <c r="J21" s="4">
        <v>112.10000000000002</v>
      </c>
      <c r="K21" s="4">
        <v>199.59999999999997</v>
      </c>
      <c r="L21" s="4">
        <v>248.7</v>
      </c>
      <c r="M21" s="4">
        <v>183.89999999999998</v>
      </c>
      <c r="N21" s="4">
        <v>187</v>
      </c>
      <c r="O21" s="4">
        <v>0</v>
      </c>
      <c r="P21" s="4">
        <v>158</v>
      </c>
      <c r="Q21" s="4">
        <v>208</v>
      </c>
      <c r="R21" s="4">
        <v>0</v>
      </c>
      <c r="S21" s="4">
        <v>0</v>
      </c>
      <c r="T21" s="4">
        <v>125.5</v>
      </c>
    </row>
    <row r="22" spans="1:20" x14ac:dyDescent="0.25">
      <c r="A22" s="3">
        <v>42339</v>
      </c>
      <c r="B22" s="4">
        <v>34.100000000000023</v>
      </c>
      <c r="C22" s="4">
        <v>168.5</v>
      </c>
      <c r="D22" s="4">
        <v>62.899999999999977</v>
      </c>
      <c r="E22" s="4">
        <v>95.300000000000011</v>
      </c>
      <c r="F22" s="4"/>
      <c r="G22" s="4"/>
      <c r="H22" s="4"/>
      <c r="I22" s="4">
        <v>8</v>
      </c>
      <c r="J22" s="4">
        <v>12.199999999999989</v>
      </c>
      <c r="K22" s="4">
        <v>91.199999999999989</v>
      </c>
      <c r="L22" s="4">
        <v>35.399999999999977</v>
      </c>
      <c r="M22" s="4">
        <v>22</v>
      </c>
      <c r="N22" s="4">
        <v>1</v>
      </c>
      <c r="O22" s="4">
        <v>0</v>
      </c>
      <c r="P22" s="4">
        <v>3</v>
      </c>
      <c r="Q22" s="4">
        <v>5</v>
      </c>
      <c r="R22" s="4">
        <v>0</v>
      </c>
      <c r="S22" s="4">
        <v>0</v>
      </c>
      <c r="T22" s="4">
        <v>0</v>
      </c>
    </row>
    <row r="23" spans="1:20" x14ac:dyDescent="0.25">
      <c r="A23" s="3">
        <v>42370</v>
      </c>
      <c r="B23" s="4">
        <v>22.8</v>
      </c>
      <c r="C23" s="4">
        <v>0</v>
      </c>
      <c r="D23" s="4">
        <v>1.6</v>
      </c>
      <c r="E23" s="4">
        <v>0.6</v>
      </c>
      <c r="F23" s="4"/>
      <c r="G23" s="4"/>
      <c r="H23" s="4"/>
      <c r="I23" s="4">
        <v>0</v>
      </c>
      <c r="J23" s="4">
        <v>2.9</v>
      </c>
      <c r="K23" s="4">
        <v>10.8</v>
      </c>
      <c r="L23" s="4">
        <v>0</v>
      </c>
      <c r="M23" s="4">
        <v>0</v>
      </c>
      <c r="N23" s="4">
        <v>6</v>
      </c>
      <c r="O23" s="4">
        <v>6</v>
      </c>
      <c r="P23" s="4">
        <v>6</v>
      </c>
      <c r="Q23" s="4">
        <v>3</v>
      </c>
      <c r="R23" s="4">
        <v>1.2</v>
      </c>
      <c r="S23" s="4">
        <v>6</v>
      </c>
      <c r="T23" s="4">
        <v>1.9</v>
      </c>
    </row>
    <row r="24" spans="1:20" x14ac:dyDescent="0.25">
      <c r="A24" s="3">
        <v>42401</v>
      </c>
      <c r="B24" s="4">
        <v>0.19999999999999929</v>
      </c>
      <c r="C24" s="4">
        <v>0</v>
      </c>
      <c r="D24" s="4">
        <v>1.4</v>
      </c>
      <c r="E24" s="4">
        <v>0.30000000000000004</v>
      </c>
      <c r="F24" s="4">
        <v>0</v>
      </c>
      <c r="G24" s="4">
        <v>0</v>
      </c>
      <c r="H24" s="4">
        <v>17.100000000000001</v>
      </c>
      <c r="I24" s="4">
        <v>0</v>
      </c>
      <c r="J24" s="4">
        <v>0.5</v>
      </c>
      <c r="K24" s="4">
        <v>4.0999999999999996</v>
      </c>
      <c r="L24" s="4">
        <v>1.8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6.3999999999999995</v>
      </c>
      <c r="S24" s="4">
        <v>0</v>
      </c>
      <c r="T24" s="4">
        <v>0.10000000000000009</v>
      </c>
    </row>
    <row r="25" spans="1:20" x14ac:dyDescent="0.25">
      <c r="A25" s="3">
        <v>42430</v>
      </c>
      <c r="B25" s="4">
        <v>14.3</v>
      </c>
      <c r="C25" s="4">
        <v>0.2</v>
      </c>
      <c r="D25" s="4">
        <v>11.8</v>
      </c>
      <c r="E25" s="4">
        <v>1.2</v>
      </c>
      <c r="F25" s="4">
        <v>0</v>
      </c>
      <c r="G25" s="4">
        <v>0</v>
      </c>
      <c r="H25" s="4">
        <v>14.5</v>
      </c>
      <c r="I25" s="4">
        <v>29.9</v>
      </c>
      <c r="J25" s="4">
        <v>0</v>
      </c>
      <c r="K25" s="4">
        <v>6.2</v>
      </c>
      <c r="L25" s="4">
        <v>2.2999999999999998</v>
      </c>
      <c r="M25" s="4">
        <v>0.8</v>
      </c>
      <c r="N25" s="4">
        <v>2</v>
      </c>
      <c r="O25" s="4">
        <v>14</v>
      </c>
      <c r="P25" s="4">
        <v>14</v>
      </c>
      <c r="Q25" s="4">
        <v>2</v>
      </c>
      <c r="R25" s="4">
        <v>5</v>
      </c>
      <c r="S25" s="4">
        <v>2</v>
      </c>
      <c r="T25" s="4">
        <v>0.3</v>
      </c>
    </row>
    <row r="26" spans="1:20" x14ac:dyDescent="0.25">
      <c r="A26" s="3">
        <v>42461</v>
      </c>
      <c r="B26" s="4">
        <v>20.400000000000002</v>
      </c>
      <c r="C26" s="4">
        <v>0.90000000000000013</v>
      </c>
      <c r="D26" s="4">
        <v>11.2</v>
      </c>
      <c r="E26" s="4">
        <v>7.6000000000000005</v>
      </c>
      <c r="F26" s="4">
        <v>14.6</v>
      </c>
      <c r="G26" s="4">
        <v>12.5</v>
      </c>
      <c r="H26" s="4">
        <v>35.9</v>
      </c>
      <c r="I26" s="4">
        <v>8.2000000000000028</v>
      </c>
      <c r="J26" s="4">
        <v>0.1</v>
      </c>
      <c r="K26" s="4">
        <v>37.199999999999996</v>
      </c>
      <c r="L26" s="4">
        <v>5</v>
      </c>
      <c r="M26" s="4">
        <v>1</v>
      </c>
      <c r="N26" s="4">
        <v>1.2000000000000002</v>
      </c>
      <c r="O26" s="4">
        <v>20.5</v>
      </c>
      <c r="P26" s="4">
        <v>20.5</v>
      </c>
      <c r="Q26" s="4">
        <v>18.3</v>
      </c>
      <c r="R26" s="4">
        <v>5.0999999999999996</v>
      </c>
      <c r="S26" s="4">
        <v>1.2000000000000002</v>
      </c>
      <c r="T26" s="4">
        <v>0.10000000000000003</v>
      </c>
    </row>
    <row r="27" spans="1:20" x14ac:dyDescent="0.25">
      <c r="A27" s="3">
        <v>42491</v>
      </c>
      <c r="B27" s="4">
        <v>83.3</v>
      </c>
      <c r="C27" s="4">
        <v>130.6</v>
      </c>
      <c r="D27" s="4">
        <v>67.5</v>
      </c>
      <c r="E27" s="4">
        <v>99.2</v>
      </c>
      <c r="F27" s="4">
        <v>45.1</v>
      </c>
      <c r="G27" s="4">
        <v>112.5</v>
      </c>
      <c r="H27" s="4">
        <v>266.20000000000005</v>
      </c>
      <c r="I27" s="4">
        <v>260.09999999999997</v>
      </c>
      <c r="J27" s="4">
        <v>138.30000000000001</v>
      </c>
      <c r="K27" s="4">
        <v>257.70000000000005</v>
      </c>
      <c r="L27" s="4">
        <v>156.39999999999998</v>
      </c>
      <c r="M27" s="4">
        <v>138.39999999999998</v>
      </c>
      <c r="N27" s="4">
        <v>88.5</v>
      </c>
      <c r="O27" s="4">
        <v>100.4</v>
      </c>
      <c r="P27" s="4">
        <v>100.4</v>
      </c>
      <c r="Q27" s="4">
        <v>63.2</v>
      </c>
      <c r="R27" s="4">
        <v>194.5</v>
      </c>
      <c r="S27" s="4">
        <v>88.5</v>
      </c>
      <c r="T27" s="4">
        <v>181</v>
      </c>
    </row>
    <row r="28" spans="1:20" x14ac:dyDescent="0.25">
      <c r="A28" s="3">
        <v>42522</v>
      </c>
      <c r="B28" s="4">
        <v>122.5</v>
      </c>
      <c r="C28" s="4">
        <v>56</v>
      </c>
      <c r="D28" s="4">
        <v>41.7</v>
      </c>
      <c r="E28" s="4">
        <v>40</v>
      </c>
      <c r="F28" s="4">
        <v>49.7</v>
      </c>
      <c r="G28" s="4">
        <v>25.7</v>
      </c>
      <c r="H28" s="4">
        <v>228.1</v>
      </c>
      <c r="I28" s="4">
        <v>893.4</v>
      </c>
      <c r="J28" s="4">
        <v>871.9</v>
      </c>
      <c r="K28" s="4">
        <v>559.79999999999995</v>
      </c>
      <c r="L28" s="4">
        <v>557.20000000000005</v>
      </c>
      <c r="M28" s="4">
        <v>737.4</v>
      </c>
      <c r="N28" s="4">
        <v>95.44</v>
      </c>
      <c r="O28" s="4">
        <v>81.28</v>
      </c>
      <c r="P28" s="4">
        <v>81.28</v>
      </c>
      <c r="Q28" s="4">
        <v>73</v>
      </c>
      <c r="R28" s="4">
        <v>165.5</v>
      </c>
      <c r="S28" s="4">
        <v>95.44</v>
      </c>
      <c r="T28" s="4">
        <v>241.5</v>
      </c>
    </row>
    <row r="29" spans="1:20" x14ac:dyDescent="0.25">
      <c r="A29" s="3">
        <v>42552</v>
      </c>
      <c r="B29" s="4">
        <v>78.599999999999994</v>
      </c>
      <c r="C29" s="4">
        <v>51.6</v>
      </c>
      <c r="D29" s="4">
        <v>60.9</v>
      </c>
      <c r="E29" s="4">
        <v>68.599999999999994</v>
      </c>
      <c r="F29" s="4">
        <v>50.5</v>
      </c>
      <c r="G29" s="4">
        <v>17.8</v>
      </c>
      <c r="H29" s="4">
        <v>62.9</v>
      </c>
      <c r="I29" s="4">
        <v>610</v>
      </c>
      <c r="J29" s="4">
        <v>709.6</v>
      </c>
      <c r="K29" s="4">
        <v>436.1</v>
      </c>
      <c r="L29" s="4">
        <v>426.2</v>
      </c>
      <c r="M29" s="4">
        <v>633.5</v>
      </c>
      <c r="N29" s="4">
        <v>114.6</v>
      </c>
      <c r="O29" s="4">
        <v>94.83</v>
      </c>
      <c r="P29" s="4">
        <v>94.83</v>
      </c>
      <c r="Q29" s="4">
        <v>67</v>
      </c>
      <c r="R29" s="4">
        <v>166.3</v>
      </c>
      <c r="S29" s="4">
        <v>114.6</v>
      </c>
      <c r="T29" s="4">
        <v>202.8</v>
      </c>
    </row>
    <row r="30" spans="1:20" x14ac:dyDescent="0.25">
      <c r="A30" s="3">
        <v>42583</v>
      </c>
      <c r="B30" s="4">
        <v>0</v>
      </c>
      <c r="C30" s="4">
        <v>118.5</v>
      </c>
      <c r="D30" s="4">
        <v>23.200000000000003</v>
      </c>
      <c r="E30" s="4">
        <v>39.200000000000017</v>
      </c>
      <c r="F30" s="4">
        <v>56.100000000000009</v>
      </c>
      <c r="G30" s="4">
        <v>18.799999999999997</v>
      </c>
      <c r="H30" s="4">
        <v>11</v>
      </c>
      <c r="I30" s="4">
        <v>285.79999999999995</v>
      </c>
      <c r="J30" s="4">
        <v>538.69999999999982</v>
      </c>
      <c r="K30" s="4">
        <v>163.50000000000011</v>
      </c>
      <c r="L30" s="4">
        <v>194.60000000000002</v>
      </c>
      <c r="M30" s="4">
        <v>483.5</v>
      </c>
      <c r="N30" s="4">
        <v>77.960000000000008</v>
      </c>
      <c r="O30" s="4">
        <v>66.889999999999986</v>
      </c>
      <c r="P30" s="4">
        <v>66.889999999999986</v>
      </c>
      <c r="Q30" s="4">
        <v>77</v>
      </c>
      <c r="R30" s="4">
        <v>121.30000000000001</v>
      </c>
      <c r="S30" s="4">
        <v>77.960000000000008</v>
      </c>
      <c r="T30" s="4">
        <v>188.2</v>
      </c>
    </row>
    <row r="31" spans="1:20" x14ac:dyDescent="0.25">
      <c r="A31" s="3">
        <v>42614</v>
      </c>
      <c r="B31" s="4">
        <v>19.099999999999994</v>
      </c>
      <c r="C31" s="4">
        <v>37.900000000000006</v>
      </c>
      <c r="D31" s="4">
        <v>4.7000000000000028</v>
      </c>
      <c r="E31" s="4">
        <v>16.299999999999983</v>
      </c>
      <c r="F31" s="4">
        <v>12.799999999999983</v>
      </c>
      <c r="G31" s="4">
        <v>18.600000000000001</v>
      </c>
      <c r="H31" s="4">
        <v>3</v>
      </c>
      <c r="I31" s="4">
        <v>95.899999999999864</v>
      </c>
      <c r="J31" s="4">
        <v>131.70000000000027</v>
      </c>
      <c r="K31" s="4">
        <v>60.199999999999818</v>
      </c>
      <c r="L31" s="4">
        <v>73.400000000000091</v>
      </c>
      <c r="M31" s="4">
        <v>136</v>
      </c>
      <c r="N31" s="4">
        <v>50</v>
      </c>
      <c r="O31" s="4">
        <v>39</v>
      </c>
      <c r="P31" s="4">
        <v>17</v>
      </c>
      <c r="Q31" s="4">
        <v>66</v>
      </c>
      <c r="R31" s="4">
        <v>264.39999999999998</v>
      </c>
      <c r="S31" s="4">
        <v>28</v>
      </c>
      <c r="T31" s="4">
        <v>248.29999999999995</v>
      </c>
    </row>
    <row r="32" spans="1:20" x14ac:dyDescent="0.25">
      <c r="A32" s="3">
        <v>42644</v>
      </c>
      <c r="B32" s="4">
        <v>40.799999999999997</v>
      </c>
      <c r="C32" s="4">
        <v>60.1</v>
      </c>
      <c r="D32" s="4">
        <v>89.1</v>
      </c>
      <c r="E32" s="4">
        <v>103.6</v>
      </c>
      <c r="F32" s="4">
        <v>29.7</v>
      </c>
      <c r="G32" s="4">
        <v>97.9</v>
      </c>
      <c r="H32" s="4">
        <v>19</v>
      </c>
      <c r="I32" s="4">
        <v>30.7</v>
      </c>
      <c r="J32" s="4">
        <v>23.4</v>
      </c>
      <c r="K32" s="4">
        <v>54.1</v>
      </c>
      <c r="L32" s="4">
        <v>69.2</v>
      </c>
      <c r="M32" s="4">
        <v>42.9</v>
      </c>
      <c r="N32" s="4">
        <v>14</v>
      </c>
      <c r="O32" s="4">
        <v>12</v>
      </c>
      <c r="P32" s="4">
        <v>5</v>
      </c>
      <c r="Q32" s="4">
        <v>38</v>
      </c>
      <c r="R32" s="4">
        <v>95</v>
      </c>
      <c r="S32" s="4">
        <v>20</v>
      </c>
      <c r="T32" s="4">
        <v>62.4</v>
      </c>
    </row>
    <row r="33" spans="1:20" x14ac:dyDescent="0.25">
      <c r="A33" s="3">
        <v>42675</v>
      </c>
      <c r="B33" s="4">
        <v>56.400000000000006</v>
      </c>
      <c r="C33" s="4">
        <v>77.099999999999994</v>
      </c>
      <c r="D33" s="4">
        <v>36.300000000000011</v>
      </c>
      <c r="E33" s="4">
        <v>74</v>
      </c>
      <c r="F33" s="4">
        <v>18.400000000000002</v>
      </c>
      <c r="G33" s="4">
        <v>78.199999999999989</v>
      </c>
      <c r="H33" s="4">
        <v>120.4</v>
      </c>
      <c r="I33" s="4">
        <v>20.599999999999998</v>
      </c>
      <c r="J33" s="4">
        <v>22.1</v>
      </c>
      <c r="K33" s="4">
        <v>52.4</v>
      </c>
      <c r="L33" s="4">
        <v>32.700000000000003</v>
      </c>
      <c r="M33" s="4">
        <v>24.199999999999996</v>
      </c>
      <c r="N33" s="4">
        <v>3</v>
      </c>
      <c r="O33" s="4">
        <v>20</v>
      </c>
      <c r="P33" s="4">
        <v>14</v>
      </c>
      <c r="Q33" s="4">
        <v>0</v>
      </c>
      <c r="R33" s="4">
        <v>45.5</v>
      </c>
      <c r="S33" s="4">
        <v>0</v>
      </c>
      <c r="T33" s="4">
        <v>16.600000000000001</v>
      </c>
    </row>
    <row r="34" spans="1:20" x14ac:dyDescent="0.25">
      <c r="A34" s="3">
        <v>42705</v>
      </c>
      <c r="B34" s="4">
        <v>44.8</v>
      </c>
      <c r="C34" s="4">
        <v>58.800000000000011</v>
      </c>
      <c r="D34" s="4">
        <v>13.299999999999983</v>
      </c>
      <c r="E34" s="4">
        <v>45.700000000000017</v>
      </c>
      <c r="F34" s="4">
        <v>26.800000000000004</v>
      </c>
      <c r="G34" s="4">
        <v>29.099999999999994</v>
      </c>
      <c r="H34" s="4">
        <v>14.5</v>
      </c>
      <c r="I34" s="4">
        <v>23.200000000000003</v>
      </c>
      <c r="J34" s="4">
        <v>25.599999999999994</v>
      </c>
      <c r="K34" s="4">
        <v>45.599999999999994</v>
      </c>
      <c r="L34" s="4">
        <v>16.399999999999991</v>
      </c>
      <c r="M34" s="4">
        <v>17.300000000000011</v>
      </c>
      <c r="N34" s="4">
        <v>34</v>
      </c>
      <c r="O34" s="4">
        <v>30</v>
      </c>
      <c r="P34" s="4">
        <v>31</v>
      </c>
      <c r="Q34" s="4">
        <v>44</v>
      </c>
      <c r="R34" s="4">
        <v>0.59999999999999432</v>
      </c>
      <c r="S34" s="4">
        <v>14</v>
      </c>
      <c r="T34" s="4">
        <v>4</v>
      </c>
    </row>
    <row r="35" spans="1:20" x14ac:dyDescent="0.25">
      <c r="A35" s="3">
        <v>42736</v>
      </c>
      <c r="B35" s="4">
        <v>10.4</v>
      </c>
      <c r="C35" s="4">
        <v>99.5</v>
      </c>
      <c r="D35" s="4">
        <v>22.2</v>
      </c>
      <c r="E35" s="4">
        <v>38.200000000000003</v>
      </c>
      <c r="F35" s="4">
        <v>10.8</v>
      </c>
      <c r="G35" s="4">
        <v>7.6</v>
      </c>
      <c r="H35" s="4">
        <v>2.1</v>
      </c>
      <c r="I35" s="4">
        <v>7.7</v>
      </c>
      <c r="J35" s="4">
        <v>18.100000000000001</v>
      </c>
      <c r="K35" s="4">
        <v>1.4</v>
      </c>
      <c r="L35" s="4">
        <v>4</v>
      </c>
      <c r="M35" s="4">
        <v>11.5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</row>
    <row r="36" spans="1:20" x14ac:dyDescent="0.25">
      <c r="A36" s="3">
        <v>42767</v>
      </c>
      <c r="B36" s="4">
        <v>0.19999999999999929</v>
      </c>
      <c r="C36" s="4">
        <v>3.9000000000000057</v>
      </c>
      <c r="D36" s="4">
        <v>0.10000000000000142</v>
      </c>
      <c r="E36" s="4">
        <v>0.69999999999999574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4.8</v>
      </c>
      <c r="O36" s="4">
        <v>8</v>
      </c>
      <c r="P36" s="4">
        <v>10.5</v>
      </c>
      <c r="Q36" s="4">
        <v>3.3</v>
      </c>
      <c r="R36" s="4">
        <v>0</v>
      </c>
      <c r="S36" s="4">
        <v>2.2000000000000002</v>
      </c>
      <c r="T36" s="4">
        <v>0</v>
      </c>
    </row>
    <row r="37" spans="1:20" x14ac:dyDescent="0.25">
      <c r="A37" s="3">
        <v>42795</v>
      </c>
      <c r="B37" s="4">
        <v>60.9</v>
      </c>
      <c r="C37" s="4">
        <v>29.7</v>
      </c>
      <c r="D37" s="4">
        <v>74.099999999999994</v>
      </c>
      <c r="E37" s="4">
        <v>43.5</v>
      </c>
      <c r="F37" s="4">
        <v>43.9</v>
      </c>
      <c r="G37" s="4">
        <v>23.8</v>
      </c>
      <c r="H37" s="4">
        <v>26.8</v>
      </c>
      <c r="I37" s="4">
        <v>21.3</v>
      </c>
      <c r="J37" s="4">
        <v>0</v>
      </c>
      <c r="K37" s="4">
        <v>43.6</v>
      </c>
      <c r="L37" s="4">
        <v>29.4</v>
      </c>
      <c r="M37" s="4">
        <v>6.1</v>
      </c>
      <c r="N37" s="4">
        <v>9</v>
      </c>
      <c r="O37" s="4">
        <v>18.8</v>
      </c>
      <c r="P37" s="4">
        <v>20.2</v>
      </c>
      <c r="Q37" s="4">
        <v>21.6</v>
      </c>
      <c r="R37" s="4">
        <v>4.5</v>
      </c>
      <c r="S37" s="4">
        <v>1.1000000000000001</v>
      </c>
      <c r="T37" s="4">
        <v>3.2</v>
      </c>
    </row>
    <row r="38" spans="1:20" x14ac:dyDescent="0.25">
      <c r="A38" s="3">
        <v>42826</v>
      </c>
      <c r="B38" s="4">
        <v>17.399999999999999</v>
      </c>
      <c r="C38" s="4">
        <v>0.19999999999999929</v>
      </c>
      <c r="D38" s="4">
        <v>7.7000000000000028</v>
      </c>
      <c r="E38" s="4">
        <v>24.200000000000003</v>
      </c>
      <c r="F38" s="4">
        <v>69</v>
      </c>
      <c r="G38" s="4">
        <v>31.2</v>
      </c>
      <c r="H38" s="4">
        <v>10.599999999999998</v>
      </c>
      <c r="I38" s="4">
        <v>68.100000000000009</v>
      </c>
      <c r="J38" s="4">
        <v>15.5</v>
      </c>
      <c r="K38" s="4">
        <v>10.899999999999999</v>
      </c>
      <c r="L38" s="4">
        <v>26.6</v>
      </c>
      <c r="M38" s="4">
        <v>48.199999999999996</v>
      </c>
      <c r="N38" s="4">
        <v>10.199999999999999</v>
      </c>
      <c r="O38" s="4">
        <v>34.799999999999997</v>
      </c>
      <c r="P38" s="4">
        <v>69</v>
      </c>
      <c r="Q38" s="4">
        <v>57.499999999999993</v>
      </c>
      <c r="R38" s="4">
        <v>42.5</v>
      </c>
      <c r="S38" s="4">
        <v>7.9</v>
      </c>
      <c r="T38" s="4">
        <v>6.1000000000000005</v>
      </c>
    </row>
    <row r="39" spans="1:20" x14ac:dyDescent="0.25">
      <c r="A39" s="3">
        <v>42856</v>
      </c>
      <c r="B39" s="4">
        <v>92.2</v>
      </c>
      <c r="C39" s="4">
        <v>30.5</v>
      </c>
      <c r="D39" s="4">
        <v>65.2</v>
      </c>
      <c r="E39" s="4">
        <v>83.7</v>
      </c>
      <c r="F39" s="4">
        <v>145.49999999999997</v>
      </c>
      <c r="G39" s="4">
        <v>51.2</v>
      </c>
      <c r="H39" s="4">
        <v>115</v>
      </c>
      <c r="I39" s="4">
        <v>251.70000000000002</v>
      </c>
      <c r="J39" s="4">
        <v>71.8</v>
      </c>
      <c r="K39" s="4">
        <v>179.4</v>
      </c>
      <c r="L39" s="4">
        <v>124.1</v>
      </c>
      <c r="M39" s="4">
        <v>181.2</v>
      </c>
      <c r="N39" s="4">
        <v>96.7</v>
      </c>
      <c r="O39" s="4">
        <v>137.1</v>
      </c>
      <c r="P39" s="4">
        <v>190.3</v>
      </c>
      <c r="Q39" s="4">
        <v>194.00000000000003</v>
      </c>
      <c r="R39" s="4">
        <v>28.599999999999994</v>
      </c>
      <c r="S39" s="4">
        <v>38.6</v>
      </c>
      <c r="T39" s="4">
        <v>17.3</v>
      </c>
    </row>
    <row r="40" spans="1:20" x14ac:dyDescent="0.25">
      <c r="A40" s="3">
        <v>42887</v>
      </c>
      <c r="B40" s="4">
        <v>68.3</v>
      </c>
      <c r="C40" s="4">
        <v>70.7</v>
      </c>
      <c r="D40" s="4">
        <v>50.8</v>
      </c>
      <c r="E40" s="4">
        <v>37.6</v>
      </c>
      <c r="F40" s="4">
        <v>22</v>
      </c>
      <c r="G40" s="4">
        <v>13.6</v>
      </c>
      <c r="H40" s="4">
        <v>150.4</v>
      </c>
      <c r="I40" s="4">
        <v>780.2</v>
      </c>
      <c r="J40" s="4">
        <v>786.9</v>
      </c>
      <c r="K40" s="4">
        <v>639.70000000000005</v>
      </c>
      <c r="L40" s="4">
        <v>535.5</v>
      </c>
      <c r="M40" s="4">
        <v>654.4</v>
      </c>
      <c r="N40" s="4">
        <v>40.799999999999997</v>
      </c>
      <c r="O40" s="4">
        <v>79.7</v>
      </c>
      <c r="P40" s="4">
        <v>39.799999999999997</v>
      </c>
      <c r="Q40" s="4">
        <v>31.6</v>
      </c>
      <c r="R40" s="4">
        <v>134.80000000000001</v>
      </c>
      <c r="S40" s="4">
        <v>35</v>
      </c>
      <c r="T40" s="4">
        <v>144.6</v>
      </c>
    </row>
    <row r="41" spans="1:20" x14ac:dyDescent="0.25">
      <c r="A41" s="3">
        <v>42917</v>
      </c>
      <c r="B41" s="4">
        <v>54.100000000000009</v>
      </c>
      <c r="C41" s="4">
        <v>24.700000000000003</v>
      </c>
      <c r="D41" s="4">
        <v>19.700000000000003</v>
      </c>
      <c r="E41" s="4">
        <v>4.6000000000000014</v>
      </c>
      <c r="F41" s="4">
        <v>10.600000000000001</v>
      </c>
      <c r="G41" s="4">
        <v>1.5</v>
      </c>
      <c r="H41" s="4">
        <v>16.599999999999994</v>
      </c>
      <c r="I41" s="4">
        <v>671.2</v>
      </c>
      <c r="J41" s="4">
        <v>754.4</v>
      </c>
      <c r="K41" s="4">
        <v>421.5</v>
      </c>
      <c r="L41" s="4">
        <v>444.29999999999995</v>
      </c>
      <c r="M41" s="4">
        <v>612.6</v>
      </c>
      <c r="N41" s="4">
        <v>16.600000000000001</v>
      </c>
      <c r="O41" s="4">
        <v>55.899999999999991</v>
      </c>
      <c r="P41" s="4">
        <v>45.8</v>
      </c>
      <c r="Q41" s="4">
        <v>2.1000000000000014</v>
      </c>
      <c r="R41" s="4">
        <v>248.2</v>
      </c>
      <c r="S41" s="4">
        <v>37.099999999999994</v>
      </c>
      <c r="T41" s="4">
        <v>328.20000000000005</v>
      </c>
    </row>
    <row r="42" spans="1:20" x14ac:dyDescent="0.25">
      <c r="A42" s="3">
        <v>42948</v>
      </c>
      <c r="B42" s="4">
        <v>124</v>
      </c>
      <c r="C42" s="4">
        <v>237.70000000000002</v>
      </c>
      <c r="D42" s="4">
        <v>83.699999999999989</v>
      </c>
      <c r="E42" s="4">
        <v>149.60000000000002</v>
      </c>
      <c r="F42" s="4">
        <v>91.1</v>
      </c>
      <c r="G42" s="4">
        <v>84.100000000000009</v>
      </c>
      <c r="H42" s="4">
        <v>50.400000000000006</v>
      </c>
      <c r="I42" s="4">
        <v>578.29999999999995</v>
      </c>
      <c r="J42" s="4">
        <v>768.10000000000014</v>
      </c>
      <c r="K42" s="4">
        <v>460.79999999999995</v>
      </c>
      <c r="L42" s="4">
        <v>475.20000000000005</v>
      </c>
      <c r="M42" s="4">
        <v>602.59999999999991</v>
      </c>
      <c r="N42" s="4">
        <v>91.9</v>
      </c>
      <c r="O42" s="4">
        <v>138.6</v>
      </c>
      <c r="P42" s="4">
        <v>120.20000000000002</v>
      </c>
      <c r="Q42" s="4">
        <v>152.19999999999999</v>
      </c>
      <c r="R42" s="4">
        <v>378.6</v>
      </c>
      <c r="S42" s="4">
        <v>59.400000000000006</v>
      </c>
      <c r="T42" s="4">
        <v>230.19999999999993</v>
      </c>
    </row>
    <row r="43" spans="1:20" x14ac:dyDescent="0.25">
      <c r="A43" s="3">
        <v>42979</v>
      </c>
      <c r="B43" s="4">
        <v>258.20000000000005</v>
      </c>
      <c r="C43" s="4">
        <v>139.5</v>
      </c>
      <c r="D43" s="4">
        <v>203</v>
      </c>
      <c r="E43" s="4">
        <v>210</v>
      </c>
      <c r="F43" s="4">
        <v>166.90000000000003</v>
      </c>
      <c r="G43" s="4">
        <v>211.2</v>
      </c>
      <c r="H43" s="4">
        <v>165.79999999999998</v>
      </c>
      <c r="I43" s="4">
        <v>414.70000000000005</v>
      </c>
      <c r="J43" s="4">
        <v>300.59999999999991</v>
      </c>
      <c r="K43" s="4">
        <v>321.09999999999991</v>
      </c>
      <c r="L43" s="4">
        <v>441.90000000000009</v>
      </c>
      <c r="M43" s="4">
        <v>389</v>
      </c>
      <c r="N43" s="4">
        <v>229.3</v>
      </c>
      <c r="O43" s="4">
        <v>219.10000000000002</v>
      </c>
      <c r="P43" s="4">
        <v>311.8</v>
      </c>
      <c r="Q43" s="4">
        <v>288.20000000000005</v>
      </c>
      <c r="R43" s="4">
        <v>116.89999999999998</v>
      </c>
      <c r="S43" s="4">
        <v>179.5</v>
      </c>
      <c r="T43" s="4">
        <v>128.70000000000005</v>
      </c>
    </row>
    <row r="44" spans="1:20" x14ac:dyDescent="0.25">
      <c r="A44" s="3">
        <v>43009</v>
      </c>
      <c r="B44" s="4">
        <v>79.7</v>
      </c>
      <c r="C44" s="4">
        <v>61.6</v>
      </c>
      <c r="D44" s="4">
        <v>106.5</v>
      </c>
      <c r="E44" s="4">
        <v>144.30000000000001</v>
      </c>
      <c r="F44" s="4">
        <v>76.599999999999994</v>
      </c>
      <c r="G44" s="4">
        <v>77.099999999999994</v>
      </c>
      <c r="H44" s="4">
        <v>88.3</v>
      </c>
      <c r="I44" s="4">
        <v>207.3</v>
      </c>
      <c r="J44" s="4">
        <v>125.2</v>
      </c>
      <c r="K44" s="4">
        <v>158.6</v>
      </c>
      <c r="L44" s="4">
        <v>190.4</v>
      </c>
      <c r="M44" s="4">
        <v>169.4</v>
      </c>
      <c r="N44" s="4">
        <v>234.5</v>
      </c>
      <c r="O44" s="4">
        <v>109.3</v>
      </c>
      <c r="P44" s="4">
        <v>92.5</v>
      </c>
      <c r="Q44" s="4">
        <v>154.80000000000001</v>
      </c>
      <c r="R44" s="4">
        <v>83.4</v>
      </c>
      <c r="S44" s="4">
        <v>195.1</v>
      </c>
      <c r="T44" s="4">
        <v>112.3</v>
      </c>
    </row>
    <row r="45" spans="1:20" x14ac:dyDescent="0.25">
      <c r="A45" s="3">
        <v>43040</v>
      </c>
      <c r="B45" s="4">
        <v>69.399999999999991</v>
      </c>
      <c r="C45" s="4">
        <v>236.29999999999998</v>
      </c>
      <c r="D45" s="4">
        <v>88</v>
      </c>
      <c r="E45" s="4">
        <v>101</v>
      </c>
      <c r="F45" s="4">
        <v>58.700000000000017</v>
      </c>
      <c r="G45" s="4">
        <v>117.30000000000001</v>
      </c>
      <c r="H45" s="4">
        <v>229.5</v>
      </c>
      <c r="I45" s="4">
        <v>55.099999999999966</v>
      </c>
      <c r="J45" s="4">
        <v>40.499999999999986</v>
      </c>
      <c r="K45" s="4">
        <v>144.29999999999998</v>
      </c>
      <c r="L45" s="4">
        <v>116.29999999999998</v>
      </c>
      <c r="M45" s="4">
        <v>70.799999999999983</v>
      </c>
      <c r="N45" s="4">
        <v>13.800000000000011</v>
      </c>
      <c r="O45" s="4">
        <v>13.200000000000003</v>
      </c>
      <c r="P45" s="4">
        <v>20.900000000000006</v>
      </c>
      <c r="Q45" s="4">
        <v>24.599999999999994</v>
      </c>
      <c r="R45" s="4">
        <v>159.29999999999998</v>
      </c>
      <c r="S45" s="4">
        <v>1.3000000000000114</v>
      </c>
      <c r="T45" s="4">
        <v>19.500000000000014</v>
      </c>
    </row>
    <row r="46" spans="1:20" x14ac:dyDescent="0.25">
      <c r="A46" s="3">
        <v>43070</v>
      </c>
      <c r="B46" s="4">
        <v>33.400000000000006</v>
      </c>
      <c r="C46" s="4">
        <v>135.80000000000001</v>
      </c>
      <c r="D46" s="4">
        <v>86.199999999999989</v>
      </c>
      <c r="E46" s="4">
        <v>79.800000000000011</v>
      </c>
      <c r="F46" s="4">
        <v>61.099999999999994</v>
      </c>
      <c r="G46" s="4">
        <v>61.199999999999989</v>
      </c>
      <c r="H46" s="4">
        <v>293.40000000000003</v>
      </c>
      <c r="I46" s="4">
        <v>9.1000000000000227</v>
      </c>
      <c r="J46" s="4">
        <v>14.400000000000006</v>
      </c>
      <c r="K46" s="4">
        <v>16.300000000000011</v>
      </c>
      <c r="L46" s="4">
        <v>37</v>
      </c>
      <c r="M46" s="4">
        <v>5.9000000000000057</v>
      </c>
      <c r="N46" s="4">
        <v>0</v>
      </c>
      <c r="O46" s="4">
        <v>9.3000000000000114</v>
      </c>
      <c r="P46" s="4">
        <v>26.400000000000006</v>
      </c>
      <c r="Q46" s="4">
        <v>12.900000000000006</v>
      </c>
      <c r="R46" s="4">
        <v>0.70000000000001705</v>
      </c>
      <c r="S46" s="4">
        <v>-0.20000000000001705</v>
      </c>
      <c r="T46" s="4">
        <v>0</v>
      </c>
    </row>
    <row r="47" spans="1:20" x14ac:dyDescent="0.25">
      <c r="A47" s="3">
        <v>43101</v>
      </c>
      <c r="B47" s="4">
        <v>0.5</v>
      </c>
      <c r="C47" s="4">
        <v>21.9</v>
      </c>
      <c r="D47" s="4">
        <v>0.3</v>
      </c>
      <c r="E47" s="4">
        <v>4.8</v>
      </c>
      <c r="F47" s="4">
        <v>0</v>
      </c>
      <c r="G47" s="4">
        <v>0.8</v>
      </c>
      <c r="H47" s="4">
        <v>5.9</v>
      </c>
      <c r="I47" s="4">
        <v>7.7</v>
      </c>
      <c r="J47" s="4">
        <v>0</v>
      </c>
      <c r="K47" s="4">
        <v>0</v>
      </c>
      <c r="L47" s="4">
        <v>0</v>
      </c>
      <c r="M47" s="4">
        <v>2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</row>
    <row r="48" spans="1:20" x14ac:dyDescent="0.25">
      <c r="A48" s="3">
        <v>43132</v>
      </c>
      <c r="B48" s="4">
        <v>12.3</v>
      </c>
      <c r="C48" s="4">
        <v>0</v>
      </c>
      <c r="D48" s="4">
        <v>22.5</v>
      </c>
      <c r="E48" s="4">
        <v>7.8</v>
      </c>
      <c r="F48" s="4">
        <v>15.1</v>
      </c>
      <c r="G48" s="4">
        <v>18.5</v>
      </c>
      <c r="H48" s="4">
        <v>10.700000000000001</v>
      </c>
      <c r="I48" s="4">
        <v>0.79999999999999982</v>
      </c>
      <c r="J48" s="4">
        <v>4.8</v>
      </c>
      <c r="K48" s="4">
        <v>3.8</v>
      </c>
      <c r="L48" s="4">
        <v>3.7</v>
      </c>
      <c r="M48" s="4">
        <v>0</v>
      </c>
      <c r="N48" s="4">
        <v>3.4</v>
      </c>
      <c r="O48" s="4">
        <v>11.5</v>
      </c>
      <c r="P48" s="4">
        <v>5</v>
      </c>
      <c r="Q48" s="4">
        <v>2.4</v>
      </c>
      <c r="R48" s="4">
        <v>0</v>
      </c>
      <c r="S48" s="4">
        <v>1.6</v>
      </c>
      <c r="T48" s="4">
        <v>0</v>
      </c>
    </row>
    <row r="49" spans="1:20" x14ac:dyDescent="0.25">
      <c r="A49" s="3">
        <v>43160</v>
      </c>
      <c r="B49" s="4">
        <v>30.1</v>
      </c>
      <c r="C49" s="4">
        <v>3.9</v>
      </c>
      <c r="D49" s="4">
        <v>35.1</v>
      </c>
      <c r="E49" s="4">
        <v>27.6</v>
      </c>
      <c r="F49" s="4">
        <v>9.8000000000000007</v>
      </c>
      <c r="G49" s="4">
        <v>27.2</v>
      </c>
      <c r="H49" s="4">
        <v>33.200000000000003</v>
      </c>
      <c r="I49" s="4">
        <v>36.700000000000003</v>
      </c>
      <c r="J49" s="4">
        <v>26</v>
      </c>
      <c r="K49" s="4">
        <v>30.6</v>
      </c>
      <c r="L49" s="4">
        <v>19.100000000000001</v>
      </c>
      <c r="M49" s="4">
        <v>12.6</v>
      </c>
      <c r="N49" s="4">
        <v>22.7</v>
      </c>
      <c r="O49" s="4">
        <v>37.299999999999997</v>
      </c>
      <c r="P49" s="4">
        <v>37.9</v>
      </c>
      <c r="Q49" s="4">
        <v>23.4</v>
      </c>
      <c r="R49" s="4">
        <v>0.5</v>
      </c>
      <c r="S49" s="4">
        <v>29.1</v>
      </c>
      <c r="T49" s="4">
        <v>0</v>
      </c>
    </row>
    <row r="50" spans="1:20" x14ac:dyDescent="0.25">
      <c r="A50" s="3">
        <v>43191</v>
      </c>
      <c r="B50" s="4">
        <v>36.999999999999993</v>
      </c>
      <c r="C50" s="4">
        <v>15.999999999999998</v>
      </c>
      <c r="D50" s="4">
        <v>67.5</v>
      </c>
      <c r="E50" s="4">
        <v>14.399999999999999</v>
      </c>
      <c r="F50" s="4">
        <v>15.8</v>
      </c>
      <c r="G50" s="4">
        <v>0.5</v>
      </c>
      <c r="H50" s="4">
        <v>79.5</v>
      </c>
      <c r="I50" s="4">
        <v>74.5</v>
      </c>
      <c r="J50" s="4">
        <v>81.900000000000006</v>
      </c>
      <c r="K50" s="4">
        <v>68.199999999999989</v>
      </c>
      <c r="L50" s="4">
        <v>94.699999999999989</v>
      </c>
      <c r="M50" s="4">
        <v>86.2</v>
      </c>
      <c r="N50" s="4">
        <v>10.500000000000004</v>
      </c>
      <c r="O50" s="4">
        <v>24.700000000000003</v>
      </c>
      <c r="P50" s="4">
        <v>48.1</v>
      </c>
      <c r="Q50" s="4">
        <v>30.6</v>
      </c>
      <c r="R50" s="4">
        <v>47.8</v>
      </c>
      <c r="S50" s="4">
        <v>1.2999999999999972</v>
      </c>
      <c r="T50" s="4">
        <v>46</v>
      </c>
    </row>
    <row r="51" spans="1:20" x14ac:dyDescent="0.25">
      <c r="A51" s="3">
        <v>43221</v>
      </c>
      <c r="B51" s="4">
        <v>244.70000000000002</v>
      </c>
      <c r="C51" s="4">
        <v>39.5</v>
      </c>
      <c r="D51" s="4">
        <v>203.79999999999998</v>
      </c>
      <c r="E51" s="4">
        <v>176.5</v>
      </c>
      <c r="F51" s="4">
        <v>221.1</v>
      </c>
      <c r="G51" s="4">
        <v>221.60000000000002</v>
      </c>
      <c r="H51" s="4">
        <v>177.60000000000002</v>
      </c>
      <c r="I51" s="4">
        <v>565.79999999999995</v>
      </c>
      <c r="J51" s="4">
        <v>330.70000000000005</v>
      </c>
      <c r="K51" s="4">
        <v>304.80000000000007</v>
      </c>
      <c r="L51" s="4">
        <v>417.5</v>
      </c>
      <c r="M51" s="4">
        <v>337.09999999999997</v>
      </c>
      <c r="N51" s="4">
        <v>86.899999999999991</v>
      </c>
      <c r="O51" s="4">
        <v>170.7</v>
      </c>
      <c r="P51" s="4">
        <v>75.5</v>
      </c>
      <c r="Q51" s="4">
        <v>198.7</v>
      </c>
      <c r="R51" s="4">
        <v>101.60000000000001</v>
      </c>
      <c r="S51" s="4">
        <v>90</v>
      </c>
      <c r="T51" s="4">
        <v>62.8</v>
      </c>
    </row>
    <row r="52" spans="1:20" x14ac:dyDescent="0.25">
      <c r="A52" s="3">
        <v>43252</v>
      </c>
      <c r="B52" s="4">
        <v>48.1</v>
      </c>
      <c r="C52" s="4">
        <v>35</v>
      </c>
      <c r="D52" s="4">
        <v>89.3</v>
      </c>
      <c r="E52" s="4">
        <v>30.9</v>
      </c>
      <c r="F52" s="4">
        <v>14.9</v>
      </c>
      <c r="G52" s="4">
        <v>6.5</v>
      </c>
      <c r="H52" s="4">
        <v>176.6</v>
      </c>
      <c r="I52" s="4">
        <v>940.2</v>
      </c>
      <c r="J52" s="4">
        <v>843.2</v>
      </c>
      <c r="K52" s="4">
        <v>551.79999999999995</v>
      </c>
      <c r="L52" s="4">
        <v>774.5</v>
      </c>
      <c r="M52" s="4">
        <v>825.9</v>
      </c>
      <c r="N52" s="4">
        <v>59.3</v>
      </c>
      <c r="O52" s="4">
        <v>220</v>
      </c>
      <c r="P52" s="4">
        <v>104</v>
      </c>
      <c r="Q52" s="4">
        <v>73.5</v>
      </c>
      <c r="R52" s="4">
        <v>71.2</v>
      </c>
      <c r="S52" s="4">
        <v>65.099999999999994</v>
      </c>
      <c r="T52" s="4">
        <v>107.7</v>
      </c>
    </row>
    <row r="53" spans="1:20" x14ac:dyDescent="0.25">
      <c r="A53" s="3">
        <v>43282</v>
      </c>
      <c r="B53" s="4">
        <v>269.59999999999997</v>
      </c>
      <c r="C53" s="4">
        <v>44.900000000000006</v>
      </c>
      <c r="D53" s="4">
        <v>105.10000000000001</v>
      </c>
      <c r="E53" s="4">
        <v>36.199999999999996</v>
      </c>
      <c r="F53" s="4">
        <v>32.700000000000003</v>
      </c>
      <c r="G53" s="4">
        <v>11.7</v>
      </c>
      <c r="H53" s="4">
        <v>73.200000000000017</v>
      </c>
      <c r="I53" s="4">
        <v>1195.7</v>
      </c>
      <c r="J53" s="4">
        <v>913.8</v>
      </c>
      <c r="K53" s="4">
        <v>833.40000000000009</v>
      </c>
      <c r="L53" s="4">
        <v>1013.8</v>
      </c>
      <c r="M53" s="4">
        <v>1143.9000000000001</v>
      </c>
      <c r="N53" s="4">
        <v>39.5</v>
      </c>
      <c r="O53" s="4">
        <v>145.19999999999999</v>
      </c>
      <c r="P53" s="4">
        <v>127.5</v>
      </c>
      <c r="Q53" s="4">
        <v>25.900000000000006</v>
      </c>
      <c r="R53" s="4">
        <v>293.90000000000003</v>
      </c>
      <c r="S53" s="4">
        <v>45.400000000000006</v>
      </c>
      <c r="T53" s="4">
        <v>400.2</v>
      </c>
    </row>
    <row r="54" spans="1:20" x14ac:dyDescent="0.25">
      <c r="A54" s="3">
        <v>43313</v>
      </c>
      <c r="B54" s="4">
        <v>218.2</v>
      </c>
      <c r="C54" s="4">
        <v>31</v>
      </c>
      <c r="D54" s="4">
        <v>157.70000000000002</v>
      </c>
      <c r="E54" s="4">
        <v>32.300000000000011</v>
      </c>
      <c r="F54" s="4">
        <v>19.600000000000001</v>
      </c>
      <c r="G54" s="4">
        <v>27.000000000000004</v>
      </c>
      <c r="H54" s="4">
        <v>292.09999999999997</v>
      </c>
      <c r="I54" s="4">
        <v>817.79999999999973</v>
      </c>
      <c r="J54" s="4">
        <v>620.09999999999991</v>
      </c>
      <c r="K54" s="4">
        <v>712.2</v>
      </c>
      <c r="L54" s="4">
        <v>874.39999999999986</v>
      </c>
      <c r="M54" s="4">
        <v>645.09999999999991</v>
      </c>
      <c r="N54" s="4">
        <v>39.500000000000014</v>
      </c>
      <c r="O54" s="4">
        <v>181.2</v>
      </c>
      <c r="P54" s="4">
        <v>117.10000000000002</v>
      </c>
      <c r="Q54" s="4">
        <v>29.199999999999989</v>
      </c>
      <c r="R54" s="4">
        <v>250.79999999999995</v>
      </c>
      <c r="S54" s="4">
        <v>45.599999999999994</v>
      </c>
      <c r="T54" s="4">
        <v>265.80000000000007</v>
      </c>
    </row>
    <row r="55" spans="1:20" x14ac:dyDescent="0.25">
      <c r="A55" s="3">
        <v>43344</v>
      </c>
      <c r="B55" s="4">
        <v>116.39999999999998</v>
      </c>
      <c r="C55" s="4">
        <v>40.099999999999994</v>
      </c>
      <c r="D55" s="4">
        <v>121.89999999999998</v>
      </c>
      <c r="E55" s="4">
        <v>167.6</v>
      </c>
      <c r="F55" s="4">
        <v>215.7</v>
      </c>
      <c r="G55" s="4">
        <v>120.3</v>
      </c>
      <c r="H55" s="4">
        <v>37.800000000000068</v>
      </c>
      <c r="I55" s="4">
        <v>30.700000000000273</v>
      </c>
      <c r="J55" s="4">
        <v>47.800000000000182</v>
      </c>
      <c r="K55" s="4">
        <v>50.699999999999818</v>
      </c>
      <c r="L55" s="4">
        <v>60.300000000000182</v>
      </c>
      <c r="M55" s="4">
        <v>23.699999999999818</v>
      </c>
      <c r="N55" s="4">
        <v>73.5</v>
      </c>
      <c r="O55" s="4">
        <v>83.300000000000068</v>
      </c>
      <c r="P55" s="4">
        <v>86.899999999999977</v>
      </c>
      <c r="Q55" s="4">
        <v>128.29999999999998</v>
      </c>
      <c r="R55" s="4">
        <v>253.60000000000002</v>
      </c>
      <c r="S55" s="4">
        <v>30.599999999999994</v>
      </c>
      <c r="T55" s="4">
        <v>110.29999999999995</v>
      </c>
    </row>
    <row r="56" spans="1:20" x14ac:dyDescent="0.25">
      <c r="A56" s="3">
        <v>43374</v>
      </c>
      <c r="B56" s="4">
        <v>202.3</v>
      </c>
      <c r="C56" s="4">
        <v>127.9</v>
      </c>
      <c r="D56" s="4">
        <v>211.2</v>
      </c>
      <c r="E56" s="4">
        <v>137.69999999999999</v>
      </c>
      <c r="F56" s="4">
        <v>131.30000000000001</v>
      </c>
      <c r="G56" s="4">
        <v>174.8</v>
      </c>
      <c r="H56" s="4">
        <v>233.6</v>
      </c>
      <c r="I56" s="4">
        <v>267.8</v>
      </c>
      <c r="J56" s="4">
        <v>145.9</v>
      </c>
      <c r="K56" s="4">
        <v>274</v>
      </c>
      <c r="L56" s="4">
        <v>270.39999999999998</v>
      </c>
      <c r="M56" s="4">
        <v>279.39999999999998</v>
      </c>
      <c r="N56" s="4">
        <v>94.7</v>
      </c>
      <c r="O56" s="4">
        <v>103.2</v>
      </c>
      <c r="P56" s="4">
        <v>151.1</v>
      </c>
      <c r="Q56" s="4">
        <v>145.6</v>
      </c>
      <c r="R56" s="4">
        <v>26.7</v>
      </c>
      <c r="S56" s="4">
        <v>96.9</v>
      </c>
      <c r="T56" s="4">
        <v>26.7</v>
      </c>
    </row>
    <row r="57" spans="1:20" x14ac:dyDescent="0.25">
      <c r="A57" s="3">
        <v>43405</v>
      </c>
      <c r="B57" s="4">
        <v>102</v>
      </c>
      <c r="C57" s="4">
        <v>254.29999999999998</v>
      </c>
      <c r="D57" s="4">
        <v>84.900000000000034</v>
      </c>
      <c r="E57" s="4">
        <v>122.90000000000003</v>
      </c>
      <c r="F57" s="4">
        <v>86</v>
      </c>
      <c r="G57" s="4">
        <v>94.599999999999966</v>
      </c>
      <c r="H57" s="4">
        <v>164.79999999999998</v>
      </c>
      <c r="I57" s="4">
        <v>57.5</v>
      </c>
      <c r="J57" s="4">
        <v>42.400000000000006</v>
      </c>
      <c r="K57" s="4">
        <v>52</v>
      </c>
      <c r="L57" s="4">
        <v>117.20000000000005</v>
      </c>
      <c r="M57" s="4">
        <v>22.600000000000023</v>
      </c>
      <c r="N57" s="4">
        <v>29.599999999999994</v>
      </c>
      <c r="O57" s="4">
        <v>27.700000000000003</v>
      </c>
      <c r="P57" s="4">
        <v>11.900000000000006</v>
      </c>
      <c r="Q57" s="4">
        <v>0</v>
      </c>
      <c r="R57" s="4">
        <v>9.0999999999999979</v>
      </c>
      <c r="S57" s="4">
        <v>24.599999999999994</v>
      </c>
      <c r="T57" s="4">
        <v>9.0999999999999979</v>
      </c>
    </row>
    <row r="58" spans="1:20" x14ac:dyDescent="0.25">
      <c r="A58" s="3">
        <v>43435</v>
      </c>
      <c r="B58" s="4">
        <v>14.199999999999989</v>
      </c>
      <c r="C58" s="4">
        <v>89.300000000000011</v>
      </c>
      <c r="D58" s="4">
        <v>6</v>
      </c>
      <c r="E58" s="4">
        <v>41.199999999999989</v>
      </c>
      <c r="F58" s="4">
        <v>10.399999999999977</v>
      </c>
      <c r="G58" s="4">
        <v>12.700000000000045</v>
      </c>
      <c r="H58" s="4">
        <v>4</v>
      </c>
      <c r="I58" s="4">
        <v>5.8999999999999773</v>
      </c>
      <c r="J58" s="4">
        <v>19</v>
      </c>
      <c r="K58" s="4">
        <v>5.5</v>
      </c>
      <c r="L58" s="4">
        <v>9.1999999999999886</v>
      </c>
      <c r="M58" s="4">
        <v>22</v>
      </c>
      <c r="N58" s="4">
        <v>0</v>
      </c>
      <c r="O58" s="4">
        <v>1.5999999999999943</v>
      </c>
      <c r="P58" s="4">
        <v>0</v>
      </c>
      <c r="Q58" s="4">
        <v>1.4000000000000057</v>
      </c>
      <c r="R58" s="4">
        <v>59.700000000000017</v>
      </c>
      <c r="S58" s="4">
        <v>0</v>
      </c>
      <c r="T58" s="4">
        <v>77.400000000000006</v>
      </c>
    </row>
    <row r="59" spans="1:20" x14ac:dyDescent="0.25">
      <c r="A59" s="3">
        <v>43466</v>
      </c>
      <c r="B59" s="4">
        <v>1.1000000000000001</v>
      </c>
      <c r="C59" s="4">
        <v>0</v>
      </c>
      <c r="D59" s="4">
        <v>0.2</v>
      </c>
      <c r="E59" s="4">
        <v>0</v>
      </c>
      <c r="F59" s="4">
        <v>1.8</v>
      </c>
      <c r="G59" s="4">
        <v>2.8</v>
      </c>
      <c r="H59" s="4">
        <v>0</v>
      </c>
      <c r="I59" s="4">
        <v>0</v>
      </c>
      <c r="J59" s="4">
        <v>0</v>
      </c>
      <c r="K59" s="4">
        <v>2.1</v>
      </c>
      <c r="L59" s="4">
        <v>0</v>
      </c>
      <c r="M59" s="4">
        <v>0</v>
      </c>
      <c r="N59" s="4">
        <v>2.2000000000000002</v>
      </c>
      <c r="O59" s="4">
        <v>0</v>
      </c>
      <c r="P59" s="4">
        <v>0</v>
      </c>
      <c r="Q59" s="4">
        <v>0</v>
      </c>
      <c r="R59" s="4">
        <v>0</v>
      </c>
      <c r="S59" s="4">
        <v>1.9</v>
      </c>
      <c r="T59" s="4">
        <v>4.0999999999999996</v>
      </c>
    </row>
    <row r="60" spans="1:20" x14ac:dyDescent="0.25">
      <c r="A60" s="3">
        <v>43497</v>
      </c>
      <c r="B60" s="4">
        <v>1.1999999999999997</v>
      </c>
      <c r="C60" s="4">
        <v>3</v>
      </c>
      <c r="D60" s="4">
        <v>11.100000000000001</v>
      </c>
      <c r="E60" s="4">
        <v>5.7</v>
      </c>
      <c r="F60" s="4">
        <v>0</v>
      </c>
      <c r="G60" s="4">
        <v>0</v>
      </c>
      <c r="H60" s="4">
        <v>11.1</v>
      </c>
      <c r="I60" s="4">
        <v>0</v>
      </c>
      <c r="J60" s="4">
        <v>0</v>
      </c>
      <c r="K60" s="4">
        <v>1.5</v>
      </c>
      <c r="L60" s="4">
        <v>0.4</v>
      </c>
      <c r="M60" s="4">
        <v>0</v>
      </c>
      <c r="N60" s="4">
        <v>7.7</v>
      </c>
      <c r="O60" s="4">
        <v>8</v>
      </c>
      <c r="P60" s="4">
        <v>11.9</v>
      </c>
      <c r="Q60" s="4">
        <v>2</v>
      </c>
      <c r="R60" s="4">
        <v>0</v>
      </c>
      <c r="S60" s="4">
        <v>4.4000000000000004</v>
      </c>
      <c r="T60" s="4">
        <v>0</v>
      </c>
    </row>
    <row r="61" spans="1:20" x14ac:dyDescent="0.25">
      <c r="A61" s="3">
        <v>43525</v>
      </c>
      <c r="B61" s="4">
        <v>1.7</v>
      </c>
      <c r="C61" s="4">
        <v>0</v>
      </c>
      <c r="D61" s="4">
        <v>16.8</v>
      </c>
      <c r="E61" s="4">
        <v>3.8</v>
      </c>
      <c r="F61" s="4">
        <v>2.4</v>
      </c>
      <c r="G61" s="4">
        <v>0.3</v>
      </c>
      <c r="H61" s="4">
        <v>0.3</v>
      </c>
      <c r="I61" s="4">
        <v>1.9</v>
      </c>
      <c r="J61" s="4">
        <v>0</v>
      </c>
      <c r="K61" s="4">
        <v>3.7</v>
      </c>
      <c r="L61" s="4">
        <v>2.8</v>
      </c>
      <c r="M61" s="4">
        <v>0.8</v>
      </c>
      <c r="N61" s="4">
        <v>0</v>
      </c>
      <c r="O61" s="4">
        <v>2.9</v>
      </c>
      <c r="P61" s="4">
        <v>2.2999999999999998</v>
      </c>
      <c r="Q61" s="4">
        <v>0.1</v>
      </c>
      <c r="R61" s="4">
        <v>5.7</v>
      </c>
      <c r="S61" s="4">
        <v>0</v>
      </c>
      <c r="T61" s="4">
        <v>13.3</v>
      </c>
    </row>
    <row r="62" spans="1:20" x14ac:dyDescent="0.25">
      <c r="A62" s="3">
        <v>43556</v>
      </c>
      <c r="B62" s="4">
        <v>20.7</v>
      </c>
      <c r="C62" s="4">
        <v>5.0999999999999996</v>
      </c>
      <c r="D62" s="4">
        <v>49</v>
      </c>
      <c r="E62" s="4">
        <v>30.8</v>
      </c>
      <c r="F62" s="4">
        <v>18.200000000000003</v>
      </c>
      <c r="G62" s="4">
        <v>0</v>
      </c>
      <c r="H62" s="4">
        <v>64.900000000000006</v>
      </c>
      <c r="I62" s="4">
        <v>51.1</v>
      </c>
      <c r="J62" s="4">
        <v>23.1</v>
      </c>
      <c r="K62" s="4">
        <v>96.899999999999991</v>
      </c>
      <c r="L62" s="4">
        <v>76.900000000000006</v>
      </c>
      <c r="M62" s="4">
        <v>42.7</v>
      </c>
      <c r="N62" s="4">
        <v>18.2</v>
      </c>
      <c r="O62" s="4">
        <v>41.5</v>
      </c>
      <c r="P62" s="4">
        <v>44.7</v>
      </c>
      <c r="Q62" s="4">
        <v>35</v>
      </c>
      <c r="R62" s="4">
        <v>8.3000000000000007</v>
      </c>
      <c r="S62" s="4">
        <v>13.9</v>
      </c>
      <c r="T62" s="4">
        <v>33.299999999999997</v>
      </c>
    </row>
    <row r="63" spans="1:20" x14ac:dyDescent="0.25">
      <c r="A63" s="3">
        <v>43586</v>
      </c>
      <c r="B63" s="4">
        <v>36</v>
      </c>
      <c r="C63" s="4">
        <v>0</v>
      </c>
      <c r="D63" s="4">
        <v>33</v>
      </c>
      <c r="E63" s="4">
        <v>18.299999999999997</v>
      </c>
      <c r="F63" s="4">
        <v>44.1</v>
      </c>
      <c r="G63" s="4">
        <v>16.099999999999998</v>
      </c>
      <c r="H63" s="4">
        <v>27.799999999999997</v>
      </c>
      <c r="I63" s="4">
        <v>34.400000000000006</v>
      </c>
      <c r="J63" s="4">
        <v>40.9</v>
      </c>
      <c r="K63" s="4">
        <v>51.200000000000017</v>
      </c>
      <c r="L63" s="4">
        <v>30.899999999999991</v>
      </c>
      <c r="M63" s="4">
        <v>29.400000000000006</v>
      </c>
      <c r="N63" s="4">
        <v>60.7</v>
      </c>
      <c r="O63" s="4">
        <v>138.5</v>
      </c>
      <c r="P63" s="4">
        <v>164.3</v>
      </c>
      <c r="Q63" s="4">
        <v>105.9</v>
      </c>
      <c r="R63" s="4">
        <v>113.3</v>
      </c>
      <c r="S63" s="4">
        <v>50.4</v>
      </c>
      <c r="T63" s="4">
        <v>1.2000000000000028</v>
      </c>
    </row>
    <row r="64" spans="1:20" x14ac:dyDescent="0.25">
      <c r="A64" s="3">
        <v>43617</v>
      </c>
      <c r="B64" s="4">
        <v>42.8</v>
      </c>
      <c r="C64" s="4">
        <v>4.3</v>
      </c>
      <c r="D64" s="4">
        <v>24.4</v>
      </c>
      <c r="E64" s="4">
        <v>32.299999999999997</v>
      </c>
      <c r="F64" s="4">
        <v>41.4</v>
      </c>
      <c r="G64" s="4">
        <v>49.4</v>
      </c>
      <c r="H64" s="4">
        <v>127.2</v>
      </c>
      <c r="I64" s="4">
        <v>623</v>
      </c>
      <c r="J64" s="4">
        <v>490.9</v>
      </c>
      <c r="K64" s="4">
        <v>373.7</v>
      </c>
      <c r="L64" s="4">
        <v>327.5</v>
      </c>
      <c r="M64" s="4">
        <v>507.6</v>
      </c>
      <c r="N64" s="4">
        <v>93.1</v>
      </c>
      <c r="O64" s="4">
        <v>82.6</v>
      </c>
      <c r="P64" s="4">
        <v>60.8</v>
      </c>
      <c r="Q64" s="4">
        <v>62</v>
      </c>
      <c r="R64" s="4">
        <v>70.2</v>
      </c>
      <c r="S64" s="4">
        <v>53.7</v>
      </c>
      <c r="T64" s="4">
        <v>85.9</v>
      </c>
    </row>
    <row r="65" spans="1:20" x14ac:dyDescent="0.25">
      <c r="A65" s="3">
        <v>43647</v>
      </c>
      <c r="B65" s="4">
        <v>56.8</v>
      </c>
      <c r="C65" s="4">
        <v>45</v>
      </c>
      <c r="D65" s="4">
        <v>40.1</v>
      </c>
      <c r="E65" s="4">
        <v>13.200000000000003</v>
      </c>
      <c r="F65" s="4">
        <v>19.200000000000003</v>
      </c>
      <c r="G65" s="4">
        <v>5.8999999999999986</v>
      </c>
      <c r="H65" s="4">
        <v>80.600000000000009</v>
      </c>
      <c r="I65" s="4">
        <v>970.2</v>
      </c>
      <c r="J65" s="4">
        <v>1237.4000000000001</v>
      </c>
      <c r="K65" s="4">
        <v>561</v>
      </c>
      <c r="L65" s="4">
        <v>590.6</v>
      </c>
      <c r="M65" s="4" t="s">
        <v>121</v>
      </c>
      <c r="N65" s="4">
        <v>36.800000000000011</v>
      </c>
      <c r="O65" s="4">
        <v>105.9</v>
      </c>
      <c r="P65" s="4">
        <v>82.3</v>
      </c>
      <c r="Q65" s="4">
        <v>47.099999999999994</v>
      </c>
      <c r="R65" s="4">
        <v>179</v>
      </c>
      <c r="S65" s="4">
        <v>44.3</v>
      </c>
      <c r="T65" s="4">
        <v>287.20000000000005</v>
      </c>
    </row>
    <row r="66" spans="1:20" x14ac:dyDescent="0.25">
      <c r="A66" s="3">
        <v>43678</v>
      </c>
      <c r="B66" s="4">
        <v>527.19999999999993</v>
      </c>
      <c r="C66" s="4">
        <v>106.2</v>
      </c>
      <c r="D66" s="4">
        <v>169.4</v>
      </c>
      <c r="E66" s="4">
        <v>25.5</v>
      </c>
      <c r="F66" s="4">
        <v>67.099999999999994</v>
      </c>
      <c r="G66" s="4">
        <v>64.2</v>
      </c>
      <c r="H66" s="4">
        <v>251.3</v>
      </c>
      <c r="I66" s="4">
        <v>1557.2</v>
      </c>
      <c r="J66" s="4">
        <v>1312.7999999999997</v>
      </c>
      <c r="K66" s="4">
        <v>1174.7</v>
      </c>
      <c r="L66" s="4">
        <v>1214.0999999999999</v>
      </c>
      <c r="M66" s="4">
        <v>1219.3000000000002</v>
      </c>
      <c r="N66" s="4">
        <v>105.19999999999999</v>
      </c>
      <c r="O66" s="4">
        <v>453.4</v>
      </c>
      <c r="P66" s="4">
        <v>346</v>
      </c>
      <c r="Q66" s="4">
        <v>161.4</v>
      </c>
      <c r="R66" s="4">
        <v>217.2</v>
      </c>
      <c r="S66" s="4">
        <v>121.5</v>
      </c>
      <c r="T66" s="4">
        <v>275.79999999999995</v>
      </c>
    </row>
    <row r="67" spans="1:20" x14ac:dyDescent="0.25">
      <c r="A67" s="3">
        <v>43709</v>
      </c>
      <c r="B67" s="4">
        <v>121.10000000000002</v>
      </c>
      <c r="C67" s="4">
        <v>189.60000000000002</v>
      </c>
      <c r="D67" s="4">
        <v>76.599999999999994</v>
      </c>
      <c r="E67" s="4">
        <v>120.7</v>
      </c>
      <c r="F67" s="4">
        <v>110.20000000000002</v>
      </c>
      <c r="G67" s="4">
        <v>42.599999999999994</v>
      </c>
      <c r="H67" s="4">
        <v>113.5</v>
      </c>
      <c r="I67" s="4">
        <v>289</v>
      </c>
      <c r="J67" s="4">
        <v>275</v>
      </c>
      <c r="K67" s="4">
        <v>349.5</v>
      </c>
      <c r="L67" s="4">
        <v>217.20000000000027</v>
      </c>
      <c r="M67" s="4">
        <v>353.5</v>
      </c>
      <c r="N67" s="4">
        <v>161.9</v>
      </c>
      <c r="O67" s="4">
        <v>165.30000000000007</v>
      </c>
      <c r="P67" s="4">
        <v>111.79999999999995</v>
      </c>
      <c r="Q67" s="4">
        <v>133.5</v>
      </c>
      <c r="R67" s="4">
        <v>255.39999999999998</v>
      </c>
      <c r="S67" s="4">
        <v>82.399999999999977</v>
      </c>
      <c r="T67" s="4">
        <v>189.39999999999998</v>
      </c>
    </row>
    <row r="68" spans="1:20" x14ac:dyDescent="0.25">
      <c r="A68" s="3">
        <v>43739</v>
      </c>
      <c r="B68" s="4">
        <v>270.5</v>
      </c>
      <c r="C68" s="4">
        <v>176.6</v>
      </c>
      <c r="D68" s="4">
        <v>135.19999999999999</v>
      </c>
      <c r="E68" s="4">
        <v>183.5</v>
      </c>
      <c r="F68" s="4">
        <v>212.4</v>
      </c>
      <c r="G68" s="4">
        <v>129.6</v>
      </c>
      <c r="H68" s="4">
        <v>289.7</v>
      </c>
      <c r="I68" s="4">
        <v>548.6</v>
      </c>
      <c r="J68" s="4">
        <v>506.5</v>
      </c>
      <c r="K68" s="4">
        <v>475.9</v>
      </c>
      <c r="L68" s="4">
        <v>529.9</v>
      </c>
      <c r="M68" s="4">
        <v>408.9</v>
      </c>
      <c r="N68" s="4">
        <v>189.5</v>
      </c>
      <c r="O68" s="4">
        <v>223.8</v>
      </c>
      <c r="P68" s="4">
        <v>160.5</v>
      </c>
      <c r="Q68" s="4">
        <v>236.7</v>
      </c>
      <c r="R68" s="4">
        <v>359.5</v>
      </c>
      <c r="S68" s="4">
        <v>198.2</v>
      </c>
      <c r="T68" s="4">
        <v>255.1</v>
      </c>
    </row>
    <row r="69" spans="1:20" x14ac:dyDescent="0.25">
      <c r="A69" s="3">
        <v>43770</v>
      </c>
      <c r="B69" s="4">
        <v>160.10000000000002</v>
      </c>
      <c r="C69" s="4">
        <v>298.60000000000002</v>
      </c>
      <c r="D69" s="4">
        <v>162.19999999999999</v>
      </c>
      <c r="E69" s="4">
        <v>183</v>
      </c>
      <c r="F69" s="4">
        <v>105.79999999999998</v>
      </c>
      <c r="G69" s="4">
        <v>120</v>
      </c>
      <c r="H69" s="4">
        <v>189.5</v>
      </c>
      <c r="I69" s="4">
        <v>356.79999999999995</v>
      </c>
      <c r="J69" s="4">
        <v>1025.5999999999999</v>
      </c>
      <c r="K69" s="4">
        <v>458</v>
      </c>
      <c r="L69" s="4">
        <v>395.5</v>
      </c>
      <c r="M69" s="4">
        <v>465</v>
      </c>
      <c r="N69" s="4">
        <v>59.699999999999989</v>
      </c>
      <c r="O69" s="4">
        <v>59.5</v>
      </c>
      <c r="P69" s="4">
        <v>75.900000000000006</v>
      </c>
      <c r="Q69" s="4">
        <v>119.19999999999999</v>
      </c>
      <c r="R69" s="4">
        <v>1</v>
      </c>
      <c r="S69" s="4">
        <v>72</v>
      </c>
      <c r="T69" s="4">
        <v>8.7000000000000171</v>
      </c>
    </row>
    <row r="70" spans="1:20" x14ac:dyDescent="0.25">
      <c r="A70" s="3">
        <v>43800</v>
      </c>
      <c r="B70" s="4">
        <v>11.5</v>
      </c>
      <c r="C70" s="4">
        <v>78.099999999999909</v>
      </c>
      <c r="D70" s="4">
        <v>10.700000000000045</v>
      </c>
      <c r="E70" s="4">
        <v>28.800000000000011</v>
      </c>
      <c r="F70" s="4">
        <v>15.699999999999989</v>
      </c>
      <c r="G70" s="4">
        <v>92.4</v>
      </c>
      <c r="H70" s="4">
        <v>51.900000000000034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18.5</v>
      </c>
      <c r="O70" s="4">
        <v>26.099999999999966</v>
      </c>
      <c r="P70" s="4">
        <v>18</v>
      </c>
      <c r="Q70" s="4">
        <v>0</v>
      </c>
      <c r="R70" s="4">
        <v>7.3000000000000114</v>
      </c>
      <c r="S70" s="4">
        <v>24</v>
      </c>
      <c r="T70" s="4">
        <v>1.3000000000000114</v>
      </c>
    </row>
    <row r="71" spans="1:20" x14ac:dyDescent="0.25">
      <c r="A71" s="3">
        <v>43831</v>
      </c>
      <c r="B71" s="4">
        <v>1.1000000000000001</v>
      </c>
      <c r="C71" s="4">
        <v>18.899999999999999</v>
      </c>
      <c r="D71" s="4">
        <v>0.1</v>
      </c>
      <c r="E71" s="4">
        <v>1.8</v>
      </c>
      <c r="F71" s="4">
        <v>0</v>
      </c>
      <c r="G71" s="4">
        <v>0.2</v>
      </c>
      <c r="H71" s="4">
        <v>1.5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0.2</v>
      </c>
      <c r="P71" s="4">
        <v>0</v>
      </c>
      <c r="Q71" s="4">
        <v>0</v>
      </c>
      <c r="R71" s="4">
        <v>1.7</v>
      </c>
      <c r="S71" s="4">
        <v>0.4</v>
      </c>
      <c r="T71" s="4">
        <v>5.9</v>
      </c>
    </row>
    <row r="72" spans="1:20" x14ac:dyDescent="0.25">
      <c r="A72" s="3">
        <v>43862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39.5</v>
      </c>
      <c r="S72" s="4">
        <v>0</v>
      </c>
      <c r="T72" s="4">
        <v>4.7999999999999989</v>
      </c>
    </row>
    <row r="73" spans="1:20" x14ac:dyDescent="0.25">
      <c r="A73" s="3">
        <v>43891</v>
      </c>
      <c r="B73" s="4">
        <v>25.1</v>
      </c>
      <c r="C73" s="4">
        <v>0.2</v>
      </c>
      <c r="D73" s="4">
        <v>6</v>
      </c>
      <c r="E73" s="4">
        <v>5.5</v>
      </c>
      <c r="F73" s="4">
        <v>7.1</v>
      </c>
      <c r="G73" s="4">
        <v>4.8</v>
      </c>
      <c r="H73" s="4">
        <v>26.1</v>
      </c>
      <c r="I73" s="4">
        <v>1.9</v>
      </c>
      <c r="J73" s="4">
        <v>1.6</v>
      </c>
      <c r="K73" s="4">
        <v>36.799999999999997</v>
      </c>
      <c r="L73" s="4">
        <v>8.1</v>
      </c>
      <c r="M73" s="4">
        <v>4.3</v>
      </c>
      <c r="N73" s="4">
        <v>3.1</v>
      </c>
      <c r="O73" s="4">
        <v>13.2</v>
      </c>
      <c r="P73" s="4">
        <v>19.899999999999999</v>
      </c>
      <c r="Q73" s="4">
        <v>20.9</v>
      </c>
      <c r="R73" s="4">
        <v>55.2</v>
      </c>
      <c r="S73" s="4">
        <v>0</v>
      </c>
      <c r="T73" s="4">
        <v>3.4</v>
      </c>
    </row>
    <row r="74" spans="1:20" x14ac:dyDescent="0.25">
      <c r="A74" s="3">
        <v>43922</v>
      </c>
      <c r="B74" s="4">
        <v>81.800000000000011</v>
      </c>
      <c r="C74" s="4">
        <v>15.600000000000001</v>
      </c>
      <c r="D74" s="4">
        <v>65.2</v>
      </c>
      <c r="E74" s="4">
        <v>27.5</v>
      </c>
      <c r="F74" s="4">
        <v>8.2000000000000011</v>
      </c>
      <c r="G74" s="4">
        <v>50</v>
      </c>
      <c r="H74" s="4">
        <v>59.199999999999996</v>
      </c>
      <c r="I74" s="4">
        <v>96</v>
      </c>
      <c r="J74" s="4">
        <v>2.5999999999999992</v>
      </c>
      <c r="K74" s="4">
        <v>80</v>
      </c>
      <c r="L74" s="4">
        <v>117.7</v>
      </c>
      <c r="M74" s="4">
        <v>56.3</v>
      </c>
      <c r="N74" s="4">
        <v>56.5</v>
      </c>
      <c r="O74" s="4">
        <v>47.2</v>
      </c>
      <c r="P74" s="4">
        <v>47.500000000000007</v>
      </c>
      <c r="Q74" s="4">
        <v>69.799999999999983</v>
      </c>
      <c r="R74" s="4">
        <v>49.8</v>
      </c>
      <c r="S74" s="4">
        <v>33.299999999999997</v>
      </c>
      <c r="T74" s="4">
        <v>36.800000000000004</v>
      </c>
    </row>
    <row r="75" spans="1:20" x14ac:dyDescent="0.25">
      <c r="A75" s="3">
        <v>43952</v>
      </c>
      <c r="B75" s="4">
        <v>29.400000000000006</v>
      </c>
      <c r="C75" s="4">
        <v>29.900000000000002</v>
      </c>
      <c r="D75" s="4">
        <v>38.700000000000003</v>
      </c>
      <c r="E75" s="4">
        <v>36.200000000000003</v>
      </c>
      <c r="F75" s="4">
        <v>14.8</v>
      </c>
      <c r="G75" s="4">
        <v>12.400000000000006</v>
      </c>
      <c r="H75" s="4">
        <v>166.2</v>
      </c>
      <c r="I75" s="4">
        <v>169.99999999999997</v>
      </c>
      <c r="J75" s="4">
        <v>100.5</v>
      </c>
      <c r="K75" s="4">
        <v>132.39999999999998</v>
      </c>
      <c r="L75" s="4">
        <v>75.8</v>
      </c>
      <c r="M75" s="4">
        <v>109.1</v>
      </c>
      <c r="N75" s="4">
        <v>87.4</v>
      </c>
      <c r="O75" s="4">
        <v>138.79999999999998</v>
      </c>
      <c r="P75" s="4">
        <v>79.599999999999994</v>
      </c>
      <c r="Q75" s="4">
        <v>133.10000000000002</v>
      </c>
      <c r="R75" s="4">
        <v>32.5</v>
      </c>
      <c r="S75" s="4">
        <v>85.2</v>
      </c>
      <c r="T75" s="4">
        <v>20.799999999999997</v>
      </c>
    </row>
    <row r="76" spans="1:20" x14ac:dyDescent="0.25">
      <c r="A76" s="3">
        <v>43983</v>
      </c>
      <c r="B76" s="4">
        <v>168.6</v>
      </c>
      <c r="C76" s="4">
        <v>35.4</v>
      </c>
      <c r="D76" s="4">
        <v>40</v>
      </c>
      <c r="E76" s="4">
        <v>87.1</v>
      </c>
      <c r="F76" s="4">
        <v>54.6</v>
      </c>
      <c r="G76" s="4">
        <v>25</v>
      </c>
      <c r="H76" s="4">
        <v>172</v>
      </c>
      <c r="I76" s="4">
        <v>1179.5999999999999</v>
      </c>
      <c r="J76" s="4">
        <v>897.6</v>
      </c>
      <c r="K76" s="4">
        <v>486.6</v>
      </c>
      <c r="L76" s="4">
        <v>464.6</v>
      </c>
      <c r="M76" s="4">
        <v>1001.2</v>
      </c>
      <c r="N76" s="4">
        <v>154.1</v>
      </c>
      <c r="O76" s="4">
        <v>111.3</v>
      </c>
      <c r="P76" s="4">
        <v>72.599999999999994</v>
      </c>
      <c r="Q76" s="4">
        <v>75.900000000000006</v>
      </c>
      <c r="R76" s="4">
        <v>139.4</v>
      </c>
      <c r="S76" s="4">
        <v>90.6</v>
      </c>
      <c r="T76" s="4">
        <v>122.4</v>
      </c>
    </row>
    <row r="77" spans="1:20" x14ac:dyDescent="0.25">
      <c r="A77" s="3">
        <v>44013</v>
      </c>
      <c r="B77" s="4">
        <v>250.70000000000002</v>
      </c>
      <c r="C77" s="4">
        <v>119.9</v>
      </c>
      <c r="D77" s="4">
        <v>67.599999999999994</v>
      </c>
      <c r="E77" s="4">
        <v>119.1</v>
      </c>
      <c r="F77" s="4">
        <v>133.5</v>
      </c>
      <c r="G77" s="4">
        <v>128.9</v>
      </c>
      <c r="H77" s="4">
        <v>38.199999999999989</v>
      </c>
      <c r="I77" s="4">
        <v>632.30000000000018</v>
      </c>
      <c r="J77" s="4">
        <v>896.19999999999993</v>
      </c>
      <c r="K77" s="4">
        <v>332.69999999999993</v>
      </c>
      <c r="L77" s="4">
        <v>406.29999999999995</v>
      </c>
      <c r="M77" s="4">
        <v>720.3</v>
      </c>
      <c r="N77" s="4">
        <v>105.20000000000002</v>
      </c>
      <c r="O77" s="4">
        <v>157.5</v>
      </c>
      <c r="P77" s="4" t="s">
        <v>122</v>
      </c>
      <c r="Q77" s="4">
        <v>130.4</v>
      </c>
      <c r="R77" s="4">
        <v>134.79999999999998</v>
      </c>
      <c r="S77" s="4">
        <v>121.6</v>
      </c>
      <c r="T77" s="4">
        <v>296.20000000000005</v>
      </c>
    </row>
    <row r="78" spans="1:20" x14ac:dyDescent="0.25">
      <c r="A78" s="3">
        <v>44044</v>
      </c>
      <c r="B78" s="4">
        <v>383.90000000000003</v>
      </c>
      <c r="C78" s="4">
        <v>62.599999999999994</v>
      </c>
      <c r="D78" s="4">
        <v>146.9</v>
      </c>
      <c r="E78" s="4">
        <v>82.5</v>
      </c>
      <c r="F78" s="4">
        <v>12.800000000000011</v>
      </c>
      <c r="G78" s="4">
        <v>23</v>
      </c>
      <c r="H78" s="4">
        <v>83.300000000000011</v>
      </c>
      <c r="I78" s="4" t="s">
        <v>123</v>
      </c>
      <c r="J78" s="4">
        <v>857.8</v>
      </c>
      <c r="K78" s="4">
        <v>600.40000000000009</v>
      </c>
      <c r="L78" s="4">
        <v>542.00000000000011</v>
      </c>
      <c r="M78" s="4">
        <v>924</v>
      </c>
      <c r="N78" s="4">
        <v>82.300000000000011</v>
      </c>
      <c r="O78" s="4">
        <v>237.89999999999998</v>
      </c>
      <c r="P78" s="4">
        <v>156.20000000000002</v>
      </c>
      <c r="Q78" s="4">
        <v>37.099999999999994</v>
      </c>
      <c r="R78" s="4">
        <v>161.19999999999999</v>
      </c>
      <c r="S78" s="4">
        <v>81.300000000000011</v>
      </c>
      <c r="T78" s="4">
        <v>332.4</v>
      </c>
    </row>
    <row r="79" spans="1:20" x14ac:dyDescent="0.25">
      <c r="A79" s="3">
        <v>44075</v>
      </c>
      <c r="B79" s="4">
        <v>299.59999999999991</v>
      </c>
      <c r="C79" s="4">
        <v>121.70000000000002</v>
      </c>
      <c r="D79" s="4">
        <v>169.39999999999998</v>
      </c>
      <c r="E79" s="4">
        <v>168.3</v>
      </c>
      <c r="F79" s="4">
        <v>94.999999999999972</v>
      </c>
      <c r="G79" s="4">
        <v>132.79999999999998</v>
      </c>
      <c r="H79" s="4">
        <v>209</v>
      </c>
      <c r="I79" s="4">
        <v>863.70000000000027</v>
      </c>
      <c r="J79" s="4">
        <v>954</v>
      </c>
      <c r="K79" s="4">
        <v>580</v>
      </c>
      <c r="L79" s="4">
        <v>574.29999999999995</v>
      </c>
      <c r="M79" s="4">
        <v>720.40000000000009</v>
      </c>
      <c r="N79" s="4">
        <v>240.10000000000002</v>
      </c>
      <c r="O79" s="4">
        <v>183.8</v>
      </c>
      <c r="P79" s="4">
        <v>140.5</v>
      </c>
      <c r="Q79" s="4">
        <v>138.6</v>
      </c>
      <c r="R79" s="4">
        <v>123.10000000000002</v>
      </c>
      <c r="S79" s="4">
        <v>208.39999999999998</v>
      </c>
      <c r="T79" s="4">
        <v>219.10000000000002</v>
      </c>
    </row>
    <row r="80" spans="1:20" x14ac:dyDescent="0.25">
      <c r="A80" s="3">
        <v>44105</v>
      </c>
      <c r="B80" s="4">
        <v>92.2</v>
      </c>
      <c r="C80" s="4">
        <v>82.4</v>
      </c>
      <c r="D80" s="4">
        <v>77.3</v>
      </c>
      <c r="E80" s="4">
        <v>60.2</v>
      </c>
      <c r="F80" s="4">
        <v>87</v>
      </c>
      <c r="G80" s="4">
        <v>21.1</v>
      </c>
      <c r="H80" s="4">
        <v>127.8</v>
      </c>
      <c r="I80" s="4">
        <v>236.4</v>
      </c>
      <c r="J80" s="4">
        <v>309.60000000000002</v>
      </c>
      <c r="K80" s="4">
        <v>211</v>
      </c>
      <c r="L80" s="4">
        <v>131</v>
      </c>
      <c r="M80" s="4">
        <v>259.10000000000002</v>
      </c>
      <c r="N80" s="4">
        <v>105</v>
      </c>
      <c r="O80" s="4">
        <v>151.6</v>
      </c>
      <c r="P80" s="4">
        <v>90.9</v>
      </c>
      <c r="Q80" s="4">
        <v>179.3</v>
      </c>
      <c r="R80" s="4">
        <v>253.2</v>
      </c>
      <c r="S80" s="4">
        <v>145.30000000000001</v>
      </c>
      <c r="T80" s="4">
        <v>312.10000000000002</v>
      </c>
    </row>
    <row r="81" spans="1:20" x14ac:dyDescent="0.25">
      <c r="A81" s="3">
        <v>44136</v>
      </c>
      <c r="B81" s="4">
        <v>130</v>
      </c>
      <c r="C81" s="4">
        <v>102.5</v>
      </c>
      <c r="D81" s="4">
        <v>194.3</v>
      </c>
      <c r="E81" s="4">
        <v>170.89999999999998</v>
      </c>
      <c r="F81" s="4">
        <v>82.6</v>
      </c>
      <c r="G81" s="4">
        <v>207.6</v>
      </c>
      <c r="H81" s="4">
        <v>153.69999999999999</v>
      </c>
      <c r="I81" s="4">
        <v>92.9</v>
      </c>
      <c r="J81" s="4">
        <v>46.5</v>
      </c>
      <c r="K81" s="4">
        <v>61.300000000000011</v>
      </c>
      <c r="L81" s="4">
        <v>43.400000000000006</v>
      </c>
      <c r="M81" s="4">
        <v>38.899999999999977</v>
      </c>
      <c r="N81" s="4">
        <v>34.699999999999989</v>
      </c>
      <c r="O81" s="4">
        <v>29.800000000000011</v>
      </c>
      <c r="P81" s="4">
        <v>40.900000000000006</v>
      </c>
      <c r="Q81" s="4">
        <v>46.5</v>
      </c>
      <c r="R81" s="4">
        <v>35.699999999999989</v>
      </c>
      <c r="S81" s="4">
        <v>11.199999999999989</v>
      </c>
      <c r="T81" s="4">
        <v>10.699999999999989</v>
      </c>
    </row>
    <row r="82" spans="1:20" x14ac:dyDescent="0.25">
      <c r="A82" s="3">
        <v>44166</v>
      </c>
      <c r="B82" s="4">
        <v>81.199999999999989</v>
      </c>
      <c r="C82" s="4">
        <v>382.9</v>
      </c>
      <c r="D82" s="4">
        <v>81.199999999999989</v>
      </c>
      <c r="E82" s="4">
        <v>163.90000000000003</v>
      </c>
      <c r="F82" s="4">
        <v>46.200000000000017</v>
      </c>
      <c r="G82" s="4">
        <v>103.80000000000001</v>
      </c>
      <c r="H82" s="4">
        <v>39.399999999999977</v>
      </c>
      <c r="I82" s="4">
        <v>50.4</v>
      </c>
      <c r="J82" s="4">
        <v>37.9</v>
      </c>
      <c r="K82" s="4">
        <v>11.3</v>
      </c>
      <c r="L82" s="4">
        <v>20.2</v>
      </c>
      <c r="M82" s="4">
        <v>46.7</v>
      </c>
      <c r="N82" s="4">
        <v>14.900000000000006</v>
      </c>
      <c r="O82" s="4">
        <v>17.400000000000006</v>
      </c>
      <c r="P82" s="4">
        <v>15.199999999999989</v>
      </c>
      <c r="Q82" s="4">
        <v>17.299999999999983</v>
      </c>
      <c r="R82" s="4">
        <v>16.5</v>
      </c>
      <c r="S82" s="4">
        <v>16.599999999999994</v>
      </c>
      <c r="T82" s="4">
        <v>98.199999999999989</v>
      </c>
    </row>
    <row r="83" spans="1:20" x14ac:dyDescent="0.25">
      <c r="A83" s="3">
        <v>44197</v>
      </c>
      <c r="B83" s="4">
        <v>99.8</v>
      </c>
      <c r="C83" s="4">
        <v>276.2</v>
      </c>
      <c r="D83" s="4">
        <v>109.9</v>
      </c>
      <c r="E83" s="4">
        <v>179.6</v>
      </c>
      <c r="F83" s="4">
        <v>58.7</v>
      </c>
      <c r="G83" s="4">
        <v>104.1</v>
      </c>
      <c r="H83" s="4">
        <v>98.8</v>
      </c>
      <c r="I83" s="4">
        <v>164.9</v>
      </c>
      <c r="J83" s="4">
        <v>108.3</v>
      </c>
      <c r="K83" s="4">
        <v>64.7</v>
      </c>
      <c r="L83" s="4">
        <v>82.7</v>
      </c>
      <c r="M83" s="4">
        <v>64.7</v>
      </c>
      <c r="N83" s="4">
        <v>11.5</v>
      </c>
      <c r="O83" s="4">
        <v>30.8</v>
      </c>
      <c r="P83" s="4">
        <v>14.2</v>
      </c>
      <c r="Q83" s="4">
        <v>14.1</v>
      </c>
      <c r="R83" s="4">
        <v>7.7</v>
      </c>
      <c r="S83" s="4">
        <v>26.9</v>
      </c>
      <c r="T83" s="4">
        <v>2.7</v>
      </c>
    </row>
    <row r="84" spans="1:20" x14ac:dyDescent="0.25">
      <c r="A84" s="3">
        <v>44228</v>
      </c>
      <c r="B84" s="4">
        <v>18.700000000000003</v>
      </c>
      <c r="C84" s="4">
        <v>2.4000000000000341</v>
      </c>
      <c r="D84" s="4">
        <v>2.6999999999999886</v>
      </c>
      <c r="E84" s="4">
        <v>14.800000000000011</v>
      </c>
      <c r="F84" s="4">
        <v>19.799999999999997</v>
      </c>
      <c r="G84" s="4">
        <v>14.300000000000011</v>
      </c>
      <c r="H84" s="4">
        <v>0</v>
      </c>
      <c r="I84" s="4">
        <v>5.5999999999999943</v>
      </c>
      <c r="J84" s="4">
        <v>5.7000000000000028</v>
      </c>
      <c r="K84" s="4">
        <v>2.5999999999999943</v>
      </c>
      <c r="L84" s="4">
        <v>12.5</v>
      </c>
      <c r="M84" s="4">
        <v>15.099999999999994</v>
      </c>
      <c r="N84" s="4">
        <v>32.200000000000003</v>
      </c>
      <c r="O84" s="4">
        <v>31.499999999999996</v>
      </c>
      <c r="P84" s="4">
        <v>12.600000000000001</v>
      </c>
      <c r="Q84" s="4">
        <v>18.199999999999996</v>
      </c>
      <c r="R84" s="4">
        <v>0</v>
      </c>
      <c r="S84" s="4">
        <v>28.800000000000004</v>
      </c>
      <c r="T84" s="4">
        <v>0.1</v>
      </c>
    </row>
    <row r="85" spans="1:20" x14ac:dyDescent="0.25">
      <c r="A85" s="3">
        <v>44256</v>
      </c>
      <c r="B85" s="4">
        <v>7.7</v>
      </c>
      <c r="C85" s="4">
        <v>0</v>
      </c>
      <c r="D85" s="4">
        <v>34.299999999999997</v>
      </c>
      <c r="E85" s="4">
        <v>5.9</v>
      </c>
      <c r="F85" s="4">
        <v>0.1</v>
      </c>
      <c r="G85" s="4">
        <v>0</v>
      </c>
      <c r="H85" s="4">
        <v>32</v>
      </c>
      <c r="I85" s="4">
        <v>50.5</v>
      </c>
      <c r="J85" s="4">
        <v>26</v>
      </c>
      <c r="K85" s="4">
        <v>32.200000000000003</v>
      </c>
      <c r="L85" s="4">
        <v>19.3</v>
      </c>
      <c r="M85" s="4">
        <v>18.100000000000001</v>
      </c>
      <c r="N85" s="4">
        <v>0</v>
      </c>
      <c r="O85" s="4">
        <v>0</v>
      </c>
      <c r="P85" s="4">
        <v>2.9</v>
      </c>
      <c r="Q85" s="4">
        <v>0</v>
      </c>
      <c r="R85" s="4">
        <v>0</v>
      </c>
      <c r="S85" s="4">
        <v>0</v>
      </c>
      <c r="T85" s="4">
        <v>0.4</v>
      </c>
    </row>
    <row r="86" spans="1:20" x14ac:dyDescent="0.25">
      <c r="A86" s="3">
        <v>44287</v>
      </c>
      <c r="B86" s="4">
        <v>55.8</v>
      </c>
      <c r="C86" s="4">
        <v>18.7</v>
      </c>
      <c r="D86" s="4">
        <v>44.400000000000006</v>
      </c>
      <c r="E86" s="4">
        <v>78.8</v>
      </c>
      <c r="F86" s="4">
        <v>100.2</v>
      </c>
      <c r="G86" s="4">
        <v>62.5</v>
      </c>
      <c r="H86" s="4">
        <v>86.1</v>
      </c>
      <c r="I86" s="4">
        <v>46.2</v>
      </c>
      <c r="J86" s="4">
        <v>80.5</v>
      </c>
      <c r="K86" s="4">
        <v>84.2</v>
      </c>
      <c r="L86" s="4">
        <v>136.1</v>
      </c>
      <c r="M86" s="4">
        <v>114.80000000000001</v>
      </c>
      <c r="N86" s="4">
        <v>62.2</v>
      </c>
      <c r="O86" s="4">
        <v>63</v>
      </c>
      <c r="P86" s="4">
        <v>40.6</v>
      </c>
      <c r="Q86" s="4">
        <v>89.9</v>
      </c>
      <c r="R86" s="4">
        <v>25.9</v>
      </c>
      <c r="S86" s="4">
        <v>32.799999999999997</v>
      </c>
      <c r="T86" s="4">
        <v>31.1</v>
      </c>
    </row>
    <row r="87" spans="1:20" x14ac:dyDescent="0.25">
      <c r="A87" s="3">
        <v>44317</v>
      </c>
      <c r="B87" s="4">
        <v>226.60000000000002</v>
      </c>
      <c r="C87" s="4">
        <v>45</v>
      </c>
      <c r="D87" s="4">
        <v>149.80000000000001</v>
      </c>
      <c r="E87" s="4">
        <v>65.100000000000009</v>
      </c>
      <c r="F87" s="4">
        <v>51.600000000000009</v>
      </c>
      <c r="G87" s="4">
        <v>29.5</v>
      </c>
      <c r="H87" s="4">
        <v>521</v>
      </c>
      <c r="I87" s="4">
        <v>623.69999999999993</v>
      </c>
      <c r="J87" s="4">
        <v>414.29999999999995</v>
      </c>
      <c r="K87" s="4">
        <v>601.6</v>
      </c>
      <c r="L87" s="4">
        <v>409.6</v>
      </c>
      <c r="M87" s="4">
        <v>503.70000000000005</v>
      </c>
      <c r="N87" s="4">
        <v>84.8</v>
      </c>
      <c r="O87" s="4">
        <v>150</v>
      </c>
      <c r="P87" s="4">
        <v>60.5</v>
      </c>
      <c r="Q87" s="4">
        <v>79.900000000000006</v>
      </c>
      <c r="R87" s="4">
        <v>74.300000000000011</v>
      </c>
      <c r="S87" s="4">
        <v>132.69999999999999</v>
      </c>
      <c r="T87" s="4">
        <v>67.8</v>
      </c>
    </row>
    <row r="88" spans="1:20" x14ac:dyDescent="0.25">
      <c r="A88" s="3">
        <v>44348</v>
      </c>
      <c r="B88" s="4">
        <v>195.6</v>
      </c>
      <c r="C88" s="4">
        <v>38.700000000000003</v>
      </c>
      <c r="D88" s="4">
        <v>91.3</v>
      </c>
      <c r="E88" s="4">
        <v>103.6</v>
      </c>
      <c r="F88" s="4">
        <v>35.9</v>
      </c>
      <c r="G88" s="4">
        <v>28.3</v>
      </c>
      <c r="H88" s="4">
        <v>84.9</v>
      </c>
      <c r="I88" s="4">
        <v>528.1</v>
      </c>
      <c r="J88" s="4">
        <v>604.5</v>
      </c>
      <c r="K88" s="4">
        <v>409.2</v>
      </c>
      <c r="L88" s="4">
        <v>386.2</v>
      </c>
      <c r="M88" s="4">
        <v>502.9</v>
      </c>
      <c r="N88" s="4">
        <v>112.6</v>
      </c>
      <c r="O88" s="4">
        <v>156.1</v>
      </c>
      <c r="P88" s="4">
        <v>62.1</v>
      </c>
      <c r="Q88" s="4">
        <v>54.7</v>
      </c>
      <c r="R88" s="4">
        <v>115.5</v>
      </c>
      <c r="S88" s="4">
        <v>93.1</v>
      </c>
      <c r="T88" s="4">
        <v>108.1</v>
      </c>
    </row>
    <row r="89" spans="1:20" x14ac:dyDescent="0.25">
      <c r="A89" s="3">
        <v>44378</v>
      </c>
      <c r="B89" s="4">
        <v>395.19999999999993</v>
      </c>
      <c r="C89" s="4">
        <v>70.8</v>
      </c>
      <c r="D89" s="4">
        <v>122.7</v>
      </c>
      <c r="E89" s="4">
        <v>65.599999999999994</v>
      </c>
      <c r="F89" s="4">
        <v>64.199999999999989</v>
      </c>
      <c r="G89" s="4">
        <v>37.299999999999997</v>
      </c>
      <c r="H89" s="4">
        <v>132.5</v>
      </c>
      <c r="I89" s="4">
        <v>836.4</v>
      </c>
      <c r="J89" s="4">
        <v>822.7</v>
      </c>
      <c r="K89" s="4">
        <v>680.8</v>
      </c>
      <c r="L89" s="4">
        <v>492.90000000000003</v>
      </c>
      <c r="M89" s="4">
        <v>664.4</v>
      </c>
      <c r="N89" s="4">
        <v>121.1</v>
      </c>
      <c r="O89" s="4">
        <v>242.4</v>
      </c>
      <c r="P89" s="4">
        <v>118.1</v>
      </c>
      <c r="Q89" s="4">
        <v>145.19999999999999</v>
      </c>
      <c r="R89" s="4">
        <v>204.60000000000002</v>
      </c>
      <c r="S89" s="4">
        <v>149.5</v>
      </c>
      <c r="T89" s="4">
        <v>315.5</v>
      </c>
    </row>
    <row r="90" spans="1:20" x14ac:dyDescent="0.25">
      <c r="A90" s="3">
        <v>44409</v>
      </c>
      <c r="B90" s="4">
        <v>229.40000000000009</v>
      </c>
      <c r="C90" s="4">
        <v>128.69999999999999</v>
      </c>
      <c r="D90" s="4">
        <v>58.199999999999989</v>
      </c>
      <c r="E90" s="4">
        <v>63.600000000000023</v>
      </c>
      <c r="F90" s="4">
        <v>84.4</v>
      </c>
      <c r="G90" s="4">
        <v>36.400000000000006</v>
      </c>
      <c r="H90" s="4">
        <v>52.900000000000006</v>
      </c>
      <c r="I90" s="4">
        <v>521.29999999999995</v>
      </c>
      <c r="J90" s="4">
        <v>580.20000000000005</v>
      </c>
      <c r="K90" s="4">
        <v>413.79999999999995</v>
      </c>
      <c r="L90" s="4">
        <v>388.4</v>
      </c>
      <c r="M90" s="4">
        <v>518.70000000000005</v>
      </c>
      <c r="N90" s="4">
        <v>107.69999999999999</v>
      </c>
      <c r="O90" s="4">
        <v>44.800000000000011</v>
      </c>
      <c r="P90" s="4">
        <v>91.5</v>
      </c>
      <c r="Q90" s="4">
        <v>89.5</v>
      </c>
      <c r="R90" s="4">
        <v>171.29999999999995</v>
      </c>
      <c r="S90" s="4">
        <v>90.000000000000028</v>
      </c>
      <c r="T90" s="4">
        <v>217.39999999999998</v>
      </c>
    </row>
    <row r="91" spans="1:20" x14ac:dyDescent="0.25">
      <c r="A91" s="3">
        <v>44440</v>
      </c>
      <c r="B91" s="4">
        <v>213</v>
      </c>
      <c r="C91" s="4">
        <v>132.69999999999999</v>
      </c>
      <c r="D91" s="4">
        <v>54.900000000000034</v>
      </c>
      <c r="E91" s="4">
        <v>72.899999999999977</v>
      </c>
      <c r="F91" s="4">
        <v>73.300000000000011</v>
      </c>
      <c r="G91" s="4">
        <v>51.800000000000011</v>
      </c>
      <c r="H91" s="4">
        <v>155.69999999999999</v>
      </c>
      <c r="I91" s="4">
        <v>402.10000000000014</v>
      </c>
      <c r="J91" s="4">
        <v>388.79999999999973</v>
      </c>
      <c r="K91" s="4">
        <v>288.5</v>
      </c>
      <c r="L91" s="4">
        <v>282.59999999999991</v>
      </c>
      <c r="M91" s="4">
        <v>383.09999999999991</v>
      </c>
      <c r="N91" s="4">
        <v>55.300000000000011</v>
      </c>
      <c r="O91" s="4">
        <v>102.49999999999994</v>
      </c>
      <c r="P91" s="4">
        <v>45.100000000000023</v>
      </c>
      <c r="Q91" s="4">
        <v>76.300000000000011</v>
      </c>
      <c r="R91" s="4">
        <v>357.6</v>
      </c>
      <c r="S91" s="4">
        <v>26.5</v>
      </c>
      <c r="T91" s="4">
        <v>301.5</v>
      </c>
    </row>
    <row r="92" spans="1:20" x14ac:dyDescent="0.25">
      <c r="A92" s="3">
        <v>44470</v>
      </c>
      <c r="B92" s="4">
        <v>347.9</v>
      </c>
      <c r="C92" s="4">
        <v>246</v>
      </c>
      <c r="D92" s="4">
        <v>217</v>
      </c>
      <c r="E92" s="4">
        <v>239.7</v>
      </c>
      <c r="F92" s="4">
        <v>282.89999999999998</v>
      </c>
      <c r="G92" s="4">
        <v>192.5</v>
      </c>
      <c r="H92" s="4">
        <v>397.5</v>
      </c>
      <c r="I92" s="4">
        <v>625.4</v>
      </c>
      <c r="J92" s="4">
        <v>487.9</v>
      </c>
      <c r="K92" s="4">
        <v>559.6</v>
      </c>
      <c r="L92" s="4">
        <v>560.20000000000005</v>
      </c>
      <c r="M92" s="4">
        <v>546.20000000000005</v>
      </c>
      <c r="N92" s="4">
        <v>341</v>
      </c>
      <c r="O92" s="4">
        <v>270.89999999999998</v>
      </c>
      <c r="P92" s="4">
        <v>334.5</v>
      </c>
      <c r="Q92" s="4">
        <v>333.1</v>
      </c>
      <c r="R92" s="4">
        <v>167.3</v>
      </c>
      <c r="S92" s="4">
        <v>232.7</v>
      </c>
      <c r="T92" s="4">
        <v>65.3</v>
      </c>
    </row>
    <row r="93" spans="1:20" x14ac:dyDescent="0.25">
      <c r="A93" s="3">
        <v>44501</v>
      </c>
      <c r="B93" s="4">
        <v>285.5</v>
      </c>
      <c r="C93" s="4">
        <v>577.79999999999995</v>
      </c>
      <c r="D93" s="4">
        <v>291</v>
      </c>
      <c r="E93" s="4">
        <v>324.00000000000006</v>
      </c>
      <c r="F93" s="4">
        <v>196.8</v>
      </c>
      <c r="G93" s="4">
        <v>248</v>
      </c>
      <c r="H93" s="4">
        <v>598.10000000000014</v>
      </c>
      <c r="I93" s="4">
        <v>381.6</v>
      </c>
      <c r="J93" s="4">
        <v>334.6</v>
      </c>
      <c r="K93" s="4">
        <v>377.29999999999995</v>
      </c>
      <c r="L93" s="4">
        <v>251.89999999999998</v>
      </c>
      <c r="M93" s="4">
        <v>301.89999999999986</v>
      </c>
      <c r="N93" s="4">
        <v>240.10000000000002</v>
      </c>
      <c r="O93" s="4">
        <v>217.3</v>
      </c>
      <c r="P93" s="4">
        <v>243.5</v>
      </c>
      <c r="Q93" s="4">
        <v>252.29999999999995</v>
      </c>
      <c r="R93" s="4">
        <v>188.39999999999998</v>
      </c>
      <c r="S93" s="4">
        <v>171.60000000000002</v>
      </c>
      <c r="T93" s="4">
        <v>132.69999999999999</v>
      </c>
    </row>
    <row r="94" spans="1:20" x14ac:dyDescent="0.25">
      <c r="A94" s="3">
        <v>44531</v>
      </c>
      <c r="B94" s="4">
        <v>51.5</v>
      </c>
      <c r="C94" s="4">
        <v>44</v>
      </c>
      <c r="D94" s="4">
        <v>54.9</v>
      </c>
      <c r="E94" s="4">
        <v>35.6</v>
      </c>
      <c r="F94" s="4">
        <v>52.6</v>
      </c>
      <c r="G94" s="4">
        <v>51.8</v>
      </c>
      <c r="H94" s="4">
        <v>77.7</v>
      </c>
      <c r="I94" s="4">
        <v>33.799999999999997</v>
      </c>
      <c r="J94" s="4">
        <v>10</v>
      </c>
      <c r="K94" s="4">
        <v>24.8</v>
      </c>
      <c r="L94" s="4">
        <v>14.5</v>
      </c>
      <c r="M94" s="4">
        <v>14.6</v>
      </c>
      <c r="N94" s="4">
        <v>25.8</v>
      </c>
      <c r="O94" s="4">
        <v>35.799999999999997</v>
      </c>
      <c r="P94" s="4">
        <v>24.2</v>
      </c>
      <c r="Q94" s="4">
        <v>58.7</v>
      </c>
      <c r="R94" s="4">
        <v>61.6</v>
      </c>
      <c r="S94" s="4">
        <v>22.1</v>
      </c>
      <c r="T94" s="4">
        <v>0.8</v>
      </c>
    </row>
    <row r="95" spans="1:20" x14ac:dyDescent="0.25">
      <c r="A95" s="3">
        <v>44562</v>
      </c>
      <c r="B95" s="4">
        <v>8.6999999999999993</v>
      </c>
      <c r="C95" s="4">
        <v>90.5</v>
      </c>
      <c r="D95" s="4">
        <v>17.3</v>
      </c>
      <c r="E95" s="4">
        <v>63.6</v>
      </c>
      <c r="F95" s="4">
        <v>11.6</v>
      </c>
      <c r="G95" s="4">
        <v>15</v>
      </c>
      <c r="H95" s="4">
        <v>2.2000000000000002</v>
      </c>
      <c r="I95" s="4">
        <v>2.5</v>
      </c>
      <c r="J95" s="4">
        <v>0</v>
      </c>
      <c r="K95" s="4">
        <v>0.1</v>
      </c>
      <c r="L95" s="4">
        <v>0</v>
      </c>
      <c r="M95" s="4">
        <v>0</v>
      </c>
      <c r="N95" s="4">
        <v>0.2</v>
      </c>
      <c r="O95" s="4">
        <v>0</v>
      </c>
      <c r="P95" s="4">
        <v>0</v>
      </c>
      <c r="Q95" s="4">
        <v>0.9</v>
      </c>
      <c r="R95" s="4">
        <v>17.8</v>
      </c>
      <c r="S95" s="4">
        <v>0</v>
      </c>
      <c r="T95" s="4">
        <v>15.5</v>
      </c>
    </row>
    <row r="96" spans="1:20" x14ac:dyDescent="0.25">
      <c r="A96" s="3">
        <v>44593</v>
      </c>
      <c r="B96" s="4">
        <v>0.10000000000000142</v>
      </c>
      <c r="C96" s="4">
        <v>22.799999999999997</v>
      </c>
      <c r="D96" s="4">
        <v>1.1999999999999993</v>
      </c>
      <c r="E96" s="4">
        <v>2.1999999999999957</v>
      </c>
      <c r="F96" s="4">
        <v>0</v>
      </c>
      <c r="G96" s="4">
        <v>0.30000000000000071</v>
      </c>
      <c r="H96" s="4">
        <v>41.699999999999996</v>
      </c>
      <c r="I96" s="4">
        <v>1.2000000000000002</v>
      </c>
      <c r="J96" s="4">
        <v>1</v>
      </c>
      <c r="K96" s="4">
        <v>0</v>
      </c>
      <c r="L96" s="4">
        <v>0</v>
      </c>
      <c r="M96" s="4">
        <v>0.1</v>
      </c>
      <c r="N96" s="4">
        <v>0</v>
      </c>
      <c r="O96" s="4">
        <v>0</v>
      </c>
      <c r="P96" s="4">
        <v>0.1</v>
      </c>
      <c r="Q96" s="4">
        <v>0</v>
      </c>
      <c r="R96" s="4">
        <v>8.8999999999999986</v>
      </c>
      <c r="S96" s="4">
        <v>0</v>
      </c>
      <c r="T96" s="4">
        <v>0.16000000000000014</v>
      </c>
    </row>
    <row r="97" spans="1:20" x14ac:dyDescent="0.25">
      <c r="A97" s="3">
        <v>44621</v>
      </c>
      <c r="B97" s="4">
        <v>21.2</v>
      </c>
      <c r="C97" s="4">
        <v>17.8</v>
      </c>
      <c r="D97" s="4">
        <v>13.3</v>
      </c>
      <c r="E97" s="4">
        <v>14.5</v>
      </c>
      <c r="F97" s="4">
        <v>5</v>
      </c>
      <c r="G97" s="4">
        <v>7.5</v>
      </c>
      <c r="H97" s="4">
        <v>18.600000000000001</v>
      </c>
      <c r="I97" s="4">
        <v>32.9</v>
      </c>
      <c r="J97" s="4">
        <v>52.1</v>
      </c>
      <c r="K97" s="4">
        <v>5.3</v>
      </c>
      <c r="L97" s="4">
        <v>28.5</v>
      </c>
      <c r="M97" s="4">
        <v>11.3</v>
      </c>
      <c r="N97" s="4">
        <v>15.7</v>
      </c>
      <c r="O97" s="4">
        <v>48.1</v>
      </c>
      <c r="P97" s="4">
        <v>25.8</v>
      </c>
      <c r="Q97" s="4">
        <v>10.1</v>
      </c>
      <c r="R97" s="4">
        <v>2.2000000000000002</v>
      </c>
      <c r="S97" s="4">
        <v>5</v>
      </c>
      <c r="T97" s="4">
        <v>9.6</v>
      </c>
    </row>
    <row r="98" spans="1:20" x14ac:dyDescent="0.25">
      <c r="A98" s="3">
        <v>44652</v>
      </c>
      <c r="B98" s="4">
        <v>89.7</v>
      </c>
      <c r="C98" s="4">
        <v>57.8</v>
      </c>
      <c r="D98" s="4">
        <v>151.69999999999999</v>
      </c>
      <c r="E98" s="4">
        <v>94.4</v>
      </c>
      <c r="F98" s="4">
        <v>74.900000000000006</v>
      </c>
      <c r="G98" s="4">
        <v>86.8</v>
      </c>
      <c r="H98" s="4">
        <v>195.6</v>
      </c>
      <c r="I98" s="4">
        <v>147.9</v>
      </c>
      <c r="J98" s="4">
        <v>130.80000000000001</v>
      </c>
      <c r="K98" s="4">
        <v>129.19999999999999</v>
      </c>
      <c r="L98" s="4">
        <v>121.19999999999999</v>
      </c>
      <c r="M98" s="4">
        <v>114.3</v>
      </c>
      <c r="N98" s="4">
        <v>48.399999999999991</v>
      </c>
      <c r="O98" s="4">
        <v>126.70000000000002</v>
      </c>
      <c r="P98" s="4">
        <v>93.8</v>
      </c>
      <c r="Q98" s="4">
        <v>92.9</v>
      </c>
      <c r="R98" s="4">
        <v>0.79999999999999982</v>
      </c>
      <c r="S98" s="4">
        <v>52.7</v>
      </c>
      <c r="T98" s="4">
        <v>3.5</v>
      </c>
    </row>
    <row r="99" spans="1:20" x14ac:dyDescent="0.25">
      <c r="A99" s="3">
        <v>44682</v>
      </c>
      <c r="B99" s="4">
        <v>213</v>
      </c>
      <c r="C99" s="4">
        <v>69</v>
      </c>
      <c r="D99" s="4">
        <v>84</v>
      </c>
      <c r="E99" s="4">
        <v>118</v>
      </c>
      <c r="F99" s="4">
        <v>164.1</v>
      </c>
      <c r="G99" s="4">
        <v>72.399999999999991</v>
      </c>
      <c r="H99" s="4">
        <v>176.00000000000003</v>
      </c>
      <c r="I99" s="4">
        <v>531</v>
      </c>
      <c r="J99" s="4">
        <v>342</v>
      </c>
      <c r="K99" s="4">
        <v>590</v>
      </c>
      <c r="L99" s="4">
        <v>358.2</v>
      </c>
      <c r="M99" s="4">
        <v>398.90000000000003</v>
      </c>
      <c r="N99" s="4">
        <v>233</v>
      </c>
      <c r="O99" s="4">
        <v>316.89999999999998</v>
      </c>
      <c r="P99" s="4">
        <v>313</v>
      </c>
      <c r="Q99" s="4">
        <v>327.60000000000002</v>
      </c>
      <c r="R99" s="4">
        <v>130</v>
      </c>
      <c r="S99" s="4">
        <v>163.80000000000001</v>
      </c>
      <c r="T99" s="4">
        <v>84</v>
      </c>
    </row>
    <row r="100" spans="1:20" x14ac:dyDescent="0.25">
      <c r="A100" s="3">
        <v>44713</v>
      </c>
      <c r="B100" s="4">
        <v>159</v>
      </c>
      <c r="C100" s="4">
        <v>72</v>
      </c>
      <c r="D100" s="4">
        <v>55</v>
      </c>
      <c r="E100" s="4">
        <v>88</v>
      </c>
      <c r="F100" s="4">
        <v>76.5</v>
      </c>
      <c r="G100" s="4">
        <v>51.3</v>
      </c>
      <c r="H100" s="4">
        <v>49.1</v>
      </c>
      <c r="I100" s="4">
        <v>439</v>
      </c>
      <c r="J100" s="4">
        <v>478</v>
      </c>
      <c r="K100" s="4">
        <v>426</v>
      </c>
      <c r="L100" s="4">
        <v>313.5</v>
      </c>
      <c r="M100" s="4">
        <v>416.3</v>
      </c>
      <c r="N100" s="4">
        <v>145</v>
      </c>
      <c r="O100" s="4">
        <v>149.19999999999999</v>
      </c>
      <c r="P100" s="4">
        <v>90</v>
      </c>
      <c r="Q100" s="4">
        <v>146.9</v>
      </c>
      <c r="R100" s="4">
        <v>109</v>
      </c>
      <c r="S100" s="4">
        <v>87.3</v>
      </c>
      <c r="T100" s="4">
        <v>195</v>
      </c>
    </row>
    <row r="101" spans="1:20" x14ac:dyDescent="0.25">
      <c r="A101" s="3">
        <v>44743</v>
      </c>
      <c r="B101" s="4">
        <v>542</v>
      </c>
      <c r="C101" s="4">
        <v>135</v>
      </c>
      <c r="D101" s="4">
        <v>255</v>
      </c>
      <c r="E101" s="4">
        <v>118</v>
      </c>
      <c r="F101" s="4">
        <v>85.699999999999989</v>
      </c>
      <c r="G101" s="4">
        <v>61.2</v>
      </c>
      <c r="H101" s="4">
        <v>70</v>
      </c>
      <c r="I101" s="4">
        <v>884</v>
      </c>
      <c r="J101" s="4">
        <v>1227</v>
      </c>
      <c r="K101" s="4">
        <v>575</v>
      </c>
      <c r="L101" s="4">
        <v>671</v>
      </c>
      <c r="M101" s="4">
        <v>1032.4000000000001</v>
      </c>
      <c r="N101" s="4">
        <v>141</v>
      </c>
      <c r="O101" s="4">
        <v>399.50000000000006</v>
      </c>
      <c r="P101" s="4">
        <v>202</v>
      </c>
      <c r="Q101" s="4">
        <v>143.4</v>
      </c>
      <c r="R101" s="4">
        <v>210</v>
      </c>
      <c r="S101" s="4">
        <v>156</v>
      </c>
      <c r="T101" s="4">
        <v>344</v>
      </c>
    </row>
  </sheetData>
  <pageMargins left="0.7" right="0.7" top="0.75" bottom="0.75" header="0.3" footer="0.3"/>
  <pageSetup orientation="portrait" r:id="rId1"/>
  <headerFooter>
    <oddFooter>&amp;L&amp;1#&amp;"Calibri"&amp;9&amp;K000000Marico Information classification: Official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02"/>
  <sheetViews>
    <sheetView workbookViewId="0">
      <selection activeCell="A3" sqref="A3"/>
    </sheetView>
  </sheetViews>
  <sheetFormatPr defaultRowHeight="15" x14ac:dyDescent="0.25"/>
  <sheetData>
    <row r="1" spans="1:18" x14ac:dyDescent="0.25">
      <c r="B1" t="s">
        <v>49</v>
      </c>
      <c r="C1" t="s">
        <v>49</v>
      </c>
      <c r="D1" t="s">
        <v>49</v>
      </c>
      <c r="E1" t="s">
        <v>49</v>
      </c>
      <c r="F1" t="s">
        <v>49</v>
      </c>
      <c r="G1" t="s">
        <v>49</v>
      </c>
      <c r="H1" t="s">
        <v>49</v>
      </c>
      <c r="I1" t="s">
        <v>49</v>
      </c>
      <c r="J1" t="s">
        <v>49</v>
      </c>
      <c r="K1" t="s">
        <v>49</v>
      </c>
      <c r="L1" t="s">
        <v>49</v>
      </c>
      <c r="M1" t="s">
        <v>49</v>
      </c>
      <c r="N1" t="s">
        <v>49</v>
      </c>
      <c r="O1" t="s">
        <v>49</v>
      </c>
      <c r="P1" t="s">
        <v>49</v>
      </c>
      <c r="Q1" t="s">
        <v>49</v>
      </c>
      <c r="R1" t="s">
        <v>49</v>
      </c>
    </row>
    <row r="2" spans="1:18" x14ac:dyDescent="0.25">
      <c r="B2" t="str">
        <f>B3&amp;B1</f>
        <v>Pollachi_NP</v>
      </c>
      <c r="C2" t="str">
        <f t="shared" ref="C2:R2" si="0">C3&amp;C1</f>
        <v>Pollachi North_NP</v>
      </c>
      <c r="D2" t="str">
        <f t="shared" si="0"/>
        <v>Tanjore_NP</v>
      </c>
      <c r="E2" t="str">
        <f t="shared" si="0"/>
        <v>Theni_NP</v>
      </c>
      <c r="F2" t="str">
        <f t="shared" si="0"/>
        <v>Dindigul_NP</v>
      </c>
      <c r="G2" t="str">
        <f t="shared" si="0"/>
        <v>Erode_NP</v>
      </c>
      <c r="H2" t="str">
        <f t="shared" si="0"/>
        <v>ODR CALICUT_NP</v>
      </c>
      <c r="I2" t="str">
        <f t="shared" si="0"/>
        <v>ODR KASARGOD_NP</v>
      </c>
      <c r="J2" t="str">
        <f t="shared" si="0"/>
        <v>ODR THRISSUR_NP</v>
      </c>
      <c r="K2" t="str">
        <f t="shared" si="0"/>
        <v>ODR Kannur_NP</v>
      </c>
      <c r="L2" t="str">
        <f t="shared" si="0"/>
        <v>ODR Malapuram_NP</v>
      </c>
      <c r="M2" t="str">
        <f t="shared" si="0"/>
        <v>Hunsur_NP</v>
      </c>
      <c r="N2" t="str">
        <f t="shared" si="0"/>
        <v>Tumkur_NP</v>
      </c>
      <c r="O2" t="str">
        <f t="shared" si="0"/>
        <v>Mandya_NP</v>
      </c>
      <c r="P2" t="str">
        <f t="shared" si="0"/>
        <v>East Godavari_NP</v>
      </c>
      <c r="Q2" t="str">
        <f t="shared" si="0"/>
        <v>Konaseema_NP</v>
      </c>
      <c r="R2" t="str">
        <f t="shared" si="0"/>
        <v>Prices_NP</v>
      </c>
    </row>
    <row r="3" spans="1:18" x14ac:dyDescent="0.25">
      <c r="A3" s="2" t="s">
        <v>0</v>
      </c>
      <c r="B3" s="2" t="s">
        <v>50</v>
      </c>
      <c r="C3" s="2" t="s">
        <v>51</v>
      </c>
      <c r="D3" s="2" t="s">
        <v>52</v>
      </c>
      <c r="E3" s="2" t="s">
        <v>32</v>
      </c>
      <c r="F3" s="2" t="s">
        <v>33</v>
      </c>
      <c r="G3" s="2" t="s">
        <v>34</v>
      </c>
      <c r="H3" s="2" t="s">
        <v>53</v>
      </c>
      <c r="I3" s="2" t="s">
        <v>54</v>
      </c>
      <c r="J3" s="2" t="s">
        <v>55</v>
      </c>
      <c r="K3" s="2" t="s">
        <v>56</v>
      </c>
      <c r="L3" s="2" t="s">
        <v>57</v>
      </c>
      <c r="M3" s="2" t="s">
        <v>58</v>
      </c>
      <c r="N3" s="2" t="s">
        <v>42</v>
      </c>
      <c r="O3" s="2" t="s">
        <v>45</v>
      </c>
      <c r="P3" s="2" t="s">
        <v>48</v>
      </c>
      <c r="Q3" s="2" t="s">
        <v>59</v>
      </c>
      <c r="R3" s="5" t="s">
        <v>60</v>
      </c>
    </row>
    <row r="4" spans="1:18" x14ac:dyDescent="0.25">
      <c r="A4" s="3">
        <v>41791</v>
      </c>
      <c r="B4" s="4">
        <v>93.966666666666669</v>
      </c>
      <c r="C4" s="4"/>
      <c r="D4" s="4">
        <v>89.516161616161639</v>
      </c>
      <c r="E4" s="4">
        <v>118.37283950617282</v>
      </c>
      <c r="F4" s="4">
        <v>90.07</v>
      </c>
      <c r="G4" s="4"/>
      <c r="H4" s="4">
        <v>69.57678571428572</v>
      </c>
      <c r="I4" s="4">
        <v>60.437349397590367</v>
      </c>
      <c r="J4" s="4">
        <v>46.527152317880763</v>
      </c>
      <c r="K4" s="4"/>
      <c r="L4" s="4"/>
      <c r="M4" s="4">
        <v>135.29557522123898</v>
      </c>
      <c r="N4" s="4">
        <v>93.389830508474574</v>
      </c>
      <c r="O4" s="4"/>
      <c r="P4" s="4">
        <v>82.939130434782598</v>
      </c>
      <c r="Q4" s="4">
        <v>86.206756756756732</v>
      </c>
      <c r="R4" s="6">
        <v>99.04</v>
      </c>
    </row>
    <row r="5" spans="1:18" x14ac:dyDescent="0.25">
      <c r="A5" s="3">
        <v>41821</v>
      </c>
      <c r="B5" s="4">
        <v>95.168181818181807</v>
      </c>
      <c r="C5" s="4"/>
      <c r="D5" s="4">
        <v>97.175757575757572</v>
      </c>
      <c r="E5" s="4">
        <v>111.210101010101</v>
      </c>
      <c r="F5" s="4">
        <v>87.478947368421018</v>
      </c>
      <c r="G5" s="4"/>
      <c r="H5" s="4">
        <v>70.793203883495138</v>
      </c>
      <c r="I5" s="4">
        <v>58.593388429752061</v>
      </c>
      <c r="J5" s="4">
        <v>47.136567164179105</v>
      </c>
      <c r="K5" s="4"/>
      <c r="L5" s="4"/>
      <c r="M5" s="4">
        <v>138.21159420289857</v>
      </c>
      <c r="N5" s="4">
        <v>93.151612903225796</v>
      </c>
      <c r="O5" s="4"/>
      <c r="P5" s="4">
        <v>85.796296296296305</v>
      </c>
      <c r="Q5" s="4">
        <v>81.132835820895522</v>
      </c>
      <c r="R5" s="6">
        <v>101.74038461538461</v>
      </c>
    </row>
    <row r="6" spans="1:18" x14ac:dyDescent="0.25">
      <c r="A6" s="3">
        <v>41852</v>
      </c>
      <c r="B6" s="4">
        <v>97.195238095238096</v>
      </c>
      <c r="C6" s="4"/>
      <c r="D6" s="4">
        <v>86.085869565217394</v>
      </c>
      <c r="E6" s="4">
        <v>105.24727272727264</v>
      </c>
      <c r="F6" s="4">
        <v>89.163749999999979</v>
      </c>
      <c r="G6" s="4"/>
      <c r="H6" s="4">
        <v>70.713725490196083</v>
      </c>
      <c r="I6" s="4">
        <v>57.645833333333314</v>
      </c>
      <c r="J6" s="4">
        <v>49.398437500000014</v>
      </c>
      <c r="K6" s="4"/>
      <c r="L6" s="4"/>
      <c r="M6" s="4">
        <v>141.96754385964914</v>
      </c>
      <c r="N6" s="4">
        <v>87.311320754716988</v>
      </c>
      <c r="O6" s="4"/>
      <c r="P6" s="4">
        <v>78.880530973451329</v>
      </c>
      <c r="Q6" s="4">
        <v>81.564150943396172</v>
      </c>
      <c r="R6" s="6">
        <v>109.91666666666666</v>
      </c>
    </row>
    <row r="7" spans="1:18" x14ac:dyDescent="0.25">
      <c r="A7" s="3">
        <v>41883</v>
      </c>
      <c r="B7" s="4">
        <v>101.56413043478258</v>
      </c>
      <c r="C7" s="4"/>
      <c r="D7" s="4">
        <v>96.274390243902474</v>
      </c>
      <c r="E7" s="4">
        <v>99.8263888888889</v>
      </c>
      <c r="F7" s="4">
        <v>81.384705882352947</v>
      </c>
      <c r="G7" s="4"/>
      <c r="H7" s="4">
        <v>72.491525423728802</v>
      </c>
      <c r="I7" s="4">
        <v>58.488617886178858</v>
      </c>
      <c r="J7" s="4">
        <v>51.518852459016408</v>
      </c>
      <c r="K7" s="4"/>
      <c r="L7" s="4"/>
      <c r="M7" s="4">
        <v>146.5007575757576</v>
      </c>
      <c r="N7" s="4">
        <v>89.366666666666646</v>
      </c>
      <c r="O7" s="4"/>
      <c r="P7" s="4">
        <v>75.794000000000011</v>
      </c>
      <c r="Q7" s="4">
        <v>76.85333333333331</v>
      </c>
      <c r="R7" s="6">
        <v>106.82692307692308</v>
      </c>
    </row>
    <row r="8" spans="1:18" x14ac:dyDescent="0.25">
      <c r="A8" s="3">
        <v>41913</v>
      </c>
      <c r="B8" s="4">
        <v>105.10119047619048</v>
      </c>
      <c r="C8" s="4"/>
      <c r="D8" s="4">
        <v>90.740579710144914</v>
      </c>
      <c r="E8" s="4">
        <v>96.789898989898958</v>
      </c>
      <c r="F8" s="4">
        <v>80.61894736842109</v>
      </c>
      <c r="G8" s="4"/>
      <c r="H8" s="4">
        <v>71.329464285714309</v>
      </c>
      <c r="I8" s="4">
        <v>59.430188679245269</v>
      </c>
      <c r="J8" s="4">
        <v>55.077094608565119</v>
      </c>
      <c r="K8" s="4"/>
      <c r="L8" s="4"/>
      <c r="M8" s="4">
        <v>147.44062500000001</v>
      </c>
      <c r="N8" s="4">
        <v>84.040457623901389</v>
      </c>
      <c r="O8" s="4"/>
      <c r="P8" s="4">
        <v>66.847692307692313</v>
      </c>
      <c r="Q8" s="4">
        <v>67.425999999999988</v>
      </c>
      <c r="R8" s="6">
        <v>104.02083333333334</v>
      </c>
    </row>
    <row r="9" spans="1:18" x14ac:dyDescent="0.25">
      <c r="A9" s="3">
        <v>41944</v>
      </c>
      <c r="B9" s="4">
        <v>114.66276595744679</v>
      </c>
      <c r="C9" s="4"/>
      <c r="D9" s="4">
        <v>91.83888888888886</v>
      </c>
      <c r="E9" s="4">
        <v>104.45494505494506</v>
      </c>
      <c r="F9" s="4">
        <v>80.70873786407769</v>
      </c>
      <c r="G9" s="4"/>
      <c r="H9" s="4">
        <v>69.035802469135788</v>
      </c>
      <c r="I9" s="4">
        <v>62.413978494623656</v>
      </c>
      <c r="J9" s="4">
        <v>56.073413744275939</v>
      </c>
      <c r="K9" s="4"/>
      <c r="L9" s="4"/>
      <c r="M9" s="4">
        <v>145.6432203389831</v>
      </c>
      <c r="N9" s="4">
        <v>79.843626545280472</v>
      </c>
      <c r="O9" s="4"/>
      <c r="P9" s="4">
        <v>61.880487804878051</v>
      </c>
      <c r="Q9" s="4">
        <v>65.525342465753411</v>
      </c>
      <c r="R9" s="6">
        <v>95.54</v>
      </c>
    </row>
    <row r="10" spans="1:18" x14ac:dyDescent="0.25">
      <c r="A10" s="3">
        <v>41974</v>
      </c>
      <c r="B10" s="4">
        <v>113.49624999999992</v>
      </c>
      <c r="C10" s="4"/>
      <c r="D10" s="4">
        <v>96.014925373134332</v>
      </c>
      <c r="E10" s="4">
        <v>112.29157894736839</v>
      </c>
      <c r="F10" s="4">
        <v>74.479687500000026</v>
      </c>
      <c r="G10" s="4"/>
      <c r="H10" s="4">
        <v>66.54224137931034</v>
      </c>
      <c r="I10" s="4">
        <v>59.716831683168337</v>
      </c>
      <c r="J10" s="4">
        <v>55.62176122300049</v>
      </c>
      <c r="K10" s="4"/>
      <c r="L10" s="4"/>
      <c r="M10" s="4">
        <v>149.0965811965811</v>
      </c>
      <c r="N10" s="4">
        <v>72.321428571428569</v>
      </c>
      <c r="O10" s="4"/>
      <c r="P10" s="4">
        <v>52.075939849624085</v>
      </c>
      <c r="Q10" s="4">
        <v>58.482031249999963</v>
      </c>
      <c r="R10" s="6">
        <v>91.980769230769241</v>
      </c>
    </row>
    <row r="11" spans="1:18" x14ac:dyDescent="0.25">
      <c r="A11" s="3">
        <v>42005</v>
      </c>
      <c r="B11" s="4">
        <v>117.10714285714286</v>
      </c>
      <c r="C11" s="4"/>
      <c r="D11" s="4">
        <v>91.182926829268297</v>
      </c>
      <c r="E11" s="4">
        <v>122.63846153846154</v>
      </c>
      <c r="F11" s="4">
        <v>80.583908045976983</v>
      </c>
      <c r="G11" s="4"/>
      <c r="H11" s="4">
        <v>65.466666666666669</v>
      </c>
      <c r="I11" s="4">
        <v>60.366019417475741</v>
      </c>
      <c r="J11" s="4">
        <v>56.062808152897645</v>
      </c>
      <c r="K11" s="4"/>
      <c r="L11" s="4"/>
      <c r="M11" s="4">
        <v>148.38387096774193</v>
      </c>
      <c r="N11" s="4">
        <v>72.41</v>
      </c>
      <c r="O11" s="4"/>
      <c r="P11" s="4">
        <v>50.091428571428558</v>
      </c>
      <c r="Q11" s="4">
        <v>53.575373134328352</v>
      </c>
      <c r="R11" s="6">
        <v>99.88</v>
      </c>
    </row>
    <row r="12" spans="1:18" x14ac:dyDescent="0.25">
      <c r="A12" s="3">
        <v>42036</v>
      </c>
      <c r="B12" s="4">
        <v>121.3573333333333</v>
      </c>
      <c r="C12" s="4"/>
      <c r="D12" s="4">
        <v>94.08163265306122</v>
      </c>
      <c r="E12" s="4">
        <v>133.88372093023261</v>
      </c>
      <c r="F12" s="4">
        <v>85.378313253012067</v>
      </c>
      <c r="G12" s="4"/>
      <c r="H12" s="4">
        <v>67.150769230769214</v>
      </c>
      <c r="I12" s="4">
        <v>60.571681415929199</v>
      </c>
      <c r="J12" s="4">
        <v>54.706501001863295</v>
      </c>
      <c r="K12" s="4"/>
      <c r="L12" s="4"/>
      <c r="M12" s="4">
        <v>149.00431034482756</v>
      </c>
      <c r="N12" s="4">
        <v>69.719512195121951</v>
      </c>
      <c r="O12" s="4"/>
      <c r="P12" s="4">
        <v>49.679999999999986</v>
      </c>
      <c r="Q12" s="4">
        <v>51.31818181818182</v>
      </c>
      <c r="R12" s="6">
        <v>97.3125</v>
      </c>
    </row>
    <row r="13" spans="1:18" x14ac:dyDescent="0.25">
      <c r="A13" s="3">
        <v>42064</v>
      </c>
      <c r="B13" s="4">
        <v>121.14022988505744</v>
      </c>
      <c r="C13" s="4"/>
      <c r="D13" s="4">
        <v>105.42105263157895</v>
      </c>
      <c r="E13" s="4">
        <v>138.28405797101451</v>
      </c>
      <c r="F13" s="4">
        <v>85.1111111111111</v>
      </c>
      <c r="G13" s="4"/>
      <c r="H13" s="4">
        <v>63.477952755905498</v>
      </c>
      <c r="I13" s="4">
        <v>61.34247787610618</v>
      </c>
      <c r="J13" s="4">
        <v>56.790738059308801</v>
      </c>
      <c r="K13" s="4"/>
      <c r="L13" s="4"/>
      <c r="M13" s="4">
        <v>151.32109375000002</v>
      </c>
      <c r="N13" s="4">
        <v>64.625</v>
      </c>
      <c r="O13" s="4"/>
      <c r="P13" s="4">
        <v>44.270866141732256</v>
      </c>
      <c r="Q13" s="4">
        <v>45.638461538461542</v>
      </c>
      <c r="R13" s="6">
        <v>98.346153846153854</v>
      </c>
    </row>
    <row r="14" spans="1:18" x14ac:dyDescent="0.25">
      <c r="A14" s="3">
        <v>42095</v>
      </c>
      <c r="B14" s="4">
        <v>120.14408602150542</v>
      </c>
      <c r="C14" s="4"/>
      <c r="D14" s="4">
        <v>101.12403100775194</v>
      </c>
      <c r="E14" s="4">
        <v>139.18372093023254</v>
      </c>
      <c r="F14" s="4">
        <v>81.55398230088494</v>
      </c>
      <c r="G14" s="4"/>
      <c r="H14" s="4">
        <v>72.762352941176445</v>
      </c>
      <c r="I14" s="4">
        <v>63.617346938775526</v>
      </c>
      <c r="J14" s="4">
        <v>52.675136551306878</v>
      </c>
      <c r="K14" s="4"/>
      <c r="L14" s="4"/>
      <c r="M14" s="4">
        <v>150.36093749999998</v>
      </c>
      <c r="N14" s="4">
        <v>72.409090909090907</v>
      </c>
      <c r="O14" s="4"/>
      <c r="P14" s="4">
        <v>42.084507042253513</v>
      </c>
      <c r="Q14" s="4">
        <v>45.607333333333344</v>
      </c>
      <c r="R14" s="6">
        <v>97.96</v>
      </c>
    </row>
    <row r="15" spans="1:18" x14ac:dyDescent="0.25">
      <c r="A15" s="3">
        <v>42125</v>
      </c>
      <c r="B15" s="4">
        <v>120.02987012987015</v>
      </c>
      <c r="C15" s="4"/>
      <c r="D15" s="4">
        <v>103.70399999999999</v>
      </c>
      <c r="E15" s="4">
        <v>138.25913043478263</v>
      </c>
      <c r="F15" s="4">
        <v>79.734567901234556</v>
      </c>
      <c r="G15" s="4"/>
      <c r="H15" s="4">
        <v>72.766355140186917</v>
      </c>
      <c r="I15" s="4">
        <v>66.209638554216866</v>
      </c>
      <c r="J15" s="4">
        <v>46.617323984281185</v>
      </c>
      <c r="K15" s="4"/>
      <c r="L15" s="4"/>
      <c r="M15" s="4">
        <v>146.70517241379309</v>
      </c>
      <c r="N15" s="4">
        <v>71.285714285714292</v>
      </c>
      <c r="O15" s="4"/>
      <c r="P15" s="4">
        <v>43.637142857142855</v>
      </c>
      <c r="Q15" s="4">
        <v>46.148275862068957</v>
      </c>
      <c r="R15" s="6">
        <v>89.93</v>
      </c>
    </row>
    <row r="16" spans="1:18" x14ac:dyDescent="0.25">
      <c r="A16" s="3">
        <v>42156</v>
      </c>
      <c r="B16" s="4">
        <v>125.18269230769232</v>
      </c>
      <c r="C16" s="4"/>
      <c r="D16" s="4">
        <v>100.72549019607843</v>
      </c>
      <c r="E16" s="4">
        <v>130.34444444444449</v>
      </c>
      <c r="F16" s="4">
        <v>81.054545454545419</v>
      </c>
      <c r="G16" s="4"/>
      <c r="H16" s="4">
        <v>71.137500000000003</v>
      </c>
      <c r="I16" s="4">
        <v>88.674193548387066</v>
      </c>
      <c r="J16" s="4">
        <v>48.402534101209575</v>
      </c>
      <c r="K16" s="4"/>
      <c r="L16" s="4"/>
      <c r="M16" s="4">
        <v>149.4457364341086</v>
      </c>
      <c r="N16" s="4">
        <v>67.1389830508475</v>
      </c>
      <c r="O16" s="4"/>
      <c r="P16" s="4">
        <v>51.946296296296296</v>
      </c>
      <c r="Q16" s="4">
        <v>49.506250000000001</v>
      </c>
      <c r="R16" s="6">
        <v>83.92307692307692</v>
      </c>
    </row>
    <row r="17" spans="1:18" x14ac:dyDescent="0.25">
      <c r="A17" s="3">
        <v>42186</v>
      </c>
      <c r="B17" s="4">
        <v>125.27676767676769</v>
      </c>
      <c r="C17" s="4"/>
      <c r="D17" s="4">
        <v>105.752</v>
      </c>
      <c r="E17" s="4">
        <v>127.28698630136982</v>
      </c>
      <c r="F17" s="4">
        <v>82.334210526315815</v>
      </c>
      <c r="G17" s="4"/>
      <c r="H17" s="4">
        <v>73.552212389380529</v>
      </c>
      <c r="I17" s="4">
        <v>84.739252336448587</v>
      </c>
      <c r="J17" s="4">
        <v>49.036512786993072</v>
      </c>
      <c r="K17" s="4"/>
      <c r="L17" s="4"/>
      <c r="M17" s="4">
        <v>155.69407407407411</v>
      </c>
      <c r="N17" s="4">
        <v>67.1389830508475</v>
      </c>
      <c r="O17" s="4"/>
      <c r="P17" s="4">
        <v>61.068644067796626</v>
      </c>
      <c r="Q17" s="4">
        <v>60.889130434782587</v>
      </c>
      <c r="R17" s="6">
        <v>70.730769230769226</v>
      </c>
    </row>
    <row r="18" spans="1:18" x14ac:dyDescent="0.25">
      <c r="A18" s="3">
        <v>42217</v>
      </c>
      <c r="B18" s="4">
        <v>121.24788732394364</v>
      </c>
      <c r="C18" s="4"/>
      <c r="D18" s="4">
        <v>99.848739495798313</v>
      </c>
      <c r="E18" s="4">
        <v>119.42937062937067</v>
      </c>
      <c r="F18" s="4">
        <v>85.03</v>
      </c>
      <c r="G18" s="4"/>
      <c r="H18" s="4">
        <v>72.516504854368932</v>
      </c>
      <c r="I18" s="4">
        <v>82.811111111111117</v>
      </c>
      <c r="J18" s="4">
        <v>51.389552906751518</v>
      </c>
      <c r="K18" s="4"/>
      <c r="L18" s="4"/>
      <c r="M18" s="4">
        <v>155.66016260162596</v>
      </c>
      <c r="N18" s="4">
        <v>67.1389830508475</v>
      </c>
      <c r="O18" s="4"/>
      <c r="P18" s="4">
        <v>77.156589147286809</v>
      </c>
      <c r="Q18" s="4">
        <v>77.112037037037041</v>
      </c>
      <c r="R18" s="6">
        <v>78.979166666666671</v>
      </c>
    </row>
    <row r="19" spans="1:18" x14ac:dyDescent="0.25">
      <c r="A19" s="3">
        <v>42248</v>
      </c>
      <c r="B19" s="4">
        <v>120.35647058823535</v>
      </c>
      <c r="C19" s="4"/>
      <c r="D19" s="4">
        <v>107.19117647058823</v>
      </c>
      <c r="E19" s="4">
        <v>115.66691176470589</v>
      </c>
      <c r="F19" s="4">
        <v>87.578947368421055</v>
      </c>
      <c r="G19" s="4"/>
      <c r="H19" s="4">
        <v>74.828431372549019</v>
      </c>
      <c r="I19" s="4">
        <v>74.539130434782606</v>
      </c>
      <c r="J19" s="4">
        <v>53.595435971790565</v>
      </c>
      <c r="K19" s="4"/>
      <c r="L19" s="4"/>
      <c r="M19" s="4">
        <v>152.12758620689658</v>
      </c>
      <c r="N19" s="4">
        <v>67.1389830508475</v>
      </c>
      <c r="O19" s="4"/>
      <c r="P19" s="4">
        <v>85.280152671755744</v>
      </c>
      <c r="Q19" s="4">
        <v>80.015454545454574</v>
      </c>
      <c r="R19" s="6">
        <v>75.66</v>
      </c>
    </row>
    <row r="20" spans="1:18" x14ac:dyDescent="0.25">
      <c r="A20" s="3">
        <v>42278</v>
      </c>
      <c r="B20" s="4">
        <v>121</v>
      </c>
      <c r="C20" s="4"/>
      <c r="D20" s="4">
        <v>101.37681159420291</v>
      </c>
      <c r="E20" s="4">
        <v>108.95348837209302</v>
      </c>
      <c r="F20" s="4">
        <v>87.952380952380949</v>
      </c>
      <c r="G20" s="4"/>
      <c r="H20" s="4">
        <v>73.628908923430302</v>
      </c>
      <c r="I20" s="4">
        <v>75.739088147829264</v>
      </c>
      <c r="J20" s="4">
        <v>57.297101094280855</v>
      </c>
      <c r="K20" s="4"/>
      <c r="L20" s="4"/>
      <c r="M20" s="4">
        <v>152.78103448275857</v>
      </c>
      <c r="N20" s="4">
        <v>67.1389830508475</v>
      </c>
      <c r="O20" s="4"/>
      <c r="P20" s="4">
        <v>94.43731343283585</v>
      </c>
      <c r="Q20" s="4">
        <v>86.163934426229503</v>
      </c>
      <c r="R20" s="6">
        <v>73.599999999999994</v>
      </c>
    </row>
    <row r="21" spans="1:18" x14ac:dyDescent="0.25">
      <c r="A21" s="3">
        <v>42309</v>
      </c>
      <c r="B21" s="4">
        <v>121</v>
      </c>
      <c r="C21" s="4"/>
      <c r="D21" s="4">
        <v>110.1829268292683</v>
      </c>
      <c r="E21" s="4">
        <v>114.12631578947368</v>
      </c>
      <c r="F21" s="4">
        <v>87.957894736842107</v>
      </c>
      <c r="G21" s="4"/>
      <c r="H21" s="4">
        <v>71.261306437064334</v>
      </c>
      <c r="I21" s="4">
        <v>79.541692932768484</v>
      </c>
      <c r="J21" s="4">
        <v>58.333579119251176</v>
      </c>
      <c r="K21" s="4"/>
      <c r="L21" s="4"/>
      <c r="M21" s="4">
        <v>151.08749999999995</v>
      </c>
      <c r="N21" s="4">
        <v>118.23333333333333</v>
      </c>
      <c r="O21" s="4"/>
      <c r="P21" s="4">
        <v>111.2978021978022</v>
      </c>
      <c r="Q21" s="4">
        <v>93.006896551724125</v>
      </c>
      <c r="R21" s="6">
        <v>68.75</v>
      </c>
    </row>
    <row r="22" spans="1:18" x14ac:dyDescent="0.25">
      <c r="A22" s="3">
        <v>42339</v>
      </c>
      <c r="B22" s="4">
        <v>121</v>
      </c>
      <c r="C22" s="4"/>
      <c r="D22" s="4">
        <v>108.68421052631579</v>
      </c>
      <c r="E22" s="4">
        <v>126.93142857142857</v>
      </c>
      <c r="F22" s="4">
        <v>86.571428571428569</v>
      </c>
      <c r="G22" s="4"/>
      <c r="H22" s="4">
        <v>68.687360533834848</v>
      </c>
      <c r="I22" s="4">
        <v>76.104392048482524</v>
      </c>
      <c r="J22" s="4">
        <v>57.863721724722197</v>
      </c>
      <c r="K22" s="4"/>
      <c r="L22" s="4"/>
      <c r="M22" s="4">
        <v>149.17424242424244</v>
      </c>
      <c r="N22" s="4">
        <v>132.40196078431373</v>
      </c>
      <c r="O22" s="4"/>
      <c r="P22" s="4">
        <v>116.58229166666668</v>
      </c>
      <c r="Q22" s="4">
        <v>103.90326086956524</v>
      </c>
      <c r="R22" s="6">
        <v>65.057692307692307</v>
      </c>
    </row>
    <row r="23" spans="1:18" x14ac:dyDescent="0.25">
      <c r="A23" s="3">
        <v>42370</v>
      </c>
      <c r="B23" s="4">
        <v>122</v>
      </c>
      <c r="C23" s="4"/>
      <c r="D23" s="4">
        <v>106.07407407407408</v>
      </c>
      <c r="E23" s="4">
        <v>134.74285714285713</v>
      </c>
      <c r="F23" s="4">
        <v>87.161904761904765</v>
      </c>
      <c r="G23" s="4"/>
      <c r="H23" s="4">
        <v>67.577112568977427</v>
      </c>
      <c r="I23" s="4">
        <v>76.931730613711906</v>
      </c>
      <c r="J23" s="4">
        <v>58.322546045598948</v>
      </c>
      <c r="K23" s="4"/>
      <c r="L23" s="4"/>
      <c r="M23" s="4">
        <v>150.38854166666667</v>
      </c>
      <c r="N23" s="4">
        <v>128.38834951456312</v>
      </c>
      <c r="O23" s="4"/>
      <c r="P23" s="4">
        <v>124.77619047619048</v>
      </c>
      <c r="Q23" s="4">
        <v>105.22545454545457</v>
      </c>
      <c r="R23" s="6">
        <v>57.804347826086961</v>
      </c>
    </row>
    <row r="24" spans="1:18" x14ac:dyDescent="0.25">
      <c r="A24" s="3">
        <v>42401</v>
      </c>
      <c r="B24" s="4">
        <v>122</v>
      </c>
      <c r="C24" s="4"/>
      <c r="D24" s="4">
        <v>110.08450704225352</v>
      </c>
      <c r="E24" s="4">
        <v>143.47154471544715</v>
      </c>
      <c r="F24" s="4">
        <v>86.371428571428567</v>
      </c>
      <c r="G24" s="4"/>
      <c r="H24" s="4">
        <v>69.315505469467155</v>
      </c>
      <c r="I24" s="4">
        <v>77.193830609954503</v>
      </c>
      <c r="J24" s="4">
        <v>56.911569876648564</v>
      </c>
      <c r="K24" s="4"/>
      <c r="L24" s="4"/>
      <c r="M24" s="4">
        <v>152.89682539682539</v>
      </c>
      <c r="N24" s="4">
        <v>128.16</v>
      </c>
      <c r="O24" s="4"/>
      <c r="P24" s="4">
        <v>128.84880000000001</v>
      </c>
      <c r="Q24" s="4">
        <v>112.72500000000001</v>
      </c>
      <c r="R24" s="6">
        <v>55.64</v>
      </c>
    </row>
    <row r="25" spans="1:18" x14ac:dyDescent="0.25">
      <c r="A25" s="3">
        <v>42430</v>
      </c>
      <c r="B25" s="4">
        <v>122</v>
      </c>
      <c r="C25" s="4"/>
      <c r="D25" s="4">
        <v>109.38888888888889</v>
      </c>
      <c r="E25" s="4">
        <v>144.97278911564626</v>
      </c>
      <c r="F25" s="4">
        <v>84.409090909090907</v>
      </c>
      <c r="G25" s="4"/>
      <c r="H25" s="4">
        <v>65.524288579949953</v>
      </c>
      <c r="I25" s="4">
        <v>78.176149904891659</v>
      </c>
      <c r="J25" s="4">
        <v>59.079816808220187</v>
      </c>
      <c r="K25" s="4"/>
      <c r="L25" s="4"/>
      <c r="M25" s="4">
        <v>148.21212121212122</v>
      </c>
      <c r="N25" s="4">
        <v>127.45945945945945</v>
      </c>
      <c r="O25" s="4"/>
      <c r="P25" s="4">
        <v>125.2948717948718</v>
      </c>
      <c r="Q25" s="4">
        <v>109.5868131868132</v>
      </c>
      <c r="R25" s="6">
        <v>53.148148148148145</v>
      </c>
    </row>
    <row r="26" spans="1:18" x14ac:dyDescent="0.25">
      <c r="A26" s="3">
        <v>42461</v>
      </c>
      <c r="B26" s="4">
        <v>121</v>
      </c>
      <c r="C26" s="4"/>
      <c r="D26" s="4">
        <v>110.57599999999999</v>
      </c>
      <c r="E26" s="4">
        <v>142.74452554744525</v>
      </c>
      <c r="F26" s="4">
        <v>84.86</v>
      </c>
      <c r="G26" s="4"/>
      <c r="H26" s="4">
        <v>75.107989544137666</v>
      </c>
      <c r="I26" s="4">
        <v>81.075291103856983</v>
      </c>
      <c r="J26" s="4">
        <v>69.222222222222229</v>
      </c>
      <c r="K26" s="4"/>
      <c r="L26" s="4"/>
      <c r="M26" s="4">
        <v>145.69999999999999</v>
      </c>
      <c r="N26" s="4">
        <v>130.67567567567568</v>
      </c>
      <c r="O26" s="4"/>
      <c r="P26" s="4">
        <v>120.15841584158416</v>
      </c>
      <c r="Q26" s="4">
        <v>114.43043478260869</v>
      </c>
      <c r="R26" s="6">
        <v>55.56</v>
      </c>
    </row>
    <row r="27" spans="1:18" x14ac:dyDescent="0.25">
      <c r="A27" s="3">
        <v>42491</v>
      </c>
      <c r="B27" s="4">
        <v>118.21897810218978</v>
      </c>
      <c r="C27" s="4"/>
      <c r="D27" s="4">
        <v>108.1984126984127</v>
      </c>
      <c r="E27" s="4">
        <v>139.64516129032259</v>
      </c>
      <c r="F27" s="4">
        <v>83.918181818181822</v>
      </c>
      <c r="G27" s="4"/>
      <c r="H27" s="4">
        <v>75.112120761852339</v>
      </c>
      <c r="I27" s="4">
        <v>84.378962310866925</v>
      </c>
      <c r="J27" s="4">
        <v>69.444444444444443</v>
      </c>
      <c r="K27" s="4"/>
      <c r="L27" s="4"/>
      <c r="M27" s="4">
        <v>144.78125</v>
      </c>
      <c r="N27" s="4">
        <v>128.58741379310345</v>
      </c>
      <c r="O27" s="4"/>
      <c r="P27" s="4">
        <v>125.04761904761905</v>
      </c>
      <c r="Q27" s="4">
        <v>113.33017241379309</v>
      </c>
      <c r="R27" s="6">
        <v>53.36</v>
      </c>
    </row>
    <row r="28" spans="1:18" x14ac:dyDescent="0.25">
      <c r="A28" s="3">
        <v>42522</v>
      </c>
      <c r="B28" s="4">
        <v>106.97865168539326</v>
      </c>
      <c r="C28" s="4"/>
      <c r="D28" s="4">
        <v>105.06228070175442</v>
      </c>
      <c r="E28" s="4">
        <v>135.4957264957265</v>
      </c>
      <c r="F28" s="4">
        <v>82.894318181818207</v>
      </c>
      <c r="G28" s="4"/>
      <c r="H28" s="4">
        <v>73.430756293925114</v>
      </c>
      <c r="I28" s="4">
        <v>113.00826584695697</v>
      </c>
      <c r="J28" s="4">
        <v>63.111111111111114</v>
      </c>
      <c r="K28" s="4"/>
      <c r="L28" s="4"/>
      <c r="M28" s="4">
        <v>138.43855421686743</v>
      </c>
      <c r="N28" s="4">
        <v>128.8679245283019</v>
      </c>
      <c r="O28" s="4"/>
      <c r="P28" s="4">
        <v>114.72419354838711</v>
      </c>
      <c r="Q28" s="4">
        <v>100.6676470588235</v>
      </c>
      <c r="R28" s="6">
        <v>53.423076923076927</v>
      </c>
    </row>
    <row r="29" spans="1:18" x14ac:dyDescent="0.25">
      <c r="A29" s="3">
        <v>42552</v>
      </c>
      <c r="B29" s="4">
        <v>107.77039999999997</v>
      </c>
      <c r="C29" s="4"/>
      <c r="D29" s="4">
        <v>105.50833333333334</v>
      </c>
      <c r="E29" s="4">
        <v>132.09756097560975</v>
      </c>
      <c r="F29" s="4">
        <v>82.712500000000006</v>
      </c>
      <c r="G29" s="4"/>
      <c r="H29" s="4">
        <v>75.92331165480401</v>
      </c>
      <c r="I29" s="4">
        <v>107.99349362545105</v>
      </c>
      <c r="J29" s="4">
        <v>74.111111111111114</v>
      </c>
      <c r="K29" s="4"/>
      <c r="L29" s="4"/>
      <c r="M29" s="4">
        <v>143.33035714285714</v>
      </c>
      <c r="N29" s="4">
        <v>129</v>
      </c>
      <c r="O29" s="4"/>
      <c r="P29" s="4">
        <v>114.72419354838711</v>
      </c>
      <c r="Q29" s="4">
        <v>102.69572649572649</v>
      </c>
      <c r="R29" s="6">
        <v>51.63461538461538</v>
      </c>
    </row>
    <row r="30" spans="1:18" x14ac:dyDescent="0.25">
      <c r="A30" s="3">
        <v>42583</v>
      </c>
      <c r="B30" s="4">
        <v>107.30078125000006</v>
      </c>
      <c r="C30" s="4"/>
      <c r="D30" s="4">
        <v>106.53283582089553</v>
      </c>
      <c r="E30" s="4">
        <v>128.02720000000002</v>
      </c>
      <c r="F30" s="4">
        <v>81.241</v>
      </c>
      <c r="G30" s="4"/>
      <c r="H30" s="4">
        <v>74.854216063938168</v>
      </c>
      <c r="I30" s="4">
        <v>105.5362297083621</v>
      </c>
      <c r="J30" s="4">
        <v>79.111111111111114</v>
      </c>
      <c r="K30" s="4"/>
      <c r="L30" s="4"/>
      <c r="M30" s="4">
        <v>127.6606557377049</v>
      </c>
      <c r="N30" s="4">
        <v>130</v>
      </c>
      <c r="O30" s="4"/>
      <c r="P30" s="4">
        <v>109.51377245508988</v>
      </c>
      <c r="Q30" s="4">
        <v>104.24793388429754</v>
      </c>
      <c r="R30" s="6">
        <v>59.13461538461538</v>
      </c>
    </row>
    <row r="31" spans="1:18" x14ac:dyDescent="0.25">
      <c r="A31" s="3">
        <v>42614</v>
      </c>
      <c r="B31" s="4">
        <v>102.88571428571427</v>
      </c>
      <c r="C31" s="4"/>
      <c r="D31" s="4">
        <v>99.364705882352922</v>
      </c>
      <c r="E31" s="4">
        <v>121.11612903225802</v>
      </c>
      <c r="F31" s="4">
        <v>79.228571428571428</v>
      </c>
      <c r="G31" s="4"/>
      <c r="H31" s="4">
        <v>77.240672050245593</v>
      </c>
      <c r="I31" s="4">
        <v>94.994242756528962</v>
      </c>
      <c r="J31" s="4">
        <v>78.666666666666671</v>
      </c>
      <c r="K31" s="4"/>
      <c r="L31" s="4"/>
      <c r="M31" s="4">
        <v>107.50775193798449</v>
      </c>
      <c r="N31" s="4">
        <v>132</v>
      </c>
      <c r="O31" s="4"/>
      <c r="P31" s="4">
        <v>101.28426966292132</v>
      </c>
      <c r="Q31" s="4">
        <v>99.507031249999997</v>
      </c>
      <c r="R31" s="6">
        <v>62.104166666666671</v>
      </c>
    </row>
    <row r="32" spans="1:18" x14ac:dyDescent="0.25">
      <c r="A32" s="3">
        <v>42644</v>
      </c>
      <c r="B32" s="4">
        <v>100.25419847328247</v>
      </c>
      <c r="C32" s="4"/>
      <c r="D32" s="4">
        <v>104.41145038167939</v>
      </c>
      <c r="E32" s="4">
        <v>113.07596899224804</v>
      </c>
      <c r="F32" s="4">
        <v>77.628695652173917</v>
      </c>
      <c r="G32" s="4"/>
      <c r="H32" s="4">
        <v>76.002480651470975</v>
      </c>
      <c r="I32" s="4">
        <v>76</v>
      </c>
      <c r="J32" s="4">
        <v>79.444444444444443</v>
      </c>
      <c r="K32" s="4"/>
      <c r="L32" s="4"/>
      <c r="M32" s="4">
        <v>109.35967741935485</v>
      </c>
      <c r="N32" s="4">
        <v>123</v>
      </c>
      <c r="O32" s="4"/>
      <c r="P32" s="4">
        <v>102.60631578947368</v>
      </c>
      <c r="Q32" s="4">
        <v>96.57115384615382</v>
      </c>
      <c r="R32" s="6">
        <v>63.4375</v>
      </c>
    </row>
    <row r="33" spans="1:18" x14ac:dyDescent="0.25">
      <c r="A33" s="3">
        <v>42675</v>
      </c>
      <c r="B33" s="4">
        <v>95.531818181818252</v>
      </c>
      <c r="C33" s="4"/>
      <c r="D33" s="4">
        <v>104.72656250000001</v>
      </c>
      <c r="E33" s="4">
        <v>111.12727272727275</v>
      </c>
      <c r="F33" s="4">
        <v>75.189090909090879</v>
      </c>
      <c r="G33" s="4"/>
      <c r="H33" s="4">
        <v>73.558553873368979</v>
      </c>
      <c r="I33" s="4">
        <v>72.599999999999994</v>
      </c>
      <c r="J33" s="4">
        <v>63.444444444444443</v>
      </c>
      <c r="K33" s="4"/>
      <c r="L33" s="4"/>
      <c r="M33" s="4">
        <v>89.778400000000062</v>
      </c>
      <c r="N33" s="4">
        <v>125</v>
      </c>
      <c r="O33" s="4"/>
      <c r="P33" s="4">
        <v>115.97093023255815</v>
      </c>
      <c r="Q33" s="4">
        <v>90.374137931034483</v>
      </c>
      <c r="R33" s="6">
        <v>65.134615384615387</v>
      </c>
    </row>
    <row r="34" spans="1:18" x14ac:dyDescent="0.25">
      <c r="A34" s="3">
        <v>42705</v>
      </c>
      <c r="B34" s="4">
        <v>90.656617647058823</v>
      </c>
      <c r="C34" s="4"/>
      <c r="D34" s="4">
        <v>104.93740458015266</v>
      </c>
      <c r="E34" s="4">
        <v>113.45378787878788</v>
      </c>
      <c r="F34" s="4">
        <v>72.29478260869567</v>
      </c>
      <c r="G34" s="4"/>
      <c r="H34" s="4">
        <v>69</v>
      </c>
      <c r="I34" s="4">
        <v>63.833333333333336</v>
      </c>
      <c r="J34" s="4">
        <v>54</v>
      </c>
      <c r="K34" s="4"/>
      <c r="L34" s="4"/>
      <c r="M34" s="4">
        <v>90.276923076923083</v>
      </c>
      <c r="N34" s="4">
        <v>122</v>
      </c>
      <c r="O34" s="4"/>
      <c r="P34" s="4">
        <v>112.01863354037268</v>
      </c>
      <c r="Q34" s="4">
        <v>84.577966101694912</v>
      </c>
      <c r="R34" s="6">
        <v>73.481481481481481</v>
      </c>
    </row>
    <row r="35" spans="1:18" x14ac:dyDescent="0.25">
      <c r="A35" s="3">
        <v>42736</v>
      </c>
      <c r="B35" s="4">
        <v>86.094444444444449</v>
      </c>
      <c r="C35" s="4"/>
      <c r="D35" s="4">
        <v>104.23129770992365</v>
      </c>
      <c r="E35" s="4">
        <v>121.88712121212123</v>
      </c>
      <c r="F35" s="4">
        <v>67.487826086956488</v>
      </c>
      <c r="G35" s="4"/>
      <c r="H35" s="4">
        <v>67.884698596950358</v>
      </c>
      <c r="I35" s="4">
        <v>65.833333333333329</v>
      </c>
      <c r="J35" s="4">
        <v>57.333333333333336</v>
      </c>
      <c r="K35" s="4"/>
      <c r="L35" s="4"/>
      <c r="M35" s="4">
        <v>91.816935483870949</v>
      </c>
      <c r="N35" s="4">
        <v>123</v>
      </c>
      <c r="O35" s="4"/>
      <c r="P35" s="4">
        <v>98.806201550387598</v>
      </c>
      <c r="Q35" s="4">
        <v>75.45597014925373</v>
      </c>
      <c r="R35" s="6">
        <v>81.395833333333329</v>
      </c>
    </row>
    <row r="36" spans="1:18" x14ac:dyDescent="0.25">
      <c r="A36" s="3">
        <v>42767</v>
      </c>
      <c r="B36" s="4">
        <v>81.758260869565206</v>
      </c>
      <c r="C36" s="4"/>
      <c r="D36" s="4">
        <v>107.11854838709674</v>
      </c>
      <c r="E36" s="4">
        <v>129.88106060606063</v>
      </c>
      <c r="F36" s="4">
        <v>65.551818181818177</v>
      </c>
      <c r="G36" s="4"/>
      <c r="H36" s="4">
        <v>69.631004019105944</v>
      </c>
      <c r="I36" s="4">
        <v>69.666666666666671</v>
      </c>
      <c r="J36" s="4">
        <v>58.222222222222221</v>
      </c>
      <c r="K36" s="4"/>
      <c r="L36" s="4"/>
      <c r="M36" s="4">
        <v>92.279838709677378</v>
      </c>
      <c r="N36" s="4">
        <v>119</v>
      </c>
      <c r="O36" s="4"/>
      <c r="P36" s="4">
        <v>99.436974789915965</v>
      </c>
      <c r="Q36" s="4">
        <v>75.374050632911434</v>
      </c>
      <c r="R36" s="6">
        <v>87.229166666666657</v>
      </c>
    </row>
    <row r="37" spans="1:18" x14ac:dyDescent="0.25">
      <c r="A37" s="3">
        <v>42795</v>
      </c>
      <c r="B37" s="4">
        <v>77.998051948051923</v>
      </c>
      <c r="C37" s="4"/>
      <c r="D37" s="4">
        <v>102.17307692307692</v>
      </c>
      <c r="E37" s="4">
        <v>128.69666666666666</v>
      </c>
      <c r="F37" s="4">
        <v>61.417272727272724</v>
      </c>
      <c r="G37" s="4"/>
      <c r="H37" s="4">
        <v>72</v>
      </c>
      <c r="I37" s="4">
        <v>70.666666666666671</v>
      </c>
      <c r="J37" s="4">
        <v>60.333333333333336</v>
      </c>
      <c r="K37" s="4"/>
      <c r="L37" s="4"/>
      <c r="M37" s="4">
        <v>93.169354838709694</v>
      </c>
      <c r="N37" s="4">
        <v>74.459999999999994</v>
      </c>
      <c r="O37" s="4"/>
      <c r="P37" s="4">
        <v>91.293706293706293</v>
      </c>
      <c r="Q37" s="4">
        <v>72.572950819672144</v>
      </c>
      <c r="R37" s="6">
        <v>84.203703703703709</v>
      </c>
    </row>
    <row r="38" spans="1:18" x14ac:dyDescent="0.25">
      <c r="A38" s="3">
        <v>42826</v>
      </c>
      <c r="B38" s="4">
        <v>74.638686131386876</v>
      </c>
      <c r="C38" s="7">
        <v>65.552222221999997</v>
      </c>
      <c r="D38" s="4">
        <v>103.84796747967478</v>
      </c>
      <c r="E38" s="4">
        <v>125.95952380952382</v>
      </c>
      <c r="F38" s="4">
        <v>60.407272727272726</v>
      </c>
      <c r="G38" s="4"/>
      <c r="H38" s="4">
        <v>70</v>
      </c>
      <c r="I38" s="4">
        <v>72.5</v>
      </c>
      <c r="J38" s="4">
        <v>60.777777777777779</v>
      </c>
      <c r="K38" s="7">
        <v>54.416666667000001</v>
      </c>
      <c r="L38" s="7">
        <v>74.818181817999999</v>
      </c>
      <c r="M38" s="4">
        <v>93.604838709677367</v>
      </c>
      <c r="N38" s="4">
        <v>72.87</v>
      </c>
      <c r="O38" s="7">
        <v>116.216666667</v>
      </c>
      <c r="P38" s="4">
        <v>93.770992366412216</v>
      </c>
      <c r="Q38" s="4">
        <v>73.240517241379322</v>
      </c>
      <c r="R38" s="6">
        <v>89.145833333333343</v>
      </c>
    </row>
    <row r="39" spans="1:18" x14ac:dyDescent="0.25">
      <c r="A39" s="3">
        <v>42856</v>
      </c>
      <c r="B39" s="4">
        <v>70.32361111111112</v>
      </c>
      <c r="C39" s="7">
        <v>66.188235293999995</v>
      </c>
      <c r="D39" s="4">
        <v>97.661594202898499</v>
      </c>
      <c r="E39" s="4">
        <v>121.8672268907563</v>
      </c>
      <c r="F39" s="4">
        <v>54.772380952380921</v>
      </c>
      <c r="G39" s="7">
        <v>80</v>
      </c>
      <c r="H39" s="4">
        <v>72</v>
      </c>
      <c r="I39" s="4">
        <v>76.5</v>
      </c>
      <c r="J39" s="4">
        <v>70.111111111111114</v>
      </c>
      <c r="K39" s="7">
        <v>54.25</v>
      </c>
      <c r="L39" s="7">
        <v>77.818181817999999</v>
      </c>
      <c r="M39" s="4">
        <v>92.433846153846162</v>
      </c>
      <c r="N39" s="4">
        <v>73.760000000000005</v>
      </c>
      <c r="O39" s="7">
        <v>117.01521739099999</v>
      </c>
      <c r="P39" s="4">
        <v>93.713235294117652</v>
      </c>
      <c r="Q39" s="4">
        <v>74.942968749999991</v>
      </c>
      <c r="R39" s="6">
        <v>85.653846153846146</v>
      </c>
    </row>
    <row r="40" spans="1:18" x14ac:dyDescent="0.25">
      <c r="A40" s="3">
        <v>42887</v>
      </c>
      <c r="B40" s="4">
        <v>67.861029411764704</v>
      </c>
      <c r="C40" s="7">
        <v>62.625</v>
      </c>
      <c r="D40" s="4">
        <v>100.17328244274806</v>
      </c>
      <c r="E40" s="4">
        <v>112.1643410852713</v>
      </c>
      <c r="F40" s="4">
        <v>55.50545454545454</v>
      </c>
      <c r="G40" s="7">
        <v>76.148571429</v>
      </c>
      <c r="H40" s="4">
        <v>72</v>
      </c>
      <c r="I40" s="4">
        <v>83</v>
      </c>
      <c r="J40" s="4">
        <v>72.875</v>
      </c>
      <c r="K40" s="7">
        <v>52.333333332999999</v>
      </c>
      <c r="L40" s="7">
        <v>77.363636364000001</v>
      </c>
      <c r="M40" s="4">
        <v>91.638709677419342</v>
      </c>
      <c r="N40" s="4">
        <v>71.459999999999994</v>
      </c>
      <c r="O40" s="7">
        <v>111.763492063</v>
      </c>
      <c r="P40" s="4">
        <v>93.235294117647058</v>
      </c>
      <c r="Q40" s="4">
        <v>71.360909090909104</v>
      </c>
      <c r="R40" s="6">
        <v>85.057692307692307</v>
      </c>
    </row>
    <row r="41" spans="1:18" x14ac:dyDescent="0.25">
      <c r="A41" s="3">
        <v>42917</v>
      </c>
      <c r="B41" s="4">
        <v>62.638983050847472</v>
      </c>
      <c r="C41" s="7">
        <v>59.990588234999997</v>
      </c>
      <c r="D41" s="4">
        <v>90.140740740740767</v>
      </c>
      <c r="E41" s="4">
        <v>105.61250000000003</v>
      </c>
      <c r="F41" s="4">
        <v>54.381666666666668</v>
      </c>
      <c r="G41" s="7">
        <v>62.294117647</v>
      </c>
      <c r="H41" s="4">
        <v>72</v>
      </c>
      <c r="I41" s="4">
        <v>76</v>
      </c>
      <c r="J41" s="4">
        <v>72.5</v>
      </c>
      <c r="K41" s="7">
        <v>50.833333332999999</v>
      </c>
      <c r="L41" s="7">
        <v>79.545454544999998</v>
      </c>
      <c r="M41" s="4">
        <v>92.269354838709717</v>
      </c>
      <c r="N41" s="4">
        <v>71.459999999999994</v>
      </c>
      <c r="O41" s="7">
        <v>105.55438596499999</v>
      </c>
      <c r="P41" s="4">
        <v>84.588235294117652</v>
      </c>
      <c r="Q41" s="4">
        <v>73.944776119402974</v>
      </c>
      <c r="R41" s="6">
        <v>90.519230769230759</v>
      </c>
    </row>
    <row r="42" spans="1:18" x14ac:dyDescent="0.25">
      <c r="A42" s="3">
        <v>42948</v>
      </c>
      <c r="B42" s="4">
        <v>57.467669172932332</v>
      </c>
      <c r="C42" s="7">
        <v>54.884999999999998</v>
      </c>
      <c r="D42" s="4">
        <v>100.99618320610686</v>
      </c>
      <c r="E42" s="4">
        <v>110.32051282051286</v>
      </c>
      <c r="F42" s="4">
        <v>51.7172727272727</v>
      </c>
      <c r="G42" s="7">
        <v>44.556701031000003</v>
      </c>
      <c r="H42" s="4">
        <v>74</v>
      </c>
      <c r="I42" s="4">
        <v>79.833333333333329</v>
      </c>
      <c r="J42" s="4">
        <v>68.56</v>
      </c>
      <c r="K42" s="7">
        <v>54.333333332999999</v>
      </c>
      <c r="L42" s="7">
        <v>83.272727273000001</v>
      </c>
      <c r="M42" s="4">
        <v>92.520967741935436</v>
      </c>
      <c r="N42" s="4">
        <v>72.08</v>
      </c>
      <c r="O42" s="7">
        <v>112.71333333299999</v>
      </c>
      <c r="P42" s="4">
        <v>92.679389312977094</v>
      </c>
      <c r="Q42" s="4">
        <v>79.144776119402977</v>
      </c>
      <c r="R42" s="6">
        <v>100.02</v>
      </c>
    </row>
    <row r="43" spans="1:18" x14ac:dyDescent="0.25">
      <c r="A43" s="3">
        <v>42979</v>
      </c>
      <c r="B43" s="4">
        <v>56.749579831932799</v>
      </c>
      <c r="C43" s="7">
        <v>53.371578947000003</v>
      </c>
      <c r="D43" s="4">
        <v>96.880916030534337</v>
      </c>
      <c r="E43" s="4">
        <v>110.38863636363635</v>
      </c>
      <c r="F43" s="4">
        <v>50.605000000000004</v>
      </c>
      <c r="G43" s="7">
        <v>36.963302751999997</v>
      </c>
      <c r="H43" s="4">
        <v>79.111111111111114</v>
      </c>
      <c r="I43" s="4">
        <v>85.333333333333329</v>
      </c>
      <c r="J43" s="4">
        <v>71.111111111111114</v>
      </c>
      <c r="K43" s="7">
        <v>57</v>
      </c>
      <c r="L43" s="7">
        <v>83</v>
      </c>
      <c r="M43" s="4">
        <v>92.064893617021283</v>
      </c>
      <c r="N43" s="4">
        <v>72.358000000000004</v>
      </c>
      <c r="O43" s="7">
        <v>115.978030303</v>
      </c>
      <c r="P43" s="4">
        <v>93.056074766355138</v>
      </c>
      <c r="Q43" s="4">
        <v>75.378378378378372</v>
      </c>
      <c r="R43" s="6">
        <v>114.10416666666666</v>
      </c>
    </row>
    <row r="44" spans="1:18" x14ac:dyDescent="0.25">
      <c r="A44" s="3">
        <v>43009</v>
      </c>
      <c r="B44" s="4">
        <v>54.862500000000004</v>
      </c>
      <c r="C44" s="7">
        <v>51.132432432000002</v>
      </c>
      <c r="D44" s="4">
        <v>102.78333333333336</v>
      </c>
      <c r="E44" s="4">
        <v>105.80384615384615</v>
      </c>
      <c r="F44" s="4">
        <v>46.748695652173915</v>
      </c>
      <c r="G44" s="7">
        <v>30.574358973999999</v>
      </c>
      <c r="H44" s="4">
        <v>79.555555555555557</v>
      </c>
      <c r="I44" s="4">
        <v>87.833333333333329</v>
      </c>
      <c r="J44" s="4">
        <v>77.444444444444443</v>
      </c>
      <c r="K44" s="7">
        <v>60.083333332999999</v>
      </c>
      <c r="L44" s="7">
        <v>84.727272726999999</v>
      </c>
      <c r="M44" s="4">
        <v>95.772307692307677</v>
      </c>
      <c r="N44" s="4">
        <v>79.599999999999994</v>
      </c>
      <c r="O44" s="7">
        <v>113.492222222</v>
      </c>
      <c r="P44" s="4">
        <v>88.966101694915253</v>
      </c>
      <c r="Q44" s="4">
        <v>75.611392405063299</v>
      </c>
      <c r="R44" s="6">
        <v>115.5625</v>
      </c>
    </row>
    <row r="45" spans="1:18" x14ac:dyDescent="0.25">
      <c r="A45" s="3">
        <v>43040</v>
      </c>
      <c r="B45" s="4">
        <v>53.168702290076325</v>
      </c>
      <c r="C45" s="7">
        <v>45.745238094999998</v>
      </c>
      <c r="D45" s="4">
        <v>100.55039999999995</v>
      </c>
      <c r="E45" s="4">
        <v>109.92966101694914</v>
      </c>
      <c r="F45" s="4">
        <v>47.879999999999988</v>
      </c>
      <c r="G45" s="7">
        <v>33.663366336999999</v>
      </c>
      <c r="H45" s="4">
        <v>86</v>
      </c>
      <c r="I45" s="4">
        <v>95</v>
      </c>
      <c r="J45" s="4">
        <v>79.555555555555557</v>
      </c>
      <c r="K45" s="7">
        <v>66.909090909</v>
      </c>
      <c r="L45" s="7">
        <v>89.545454544999998</v>
      </c>
      <c r="M45" s="4">
        <v>86.798461538461481</v>
      </c>
      <c r="N45" s="4">
        <v>79.599999999999994</v>
      </c>
      <c r="O45" s="7">
        <v>107.021428571</v>
      </c>
      <c r="P45" s="4">
        <v>92.6</v>
      </c>
      <c r="Q45" s="4">
        <v>78.890410958904113</v>
      </c>
      <c r="R45" s="6">
        <v>125.15384615384615</v>
      </c>
    </row>
    <row r="46" spans="1:18" x14ac:dyDescent="0.25">
      <c r="A46" s="3">
        <v>43070</v>
      </c>
      <c r="B46" s="4">
        <v>53.799999999999983</v>
      </c>
      <c r="C46" s="7">
        <v>43.728723404</v>
      </c>
      <c r="D46" s="4">
        <v>103.50000000000003</v>
      </c>
      <c r="E46" s="4">
        <v>115.116935483871</v>
      </c>
      <c r="F46" s="4">
        <v>46.591818181818191</v>
      </c>
      <c r="G46" s="7">
        <v>37.324050632999999</v>
      </c>
      <c r="H46" s="4">
        <v>86</v>
      </c>
      <c r="I46" s="4">
        <v>100.83333333333333</v>
      </c>
      <c r="J46" s="4">
        <v>83.444444444444443</v>
      </c>
      <c r="K46" s="7">
        <v>69</v>
      </c>
      <c r="L46" s="7">
        <v>94.181818182000001</v>
      </c>
      <c r="M46" s="4">
        <v>89.446153846153891</v>
      </c>
      <c r="N46" s="4">
        <v>79.599999999999994</v>
      </c>
      <c r="O46" s="7">
        <v>105.56590909099999</v>
      </c>
      <c r="P46" s="4">
        <v>92.381679389312978</v>
      </c>
      <c r="Q46" s="4">
        <v>80.0859375</v>
      </c>
      <c r="R46" s="6">
        <v>138.06</v>
      </c>
    </row>
    <row r="47" spans="1:18" x14ac:dyDescent="0.25">
      <c r="A47" s="3">
        <v>43101</v>
      </c>
      <c r="B47" s="4">
        <v>51.270769230769211</v>
      </c>
      <c r="C47" s="7">
        <v>45.120731706999997</v>
      </c>
      <c r="D47" s="4">
        <v>103.15774647887324</v>
      </c>
      <c r="E47" s="4">
        <v>120.25441176470586</v>
      </c>
      <c r="F47" s="4">
        <v>47.45238095238097</v>
      </c>
      <c r="G47" s="7">
        <v>36.439805825000001</v>
      </c>
      <c r="H47" s="4">
        <v>89</v>
      </c>
      <c r="I47" s="4">
        <v>106.83333333333333</v>
      </c>
      <c r="J47" s="4">
        <v>79.777777777777771</v>
      </c>
      <c r="K47" s="7">
        <v>70.916666667000001</v>
      </c>
      <c r="L47" s="7">
        <v>93.636363635999999</v>
      </c>
      <c r="M47" s="4">
        <v>88.888888888888886</v>
      </c>
      <c r="N47" s="4">
        <v>79.107162378382668</v>
      </c>
      <c r="O47" s="7">
        <v>108.283333333</v>
      </c>
      <c r="P47" s="4">
        <v>93.549618320610691</v>
      </c>
      <c r="Q47" s="4">
        <v>79.926562499999946</v>
      </c>
      <c r="R47" s="6">
        <v>138.86000000000001</v>
      </c>
    </row>
    <row r="48" spans="1:18" x14ac:dyDescent="0.25">
      <c r="A48" s="3">
        <v>43132</v>
      </c>
      <c r="B48" s="4">
        <v>50.971969696969701</v>
      </c>
      <c r="C48" s="7">
        <v>45.248979591999998</v>
      </c>
      <c r="D48" s="4">
        <v>105.62160000000003</v>
      </c>
      <c r="E48" s="4">
        <v>124.60471698113206</v>
      </c>
      <c r="F48" s="4">
        <v>46.99345794392525</v>
      </c>
      <c r="G48" s="7">
        <v>37.618421052999999</v>
      </c>
      <c r="H48" s="4">
        <v>93.777777777777771</v>
      </c>
      <c r="I48" s="4">
        <v>95.833333333333329</v>
      </c>
      <c r="J48" s="4">
        <v>83.22</v>
      </c>
      <c r="K48" s="7">
        <v>72.083333332999999</v>
      </c>
      <c r="L48" s="7">
        <v>93.636363635999999</v>
      </c>
      <c r="M48" s="4">
        <v>88.525000000000006</v>
      </c>
      <c r="N48" s="4">
        <v>78.617376125123158</v>
      </c>
      <c r="O48" s="7">
        <v>107.775757576</v>
      </c>
      <c r="P48" s="4">
        <v>99.495575221238937</v>
      </c>
      <c r="Q48" s="4">
        <v>83.008196721311478</v>
      </c>
      <c r="R48" s="6">
        <v>137.4375</v>
      </c>
    </row>
    <row r="49" spans="1:18" x14ac:dyDescent="0.25">
      <c r="A49" s="3">
        <v>43160</v>
      </c>
      <c r="B49" s="4">
        <v>50.977235772357716</v>
      </c>
      <c r="C49" s="7">
        <v>45.55</v>
      </c>
      <c r="D49" s="4">
        <v>105.0705882352941</v>
      </c>
      <c r="E49" s="4">
        <v>124.80090090090087</v>
      </c>
      <c r="F49" s="4">
        <v>46.728571428571428</v>
      </c>
      <c r="G49" s="7">
        <v>44.426582277999998</v>
      </c>
      <c r="H49" s="4">
        <v>93.666666666666671</v>
      </c>
      <c r="I49" s="4">
        <v>90.666666666666671</v>
      </c>
      <c r="J49" s="4">
        <v>80.111111111111114</v>
      </c>
      <c r="K49" s="7">
        <v>67.75</v>
      </c>
      <c r="L49" s="7">
        <v>93.636363635999999</v>
      </c>
      <c r="M49" s="4">
        <v>91</v>
      </c>
      <c r="N49" s="4">
        <v>78.130622347895766</v>
      </c>
      <c r="O49" s="7">
        <v>90.596296296000006</v>
      </c>
      <c r="P49" s="4">
        <v>99.357664233576642</v>
      </c>
      <c r="Q49" s="4">
        <v>81.406557377049197</v>
      </c>
      <c r="R49" s="6">
        <v>126</v>
      </c>
    </row>
    <row r="50" spans="1:18" x14ac:dyDescent="0.25">
      <c r="A50" s="3">
        <v>43191</v>
      </c>
      <c r="B50" s="4">
        <v>51.845588235294109</v>
      </c>
      <c r="C50" s="7">
        <v>43.593902438999997</v>
      </c>
      <c r="D50" s="4">
        <v>106.87557251908399</v>
      </c>
      <c r="E50" s="4">
        <v>124.08211382113818</v>
      </c>
      <c r="F50" s="4">
        <v>44.65636363636365</v>
      </c>
      <c r="G50" s="7">
        <v>38.914736842000003</v>
      </c>
      <c r="H50" s="4">
        <v>95</v>
      </c>
      <c r="I50" s="4">
        <v>98.4</v>
      </c>
      <c r="J50" s="4">
        <v>81.111111111111114</v>
      </c>
      <c r="K50" s="7">
        <v>68.25</v>
      </c>
      <c r="L50" s="7">
        <v>86.727272726999999</v>
      </c>
      <c r="M50" s="4">
        <v>90.5</v>
      </c>
      <c r="N50" s="4">
        <v>77.646882271345291</v>
      </c>
      <c r="O50" s="7">
        <v>96.361194029999993</v>
      </c>
      <c r="P50" s="4">
        <v>105.79389312977099</v>
      </c>
      <c r="Q50" s="4">
        <v>81.899999999999991</v>
      </c>
      <c r="R50" s="6">
        <v>133.3125</v>
      </c>
    </row>
    <row r="51" spans="1:18" x14ac:dyDescent="0.25">
      <c r="A51" s="3">
        <v>43221</v>
      </c>
      <c r="B51" s="4">
        <v>48.351260504201669</v>
      </c>
      <c r="C51" s="7">
        <v>44.867058823999997</v>
      </c>
      <c r="D51" s="4">
        <v>108.52977099236638</v>
      </c>
      <c r="E51" s="4">
        <v>121.10569105691059</v>
      </c>
      <c r="F51" s="4">
        <v>44.763636363636373</v>
      </c>
      <c r="G51" s="7">
        <v>44.535294118000003</v>
      </c>
      <c r="H51" s="4">
        <v>99.3125</v>
      </c>
      <c r="I51" s="4">
        <v>86.25</v>
      </c>
      <c r="J51" s="4">
        <v>83</v>
      </c>
      <c r="K51" s="7">
        <v>60.8</v>
      </c>
      <c r="L51" s="7">
        <v>88.1</v>
      </c>
      <c r="M51" s="4">
        <v>90</v>
      </c>
      <c r="N51" s="4">
        <v>77.22216038920466</v>
      </c>
      <c r="O51" s="7">
        <v>100.894308943</v>
      </c>
      <c r="P51" s="4">
        <v>102.5</v>
      </c>
      <c r="Q51" s="4">
        <v>84.175862068965529</v>
      </c>
      <c r="R51" s="6">
        <v>127.30769230769231</v>
      </c>
    </row>
    <row r="52" spans="1:18" x14ac:dyDescent="0.25">
      <c r="A52" s="3">
        <v>43252</v>
      </c>
      <c r="B52" s="4">
        <v>47.414678899082581</v>
      </c>
      <c r="C52" s="7">
        <v>47.926315789</v>
      </c>
      <c r="D52" s="4">
        <v>107.10588235294115</v>
      </c>
      <c r="E52" s="4">
        <v>118.49756097560974</v>
      </c>
      <c r="F52" s="4">
        <v>44.269999999999996</v>
      </c>
      <c r="G52" s="7">
        <v>40.159595959999997</v>
      </c>
      <c r="H52" s="4">
        <v>103.625</v>
      </c>
      <c r="I52" s="4">
        <v>90.2</v>
      </c>
      <c r="J52" s="4">
        <v>84.5</v>
      </c>
      <c r="K52" s="7">
        <v>62.1</v>
      </c>
      <c r="L52" s="7">
        <v>98</v>
      </c>
      <c r="M52" s="4">
        <v>92.34</v>
      </c>
      <c r="N52" s="4">
        <v>79.229936559323988</v>
      </c>
      <c r="O52" s="7">
        <v>105.923076923</v>
      </c>
      <c r="P52" s="4">
        <v>117.34579439252336</v>
      </c>
      <c r="Q52" s="4">
        <v>85.085714285714289</v>
      </c>
      <c r="R52" s="6">
        <v>117.55769230769231</v>
      </c>
    </row>
    <row r="53" spans="1:18" x14ac:dyDescent="0.25">
      <c r="A53" s="3">
        <v>43282</v>
      </c>
      <c r="B53" s="4">
        <v>53.771028037383189</v>
      </c>
      <c r="C53" s="7">
        <v>49.302380952</v>
      </c>
      <c r="D53" s="4">
        <v>106.82666666666668</v>
      </c>
      <c r="E53" s="4">
        <v>115.26479999999997</v>
      </c>
      <c r="F53" s="4">
        <v>47.524299065420557</v>
      </c>
      <c r="G53" s="7">
        <v>44.485148514999999</v>
      </c>
      <c r="H53" s="4">
        <v>86.666666666666671</v>
      </c>
      <c r="I53" s="4">
        <v>98</v>
      </c>
      <c r="J53" s="4">
        <v>91.125</v>
      </c>
      <c r="K53" s="7">
        <v>67.818181817999999</v>
      </c>
      <c r="L53" s="7">
        <v>98.4</v>
      </c>
      <c r="M53" s="4">
        <v>91.407642051078994</v>
      </c>
      <c r="N53" s="4">
        <v>78.42995105852701</v>
      </c>
      <c r="O53" s="7">
        <v>102.113207547</v>
      </c>
      <c r="P53" s="4">
        <v>122.76991150442478</v>
      </c>
      <c r="Q53" s="4">
        <v>88.324390243902442</v>
      </c>
      <c r="R53" s="6">
        <v>109.30769230769231</v>
      </c>
    </row>
    <row r="54" spans="1:18" x14ac:dyDescent="0.25">
      <c r="A54" s="3">
        <v>43313</v>
      </c>
      <c r="B54" s="4">
        <v>57.013084112149535</v>
      </c>
      <c r="C54" s="7">
        <v>52.350561798000001</v>
      </c>
      <c r="D54" s="4">
        <v>105.1192307692308</v>
      </c>
      <c r="E54" s="4">
        <v>111.80158730158732</v>
      </c>
      <c r="F54" s="4">
        <v>47.143518518518505</v>
      </c>
      <c r="G54" s="7">
        <v>51.309433962</v>
      </c>
      <c r="H54" s="4">
        <v>96.151041666666671</v>
      </c>
      <c r="I54" s="4">
        <v>93.212500000000006</v>
      </c>
      <c r="J54" s="4">
        <v>84.934027777777771</v>
      </c>
      <c r="K54" s="7">
        <v>67.818181817999999</v>
      </c>
      <c r="L54" s="7">
        <v>98.4</v>
      </c>
      <c r="M54" s="4">
        <v>97.531954068501278</v>
      </c>
      <c r="N54" s="4">
        <v>83.684757779448319</v>
      </c>
      <c r="O54" s="7">
        <v>108.21560283700001</v>
      </c>
      <c r="P54" s="4">
        <v>127.36666666666666</v>
      </c>
      <c r="Q54" s="4">
        <v>106.39523809523808</v>
      </c>
      <c r="R54" s="6">
        <v>106.4</v>
      </c>
    </row>
    <row r="55" spans="1:18" x14ac:dyDescent="0.25">
      <c r="A55" s="3">
        <v>43344</v>
      </c>
      <c r="B55" s="4">
        <v>56.120754716981139</v>
      </c>
      <c r="C55" s="7">
        <v>56.034117647000002</v>
      </c>
      <c r="D55" s="4">
        <v>104.25725190839701</v>
      </c>
      <c r="E55" s="4">
        <v>108.01040000000002</v>
      </c>
      <c r="F55" s="4">
        <v>48.766666666666694</v>
      </c>
      <c r="G55" s="7">
        <v>57.720999999999997</v>
      </c>
      <c r="H55" s="4">
        <v>81.625</v>
      </c>
      <c r="I55" s="4">
        <v>84</v>
      </c>
      <c r="J55" s="4">
        <v>90.2</v>
      </c>
      <c r="K55" s="7">
        <v>65.454545455000002</v>
      </c>
      <c r="L55" s="7">
        <v>90.2</v>
      </c>
      <c r="M55" s="4">
        <v>103.38387131261136</v>
      </c>
      <c r="N55" s="4">
        <v>88.705843246215224</v>
      </c>
      <c r="O55" s="7">
        <v>113.67207207200001</v>
      </c>
      <c r="P55" s="4">
        <v>127.20224719101124</v>
      </c>
      <c r="Q55" s="4">
        <v>100.13432835820896</v>
      </c>
      <c r="R55" s="6">
        <v>99.166666666666657</v>
      </c>
    </row>
    <row r="56" spans="1:18" x14ac:dyDescent="0.25">
      <c r="A56" s="3">
        <v>43374</v>
      </c>
      <c r="B56" s="4">
        <v>57.983333333333334</v>
      </c>
      <c r="C56" s="7">
        <v>56.418947367999998</v>
      </c>
      <c r="D56" s="4">
        <v>105.23577235772356</v>
      </c>
      <c r="E56" s="4">
        <v>103.96562500000002</v>
      </c>
      <c r="F56" s="4">
        <v>47.216513761467894</v>
      </c>
      <c r="G56" s="7">
        <v>60.459047619000003</v>
      </c>
      <c r="H56" s="4">
        <v>85.555555555555557</v>
      </c>
      <c r="I56" s="4">
        <v>88.4</v>
      </c>
      <c r="J56" s="4">
        <v>86.2</v>
      </c>
      <c r="K56" s="7">
        <v>72.416666667000001</v>
      </c>
      <c r="L56" s="7">
        <v>86.2</v>
      </c>
      <c r="M56" s="4">
        <v>100.37269059476832</v>
      </c>
      <c r="N56" s="4">
        <v>86.122177908946824</v>
      </c>
      <c r="O56" s="7">
        <v>118.08125</v>
      </c>
      <c r="P56" s="4">
        <v>125.03076923076924</v>
      </c>
      <c r="Q56" s="4">
        <v>105.7090909090909</v>
      </c>
      <c r="R56" s="6">
        <v>92.56</v>
      </c>
    </row>
    <row r="57" spans="1:18" x14ac:dyDescent="0.25">
      <c r="A57" s="3">
        <v>43405</v>
      </c>
      <c r="B57" s="4">
        <v>59.600000000000016</v>
      </c>
      <c r="C57" s="7">
        <v>57.191764706000001</v>
      </c>
      <c r="D57" s="4">
        <v>103.11578947368422</v>
      </c>
      <c r="E57" s="4">
        <v>108.00988781250001</v>
      </c>
      <c r="F57" s="4">
        <v>48.395454545454527</v>
      </c>
      <c r="G57" s="7">
        <v>65.960550459000004</v>
      </c>
      <c r="H57" s="4">
        <v>80.166666666666671</v>
      </c>
      <c r="I57" s="4">
        <v>66.8</v>
      </c>
      <c r="J57" s="4">
        <v>89.6</v>
      </c>
      <c r="K57" s="7">
        <v>76.599999999999994</v>
      </c>
      <c r="L57" s="7">
        <v>89.6</v>
      </c>
      <c r="M57" s="4">
        <v>98.585039370078718</v>
      </c>
      <c r="N57" s="4">
        <v>83.733333333333334</v>
      </c>
      <c r="O57" s="7">
        <v>117.369918699</v>
      </c>
      <c r="P57" s="4">
        <v>130.18435754189943</v>
      </c>
      <c r="Q57" s="4">
        <v>107.97014925373135</v>
      </c>
      <c r="R57" s="6">
        <v>90.56</v>
      </c>
    </row>
    <row r="58" spans="1:18" x14ac:dyDescent="0.25">
      <c r="A58" s="3">
        <v>43435</v>
      </c>
      <c r="B58" s="4">
        <v>59.60849056603773</v>
      </c>
      <c r="C58" s="7">
        <v>57.023529412000002</v>
      </c>
      <c r="D58" s="4">
        <v>10.311578947368423</v>
      </c>
      <c r="E58" s="4">
        <v>113.10657352991066</v>
      </c>
      <c r="F58" s="4">
        <v>49.862999999999985</v>
      </c>
      <c r="G58" s="7">
        <v>67.605504586999999</v>
      </c>
      <c r="H58" s="4">
        <v>84</v>
      </c>
      <c r="I58" s="4">
        <v>66.8</v>
      </c>
      <c r="J58" s="4">
        <v>85.5</v>
      </c>
      <c r="K58" s="7">
        <v>75.13</v>
      </c>
      <c r="L58" s="7">
        <v>85.5</v>
      </c>
      <c r="M58" s="4">
        <v>94.229323308270693</v>
      </c>
      <c r="N58" s="4">
        <v>90.982142857142861</v>
      </c>
      <c r="O58" s="7">
        <v>118.23089430900001</v>
      </c>
      <c r="P58" s="4">
        <v>125.81021897810218</v>
      </c>
      <c r="Q58" s="4">
        <v>107.78125</v>
      </c>
      <c r="R58" s="6">
        <v>105.82</v>
      </c>
    </row>
    <row r="59" spans="1:18" x14ac:dyDescent="0.25">
      <c r="A59" s="3">
        <v>43466</v>
      </c>
      <c r="B59" s="4">
        <v>59.252336448598122</v>
      </c>
      <c r="C59" s="7">
        <v>53.996470588000001</v>
      </c>
      <c r="D59" s="4">
        <v>11.811578947368423</v>
      </c>
      <c r="E59" s="4">
        <v>112.4</v>
      </c>
      <c r="F59" s="4">
        <v>48.91181818181817</v>
      </c>
      <c r="G59" s="7">
        <v>69.888990825999997</v>
      </c>
      <c r="H59" s="4">
        <v>90.875</v>
      </c>
      <c r="I59" s="4">
        <v>83.6</v>
      </c>
      <c r="J59" s="4">
        <v>81.3</v>
      </c>
      <c r="K59" s="7">
        <v>73.666666667000001</v>
      </c>
      <c r="L59" s="7">
        <v>81.3</v>
      </c>
      <c r="M59" s="4">
        <v>90.016535433070914</v>
      </c>
      <c r="N59" s="4">
        <v>95.290322580645167</v>
      </c>
      <c r="O59" s="7">
        <v>118.584</v>
      </c>
      <c r="P59" s="4">
        <v>121.77099236641222</v>
      </c>
      <c r="Q59" s="4">
        <v>107.671875</v>
      </c>
      <c r="R59" s="6">
        <v>120.8</v>
      </c>
    </row>
    <row r="60" spans="1:18" x14ac:dyDescent="0.25">
      <c r="A60" s="3">
        <v>43497</v>
      </c>
      <c r="B60" s="4">
        <v>60.39158878504675</v>
      </c>
      <c r="C60" s="7">
        <v>54.436</v>
      </c>
      <c r="D60" s="4">
        <v>13.311578947368423</v>
      </c>
      <c r="E60" s="4">
        <v>111.5</v>
      </c>
      <c r="F60" s="4">
        <v>49.457272727272709</v>
      </c>
      <c r="G60" s="7">
        <v>72.996808510999998</v>
      </c>
      <c r="H60" s="4">
        <v>90</v>
      </c>
      <c r="I60" s="4">
        <v>83.2</v>
      </c>
      <c r="J60" s="4">
        <v>86.4</v>
      </c>
      <c r="K60" s="7">
        <v>68</v>
      </c>
      <c r="L60" s="7">
        <v>86.4</v>
      </c>
      <c r="M60" s="4">
        <v>86.919685039370037</v>
      </c>
      <c r="N60" s="4">
        <v>88.354838709677423</v>
      </c>
      <c r="O60" s="7">
        <v>113.293023256</v>
      </c>
      <c r="P60" s="4">
        <v>118.81308411214954</v>
      </c>
      <c r="Q60" s="4">
        <v>105.20996189173343</v>
      </c>
      <c r="R60" s="6">
        <v>109.91666666666666</v>
      </c>
    </row>
    <row r="61" spans="1:18" x14ac:dyDescent="0.25">
      <c r="A61" s="3">
        <v>43525</v>
      </c>
      <c r="B61" s="4">
        <v>61.616822429906534</v>
      </c>
      <c r="C61" s="7">
        <v>59.305263158000002</v>
      </c>
      <c r="D61" s="4">
        <v>14.811578947368423</v>
      </c>
      <c r="E61" s="4">
        <v>113.92327586206912</v>
      </c>
      <c r="F61" s="4">
        <v>49.898181818181797</v>
      </c>
      <c r="G61" s="7">
        <v>74.439449541000002</v>
      </c>
      <c r="H61" s="4">
        <v>89.111111111111114</v>
      </c>
      <c r="I61" s="4">
        <v>76</v>
      </c>
      <c r="J61" s="4">
        <v>83.8</v>
      </c>
      <c r="K61" s="7">
        <v>62.5</v>
      </c>
      <c r="L61" s="7">
        <v>83.8</v>
      </c>
      <c r="M61" s="4">
        <v>89.585039370078732</v>
      </c>
      <c r="N61" s="4">
        <v>86.41935483870968</v>
      </c>
      <c r="O61" s="7">
        <v>111.10256410300001</v>
      </c>
      <c r="P61" s="4">
        <v>115.03816793893129</v>
      </c>
      <c r="Q61" s="4">
        <v>102.09375</v>
      </c>
      <c r="R61" s="6">
        <v>102.88461538461539</v>
      </c>
    </row>
    <row r="62" spans="1:18" x14ac:dyDescent="0.25">
      <c r="A62" s="3">
        <v>43556</v>
      </c>
      <c r="B62" s="4">
        <v>62.720833333333339</v>
      </c>
      <c r="C62" s="7">
        <v>60.471578946999998</v>
      </c>
      <c r="D62" s="4">
        <v>16.311578947368425</v>
      </c>
      <c r="E62" s="4">
        <v>130.28621951219489</v>
      </c>
      <c r="F62" s="4">
        <v>49.792727272727269</v>
      </c>
      <c r="G62" s="7">
        <v>75.165476190000007</v>
      </c>
      <c r="H62" s="4">
        <v>89.111111111111114</v>
      </c>
      <c r="I62" s="4">
        <v>83.142857142857139</v>
      </c>
      <c r="J62" s="4">
        <v>87.8</v>
      </c>
      <c r="K62" s="7">
        <v>67.666666667000001</v>
      </c>
      <c r="L62" s="7">
        <v>87.8</v>
      </c>
      <c r="M62" s="4">
        <v>95.073553719008288</v>
      </c>
      <c r="N62" s="4">
        <v>85.153225806451616</v>
      </c>
      <c r="O62" s="7">
        <v>105.7421875</v>
      </c>
      <c r="P62" s="4">
        <v>111.896</v>
      </c>
      <c r="Q62" s="4">
        <v>103.1328125</v>
      </c>
      <c r="R62" s="6">
        <v>98.442307692307693</v>
      </c>
    </row>
    <row r="63" spans="1:18" x14ac:dyDescent="0.25">
      <c r="A63" s="3">
        <v>43586</v>
      </c>
      <c r="B63" s="4">
        <v>60.852136752136744</v>
      </c>
      <c r="C63" s="7">
        <v>60.514444443999999</v>
      </c>
      <c r="D63" s="4">
        <v>17.811578947368425</v>
      </c>
      <c r="E63" s="4">
        <v>130.28621951219489</v>
      </c>
      <c r="F63" s="4">
        <v>49.678181818181805</v>
      </c>
      <c r="G63" s="7">
        <v>72.306451612999993</v>
      </c>
      <c r="H63" s="4">
        <v>93</v>
      </c>
      <c r="I63" s="4">
        <v>78.428571428571431</v>
      </c>
      <c r="J63" s="4">
        <v>76.5</v>
      </c>
      <c r="K63" s="7">
        <v>59.5</v>
      </c>
      <c r="L63" s="7">
        <v>76.5</v>
      </c>
      <c r="M63" s="4">
        <v>90.901503759398523</v>
      </c>
      <c r="N63" s="4">
        <v>84.508474576271183</v>
      </c>
      <c r="O63" s="7">
        <v>101.069767442</v>
      </c>
      <c r="P63" s="4">
        <v>112.89075630252101</v>
      </c>
      <c r="Q63" s="4">
        <v>104.890625</v>
      </c>
      <c r="R63" s="6">
        <v>91.615384615384613</v>
      </c>
    </row>
    <row r="64" spans="1:18" x14ac:dyDescent="0.25">
      <c r="A64" s="3">
        <v>43617</v>
      </c>
      <c r="B64" s="4">
        <v>61.021495326999997</v>
      </c>
      <c r="C64" s="7">
        <v>63.432631579000002</v>
      </c>
      <c r="D64" s="4">
        <v>19.311578947368425</v>
      </c>
      <c r="E64" s="4">
        <v>120</v>
      </c>
      <c r="F64" s="4">
        <v>50.129090908999999</v>
      </c>
      <c r="G64" s="7">
        <v>72.521904762000005</v>
      </c>
      <c r="H64" s="4">
        <v>75.666666666666671</v>
      </c>
      <c r="I64" s="4">
        <v>76.833333333333329</v>
      </c>
      <c r="J64" s="4">
        <v>69</v>
      </c>
      <c r="K64" s="7">
        <v>49.916666667000001</v>
      </c>
      <c r="L64" s="7">
        <v>69</v>
      </c>
      <c r="M64" s="4">
        <v>85.891338583000007</v>
      </c>
      <c r="N64" s="4">
        <v>86.612903226</v>
      </c>
      <c r="O64" s="7">
        <v>100.918699187</v>
      </c>
      <c r="P64" s="4">
        <v>106.381679389</v>
      </c>
      <c r="Q64" s="4">
        <v>95.2109375</v>
      </c>
      <c r="R64" s="6">
        <v>88.12</v>
      </c>
    </row>
    <row r="65" spans="1:18" x14ac:dyDescent="0.25">
      <c r="A65" s="3">
        <v>43647</v>
      </c>
      <c r="B65" s="4">
        <v>62.209401708999998</v>
      </c>
      <c r="C65" s="7">
        <v>65.413600000000002</v>
      </c>
      <c r="D65" s="4">
        <v>20.811578947368425</v>
      </c>
      <c r="E65" s="4">
        <v>108.6</v>
      </c>
      <c r="F65" s="4">
        <v>50.315454545000001</v>
      </c>
      <c r="G65" s="7">
        <v>72.311818181999996</v>
      </c>
      <c r="H65" s="4">
        <v>81.444444444444443</v>
      </c>
      <c r="I65" s="4">
        <v>76.833333333333329</v>
      </c>
      <c r="J65" s="4">
        <v>66.578947368421055</v>
      </c>
      <c r="K65" s="7">
        <v>49.916666667000001</v>
      </c>
      <c r="L65" s="7">
        <v>66.578947368000001</v>
      </c>
      <c r="M65" s="4">
        <v>89.988429752000002</v>
      </c>
      <c r="N65" s="4">
        <v>86.177419354999998</v>
      </c>
      <c r="O65" s="7">
        <v>102.821138211</v>
      </c>
      <c r="P65" s="4">
        <v>107.986013986</v>
      </c>
      <c r="Q65" s="4">
        <v>97.203539823</v>
      </c>
      <c r="R65" s="6">
        <v>87.870370370370367</v>
      </c>
    </row>
    <row r="66" spans="1:18" x14ac:dyDescent="0.25">
      <c r="A66" s="3">
        <v>43678</v>
      </c>
      <c r="B66" s="4">
        <v>63.617647058999999</v>
      </c>
      <c r="C66" s="7">
        <v>68.181052632000004</v>
      </c>
      <c r="D66" s="4">
        <v>22.311578947368425</v>
      </c>
      <c r="E66" s="4">
        <v>105</v>
      </c>
      <c r="F66" s="4">
        <v>50.508181817999997</v>
      </c>
      <c r="G66" s="7">
        <v>71.395145631000005</v>
      </c>
      <c r="H66" s="4">
        <v>85.666666666666671</v>
      </c>
      <c r="I66" s="4">
        <v>76.833333333333329</v>
      </c>
      <c r="J66" s="4">
        <v>68.736842105263165</v>
      </c>
      <c r="K66" s="7">
        <v>49.916666667000001</v>
      </c>
      <c r="L66" s="7">
        <v>68.736842104999994</v>
      </c>
      <c r="M66" s="4">
        <v>87.383464567000004</v>
      </c>
      <c r="N66" s="4">
        <v>86.847457626999997</v>
      </c>
      <c r="O66" s="7">
        <v>102.085470085</v>
      </c>
      <c r="P66" s="4">
        <v>84.879518071999996</v>
      </c>
      <c r="Q66" s="4">
        <v>88.837606837999999</v>
      </c>
      <c r="R66" s="6">
        <v>99.32692307692308</v>
      </c>
    </row>
    <row r="67" spans="1:18" x14ac:dyDescent="0.25">
      <c r="A67" s="3">
        <v>43709</v>
      </c>
      <c r="B67" s="4">
        <v>63.108988764000003</v>
      </c>
      <c r="C67" s="7">
        <v>67.716800000000006</v>
      </c>
      <c r="D67" s="4">
        <v>23.811578947368425</v>
      </c>
      <c r="E67" s="4">
        <v>101.9</v>
      </c>
      <c r="F67" s="4">
        <v>50.997894737000003</v>
      </c>
      <c r="G67" s="7">
        <v>70.180645161000001</v>
      </c>
      <c r="H67" s="4">
        <v>75.222222222222229</v>
      </c>
      <c r="I67" s="4">
        <v>71.333333333333329</v>
      </c>
      <c r="J67" s="4">
        <v>72.8</v>
      </c>
      <c r="K67" s="7">
        <v>49.7</v>
      </c>
      <c r="L67" s="7">
        <v>72.8</v>
      </c>
      <c r="M67" s="4">
        <v>87.305882353000001</v>
      </c>
      <c r="N67" s="4">
        <v>88.193798450000003</v>
      </c>
      <c r="O67" s="7">
        <v>99.268292682999999</v>
      </c>
      <c r="P67" s="4">
        <v>88.848920863000004</v>
      </c>
      <c r="Q67" s="4">
        <v>88.163793103000003</v>
      </c>
      <c r="R67" s="6">
        <v>100.30434782608695</v>
      </c>
    </row>
    <row r="68" spans="1:18" x14ac:dyDescent="0.25">
      <c r="A68" s="3">
        <v>43739</v>
      </c>
      <c r="B68" s="4">
        <v>64.500840335999996</v>
      </c>
      <c r="C68" s="7">
        <v>67.287931033999996</v>
      </c>
      <c r="D68" s="4">
        <v>25.311578947368425</v>
      </c>
      <c r="E68" s="4">
        <v>100</v>
      </c>
      <c r="F68" s="4">
        <v>49.836666667000003</v>
      </c>
      <c r="G68" s="7">
        <v>66.731818181999998</v>
      </c>
      <c r="H68" s="4">
        <v>69.222222222222229</v>
      </c>
      <c r="I68" s="4">
        <v>61</v>
      </c>
      <c r="J68" s="4">
        <v>77.2</v>
      </c>
      <c r="K68" s="7">
        <v>51.25</v>
      </c>
      <c r="L68" s="7">
        <v>75.888888889</v>
      </c>
      <c r="M68" s="4">
        <v>88.440944881999997</v>
      </c>
      <c r="N68" s="4">
        <v>91.084552845999994</v>
      </c>
      <c r="O68" s="7">
        <v>101.483050847</v>
      </c>
      <c r="P68" s="4">
        <v>84.391304348000006</v>
      </c>
      <c r="Q68" s="4">
        <v>85.929310345000005</v>
      </c>
      <c r="R68" s="6">
        <v>96.75</v>
      </c>
    </row>
    <row r="69" spans="1:18" x14ac:dyDescent="0.25">
      <c r="A69" s="3">
        <v>43770</v>
      </c>
      <c r="B69" s="4">
        <v>65.998130841000005</v>
      </c>
      <c r="C69" s="7">
        <v>69.564462809999995</v>
      </c>
      <c r="D69" s="4">
        <v>26.811578947368425</v>
      </c>
      <c r="E69" s="4">
        <v>102.68</v>
      </c>
      <c r="F69" s="4">
        <v>51.273333332999997</v>
      </c>
      <c r="G69" s="7">
        <v>66.007407407000002</v>
      </c>
      <c r="H69" s="4">
        <v>63.666666667000001</v>
      </c>
      <c r="I69" s="4">
        <v>61</v>
      </c>
      <c r="J69" s="4">
        <v>74.375</v>
      </c>
      <c r="K69" s="7">
        <v>51.25</v>
      </c>
      <c r="L69" s="7">
        <v>77.3</v>
      </c>
      <c r="M69" s="4">
        <v>88.295275591000006</v>
      </c>
      <c r="N69" s="4">
        <v>92.630508474999999</v>
      </c>
      <c r="O69" s="7">
        <v>97.024390244000003</v>
      </c>
      <c r="P69" s="4">
        <v>69.833035714000005</v>
      </c>
      <c r="Q69" s="4">
        <v>68.829310344999996</v>
      </c>
      <c r="R69" s="6">
        <v>95.538461538461547</v>
      </c>
    </row>
    <row r="70" spans="1:18" x14ac:dyDescent="0.25">
      <c r="A70" s="3">
        <v>43800</v>
      </c>
      <c r="B70" s="4">
        <v>65.715929204000005</v>
      </c>
      <c r="C70" s="7">
        <v>71.031132075000002</v>
      </c>
      <c r="D70" s="4">
        <v>27.811578947368425</v>
      </c>
      <c r="E70" s="4">
        <v>103</v>
      </c>
      <c r="F70" s="4">
        <v>49.566086957000003</v>
      </c>
      <c r="G70" s="7">
        <v>65.911827957</v>
      </c>
      <c r="H70" s="4">
        <v>60.222222221999999</v>
      </c>
      <c r="I70" s="4">
        <v>66</v>
      </c>
      <c r="J70" s="4">
        <v>74.375</v>
      </c>
      <c r="K70" s="7">
        <v>43.75</v>
      </c>
      <c r="L70" s="7">
        <v>77.099999999999994</v>
      </c>
      <c r="M70" s="4">
        <v>89.907874015999994</v>
      </c>
      <c r="N70" s="4">
        <v>92.634532374000003</v>
      </c>
      <c r="O70" s="7">
        <v>96.983739837000002</v>
      </c>
      <c r="P70" s="4">
        <v>68.440875911999996</v>
      </c>
      <c r="Q70" s="4">
        <v>68.433333332999993</v>
      </c>
      <c r="R70" s="6">
        <v>96.6</v>
      </c>
    </row>
    <row r="71" spans="1:18" x14ac:dyDescent="0.25">
      <c r="A71" s="3">
        <v>43831</v>
      </c>
      <c r="B71" s="4">
        <v>66.461946902999998</v>
      </c>
      <c r="C71" s="7">
        <v>69.652830188999999</v>
      </c>
      <c r="D71" s="4">
        <v>28.811578947368425</v>
      </c>
      <c r="E71" s="4">
        <v>103</v>
      </c>
      <c r="F71" s="4">
        <v>49.88</v>
      </c>
      <c r="G71" s="7">
        <v>63.010204082000001</v>
      </c>
      <c r="H71" s="4">
        <v>69</v>
      </c>
      <c r="I71" s="4">
        <v>64.125</v>
      </c>
      <c r="J71" s="4">
        <v>75.25</v>
      </c>
      <c r="K71" s="7">
        <v>43.75</v>
      </c>
      <c r="L71" s="7">
        <v>71.2</v>
      </c>
      <c r="M71" s="4">
        <v>87.250413222999995</v>
      </c>
      <c r="N71" s="4">
        <v>90.451282051000007</v>
      </c>
      <c r="O71" s="7">
        <v>99.090163934000003</v>
      </c>
      <c r="P71" s="4">
        <v>72.215384615000005</v>
      </c>
      <c r="Q71" s="4">
        <v>62.901639344000003</v>
      </c>
      <c r="R71" s="6">
        <v>101.69230769230769</v>
      </c>
    </row>
    <row r="72" spans="1:18" x14ac:dyDescent="0.25">
      <c r="A72" s="3">
        <v>43862</v>
      </c>
      <c r="B72" s="4">
        <v>67.242105262999999</v>
      </c>
      <c r="C72" s="7">
        <v>70.362809917000007</v>
      </c>
      <c r="D72" s="4">
        <v>29.811578947368425</v>
      </c>
      <c r="E72" s="4">
        <v>103</v>
      </c>
      <c r="F72" s="4">
        <v>49.581818181999999</v>
      </c>
      <c r="G72" s="7">
        <v>63.482692307999997</v>
      </c>
      <c r="H72" s="4">
        <v>63.666666666666664</v>
      </c>
      <c r="I72" s="4">
        <v>65.375</v>
      </c>
      <c r="J72" s="4">
        <v>75</v>
      </c>
      <c r="K72" s="7">
        <v>48.333333332999999</v>
      </c>
      <c r="L72" s="7">
        <v>71.2</v>
      </c>
      <c r="M72" s="4">
        <v>86.714173228000007</v>
      </c>
      <c r="N72" s="4">
        <v>87.813675214</v>
      </c>
      <c r="O72" s="7">
        <v>92.271317828999997</v>
      </c>
      <c r="P72" s="4">
        <v>68.951145038000007</v>
      </c>
      <c r="Q72" s="4">
        <v>60.327586207000003</v>
      </c>
      <c r="R72" s="6">
        <v>104.72</v>
      </c>
    </row>
    <row r="73" spans="1:18" x14ac:dyDescent="0.25">
      <c r="A73" s="3">
        <v>43891</v>
      </c>
      <c r="B73" s="4">
        <v>68.576470588000007</v>
      </c>
      <c r="C73" s="7">
        <v>70.986138613999998</v>
      </c>
      <c r="D73" s="4">
        <v>30.811578947368425</v>
      </c>
      <c r="E73" s="4">
        <v>103</v>
      </c>
      <c r="F73" s="4">
        <v>49.938461537999999</v>
      </c>
      <c r="G73" s="7">
        <v>64.571428570999998</v>
      </c>
      <c r="H73" s="4">
        <v>68.849999999999994</v>
      </c>
      <c r="I73" s="4">
        <v>66.192187500000003</v>
      </c>
      <c r="J73" s="4">
        <v>74.400000000000006</v>
      </c>
      <c r="K73" s="7">
        <v>49.3</v>
      </c>
      <c r="L73" s="7">
        <v>72.900000000000006</v>
      </c>
      <c r="M73" s="4">
        <v>87.261904762</v>
      </c>
      <c r="N73" s="4">
        <v>85.010752687999997</v>
      </c>
      <c r="O73" s="7">
        <v>95.764150943000004</v>
      </c>
      <c r="P73" s="4">
        <v>64.045833333000004</v>
      </c>
      <c r="Q73" s="4">
        <v>61.540540540999999</v>
      </c>
      <c r="R73" s="6">
        <v>108.01923076923076</v>
      </c>
    </row>
    <row r="74" spans="1:18" x14ac:dyDescent="0.25">
      <c r="A74" s="3">
        <v>43922</v>
      </c>
      <c r="B74" s="4">
        <v>68</v>
      </c>
      <c r="C74" s="7">
        <v>70.486167523000006</v>
      </c>
      <c r="D74" s="4">
        <v>32</v>
      </c>
      <c r="E74" s="4">
        <v>103</v>
      </c>
      <c r="F74" s="4">
        <v>49</v>
      </c>
      <c r="G74" s="7">
        <v>65.316702614999997</v>
      </c>
      <c r="H74" s="4">
        <v>74.033333333333331</v>
      </c>
      <c r="I74" s="4">
        <v>66.805078124999994</v>
      </c>
      <c r="J74" s="4">
        <v>73.800000000000011</v>
      </c>
      <c r="K74" s="7">
        <v>50.024999999999999</v>
      </c>
      <c r="L74" s="7">
        <v>74.599999999999994</v>
      </c>
      <c r="M74" s="4">
        <v>85</v>
      </c>
      <c r="N74" s="4">
        <v>77</v>
      </c>
      <c r="O74" s="7">
        <v>93.780578512000005</v>
      </c>
      <c r="P74" s="4">
        <v>63.666600877</v>
      </c>
      <c r="Q74" s="4">
        <v>58.845928165000004</v>
      </c>
      <c r="R74" s="6">
        <v>110.34615384615385</v>
      </c>
    </row>
    <row r="75" spans="1:18" x14ac:dyDescent="0.25">
      <c r="A75" s="3">
        <v>43952</v>
      </c>
      <c r="B75" s="4">
        <v>67</v>
      </c>
      <c r="C75" s="7">
        <v>69</v>
      </c>
      <c r="D75" s="4">
        <v>32</v>
      </c>
      <c r="E75" s="4">
        <v>103</v>
      </c>
      <c r="F75" s="4">
        <v>47</v>
      </c>
      <c r="G75" s="7">
        <v>67</v>
      </c>
      <c r="H75" s="4">
        <v>79.216666666666669</v>
      </c>
      <c r="I75" s="4">
        <v>67.264746093749991</v>
      </c>
      <c r="J75" s="4">
        <v>73.200000000000017</v>
      </c>
      <c r="K75" s="7">
        <v>50.568750000000001</v>
      </c>
      <c r="L75" s="7">
        <v>76.3</v>
      </c>
      <c r="M75" s="4">
        <v>80.758333332999996</v>
      </c>
      <c r="N75" s="4">
        <v>72.278873239000006</v>
      </c>
      <c r="O75" s="7">
        <v>93</v>
      </c>
      <c r="P75" s="4">
        <v>63.287368420999996</v>
      </c>
      <c r="Q75" s="4">
        <v>56.151315789000002</v>
      </c>
      <c r="R75" s="6">
        <v>95.52</v>
      </c>
    </row>
    <row r="76" spans="1:18" x14ac:dyDescent="0.25">
      <c r="A76" s="3">
        <v>43983</v>
      </c>
      <c r="B76" s="4">
        <v>64.792857143000006</v>
      </c>
      <c r="C76" s="7">
        <v>68.195740740999995</v>
      </c>
      <c r="D76" s="4">
        <v>33</v>
      </c>
      <c r="E76" s="4">
        <v>103</v>
      </c>
      <c r="F76" s="4">
        <v>44.894791667</v>
      </c>
      <c r="G76" s="7">
        <v>70.316346154000001</v>
      </c>
      <c r="H76" s="4">
        <v>84.4</v>
      </c>
      <c r="I76" s="4">
        <v>67.6094970703125</v>
      </c>
      <c r="J76" s="4">
        <v>72.599999999999994</v>
      </c>
      <c r="K76" s="7">
        <v>50.9765625</v>
      </c>
      <c r="L76" s="7">
        <v>78</v>
      </c>
      <c r="M76" s="4">
        <v>81.905511810999997</v>
      </c>
      <c r="N76" s="4">
        <v>77.138931298000003</v>
      </c>
      <c r="O76" s="7">
        <v>91.401562499999997</v>
      </c>
      <c r="P76" s="4">
        <v>66.218333333000004</v>
      </c>
      <c r="Q76" s="4">
        <v>62.292187499999997</v>
      </c>
      <c r="R76" s="6">
        <v>94.538461538461547</v>
      </c>
    </row>
    <row r="77" spans="1:18" x14ac:dyDescent="0.25">
      <c r="A77" s="3">
        <v>44013</v>
      </c>
      <c r="B77" s="4">
        <v>64.795505618000007</v>
      </c>
      <c r="C77" s="7">
        <v>69.551020407999999</v>
      </c>
      <c r="D77" s="4">
        <v>34</v>
      </c>
      <c r="E77" s="4">
        <v>102</v>
      </c>
      <c r="F77" s="4">
        <v>40.561538462000001</v>
      </c>
      <c r="G77" s="7">
        <v>69.940963855000007</v>
      </c>
      <c r="H77" s="4">
        <v>91.4</v>
      </c>
      <c r="I77" s="4">
        <v>68.643749999999997</v>
      </c>
      <c r="J77" s="4">
        <v>75</v>
      </c>
      <c r="K77" s="7">
        <v>52.2</v>
      </c>
      <c r="L77" s="7">
        <v>88.142857143000001</v>
      </c>
      <c r="M77" s="4">
        <v>83.940601504</v>
      </c>
      <c r="N77" s="4">
        <v>80.263636364000007</v>
      </c>
      <c r="O77" s="7">
        <v>88.367999999999995</v>
      </c>
      <c r="P77" s="4">
        <v>73.422535210999996</v>
      </c>
      <c r="Q77" s="4">
        <v>66.632031249999997</v>
      </c>
      <c r="R77" s="6">
        <v>97.425925925925924</v>
      </c>
    </row>
    <row r="78" spans="1:18" x14ac:dyDescent="0.25">
      <c r="A78" s="3">
        <v>44044</v>
      </c>
      <c r="B78" s="4">
        <v>64.258536585000002</v>
      </c>
      <c r="C78" s="7">
        <v>69.917821782000004</v>
      </c>
      <c r="D78" s="4">
        <v>34</v>
      </c>
      <c r="E78" s="4">
        <v>102</v>
      </c>
      <c r="F78" s="4">
        <v>45.909615385000002</v>
      </c>
      <c r="G78" s="7">
        <v>65.929629629999994</v>
      </c>
      <c r="H78" s="4">
        <v>87</v>
      </c>
      <c r="I78" s="4">
        <v>69.678002929687494</v>
      </c>
      <c r="J78" s="4">
        <v>78</v>
      </c>
      <c r="K78" s="7">
        <v>53.423437499999999</v>
      </c>
      <c r="L78" s="7">
        <v>84</v>
      </c>
      <c r="M78" s="4">
        <v>84.463779528000003</v>
      </c>
      <c r="N78" s="4">
        <v>80.758064516000005</v>
      </c>
      <c r="O78" s="7">
        <v>93.577777777999998</v>
      </c>
      <c r="P78" s="4">
        <v>79.534351145000002</v>
      </c>
      <c r="Q78" s="4">
        <v>76.862499999999997</v>
      </c>
      <c r="R78" s="6">
        <v>102.45833333333334</v>
      </c>
    </row>
    <row r="79" spans="1:18" x14ac:dyDescent="0.25">
      <c r="A79" s="3">
        <v>44075</v>
      </c>
      <c r="B79" s="4">
        <v>62.974418604999997</v>
      </c>
      <c r="C79" s="7">
        <v>70.850877193000002</v>
      </c>
      <c r="D79" s="4">
        <v>34</v>
      </c>
      <c r="E79" s="4">
        <v>102</v>
      </c>
      <c r="F79" s="4">
        <v>47.504587155999999</v>
      </c>
      <c r="G79" s="7">
        <v>65.297247705999993</v>
      </c>
      <c r="H79" s="4">
        <v>87.75</v>
      </c>
      <c r="I79" s="4">
        <v>70.712255859374991</v>
      </c>
      <c r="J79" s="4">
        <v>79.5</v>
      </c>
      <c r="K79" s="7">
        <v>54.646875000000001</v>
      </c>
      <c r="L79" s="7">
        <v>74.181818182000001</v>
      </c>
      <c r="M79" s="4">
        <v>86.424409448999995</v>
      </c>
      <c r="N79" s="4">
        <v>81.601550388000007</v>
      </c>
      <c r="O79" s="7">
        <v>95.505454545000006</v>
      </c>
      <c r="P79" s="4">
        <v>82.266666666999996</v>
      </c>
      <c r="Q79" s="4">
        <v>79.4765625</v>
      </c>
      <c r="R79" s="6">
        <v>111.94230769230769</v>
      </c>
    </row>
    <row r="80" spans="1:18" x14ac:dyDescent="0.25">
      <c r="A80" s="3">
        <v>44105</v>
      </c>
      <c r="B80" s="4">
        <v>63.980851063999999</v>
      </c>
      <c r="C80" s="7">
        <v>69.783193276999995</v>
      </c>
      <c r="D80" s="4">
        <v>34</v>
      </c>
      <c r="E80" s="4">
        <v>102</v>
      </c>
      <c r="F80" s="4">
        <v>48.662385321000002</v>
      </c>
      <c r="G80" s="7">
        <v>67.072566371999997</v>
      </c>
      <c r="H80" s="4">
        <v>91.25</v>
      </c>
      <c r="I80" s="4">
        <v>71.746508789062489</v>
      </c>
      <c r="J80" s="4">
        <v>81</v>
      </c>
      <c r="K80" s="7">
        <v>51.5</v>
      </c>
      <c r="L80" s="7">
        <v>84.6</v>
      </c>
      <c r="M80" s="4">
        <v>86.539097744000003</v>
      </c>
      <c r="N80" s="4">
        <v>83.153599999999997</v>
      </c>
      <c r="O80" s="7">
        <v>96.698076923000002</v>
      </c>
      <c r="P80" s="4">
        <v>84.7</v>
      </c>
      <c r="Q80" s="4">
        <v>78.718181818000005</v>
      </c>
      <c r="R80" s="6">
        <v>117.32</v>
      </c>
    </row>
    <row r="81" spans="1:18" x14ac:dyDescent="0.25">
      <c r="A81" s="3">
        <v>44136</v>
      </c>
      <c r="B81" s="4">
        <v>62.204494382</v>
      </c>
      <c r="C81" s="7">
        <v>69.94</v>
      </c>
      <c r="D81" s="4">
        <v>34</v>
      </c>
      <c r="E81" s="4">
        <v>102</v>
      </c>
      <c r="F81" s="4">
        <v>47.999047619000002</v>
      </c>
      <c r="G81" s="7">
        <v>64.925531914999993</v>
      </c>
      <c r="H81" s="4">
        <v>87.2</v>
      </c>
      <c r="I81" s="4">
        <v>72.780761718999997</v>
      </c>
      <c r="J81" s="4">
        <v>82.5</v>
      </c>
      <c r="K81" s="7">
        <v>51.5</v>
      </c>
      <c r="L81" s="7">
        <v>73.7</v>
      </c>
      <c r="M81" s="4">
        <v>88.485123967000007</v>
      </c>
      <c r="N81" s="4">
        <v>87.2</v>
      </c>
      <c r="O81" s="7">
        <v>98.174137931000004</v>
      </c>
      <c r="P81" s="4">
        <v>78.5</v>
      </c>
      <c r="Q81" s="4">
        <v>78.467391304000003</v>
      </c>
      <c r="R81" s="6">
        <v>121.91666666666666</v>
      </c>
    </row>
    <row r="82" spans="1:18" x14ac:dyDescent="0.25">
      <c r="A82" s="3">
        <v>44166</v>
      </c>
      <c r="B82" s="4">
        <v>63.395833332999999</v>
      </c>
      <c r="C82" s="7">
        <v>67.708130080999993</v>
      </c>
      <c r="D82" s="4">
        <v>34</v>
      </c>
      <c r="E82" s="4">
        <v>102</v>
      </c>
      <c r="F82" s="4">
        <v>50.966086957000002</v>
      </c>
      <c r="G82" s="7">
        <v>69.185454544999999</v>
      </c>
      <c r="H82" s="4">
        <v>83</v>
      </c>
      <c r="I82" s="4">
        <v>78.75</v>
      </c>
      <c r="J82" s="4">
        <v>74.375</v>
      </c>
      <c r="K82" s="7">
        <v>53.916666667000001</v>
      </c>
      <c r="L82" s="7">
        <v>62.785714286000001</v>
      </c>
      <c r="M82" s="4">
        <v>87.697391304000007</v>
      </c>
      <c r="N82" s="4">
        <v>88.533333333000002</v>
      </c>
      <c r="O82" s="7">
        <v>95.706249999999997</v>
      </c>
      <c r="P82" s="4">
        <v>80.349650350000005</v>
      </c>
      <c r="Q82" s="4">
        <v>80.597014924999996</v>
      </c>
      <c r="R82" s="6">
        <v>127.28846153846155</v>
      </c>
    </row>
    <row r="83" spans="1:18" x14ac:dyDescent="0.25">
      <c r="A83" s="3">
        <v>44197</v>
      </c>
      <c r="B83" s="4">
        <v>64.135294118000004</v>
      </c>
      <c r="C83" s="7">
        <v>66.815126050000003</v>
      </c>
      <c r="D83" s="4">
        <v>34</v>
      </c>
      <c r="E83" s="4">
        <v>102</v>
      </c>
      <c r="F83" s="4">
        <v>50.654666667000001</v>
      </c>
      <c r="G83" s="7">
        <v>67.852293578000001</v>
      </c>
      <c r="H83" s="4">
        <v>74.125</v>
      </c>
      <c r="I83" s="4">
        <v>78.75</v>
      </c>
      <c r="J83" s="4">
        <v>80.5</v>
      </c>
      <c r="K83" s="7">
        <v>67.5</v>
      </c>
      <c r="L83" s="7">
        <v>60.1</v>
      </c>
      <c r="M83" s="4">
        <v>87.632283465</v>
      </c>
      <c r="N83" s="4">
        <v>89.311864407000002</v>
      </c>
      <c r="O83" s="7">
        <v>91.514018691999993</v>
      </c>
      <c r="P83" s="4">
        <v>79.751824818000003</v>
      </c>
      <c r="Q83" s="4">
        <v>81.2734375</v>
      </c>
      <c r="R83" s="6">
        <v>123.04166666666666</v>
      </c>
    </row>
    <row r="84" spans="1:18" x14ac:dyDescent="0.25">
      <c r="A84" s="3">
        <v>44228</v>
      </c>
      <c r="B84" s="4">
        <v>65.779591836999998</v>
      </c>
      <c r="C84" s="7">
        <v>66.95</v>
      </c>
      <c r="D84" s="4">
        <v>34</v>
      </c>
      <c r="E84" s="4">
        <v>102</v>
      </c>
      <c r="F84" s="4">
        <v>53.395454545</v>
      </c>
      <c r="G84" s="7">
        <v>69.977391303999994</v>
      </c>
      <c r="H84" s="4">
        <v>74.125</v>
      </c>
      <c r="I84" s="4">
        <v>76.25</v>
      </c>
      <c r="J84" s="4">
        <v>82.4</v>
      </c>
      <c r="K84" s="7">
        <v>71.916666667000001</v>
      </c>
      <c r="L84" s="7">
        <v>63.7</v>
      </c>
      <c r="M84" s="4">
        <v>89.018656715999995</v>
      </c>
      <c r="N84" s="4">
        <v>89.097196261999997</v>
      </c>
      <c r="O84" s="7">
        <v>93.184873949999997</v>
      </c>
      <c r="P84" s="4">
        <v>81.654929577000004</v>
      </c>
      <c r="Q84" s="4">
        <v>82.5625</v>
      </c>
      <c r="R84" s="6">
        <v>131.25</v>
      </c>
    </row>
    <row r="85" spans="1:18" x14ac:dyDescent="0.25">
      <c r="A85" s="3">
        <v>44256</v>
      </c>
      <c r="B85" s="4">
        <v>66.737795276</v>
      </c>
      <c r="C85" s="7">
        <v>71.327642276000006</v>
      </c>
      <c r="D85" s="4">
        <v>34</v>
      </c>
      <c r="E85" s="4">
        <v>102</v>
      </c>
      <c r="F85" s="4">
        <v>53.356999999999999</v>
      </c>
      <c r="G85" s="7">
        <v>71.019000000000005</v>
      </c>
      <c r="H85" s="4">
        <v>82.3125</v>
      </c>
      <c r="I85" s="4">
        <v>74.916666666666671</v>
      </c>
      <c r="J85" s="4">
        <v>77.400000000000006</v>
      </c>
      <c r="K85" s="7">
        <v>71.916666667000001</v>
      </c>
      <c r="L85" s="7">
        <v>63.6</v>
      </c>
      <c r="M85" s="4">
        <v>86.166141732</v>
      </c>
      <c r="N85" s="4">
        <v>88.48</v>
      </c>
      <c r="O85" s="7">
        <v>90.128712871000005</v>
      </c>
      <c r="P85" s="4">
        <v>78.956204380000003</v>
      </c>
      <c r="Q85" s="4">
        <v>77.734375</v>
      </c>
      <c r="R85" s="6">
        <v>133.39583333333334</v>
      </c>
    </row>
    <row r="86" spans="1:18" x14ac:dyDescent="0.25">
      <c r="A86" s="3">
        <v>44287</v>
      </c>
      <c r="B86" s="4">
        <v>67.674336283000002</v>
      </c>
      <c r="C86" s="7">
        <v>71.426271185999994</v>
      </c>
      <c r="D86" s="4">
        <v>34</v>
      </c>
      <c r="E86" s="4">
        <v>81.600000000000009</v>
      </c>
      <c r="F86" s="4">
        <v>55.727272726999999</v>
      </c>
      <c r="G86" s="7">
        <v>71.935238095000003</v>
      </c>
      <c r="H86" s="4">
        <v>82.3125</v>
      </c>
      <c r="I86" s="4">
        <v>74.916666666666671</v>
      </c>
      <c r="J86" s="4">
        <v>77.400000000000006</v>
      </c>
      <c r="K86" s="7">
        <v>71.916666667000001</v>
      </c>
      <c r="L86" s="7">
        <v>64.872</v>
      </c>
      <c r="M86" s="4">
        <v>86.495327102999994</v>
      </c>
      <c r="N86" s="4">
        <v>86.598148148000007</v>
      </c>
      <c r="O86" s="7">
        <v>84.847272727000004</v>
      </c>
      <c r="P86" s="4">
        <v>79.132867133000005</v>
      </c>
      <c r="Q86" s="4">
        <v>80.170731707000002</v>
      </c>
      <c r="R86" s="4">
        <v>125.52173913043478</v>
      </c>
    </row>
    <row r="87" spans="1:18" x14ac:dyDescent="0.25">
      <c r="A87" s="3">
        <v>44317</v>
      </c>
      <c r="B87" s="4">
        <v>66.997592920000002</v>
      </c>
      <c r="C87" s="7">
        <v>71.529022329</v>
      </c>
      <c r="D87" s="4">
        <v>34</v>
      </c>
      <c r="E87" s="4">
        <v>81.600000000000009</v>
      </c>
      <c r="F87" s="4">
        <v>57.399090909000002</v>
      </c>
      <c r="G87" s="7">
        <v>73.153415305999999</v>
      </c>
      <c r="H87" s="4">
        <v>82.3125</v>
      </c>
      <c r="I87" s="4">
        <v>74.916666666666671</v>
      </c>
      <c r="J87" s="4">
        <v>77.400000000000006</v>
      </c>
      <c r="K87" s="7">
        <v>73.355000000000004</v>
      </c>
      <c r="L87" s="7">
        <v>66.493799999999993</v>
      </c>
      <c r="M87" s="4">
        <v>88.225233645000003</v>
      </c>
      <c r="N87" s="4">
        <v>88.330111110999994</v>
      </c>
      <c r="O87" s="7">
        <v>86.137158545000005</v>
      </c>
      <c r="P87" s="4">
        <v>76.758881118999994</v>
      </c>
      <c r="Q87" s="4">
        <v>81.774146341000005</v>
      </c>
      <c r="R87" s="4">
        <v>109.68</v>
      </c>
    </row>
    <row r="88" spans="1:18" x14ac:dyDescent="0.25">
      <c r="A88" s="3">
        <v>44348</v>
      </c>
      <c r="B88" s="4">
        <v>66.327616990999999</v>
      </c>
      <c r="C88" s="7">
        <v>72.087318947</v>
      </c>
      <c r="D88" s="4">
        <v>34</v>
      </c>
      <c r="E88" s="4">
        <v>81.600000000000009</v>
      </c>
      <c r="F88" s="4">
        <v>57</v>
      </c>
      <c r="G88" s="7">
        <v>71</v>
      </c>
      <c r="H88" s="4">
        <v>86.901421874999997</v>
      </c>
      <c r="I88" s="4">
        <v>78.707450000000009</v>
      </c>
      <c r="J88" s="4">
        <v>80.921700000000001</v>
      </c>
      <c r="K88" s="7">
        <v>73.355000000000004</v>
      </c>
      <c r="L88" s="7">
        <v>66.493799999999993</v>
      </c>
      <c r="M88" s="4">
        <v>86.460728971999998</v>
      </c>
      <c r="N88" s="4">
        <v>86.563508889000005</v>
      </c>
      <c r="O88" s="7">
        <v>87.657522580999995</v>
      </c>
      <c r="P88" s="4">
        <v>78.294058741000001</v>
      </c>
      <c r="Q88" s="4">
        <v>81.774146341000005</v>
      </c>
      <c r="R88" s="4">
        <v>108.46153846153845</v>
      </c>
    </row>
    <row r="89" spans="1:18" x14ac:dyDescent="0.25">
      <c r="A89" s="3">
        <v>44378</v>
      </c>
      <c r="B89" s="4">
        <v>69.510588235</v>
      </c>
      <c r="C89" s="7">
        <v>70.792857143000006</v>
      </c>
      <c r="D89" s="4">
        <v>34</v>
      </c>
      <c r="E89" s="4">
        <v>81.600000000000009</v>
      </c>
      <c r="F89" s="4">
        <v>55.870967741999998</v>
      </c>
      <c r="G89" s="7">
        <v>67.053488372000004</v>
      </c>
      <c r="H89" s="4">
        <v>83.096000000000004</v>
      </c>
      <c r="I89" s="4">
        <v>89.580357142857139</v>
      </c>
      <c r="J89" s="4">
        <v>77.210099999999997</v>
      </c>
      <c r="K89" s="7">
        <v>84.166666667000001</v>
      </c>
      <c r="L89" s="7">
        <v>77.625</v>
      </c>
      <c r="M89" s="4">
        <v>85.705263157999994</v>
      </c>
      <c r="N89" s="4">
        <v>85.195890410999993</v>
      </c>
      <c r="O89" s="7">
        <v>86.75</v>
      </c>
      <c r="P89" s="4">
        <v>79.167741934999995</v>
      </c>
      <c r="Q89" s="4">
        <v>78.796875</v>
      </c>
      <c r="R89" s="4">
        <v>105.05555555555554</v>
      </c>
    </row>
    <row r="90" spans="1:18" x14ac:dyDescent="0.25">
      <c r="A90" s="3">
        <v>44409</v>
      </c>
      <c r="B90" s="4">
        <v>68.517721519000006</v>
      </c>
      <c r="C90" s="7">
        <v>74.825581395</v>
      </c>
      <c r="D90" s="4">
        <v>34</v>
      </c>
      <c r="E90" s="4">
        <v>81.600000000000009</v>
      </c>
      <c r="F90" s="4">
        <v>55.477647058999999</v>
      </c>
      <c r="G90" s="7">
        <v>66.397247706000002</v>
      </c>
      <c r="H90" s="4">
        <v>82.818181818181813</v>
      </c>
      <c r="I90" s="4">
        <v>86.580357142857139</v>
      </c>
      <c r="J90" s="4">
        <v>74.933333333333337</v>
      </c>
      <c r="K90" s="7">
        <v>78.099999999999994</v>
      </c>
      <c r="L90" s="7">
        <v>94.428571429000002</v>
      </c>
      <c r="M90" s="4">
        <v>90.701503759000005</v>
      </c>
      <c r="N90" s="4">
        <v>87.050746269000001</v>
      </c>
      <c r="O90" s="7">
        <v>90.840336133999998</v>
      </c>
      <c r="P90" s="4">
        <v>81.656488550000006</v>
      </c>
      <c r="Q90" s="4">
        <v>83.3671875</v>
      </c>
      <c r="R90" s="4">
        <v>105.24</v>
      </c>
    </row>
    <row r="91" spans="1:18" x14ac:dyDescent="0.25">
      <c r="A91" s="3">
        <v>44440</v>
      </c>
      <c r="B91" s="4">
        <v>71.219354839000005</v>
      </c>
      <c r="C91" s="7">
        <v>70.953448276000003</v>
      </c>
      <c r="D91" s="4">
        <v>30.6</v>
      </c>
      <c r="E91" s="4">
        <v>81.600000000000009</v>
      </c>
      <c r="F91" s="4">
        <v>56.195412844000003</v>
      </c>
      <c r="G91" s="7">
        <v>66.143333333000001</v>
      </c>
      <c r="H91" s="4">
        <v>82.454545454545453</v>
      </c>
      <c r="I91" s="4">
        <v>94.583333333333343</v>
      </c>
      <c r="J91" s="4">
        <v>79.666666666666671</v>
      </c>
      <c r="K91" s="7">
        <v>70.272727273000001</v>
      </c>
      <c r="L91" s="7">
        <v>94</v>
      </c>
      <c r="M91" s="4">
        <v>92.485714286000004</v>
      </c>
      <c r="N91" s="4">
        <v>88.215827337999997</v>
      </c>
      <c r="O91" s="7">
        <v>93.450476190000003</v>
      </c>
      <c r="P91" s="4">
        <v>84.137404579999995</v>
      </c>
      <c r="Q91" s="4">
        <v>84.890909090999997</v>
      </c>
      <c r="R91" s="4">
        <v>103.09615384615385</v>
      </c>
    </row>
    <row r="92" spans="1:18" x14ac:dyDescent="0.25">
      <c r="A92" s="3">
        <v>44470</v>
      </c>
      <c r="B92" s="4">
        <v>71.680000000000007</v>
      </c>
      <c r="C92" s="7">
        <v>69.745283018999999</v>
      </c>
      <c r="D92" s="4">
        <v>27.540000000000003</v>
      </c>
      <c r="E92" s="4">
        <v>81.600000000000009</v>
      </c>
      <c r="F92" s="4">
        <v>56.94</v>
      </c>
      <c r="G92" s="7">
        <v>64.978999999999999</v>
      </c>
      <c r="H92" s="4">
        <v>86.545454545454547</v>
      </c>
      <c r="I92" s="4">
        <v>92.691666666666677</v>
      </c>
      <c r="J92" s="4">
        <v>86.466666666666669</v>
      </c>
      <c r="K92" s="7">
        <v>69</v>
      </c>
      <c r="L92" s="7">
        <v>95.444444443999998</v>
      </c>
      <c r="M92" s="4">
        <v>91.064814815000005</v>
      </c>
      <c r="N92" s="4">
        <v>88.34</v>
      </c>
      <c r="O92" s="7">
        <v>93.260344828000001</v>
      </c>
      <c r="P92" s="4">
        <v>87.44</v>
      </c>
      <c r="Q92" s="4">
        <v>85.55</v>
      </c>
      <c r="R92" s="4">
        <v>102</v>
      </c>
    </row>
    <row r="93" spans="1:18" x14ac:dyDescent="0.25">
      <c r="A93" s="3">
        <v>44501</v>
      </c>
      <c r="B93" s="4">
        <v>71.496842104999999</v>
      </c>
      <c r="C93" s="7">
        <v>68.878378377999994</v>
      </c>
      <c r="D93" s="4">
        <v>27.540000000000003</v>
      </c>
      <c r="E93" s="4">
        <v>81.600000000000009</v>
      </c>
      <c r="F93" s="4">
        <v>59.058585858999997</v>
      </c>
      <c r="G93" s="7">
        <v>67.204545455000002</v>
      </c>
      <c r="H93" s="4">
        <v>86.63636363636364</v>
      </c>
      <c r="I93" s="4">
        <v>81.75</v>
      </c>
      <c r="J93" s="4">
        <v>87.2</v>
      </c>
      <c r="K93" s="7">
        <v>70.599999999999994</v>
      </c>
      <c r="L93" s="7">
        <v>101.375</v>
      </c>
      <c r="M93" s="4">
        <v>92.705504586999993</v>
      </c>
      <c r="N93" s="4">
        <v>89.756923076999996</v>
      </c>
      <c r="O93" s="7">
        <v>95.203809523999993</v>
      </c>
      <c r="P93" s="4">
        <v>89.690265487000005</v>
      </c>
      <c r="Q93" s="4">
        <v>85.390909090999997</v>
      </c>
      <c r="R93" s="4">
        <v>104.28</v>
      </c>
    </row>
    <row r="94" spans="1:18" x14ac:dyDescent="0.25">
      <c r="A94" s="3">
        <v>44531</v>
      </c>
      <c r="B94" s="4">
        <v>73.029870130000006</v>
      </c>
      <c r="C94" s="7">
        <v>74.668181817999994</v>
      </c>
      <c r="D94" s="4">
        <v>27.540000000000003</v>
      </c>
      <c r="E94" s="4">
        <v>81.600000000000009</v>
      </c>
      <c r="F94" s="4">
        <v>59.019266055000003</v>
      </c>
      <c r="G94" s="7">
        <v>69.586915887999993</v>
      </c>
      <c r="H94" s="4">
        <v>91.307692307692307</v>
      </c>
      <c r="I94" s="4">
        <v>80.142857142857139</v>
      </c>
      <c r="J94" s="4">
        <v>80.533333333333331</v>
      </c>
      <c r="K94" s="7">
        <v>66</v>
      </c>
      <c r="L94" s="7">
        <v>102.777777778</v>
      </c>
      <c r="M94" s="4">
        <v>92.492913385999998</v>
      </c>
      <c r="N94" s="4">
        <v>91.791935484000007</v>
      </c>
      <c r="O94" s="7">
        <v>94.160360359999999</v>
      </c>
      <c r="P94" s="4">
        <v>84.302521007999999</v>
      </c>
      <c r="Q94" s="4">
        <v>73.412698413000001</v>
      </c>
      <c r="R94" s="4">
        <v>101.90384615384615</v>
      </c>
    </row>
    <row r="95" spans="1:18" x14ac:dyDescent="0.25">
      <c r="A95" s="3">
        <v>44562</v>
      </c>
      <c r="B95" s="4">
        <v>72.292000000000002</v>
      </c>
      <c r="C95" s="7">
        <v>82.283760684000001</v>
      </c>
      <c r="D95" s="4">
        <v>27.540000000000003</v>
      </c>
      <c r="E95" s="4">
        <v>81.600000000000009</v>
      </c>
      <c r="F95" s="4">
        <v>60.401834862000001</v>
      </c>
      <c r="G95" s="7">
        <v>68.637614678999995</v>
      </c>
      <c r="H95" s="4">
        <v>88.07692307692308</v>
      </c>
      <c r="I95" s="4">
        <v>80.142857142857139</v>
      </c>
      <c r="J95" s="4">
        <v>83</v>
      </c>
      <c r="K95" s="7">
        <v>82</v>
      </c>
      <c r="L95" s="7">
        <v>98.666666667000001</v>
      </c>
      <c r="M95" s="4">
        <v>92.003759398</v>
      </c>
      <c r="N95" s="4">
        <v>92.316129032000006</v>
      </c>
      <c r="O95" s="7">
        <v>97.272072072</v>
      </c>
      <c r="P95" s="4">
        <v>84.633587786000007</v>
      </c>
      <c r="Q95" s="4">
        <v>73.714285713999999</v>
      </c>
      <c r="R95" s="4">
        <v>90.869565217391298</v>
      </c>
    </row>
    <row r="96" spans="1:18" x14ac:dyDescent="0.25">
      <c r="A96" s="3">
        <v>44593</v>
      </c>
      <c r="B96" s="4">
        <v>73.838317756999999</v>
      </c>
      <c r="C96" s="7">
        <v>79.950476190000003</v>
      </c>
      <c r="D96" s="4">
        <v>27.540000000000003</v>
      </c>
      <c r="E96" s="4">
        <v>81.600000000000009</v>
      </c>
      <c r="F96" s="4">
        <v>60.909090909</v>
      </c>
      <c r="G96" s="7">
        <v>68.252293578000007</v>
      </c>
      <c r="H96" s="4">
        <v>91</v>
      </c>
      <c r="I96" s="4">
        <v>83.6</v>
      </c>
      <c r="J96" s="4">
        <v>90</v>
      </c>
      <c r="K96" s="7">
        <v>75</v>
      </c>
      <c r="L96" s="7">
        <v>93</v>
      </c>
      <c r="M96" s="4">
        <v>91.802068965999993</v>
      </c>
      <c r="N96" s="4">
        <v>93.383076923000004</v>
      </c>
      <c r="O96" s="7">
        <v>94.580180179999999</v>
      </c>
      <c r="P96" s="4">
        <v>91.091603053</v>
      </c>
      <c r="Q96" s="4">
        <v>76.710144928000005</v>
      </c>
      <c r="R96" s="4">
        <v>90.5</v>
      </c>
    </row>
    <row r="97" spans="1:18" x14ac:dyDescent="0.25">
      <c r="A97" s="3">
        <v>44621</v>
      </c>
      <c r="B97" s="4">
        <v>73.454867257000004</v>
      </c>
      <c r="C97" s="7">
        <v>79.955445545000003</v>
      </c>
      <c r="D97" s="4">
        <v>27.540000000000003</v>
      </c>
      <c r="E97" s="4">
        <v>81.600000000000009</v>
      </c>
      <c r="F97" s="4">
        <v>63.018181818000002</v>
      </c>
      <c r="G97" s="7">
        <v>71.603636363999996</v>
      </c>
      <c r="H97" s="4">
        <v>86</v>
      </c>
      <c r="I97" s="4">
        <v>91.17</v>
      </c>
      <c r="J97" s="4">
        <v>92.08</v>
      </c>
      <c r="K97" s="7">
        <v>69.91</v>
      </c>
      <c r="L97" s="7">
        <v>89.87</v>
      </c>
      <c r="M97" s="4">
        <v>90.865217391000002</v>
      </c>
      <c r="N97" s="4">
        <v>94.755357142999998</v>
      </c>
      <c r="O97" s="7">
        <v>94.481132075000005</v>
      </c>
      <c r="P97" s="4">
        <v>81.633587786000007</v>
      </c>
      <c r="Q97" s="4">
        <v>71.622047244000001</v>
      </c>
      <c r="R97" s="4">
        <v>94.296296296296291</v>
      </c>
    </row>
    <row r="98" spans="1:18" x14ac:dyDescent="0.25">
      <c r="A98" s="3">
        <v>44652</v>
      </c>
      <c r="B98" s="4">
        <v>73.418691589000005</v>
      </c>
      <c r="C98" s="7">
        <v>81.152830188999999</v>
      </c>
      <c r="D98" s="4">
        <v>27.540000000000003</v>
      </c>
      <c r="E98" s="4">
        <v>81.600000000000009</v>
      </c>
      <c r="F98" s="4">
        <v>63.144761905000003</v>
      </c>
      <c r="G98" s="7">
        <v>70.070909091000004</v>
      </c>
      <c r="H98" s="4">
        <v>71.727272727272734</v>
      </c>
      <c r="I98" s="4">
        <v>96.464285714285722</v>
      </c>
      <c r="J98" s="4">
        <v>90.692307692307693</v>
      </c>
      <c r="K98" s="7">
        <v>72</v>
      </c>
      <c r="L98" s="7">
        <v>93</v>
      </c>
      <c r="M98" s="4">
        <v>91.137593984999995</v>
      </c>
      <c r="N98" s="4">
        <v>94.988709677000003</v>
      </c>
      <c r="O98" s="7">
        <v>90.901785713999999</v>
      </c>
      <c r="P98" s="4">
        <v>75.737226277000005</v>
      </c>
      <c r="Q98" s="4">
        <v>69.031496063000006</v>
      </c>
      <c r="R98" s="4">
        <v>90</v>
      </c>
    </row>
    <row r="99" spans="1:18" x14ac:dyDescent="0.25">
      <c r="A99" s="3">
        <v>44682</v>
      </c>
      <c r="B99" s="4">
        <v>74</v>
      </c>
      <c r="C99" s="7">
        <v>83.379439251999997</v>
      </c>
      <c r="D99" s="4">
        <v>27.540000000000003</v>
      </c>
      <c r="E99" s="4">
        <v>81.600000000000009</v>
      </c>
      <c r="F99" s="4">
        <v>65</v>
      </c>
      <c r="G99" s="7">
        <v>71.380909091000007</v>
      </c>
      <c r="H99" s="4">
        <v>75</v>
      </c>
      <c r="I99" s="4">
        <v>89</v>
      </c>
      <c r="J99" s="4">
        <v>94</v>
      </c>
      <c r="K99" s="7">
        <v>73.36</v>
      </c>
      <c r="L99" s="7">
        <v>94.25</v>
      </c>
      <c r="M99" s="4">
        <v>91</v>
      </c>
      <c r="N99" s="4">
        <v>96</v>
      </c>
      <c r="O99" s="7">
        <v>84.543589744000002</v>
      </c>
      <c r="P99" s="4">
        <v>71</v>
      </c>
      <c r="Q99" s="4">
        <v>71</v>
      </c>
      <c r="R99" s="4">
        <v>86.54</v>
      </c>
    </row>
    <row r="100" spans="1:18" x14ac:dyDescent="0.25">
      <c r="A100" s="3">
        <v>44713</v>
      </c>
      <c r="B100" s="4">
        <v>76</v>
      </c>
      <c r="C100" s="7">
        <v>83.241379309999999</v>
      </c>
      <c r="D100" s="4">
        <v>31</v>
      </c>
      <c r="E100" s="4">
        <v>81.600000000000009</v>
      </c>
      <c r="F100" s="4">
        <v>65</v>
      </c>
      <c r="G100" s="7">
        <v>72.951818181999997</v>
      </c>
      <c r="H100" s="4">
        <v>93</v>
      </c>
      <c r="I100" s="4">
        <v>88</v>
      </c>
      <c r="J100" s="4">
        <v>85</v>
      </c>
      <c r="K100" s="7">
        <v>71.636363635999999</v>
      </c>
      <c r="L100" s="7">
        <v>101</v>
      </c>
      <c r="M100" s="4">
        <v>88</v>
      </c>
      <c r="N100" s="4">
        <v>96</v>
      </c>
      <c r="O100" s="7">
        <v>82.937007874000003</v>
      </c>
      <c r="P100" s="4">
        <v>71</v>
      </c>
      <c r="Q100" s="4">
        <v>72</v>
      </c>
      <c r="R100" s="4">
        <v>84.85</v>
      </c>
    </row>
    <row r="101" spans="1:18" x14ac:dyDescent="0.25">
      <c r="A101" s="3">
        <v>44743</v>
      </c>
      <c r="B101" s="4">
        <v>77</v>
      </c>
      <c r="C101" s="7">
        <v>84.726126125999997</v>
      </c>
      <c r="D101" s="4">
        <v>31</v>
      </c>
      <c r="E101" s="4">
        <v>81.600000000000009</v>
      </c>
      <c r="F101" s="4">
        <v>66</v>
      </c>
      <c r="G101" s="7">
        <v>71.911818182000005</v>
      </c>
      <c r="H101" s="4">
        <v>93</v>
      </c>
      <c r="I101" s="4">
        <v>92</v>
      </c>
      <c r="J101" s="4">
        <v>87</v>
      </c>
      <c r="K101" s="7">
        <v>75</v>
      </c>
      <c r="L101" s="7">
        <v>105</v>
      </c>
      <c r="M101" s="4">
        <v>91</v>
      </c>
      <c r="N101" s="4">
        <v>97</v>
      </c>
      <c r="O101" s="7">
        <v>84.861016949000003</v>
      </c>
      <c r="P101" s="4">
        <v>70</v>
      </c>
      <c r="Q101" s="4">
        <v>67</v>
      </c>
      <c r="R101" s="4">
        <v>84.21</v>
      </c>
    </row>
    <row r="102" spans="1:18" x14ac:dyDescent="0.25">
      <c r="A102" s="3">
        <v>44774</v>
      </c>
      <c r="B102" s="4">
        <v>76</v>
      </c>
      <c r="C102" s="7">
        <v>88.435135134999996</v>
      </c>
      <c r="D102" s="4">
        <v>31</v>
      </c>
      <c r="E102" s="4">
        <v>81.600000000000009</v>
      </c>
      <c r="F102" s="4">
        <v>65</v>
      </c>
      <c r="G102" s="7">
        <v>73.537777778000006</v>
      </c>
      <c r="H102" s="4">
        <v>93</v>
      </c>
      <c r="I102" s="4">
        <v>93</v>
      </c>
      <c r="J102" s="4">
        <v>86</v>
      </c>
      <c r="K102" s="7">
        <v>73</v>
      </c>
      <c r="L102" s="7">
        <v>98</v>
      </c>
      <c r="M102" s="4">
        <v>92</v>
      </c>
      <c r="N102" s="4">
        <v>97</v>
      </c>
      <c r="O102" s="7">
        <v>87.332432432000004</v>
      </c>
      <c r="P102" s="4">
        <v>73</v>
      </c>
      <c r="Q102" s="4">
        <v>68</v>
      </c>
    </row>
  </sheetData>
  <pageMargins left="0.7" right="0.7" top="0.75" bottom="0.75" header="0.3" footer="0.3"/>
  <pageSetup orientation="portrait" r:id="rId1"/>
  <headerFooter>
    <oddFooter>&amp;L&amp;1#&amp;"Calibri"&amp;9&amp;K000000Marico Information classification: Official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7a17921-01c5-47e0-a1ab-ef2db09f8e8d">
      <Terms xmlns="http://schemas.microsoft.com/office/infopath/2007/PartnerControls"/>
    </lcf76f155ced4ddcb4097134ff3c332f>
    <TaxCatchAll xmlns="753ce126-d774-47f2-ba57-cc6e54998c1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4ED54C96F18B48A1A35373651FD822" ma:contentTypeVersion="10" ma:contentTypeDescription="Create a new document." ma:contentTypeScope="" ma:versionID="d37d76c6d2a51f403e889e34c7e20397">
  <xsd:schema xmlns:xsd="http://www.w3.org/2001/XMLSchema" xmlns:xs="http://www.w3.org/2001/XMLSchema" xmlns:p="http://schemas.microsoft.com/office/2006/metadata/properties" xmlns:ns2="37a17921-01c5-47e0-a1ab-ef2db09f8e8d" xmlns:ns3="753ce126-d774-47f2-ba57-cc6e54998c10" targetNamespace="http://schemas.microsoft.com/office/2006/metadata/properties" ma:root="true" ma:fieldsID="5ed1d4f8322fbe0114ecdfceba1f6a30" ns2:_="" ns3:_="">
    <xsd:import namespace="37a17921-01c5-47e0-a1ab-ef2db09f8e8d"/>
    <xsd:import namespace="753ce126-d774-47f2-ba57-cc6e54998c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17921-01c5-47e0-a1ab-ef2db09f8e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4f18b17b-0c1f-4153-8edc-0f3b8ea12a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3ce126-d774-47f2-ba57-cc6e54998c1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1b96423-85fe-4715-92d0-f8ef56352db5}" ma:internalName="TaxCatchAll" ma:showField="CatchAllData" ma:web="753ce126-d774-47f2-ba57-cc6e54998c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s E A A B Q S w M E F A A C A A g A p Z 0 l V d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C l n S V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Z 0 l V Y I X z D o T A Q A A Y g I A A B M A H A B G b 3 J t d W x h c y 9 T Z W N 0 a W 9 u M S 5 t I K I Y A C i g F A A A A A A A A A A A A A A A A A A A A A A A A A A A A H W R U W u D M B S F 3 w X / Q 8 h e F E Q o j L 2 U P h S 3 w Y S 2 D 3 Y b o / Q h u r s q j T c S b 8 q K + N 8 X t W w g W V 5 C v n N z T j h p o a B K I c u m f b H 0 P d 9 r S 6 H h k + 1 F L m H B V k w C + R 6 z K 1 N G F 2 D J 0 3 c B M k 6 M 1 o D 0 r v Q 5 V + o c h N 1 h K 2 p Y 8 e k m P / a H R C H Z k W M 0 G d z x p B R 4 G s y v D X D r N I 7 G e y 2 w / V K 6 T p Q 0 N Q 5 i G 0 x p U d f x D x C a R + w F 6 e E + H s Q + Y h 1 P B V p I 9 s j Q 1 D n o k T 5 D 7 q C b 0 W B O 1 4 2 L b s T V Q V P j S k u N d P m a k 4 N m 0 D j o r i A H 3 a q L g z 5 C 4 U p D N G L + j D 7 8 r f w V m + q i y J Y + t d v + 9 X 6 T d l S C v o n B 7 I + G h L F / m 8 X X R L r K D Q 2 Y v w l p g I e + V + H / U c s f U E s B A i 0 A F A A C A A g A p Z 0 l V d H d V o y m A A A A + A A A A B I A A A A A A A A A A A A A A A A A A A A A A E N v b m Z p Z y 9 Q Y W N r Y W d l L n h t b F B L A Q I t A B Q A A g A I A K W d J V U P y u m r p A A A A O k A A A A T A A A A A A A A A A A A A A A A A P I A A A B b Q 2 9 u d G V u d F 9 U e X B l c 1 0 u e G 1 s U E s B A i 0 A F A A C A A g A p Z 0 l V Y I X z D o T A Q A A Y g I A A B M A A A A A A A A A A A A A A A A A 4 w E A A E Z v c m 1 1 b G F z L 1 N l Y 3 R p b 2 4 x L m 1 Q S w U G A A A A A A M A A w D C A A A A Q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A k A A A A A A A D G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A 1 V D E 0 O j E 1 O j A 1 L j g 5 N T k 1 N D d a I i A v P j x F b n R y e S B U e X B l P S J G a W x s Q 2 9 s d W 1 u V H l w Z X M i I F Z h b H V l P S J z Q X d Z R i I g L z 4 8 R W 5 0 c n k g V H l w Z T 0 i R m l s b E N v b H V t b k 5 h b W V z I i B W Y W x 1 Z T 0 i c 1 s m c X V v d D t Z Z W F y J n F 1 b 3 Q 7 L C Z x d W 9 0 O 0 F 0 d H J p Y n V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V b n B p d m 9 0 Z W Q g Q 2 9 s d W 1 u c y 5 7 W W V h c i w w f S Z x d W 9 0 O y w m c X V v d D t T Z W N 0 a W 9 u M S 9 U Y W J s Z T E v V W 5 w a X Z v d G V k I E N v b H V t b n M u e 0 F 0 d H J p Y n V 0 Z S w x f S Z x d W 9 0 O y w m c X V v d D t T Z W N 0 a W 9 u M S 9 U Y W J s Z T E v V W 5 w a X Z v d G V k I E N v b H V t b n M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S 9 V b n B p d m 9 0 Z W Q g Q 2 9 s d W 1 u c y 5 7 W W V h c i w w f S Z x d W 9 0 O y w m c X V v d D t T Z W N 0 a W 9 u M S 9 U Y W J s Z T E v V W 5 w a X Z v d G V k I E N v b H V t b n M u e 0 F 0 d H J p Y n V 0 Z S w x f S Z x d W 9 0 O y w m c X V v d D t T Z W N 0 a W 9 u M S 9 U Y W J s Z T E v V W 5 w a X Z v d G V k I E N v b H V t b n M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T Y b T R P J k / E i t N y T T 5 G S d 8 A A A A A A C A A A A A A A D Z g A A w A A A A B A A A A C m x V K 7 7 / U / d J h H 0 r i x B V l U A A A A A A S A A A C g A A A A E A A A A J v M D U O c M 1 3 D z U 4 A N c F E 2 b l Q A A A A m A a T D E c W 3 x v C j T E p a l d y C + f o I Q A E G j 4 h 9 w Y e U t t Y L O Y o Q N g b U c L Y P q f F R / D c b 0 R k R s V d 5 L M 5 p O X R l 2 O 6 z b 3 L r N 8 D n 8 o p m 3 x Y e l 2 1 r o 6 b + E 8 U A A A A S L x A Q L s C 8 G y o q / N n 5 W N 5 5 K 0 + w T U = < / D a t a M a s h u p > 
</file>

<file path=customXml/itemProps1.xml><?xml version="1.0" encoding="utf-8"?>
<ds:datastoreItem xmlns:ds="http://schemas.openxmlformats.org/officeDocument/2006/customXml" ds:itemID="{2090FA95-F241-4A33-A0BD-759AA58FCC6B}">
  <ds:schemaRefs>
    <ds:schemaRef ds:uri="http://www.w3.org/XML/1998/namespace"/>
    <ds:schemaRef ds:uri="http://purl.org/dc/terms/"/>
    <ds:schemaRef ds:uri="http://schemas.microsoft.com/office/infopath/2007/PartnerControls"/>
    <ds:schemaRef ds:uri="http://purl.org/dc/dcmitype/"/>
    <ds:schemaRef ds:uri="753ce126-d774-47f2-ba57-cc6e54998c10"/>
    <ds:schemaRef ds:uri="http://purl.org/dc/elements/1.1/"/>
    <ds:schemaRef ds:uri="37a17921-01c5-47e0-a1ab-ef2db09f8e8d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913DDB3-3389-4977-B92D-4B853E6F99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BF717F1-9815-4A6A-BD51-28E5B48B5B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a17921-01c5-47e0-a1ab-ef2db09f8e8d"/>
    <ds:schemaRef ds:uri="753ce126-d774-47f2-ba57-cc6e54998c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02649E8-7866-404F-A9C4-6C0E9449CC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Base</vt:lpstr>
      <vt:lpstr>buying_price</vt:lpstr>
      <vt:lpstr>arrival</vt:lpstr>
      <vt:lpstr>Palm Oil</vt:lpstr>
      <vt:lpstr>Inflation</vt:lpstr>
      <vt:lpstr>Rainfall Over all</vt:lpstr>
      <vt:lpstr>Rainfall</vt:lpstr>
      <vt:lpstr>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2023-01-12T07:12:18Z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0x010100AD4ED54C96F18B48A1A35373651FD822</vt:lpwstr>
  </property>
  <property fmtid="{D5CDD505-2E9C-101B-9397-08002B2CF9AE}" pid="3" name="MSIP_Label_8cc97d63-d641-4b81-b623-f86200cecf98_Enabled">
    <vt:lpwstr>true</vt:lpwstr>
  </property>
  <property fmtid="{D5CDD505-2E9C-101B-9397-08002B2CF9AE}" pid="4" name="MSIP_Label_8cc97d63-d641-4b81-b623-f86200cecf98_SetDate">
    <vt:lpwstr>2023-01-12T07:12:18Z</vt:lpwstr>
  </property>
  <property fmtid="{D5CDD505-2E9C-101B-9397-08002B2CF9AE}" pid="5" name="MSIP_Label_8cc97d63-d641-4b81-b623-f86200cecf98_Method">
    <vt:lpwstr>Privileged</vt:lpwstr>
  </property>
  <property fmtid="{D5CDD505-2E9C-101B-9397-08002B2CF9AE}" pid="6" name="MSIP_Label_8cc97d63-d641-4b81-b623-f86200cecf98_Name">
    <vt:lpwstr>Official - IT</vt:lpwstr>
  </property>
  <property fmtid="{D5CDD505-2E9C-101B-9397-08002B2CF9AE}" pid="7" name="MSIP_Label_8cc97d63-d641-4b81-b623-f86200cecf98_SiteId">
    <vt:lpwstr>5635d8b8-c9b9-4d9a-8a4d-f7cad74dc82a</vt:lpwstr>
  </property>
  <property fmtid="{D5CDD505-2E9C-101B-9397-08002B2CF9AE}" pid="8" name="MSIP_Label_8cc97d63-d641-4b81-b623-f86200cecf98_ActionId">
    <vt:lpwstr>521c760f-1592-4a24-b98c-03dc90b7530c</vt:lpwstr>
  </property>
  <property fmtid="{D5CDD505-2E9C-101B-9397-08002B2CF9AE}" pid="9" name="MSIP_Label_8cc97d63-d641-4b81-b623-f86200cecf98_ContentBits">
    <vt:lpwstr>2</vt:lpwstr>
  </property>
</Properties>
</file>