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wang/Desktop/CSHL_Ware/chip_seq/Maizecode/MC_githud/maizecode/"/>
    </mc:Choice>
  </mc:AlternateContent>
  <xr:revisionPtr revIDLastSave="0" documentId="13_ncr:1_{FBBC32BE-B858-9340-ADB8-444DB28D36AA}" xr6:coauthVersionLast="36" xr6:coauthVersionMax="36" xr10:uidLastSave="{00000000-0000-0000-0000-000000000000}"/>
  <bookViews>
    <workbookView xWindow="720" yWindow="460" windowWidth="26840" windowHeight="16960" activeTab="4" xr2:uid="{BCDFE3B4-1273-2248-BCA1-8D3AD45F82A6}"/>
  </bookViews>
  <sheets>
    <sheet name="Stats" sheetId="3" r:id="rId1"/>
    <sheet name="Peak_Files" sheetId="7" r:id="rId2"/>
    <sheet name="Sheet1" sheetId="1" r:id="rId3"/>
    <sheet name="k30" sheetId="2" r:id="rId4"/>
    <sheet name="wus1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" i="3"/>
  <c r="C26" i="3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F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F25" i="1"/>
  <c r="F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" i="1"/>
  <c r="J4" i="1"/>
  <c r="J5" i="1"/>
  <c r="J2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4" i="2"/>
  <c r="E3" i="2"/>
  <c r="E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<sst xmlns="http://schemas.openxmlformats.org/spreadsheetml/2006/main" count="312" uniqueCount="144">
  <si>
    <t>Smp_name</t>
  </si>
  <si>
    <t>q30</t>
  </si>
  <si>
    <t>q30_perc.</t>
  </si>
  <si>
    <t>CT_RA1_GFP-IP_rep1</t>
  </si>
  <si>
    <t>CT_RA1_GFP-IP_rep2</t>
  </si>
  <si>
    <t>CT_RA1_Input_rep1</t>
  </si>
  <si>
    <t>CT_RA1_Input_rep2</t>
  </si>
  <si>
    <t>CT_WUS1_Input_rep1</t>
  </si>
  <si>
    <t>CT_WUS1_Input_rep2</t>
  </si>
  <si>
    <t>CT_WUS1_RFP-IP_rep1</t>
  </si>
  <si>
    <t>CT_WUS1_RFP-IP_rep2</t>
  </si>
  <si>
    <t>CT_ZFHD_Input_rep1</t>
  </si>
  <si>
    <t>CT_ZFHD_Input_rep2</t>
  </si>
  <si>
    <t>CT_ZFHD_RFP-IP_rep1</t>
  </si>
  <si>
    <t>CT_ZFHD_RFP-IP_rep2</t>
  </si>
  <si>
    <t>RA1_GFP-IP_rep1</t>
  </si>
  <si>
    <t>RA1_GFP-IP_rep2</t>
  </si>
  <si>
    <t>RA1_Input_rep1</t>
  </si>
  <si>
    <t>RA1_Input_rep2</t>
  </si>
  <si>
    <t>WUS1_Input_rep1</t>
  </si>
  <si>
    <t>WUS1_Input_rep2</t>
  </si>
  <si>
    <t>WUS1_RFP-IP_rep1</t>
  </si>
  <si>
    <t>WUS1_RFP-IP_rep2</t>
  </si>
  <si>
    <t>ZFHD_Input_rep1</t>
  </si>
  <si>
    <t>ZFHD_Input_rep2</t>
  </si>
  <si>
    <t>ZFHD_RFP-IP_rep1</t>
  </si>
  <si>
    <t>ZFHD_RFP-IP_rep2</t>
  </si>
  <si>
    <t>Read_Pairs</t>
  </si>
  <si>
    <t>STAR_uniq_mapper</t>
  </si>
  <si>
    <t>Read_Pairs_Trimmed_Pairs</t>
  </si>
  <si>
    <t>q20</t>
  </si>
  <si>
    <t>q20_perc.</t>
  </si>
  <si>
    <t>Trimmed_Rds_Pairs</t>
  </si>
  <si>
    <t>Rd_Pairs</t>
  </si>
  <si>
    <r>
      <t>WUS1_Input_rep2</t>
    </r>
    <r>
      <rPr>
        <b/>
        <sz val="14"/>
        <color rgb="FFFF0000"/>
        <rFont val="Times New Roman"/>
        <family val="1"/>
      </rPr>
      <t>*</t>
    </r>
  </si>
  <si>
    <t>Trimmed_Per.</t>
  </si>
  <si>
    <t>Library_Per.</t>
  </si>
  <si>
    <t>Library_Size</t>
  </si>
  <si>
    <t>STAR</t>
  </si>
  <si>
    <t>BWA</t>
  </si>
  <si>
    <t>Raw_Rd_Pairs</t>
  </si>
  <si>
    <t>Kept_Per.</t>
  </si>
  <si>
    <t>Kept_Rds_Pairs</t>
  </si>
  <si>
    <t>UnMapped_too_short</t>
  </si>
  <si>
    <t>Rds_Pairs</t>
  </si>
  <si>
    <t>BWA_unmapped</t>
  </si>
  <si>
    <t>No_peaks</t>
  </si>
  <si>
    <t>Common_peaks</t>
  </si>
  <si>
    <t>Deduct_Peaks</t>
  </si>
  <si>
    <t>RA1_rep2</t>
  </si>
  <si>
    <t>RA1_rep1</t>
  </si>
  <si>
    <t>CT_RA1_rep1</t>
  </si>
  <si>
    <t>CT_RA1_rep2</t>
  </si>
  <si>
    <t>WUS1_rep1</t>
  </si>
  <si>
    <t>WUS1_rep2</t>
  </si>
  <si>
    <t>CT_WUS1_rep1</t>
  </si>
  <si>
    <t>CT_WUS1_rep2</t>
  </si>
  <si>
    <t>ZFHD_rep1</t>
  </si>
  <si>
    <t>ZFHD_rep2</t>
  </si>
  <si>
    <t>CT_ZFHD_rep1</t>
  </si>
  <si>
    <t>CT_ZFHD_rep2</t>
  </si>
  <si>
    <t>$ bedtools window -w 300 -a RA1_rep1_peaks_midPoint_common_rep1.bed -b CT_RA1_rep1_peaks_midPoint_common_rep1.bed -v | bedtools window -w 300 -a - -b CT_RA1_rep2_peaks_midPoint_common_rep2.bed -v &gt; RA1_deduct_1.bed
$ bedtools window -w 300 -a RA1_rep2_peaks_midPoint_common_rep2.bed -b CT_RA1_rep1_peaks_midPoint_common_rep1.bed -v | bedtools window -w 300 -a - -b CT_RA1_rep2_peaks_midPoint_common_rep2.bed -v &gt; RA1_deduct_2.bed</t>
  </si>
  <si>
    <t>q40</t>
  </si>
  <si>
    <t>bwa_q40</t>
  </si>
  <si>
    <t>q40_perc.</t>
  </si>
  <si>
    <t>v4 Gene ID</t>
  </si>
  <si>
    <t>v3 Gene ID</t>
  </si>
  <si>
    <t xml:space="preserve">New Short name </t>
  </si>
  <si>
    <t>New Full Description</t>
  </si>
  <si>
    <t>v3 chr</t>
  </si>
  <si>
    <t>v3 start</t>
  </si>
  <si>
    <t>v3 end</t>
  </si>
  <si>
    <t>v4 chr</t>
  </si>
  <si>
    <t>v4 start</t>
  </si>
  <si>
    <t>v4 end</t>
  </si>
  <si>
    <t>Zm00001d014793</t>
  </si>
  <si>
    <t>GRMZM2G300133</t>
  </si>
  <si>
    <t>td1</t>
  </si>
  <si>
    <t>thick tassel dwarf1 (td1)</t>
  </si>
  <si>
    <t>NA</t>
  </si>
  <si>
    <t>GRMZM2G372364</t>
  </si>
  <si>
    <t>Zmcle7</t>
  </si>
  <si>
    <t xml:space="preserve">Zmcle7_homolog of arabidopis clavata3/esr (cle) peptide </t>
  </si>
  <si>
    <t>Zm00001d002982</t>
  </si>
  <si>
    <t>abph1</t>
  </si>
  <si>
    <t>aberrant phyllotaxy1 (abph1)</t>
  </si>
  <si>
    <t>Zm00001d018802</t>
  </si>
  <si>
    <t>GRMZM2G442791</t>
  </si>
  <si>
    <t>msca1/abph2</t>
  </si>
  <si>
    <t>male sterile converted anther1/aberrant phyllotaxy2 (msca1/abph2)</t>
  </si>
  <si>
    <t>Zm00001d037317</t>
  </si>
  <si>
    <t>GRMZM2G133331</t>
  </si>
  <si>
    <t>fea4</t>
  </si>
  <si>
    <t>fasciated ear4 (fea4)</t>
  </si>
  <si>
    <t>Signal</t>
  </si>
  <si>
    <t>No</t>
  </si>
  <si>
    <t>GRMZM2G035688</t>
  </si>
  <si>
    <t>V4 Gene ID</t>
  </si>
  <si>
    <t>V3 Gene ID</t>
  </si>
  <si>
    <t>Peak7</t>
  </si>
  <si>
    <t>WUS1</t>
  </si>
  <si>
    <t>Peak6</t>
  </si>
  <si>
    <t>Peak3</t>
  </si>
  <si>
    <t>WUS1_rep1_q40_F6L2LP.bed</t>
  </si>
  <si>
    <t>WUS1_rep2_q40_F6L2LP.bed</t>
  </si>
  <si>
    <t>RA1_deduct_final.bed</t>
  </si>
  <si>
    <t>RA1_rep1_peaks_q40_F6L2LP.bed</t>
  </si>
  <si>
    <t>RA1_rep2_peaks_q40_F6L2LP.bed</t>
  </si>
  <si>
    <t>Peak4</t>
  </si>
  <si>
    <t>RA1</t>
  </si>
  <si>
    <t>ZFHD</t>
  </si>
  <si>
    <t>ZFHD_rep1to2_q40_F6L2LP.bed</t>
  </si>
  <si>
    <t>ZFHD_rep2_q40_F6L2LP.bed</t>
  </si>
  <si>
    <t>ZFHD_rep1_q40_F6L2LP.bed</t>
  </si>
  <si>
    <t>ZFHD_rep1_rep2_common_q40_F6L2LP.bed</t>
  </si>
  <si>
    <t>ZFHD_rep1_rep2_deduct_final_q40_F6L2LP.bed</t>
  </si>
  <si>
    <t>ZFHD (IP1 TO Input2)</t>
  </si>
  <si>
    <t>ZFHD_common_q40_F6L2LP_rep1to2_rep2.bed</t>
  </si>
  <si>
    <t>ZFHD_deduct_rep1to2_final.bed</t>
  </si>
  <si>
    <t>WUS1_deduct_500.bed</t>
  </si>
  <si>
    <t>WUS1_rep1_rep2_common_500.bed</t>
  </si>
  <si>
    <t>RA1_q40_F6L2LP_common.bed</t>
  </si>
  <si>
    <t>Peak1</t>
  </si>
  <si>
    <t>Peak2</t>
  </si>
  <si>
    <t>CT_RA1_rep2_peaks_q40_F6L2LP.bed</t>
  </si>
  <si>
    <t>CT_RA1_rep1_peaks_q40_F6L2LP.bed</t>
  </si>
  <si>
    <t>Peak5</t>
  </si>
  <si>
    <t>CT_RA1_q40_F6L2LP_common.bed</t>
  </si>
  <si>
    <t>CT_WUS1_rep1_q40_F6L2LP.bed</t>
  </si>
  <si>
    <t>CT_WUS1_rep2_q40_F6L2LP.bed</t>
  </si>
  <si>
    <t>CT_WUS1_q40_F6L2LP_common.bed</t>
  </si>
  <si>
    <t>CT_ZFHD_rep1_q40_F6L2LP.bed</t>
  </si>
  <si>
    <t>CT_ZFHD_rep2_q40_F6L2LP.bed</t>
  </si>
  <si>
    <t>CT_ZFHD_q40_F6L2LP_common.bed</t>
  </si>
  <si>
    <t>ZFHD_deduct_1.bed</t>
  </si>
  <si>
    <t>ZFHD_deduct_2.bed</t>
  </si>
  <si>
    <t>ZFHD_deduct_q40_F6L2LP_rep1to2.bed</t>
  </si>
  <si>
    <t>ZFHD_deduct_q40_F6L2LP_rep2_1to2.bed</t>
  </si>
  <si>
    <t>WUS1_rep2_deduct_500.bed</t>
  </si>
  <si>
    <t>WUS1_rep1_deduct_500.bed</t>
  </si>
  <si>
    <t>RA1_deduct_peak1.bed</t>
  </si>
  <si>
    <t>RA1_deduct_peak2.bed</t>
  </si>
  <si>
    <t>ZFHD_rep1/InputRep2</t>
  </si>
  <si>
    <t>k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</si>
</sst>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4"/>
      <color rgb="FF333333"/>
      <name val="Helvetica Neue"/>
      <family val="2"/>
    </font>
    <font>
      <b/>
      <sz val="14"/>
      <color rgb="FF333333"/>
      <name val="Times New Roman"/>
      <family val="1"/>
    </font>
    <font>
      <sz val="14"/>
      <color rgb="FF000000"/>
      <name val="Times New Roman"/>
      <family val="1"/>
    </font>
    <font>
      <b/>
      <sz val="14"/>
      <color rgb="FFFF0000"/>
      <name val="Times New Roman"/>
      <family val="1"/>
    </font>
    <font>
      <b/>
      <sz val="16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6"/>
      <color rgb="FF333333"/>
      <name val="Times New Roman"/>
      <family val="1"/>
    </font>
    <font>
      <sz val="16"/>
      <color rgb="FF000000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18"/>
      <color theme="1"/>
      <name val="Times New Roman"/>
      <family val="1"/>
    </font>
    <font>
      <b/>
      <sz val="18"/>
      <color rgb="FF000000"/>
      <name val="Times New Roman"/>
      <family val="1"/>
    </font>
    <font>
      <sz val="18"/>
      <color theme="1"/>
      <name val="Times New Roman"/>
      <family val="1"/>
    </font>
    <font>
      <sz val="18"/>
      <color rgb="FF000000"/>
      <name val="Times New Roman"/>
      <family val="1"/>
    </font>
    <font>
      <b/>
      <sz val="24"/>
      <color rgb="FFFFFFFF"/>
      <name val="Calibri"/>
      <family val="2"/>
    </font>
    <font>
      <sz val="2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/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/>
      <right style="medium">
        <color rgb="FFA6A6A6"/>
      </right>
      <top/>
      <bottom style="medium">
        <color rgb="FFA6A6A6"/>
      </bottom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 style="medium">
        <color rgb="FF5B9BD5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/>
    <xf numFmtId="10" fontId="0" fillId="0" borderId="0" xfId="0" applyNumberFormat="1"/>
    <xf numFmtId="3" fontId="0" fillId="0" borderId="0" xfId="0" applyNumberFormat="1"/>
    <xf numFmtId="0" fontId="5" fillId="0" borderId="0" xfId="0" applyFont="1" applyAlignment="1">
      <alignment horizontal="left" wrapText="1"/>
    </xf>
    <xf numFmtId="3" fontId="5" fillId="0" borderId="0" xfId="0" applyNumberFormat="1" applyFont="1" applyAlignment="1">
      <alignment horizontal="left" wrapText="1"/>
    </xf>
    <xf numFmtId="10" fontId="5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10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 wrapText="1"/>
    </xf>
    <xf numFmtId="3" fontId="3" fillId="0" borderId="1" xfId="0" applyNumberFormat="1" applyFont="1" applyBorder="1" applyAlignment="1">
      <alignment horizontal="left"/>
    </xf>
    <xf numFmtId="10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3" xfId="0" applyFont="1" applyBorder="1" applyAlignment="1">
      <alignment horizontal="center" wrapText="1"/>
    </xf>
    <xf numFmtId="0" fontId="8" fillId="0" borderId="1" xfId="0" applyFont="1" applyBorder="1" applyAlignment="1">
      <alignment horizontal="left"/>
    </xf>
    <xf numFmtId="3" fontId="9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16" fillId="2" borderId="10" xfId="0" applyFont="1" applyFill="1" applyBorder="1" applyAlignment="1">
      <alignment horizontal="left" vertical="center" wrapText="1" readingOrder="1"/>
    </xf>
    <xf numFmtId="0" fontId="17" fillId="3" borderId="10" xfId="0" applyFont="1" applyFill="1" applyBorder="1" applyAlignment="1">
      <alignment horizontal="left" vertical="center" wrapText="1" readingOrder="1"/>
    </xf>
    <xf numFmtId="0" fontId="17" fillId="4" borderId="10" xfId="0" applyFont="1" applyFill="1" applyBorder="1" applyAlignment="1">
      <alignment horizontal="left" vertical="center" wrapText="1" readingOrder="1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3" fontId="10" fillId="0" borderId="1" xfId="0" applyNumberFormat="1" applyFont="1" applyBorder="1" applyAlignment="1">
      <alignment horizontal="center"/>
    </xf>
    <xf numFmtId="3" fontId="10" fillId="0" borderId="4" xfId="0" applyNumberFormat="1" applyFont="1" applyBorder="1" applyAlignment="1">
      <alignment horizontal="center"/>
    </xf>
    <xf numFmtId="3" fontId="10" fillId="0" borderId="6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1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DCF1-95F6-D140-A838-CB0F5DEFC022}">
  <dimension ref="A1:Q57"/>
  <sheetViews>
    <sheetView workbookViewId="0">
      <selection activeCell="E29" sqref="E29"/>
    </sheetView>
  </sheetViews>
  <sheetFormatPr baseColWidth="10" defaultRowHeight="16" x14ac:dyDescent="0.2"/>
  <cols>
    <col min="1" max="1" width="28.5" customWidth="1"/>
    <col min="2" max="2" width="14" customWidth="1"/>
    <col min="3" max="3" width="13" customWidth="1"/>
    <col min="4" max="4" width="11.6640625" customWidth="1"/>
    <col min="5" max="5" width="27.6640625" customWidth="1"/>
    <col min="6" max="6" width="13.1640625" style="4" customWidth="1"/>
    <col min="8" max="8" width="10.83203125" customWidth="1"/>
    <col min="9" max="9" width="14" customWidth="1"/>
    <col min="10" max="10" width="11.6640625" customWidth="1"/>
    <col min="11" max="11" width="14.6640625" customWidth="1"/>
    <col min="12" max="12" width="12.83203125" customWidth="1"/>
    <col min="13" max="13" width="11.6640625" customWidth="1"/>
    <col min="14" max="14" width="28.1640625" customWidth="1"/>
    <col min="15" max="15" width="12.83203125" customWidth="1"/>
    <col min="16" max="16" width="12.6640625" customWidth="1"/>
    <col min="17" max="17" width="13" customWidth="1"/>
  </cols>
  <sheetData>
    <row r="1" spans="1:17" ht="43" customHeight="1" x14ac:dyDescent="0.2">
      <c r="A1" s="14" t="s">
        <v>0</v>
      </c>
      <c r="B1" s="14" t="s">
        <v>33</v>
      </c>
      <c r="C1" s="14" t="s">
        <v>36</v>
      </c>
      <c r="E1" s="14" t="s">
        <v>0</v>
      </c>
      <c r="F1" s="14" t="s">
        <v>44</v>
      </c>
      <c r="G1" s="40" t="s">
        <v>39</v>
      </c>
      <c r="H1" s="41"/>
      <c r="I1" s="19" t="s">
        <v>45</v>
      </c>
      <c r="J1" s="14" t="s">
        <v>63</v>
      </c>
      <c r="K1" s="14" t="s">
        <v>43</v>
      </c>
      <c r="L1" s="14" t="s">
        <v>38</v>
      </c>
      <c r="N1" s="14" t="s">
        <v>0</v>
      </c>
      <c r="O1" s="14" t="s">
        <v>40</v>
      </c>
      <c r="P1" s="14" t="s">
        <v>42</v>
      </c>
      <c r="Q1" s="14" t="s">
        <v>41</v>
      </c>
    </row>
    <row r="2" spans="1:17" ht="18" x14ac:dyDescent="0.2">
      <c r="A2" s="17" t="s">
        <v>5</v>
      </c>
      <c r="B2" s="15">
        <v>21298692</v>
      </c>
      <c r="C2" s="16">
        <v>5.3445175007901906E-2</v>
      </c>
      <c r="E2" s="17" t="s">
        <v>3</v>
      </c>
      <c r="F2" s="15">
        <v>21826826</v>
      </c>
      <c r="G2" s="16">
        <v>0.71040000000000003</v>
      </c>
      <c r="H2" s="16">
        <v>0.49238043130961873</v>
      </c>
      <c r="I2" s="16">
        <f>1-G2</f>
        <v>0.28959999999999997</v>
      </c>
      <c r="J2" s="16">
        <v>0.44800000000000001</v>
      </c>
      <c r="K2" s="16">
        <v>0.44979999999999998</v>
      </c>
      <c r="L2" s="16">
        <v>0.42680000000000001</v>
      </c>
      <c r="N2" s="17" t="s">
        <v>3</v>
      </c>
      <c r="O2" s="15">
        <v>22128724</v>
      </c>
      <c r="P2" s="15">
        <v>21826826</v>
      </c>
      <c r="Q2" s="16">
        <v>0.98635718896399083</v>
      </c>
    </row>
    <row r="3" spans="1:17" ht="18" x14ac:dyDescent="0.2">
      <c r="A3" s="17" t="s">
        <v>6</v>
      </c>
      <c r="B3" s="15">
        <v>17606299</v>
      </c>
      <c r="C3" s="16">
        <v>4.4179789599119432E-2</v>
      </c>
      <c r="E3" s="17" t="s">
        <v>4</v>
      </c>
      <c r="F3" s="15">
        <v>18756977</v>
      </c>
      <c r="G3" s="16">
        <v>0.74109999999999998</v>
      </c>
      <c r="H3" s="16">
        <v>0.51518072448454777</v>
      </c>
      <c r="I3" s="16">
        <f t="shared" ref="I3:I25" si="0">1-G3</f>
        <v>0.25890000000000002</v>
      </c>
      <c r="J3" s="16">
        <v>0.46879999999999999</v>
      </c>
      <c r="K3" s="16">
        <v>0.41720000000000002</v>
      </c>
      <c r="L3" s="16">
        <v>0.4516</v>
      </c>
      <c r="N3" s="17" t="s">
        <v>4</v>
      </c>
      <c r="O3" s="15">
        <v>19016065</v>
      </c>
      <c r="P3" s="15">
        <v>18756977</v>
      </c>
      <c r="Q3" s="16">
        <v>0.98637530950803964</v>
      </c>
    </row>
    <row r="4" spans="1:17" ht="18" x14ac:dyDescent="0.2">
      <c r="A4" s="17" t="s">
        <v>3</v>
      </c>
      <c r="B4" s="15">
        <v>22128724</v>
      </c>
      <c r="C4" s="16">
        <v>5.55279886145853E-2</v>
      </c>
      <c r="E4" s="17" t="s">
        <v>5</v>
      </c>
      <c r="F4" s="15">
        <v>20891991</v>
      </c>
      <c r="G4" s="16">
        <v>0.99809999999999999</v>
      </c>
      <c r="H4" s="16">
        <v>0.70015990816768015</v>
      </c>
      <c r="I4" s="16">
        <f t="shared" si="0"/>
        <v>1.9000000000000128E-3</v>
      </c>
      <c r="J4" s="16">
        <v>0.62250000000000005</v>
      </c>
      <c r="K4" s="16">
        <v>9.7600000000000006E-2</v>
      </c>
      <c r="L4" s="16">
        <v>0.69079999999999997</v>
      </c>
      <c r="N4" s="17" t="s">
        <v>5</v>
      </c>
      <c r="O4" s="15">
        <v>21298692</v>
      </c>
      <c r="P4" s="15">
        <v>20891991</v>
      </c>
      <c r="Q4" s="16">
        <v>0.9809048837365224</v>
      </c>
    </row>
    <row r="5" spans="1:17" ht="18" x14ac:dyDescent="0.2">
      <c r="A5" s="17" t="s">
        <v>4</v>
      </c>
      <c r="B5" s="15">
        <v>19016065</v>
      </c>
      <c r="C5" s="16">
        <v>4.7717339726150228E-2</v>
      </c>
      <c r="E5" s="17" t="s">
        <v>6</v>
      </c>
      <c r="F5" s="15">
        <v>17281530</v>
      </c>
      <c r="G5" s="16">
        <v>0.99839999999999995</v>
      </c>
      <c r="H5" s="16">
        <v>0.69552279225276925</v>
      </c>
      <c r="I5" s="16">
        <f t="shared" si="0"/>
        <v>1.6000000000000458E-3</v>
      </c>
      <c r="J5" s="16">
        <v>0.61509999999999998</v>
      </c>
      <c r="K5" s="16">
        <v>9.1499999999999998E-2</v>
      </c>
      <c r="L5" s="16">
        <v>0.68920000000000003</v>
      </c>
      <c r="N5" s="17" t="s">
        <v>6</v>
      </c>
      <c r="O5" s="15">
        <v>17606299</v>
      </c>
      <c r="P5" s="15">
        <v>17281530</v>
      </c>
      <c r="Q5" s="16">
        <v>0.98155381775579298</v>
      </c>
    </row>
    <row r="6" spans="1:17" ht="18" x14ac:dyDescent="0.2">
      <c r="A6" s="17" t="s">
        <v>7</v>
      </c>
      <c r="B6" s="15">
        <v>12323788</v>
      </c>
      <c r="C6" s="16">
        <v>3.0924293680582891E-2</v>
      </c>
      <c r="E6" s="17" t="s">
        <v>7</v>
      </c>
      <c r="F6" s="15">
        <v>12146124</v>
      </c>
      <c r="G6" s="16">
        <v>0.99790000000000001</v>
      </c>
      <c r="H6" s="16">
        <v>0.80990075517095006</v>
      </c>
      <c r="I6" s="16">
        <f t="shared" si="0"/>
        <v>2.0999999999999908E-3</v>
      </c>
      <c r="J6" s="16">
        <v>0.75767051283191245</v>
      </c>
      <c r="K6" s="16">
        <v>3.1199999999999999E-2</v>
      </c>
      <c r="L6" s="16">
        <v>0.81520000000000004</v>
      </c>
      <c r="N6" s="17" t="s">
        <v>7</v>
      </c>
      <c r="O6" s="15">
        <v>12323788</v>
      </c>
      <c r="P6" s="15">
        <v>12146124</v>
      </c>
      <c r="Q6" s="16">
        <v>0.98558365333775622</v>
      </c>
    </row>
    <row r="7" spans="1:17" ht="18" x14ac:dyDescent="0.2">
      <c r="A7" s="17" t="s">
        <v>8</v>
      </c>
      <c r="B7" s="15">
        <v>14562017</v>
      </c>
      <c r="C7" s="16">
        <v>3.6540720295548793E-2</v>
      </c>
      <c r="E7" s="17" t="s">
        <v>8</v>
      </c>
      <c r="F7" s="15">
        <v>14340338</v>
      </c>
      <c r="G7" s="16">
        <v>0.998</v>
      </c>
      <c r="H7" s="16">
        <v>0.81528074861275934</v>
      </c>
      <c r="I7" s="16">
        <f t="shared" si="0"/>
        <v>2.0000000000000018E-3</v>
      </c>
      <c r="J7" s="16">
        <v>0.76280778737572297</v>
      </c>
      <c r="K7" s="16">
        <v>3.1199999999999999E-2</v>
      </c>
      <c r="L7" s="16">
        <v>0.81979999999999997</v>
      </c>
      <c r="N7" s="17" t="s">
        <v>8</v>
      </c>
      <c r="O7" s="15">
        <v>14562017</v>
      </c>
      <c r="P7" s="15">
        <v>14340338</v>
      </c>
      <c r="Q7" s="16">
        <v>0.98477690281504271</v>
      </c>
    </row>
    <row r="8" spans="1:17" ht="18" x14ac:dyDescent="0.2">
      <c r="A8" s="17" t="s">
        <v>9</v>
      </c>
      <c r="B8" s="15">
        <v>12513300</v>
      </c>
      <c r="C8" s="16">
        <v>3.1399839409217187E-2</v>
      </c>
      <c r="E8" s="17" t="s">
        <v>9</v>
      </c>
      <c r="F8" s="15">
        <v>12333644</v>
      </c>
      <c r="G8" s="16">
        <v>0.93959999999999999</v>
      </c>
      <c r="H8" s="16">
        <v>0.76754939578278736</v>
      </c>
      <c r="I8" s="16">
        <f t="shared" si="0"/>
        <v>6.0400000000000009E-2</v>
      </c>
      <c r="J8" s="16">
        <v>0.72062725338918487</v>
      </c>
      <c r="K8" s="16">
        <v>9.1700000000000004E-2</v>
      </c>
      <c r="L8" s="16">
        <v>0.77280000000000004</v>
      </c>
      <c r="N8" s="17" t="s">
        <v>9</v>
      </c>
      <c r="O8" s="15">
        <v>12513300</v>
      </c>
      <c r="P8" s="15">
        <v>12333644</v>
      </c>
      <c r="Q8" s="16">
        <v>0.98564279606498684</v>
      </c>
    </row>
    <row r="9" spans="1:17" ht="18" x14ac:dyDescent="0.2">
      <c r="A9" s="17" t="s">
        <v>10</v>
      </c>
      <c r="B9" s="15">
        <v>11182571</v>
      </c>
      <c r="C9" s="16">
        <v>2.8060618188820635E-2</v>
      </c>
      <c r="E9" s="17" t="s">
        <v>10</v>
      </c>
      <c r="F9" s="15">
        <v>11021817</v>
      </c>
      <c r="G9" s="16">
        <v>0.92169999999999996</v>
      </c>
      <c r="H9" s="16">
        <v>0.76088543295538291</v>
      </c>
      <c r="I9" s="16">
        <f t="shared" si="0"/>
        <v>7.8300000000000036E-2</v>
      </c>
      <c r="J9" s="16">
        <v>0.71430962789529162</v>
      </c>
      <c r="K9" s="16">
        <v>0.10589999999999999</v>
      </c>
      <c r="L9" s="16">
        <v>0.76219999999999999</v>
      </c>
      <c r="N9" s="17" t="s">
        <v>10</v>
      </c>
      <c r="O9" s="15">
        <v>11182571</v>
      </c>
      <c r="P9" s="15">
        <v>11021817</v>
      </c>
      <c r="Q9" s="16">
        <v>0.98562459384340151</v>
      </c>
    </row>
    <row r="10" spans="1:17" ht="18" x14ac:dyDescent="0.2">
      <c r="A10" s="17" t="s">
        <v>11</v>
      </c>
      <c r="B10" s="15">
        <v>14061382</v>
      </c>
      <c r="C10" s="16">
        <v>3.5284468259504466E-2</v>
      </c>
      <c r="E10" s="17" t="s">
        <v>11</v>
      </c>
      <c r="F10" s="15">
        <v>13867602</v>
      </c>
      <c r="G10" s="16">
        <v>0.99590000000000001</v>
      </c>
      <c r="H10" s="16">
        <v>0.70244195788139863</v>
      </c>
      <c r="I10" s="16">
        <f t="shared" si="0"/>
        <v>4.0999999999999925E-3</v>
      </c>
      <c r="J10" s="16">
        <v>0.63122766286485577</v>
      </c>
      <c r="K10" s="16">
        <v>0.10150000000000001</v>
      </c>
      <c r="L10" s="16">
        <v>0.68240000000000001</v>
      </c>
      <c r="N10" s="17" t="s">
        <v>11</v>
      </c>
      <c r="O10" s="15">
        <v>14061382</v>
      </c>
      <c r="P10" s="15">
        <v>13867602</v>
      </c>
      <c r="Q10" s="16">
        <v>0.98621899326822926</v>
      </c>
    </row>
    <row r="11" spans="1:17" ht="18" x14ac:dyDescent="0.2">
      <c r="A11" s="17" t="s">
        <v>12</v>
      </c>
      <c r="B11" s="15">
        <v>21647639</v>
      </c>
      <c r="C11" s="16">
        <v>5.4320793730567238E-2</v>
      </c>
      <c r="E11" s="17" t="s">
        <v>12</v>
      </c>
      <c r="F11" s="15">
        <v>21339089</v>
      </c>
      <c r="G11" s="16">
        <v>0.99529999999999996</v>
      </c>
      <c r="H11" s="16">
        <v>0.71802296714728542</v>
      </c>
      <c r="I11" s="16">
        <f t="shared" si="0"/>
        <v>4.7000000000000375E-3</v>
      </c>
      <c r="J11" s="16">
        <v>0.64876363747299615</v>
      </c>
      <c r="K11" s="16">
        <v>0.1072</v>
      </c>
      <c r="L11" s="16">
        <v>0.69069999999999998</v>
      </c>
      <c r="N11" s="17" t="s">
        <v>12</v>
      </c>
      <c r="O11" s="15">
        <v>21647639</v>
      </c>
      <c r="P11" s="15">
        <v>21339089</v>
      </c>
      <c r="Q11" s="16">
        <v>0.98574671353305554</v>
      </c>
    </row>
    <row r="12" spans="1:17" ht="18" x14ac:dyDescent="0.2">
      <c r="A12" s="17" t="s">
        <v>13</v>
      </c>
      <c r="B12" s="15">
        <v>19015211</v>
      </c>
      <c r="C12" s="16">
        <v>4.771519676922796E-2</v>
      </c>
      <c r="E12" s="17" t="s">
        <v>13</v>
      </c>
      <c r="F12" s="15">
        <v>18733842</v>
      </c>
      <c r="G12" s="16">
        <v>0.91930000000000001</v>
      </c>
      <c r="H12" s="16">
        <v>0.65941906096998149</v>
      </c>
      <c r="I12" s="16">
        <f t="shared" si="0"/>
        <v>8.0699999999999994E-2</v>
      </c>
      <c r="J12" s="16">
        <v>0.59966073697002464</v>
      </c>
      <c r="K12" s="16">
        <v>0.1714</v>
      </c>
      <c r="L12" s="16">
        <v>0.63770000000000004</v>
      </c>
      <c r="N12" s="17" t="s">
        <v>13</v>
      </c>
      <c r="O12" s="15">
        <v>19015211</v>
      </c>
      <c r="P12" s="15">
        <v>18733842</v>
      </c>
      <c r="Q12" s="16">
        <v>0.9852029514686953</v>
      </c>
    </row>
    <row r="13" spans="1:17" ht="18" x14ac:dyDescent="0.2">
      <c r="A13" s="17" t="s">
        <v>14</v>
      </c>
      <c r="B13" s="15">
        <v>26644998</v>
      </c>
      <c r="C13" s="16">
        <v>6.6860752819712876E-2</v>
      </c>
      <c r="E13" s="17" t="s">
        <v>14</v>
      </c>
      <c r="F13" s="15">
        <v>26197948</v>
      </c>
      <c r="G13" s="16">
        <v>0.96030000000000004</v>
      </c>
      <c r="H13" s="16">
        <v>0.69198566620561275</v>
      </c>
      <c r="I13" s="16">
        <f t="shared" si="0"/>
        <v>3.9699999999999958E-2</v>
      </c>
      <c r="J13" s="16">
        <v>0.62823187525984858</v>
      </c>
      <c r="K13" s="16">
        <v>0.1358</v>
      </c>
      <c r="L13" s="16">
        <v>0.66830000000000001</v>
      </c>
      <c r="N13" s="17" t="s">
        <v>14</v>
      </c>
      <c r="O13" s="15">
        <v>26644998</v>
      </c>
      <c r="P13" s="15">
        <v>26197948</v>
      </c>
      <c r="Q13" s="16">
        <v>0.98322199160983237</v>
      </c>
    </row>
    <row r="14" spans="1:17" ht="18" x14ac:dyDescent="0.2">
      <c r="A14" s="17" t="s">
        <v>17</v>
      </c>
      <c r="B14" s="15">
        <v>17164706</v>
      </c>
      <c r="C14" s="16">
        <v>4.3071692671511654E-2</v>
      </c>
      <c r="E14" s="17" t="s">
        <v>15</v>
      </c>
      <c r="F14" s="15">
        <v>21093772</v>
      </c>
      <c r="G14" s="16">
        <v>0.84240000000000004</v>
      </c>
      <c r="H14" s="16">
        <v>0.6256919815005112</v>
      </c>
      <c r="I14" s="16">
        <f t="shared" si="0"/>
        <v>0.15759999999999996</v>
      </c>
      <c r="J14" s="16">
        <v>0.57827706206362717</v>
      </c>
      <c r="K14" s="16">
        <v>0.2702</v>
      </c>
      <c r="L14" s="16">
        <v>0.58579999999999999</v>
      </c>
      <c r="N14" s="17" t="s">
        <v>15</v>
      </c>
      <c r="O14" s="15">
        <v>21362015</v>
      </c>
      <c r="P14" s="15">
        <v>21093772</v>
      </c>
      <c r="Q14" s="16">
        <v>0.98744299168407101</v>
      </c>
    </row>
    <row r="15" spans="1:17" ht="18" x14ac:dyDescent="0.2">
      <c r="A15" s="17" t="s">
        <v>18</v>
      </c>
      <c r="B15" s="15">
        <v>18094294</v>
      </c>
      <c r="C15" s="16">
        <v>4.5404323865260332E-2</v>
      </c>
      <c r="E15" s="17" t="s">
        <v>16</v>
      </c>
      <c r="F15" s="15">
        <v>16692709</v>
      </c>
      <c r="G15" s="16">
        <v>0.77549999999999997</v>
      </c>
      <c r="H15" s="16">
        <v>0.5679969919801513</v>
      </c>
      <c r="I15" s="16">
        <f t="shared" si="0"/>
        <v>0.22450000000000003</v>
      </c>
      <c r="J15" s="16">
        <v>0.52330559407703092</v>
      </c>
      <c r="K15" s="16">
        <v>0.3584</v>
      </c>
      <c r="L15" s="16">
        <v>0.51439999999999997</v>
      </c>
      <c r="N15" s="17" t="s">
        <v>16</v>
      </c>
      <c r="O15" s="15">
        <v>17025138</v>
      </c>
      <c r="P15" s="15">
        <v>16692709</v>
      </c>
      <c r="Q15" s="16">
        <v>0.98047422581831645</v>
      </c>
    </row>
    <row r="16" spans="1:17" ht="18" x14ac:dyDescent="0.2">
      <c r="A16" s="17" t="s">
        <v>15</v>
      </c>
      <c r="B16" s="15">
        <v>21362015</v>
      </c>
      <c r="C16" s="16">
        <v>5.3604072503439439E-2</v>
      </c>
      <c r="E16" s="17" t="s">
        <v>17</v>
      </c>
      <c r="F16" s="15">
        <v>16810161</v>
      </c>
      <c r="G16" s="16">
        <v>0.99880000000000002</v>
      </c>
      <c r="H16" s="16">
        <v>0.74538164744525648</v>
      </c>
      <c r="I16" s="16">
        <f t="shared" si="0"/>
        <v>1.1999999999999789E-3</v>
      </c>
      <c r="J16" s="16">
        <v>0.67571467637936367</v>
      </c>
      <c r="K16" s="16">
        <v>6.9000000000000006E-2</v>
      </c>
      <c r="L16" s="16">
        <v>0.73770000000000002</v>
      </c>
      <c r="N16" s="17" t="s">
        <v>17</v>
      </c>
      <c r="O16" s="15">
        <v>17164706</v>
      </c>
      <c r="P16" s="15">
        <v>16810161</v>
      </c>
      <c r="Q16" s="16">
        <v>0.9793445340689203</v>
      </c>
    </row>
    <row r="17" spans="1:17" ht="18" x14ac:dyDescent="0.2">
      <c r="A17" s="17" t="s">
        <v>16</v>
      </c>
      <c r="B17" s="15">
        <v>17025138</v>
      </c>
      <c r="C17" s="16">
        <v>4.2721472283071701E-2</v>
      </c>
      <c r="E17" s="17" t="s">
        <v>18</v>
      </c>
      <c r="F17" s="15">
        <v>17649945</v>
      </c>
      <c r="G17" s="16">
        <v>0.99829999999999997</v>
      </c>
      <c r="H17" s="16">
        <v>0.74336733060641269</v>
      </c>
      <c r="I17" s="16">
        <f t="shared" si="0"/>
        <v>1.7000000000000348E-3</v>
      </c>
      <c r="J17" s="16">
        <v>0.67225606085458056</v>
      </c>
      <c r="K17" s="16">
        <v>7.2700000000000001E-2</v>
      </c>
      <c r="L17" s="16">
        <v>0.73429999999999995</v>
      </c>
      <c r="N17" s="17" t="s">
        <v>18</v>
      </c>
      <c r="O17" s="15">
        <v>18094294</v>
      </c>
      <c r="P17" s="15">
        <v>17649945</v>
      </c>
      <c r="Q17" s="16">
        <v>0.97544258980206688</v>
      </c>
    </row>
    <row r="18" spans="1:17" ht="18" x14ac:dyDescent="0.2">
      <c r="A18" s="17" t="s">
        <v>19</v>
      </c>
      <c r="B18" s="15">
        <v>8935116</v>
      </c>
      <c r="C18" s="16">
        <v>2.2421040613005927E-2</v>
      </c>
      <c r="E18" s="17" t="s">
        <v>19</v>
      </c>
      <c r="F18" s="15">
        <v>8796815</v>
      </c>
      <c r="G18" s="16">
        <v>0.99729999999999996</v>
      </c>
      <c r="H18" s="16">
        <v>0.77728655200774366</v>
      </c>
      <c r="I18" s="16">
        <f t="shared" si="0"/>
        <v>2.7000000000000357E-3</v>
      </c>
      <c r="J18" s="16">
        <v>0.71672122239696978</v>
      </c>
      <c r="K18" s="16">
        <v>5.4800000000000001E-2</v>
      </c>
      <c r="L18" s="16">
        <v>0.7762</v>
      </c>
      <c r="N18" s="17" t="s">
        <v>19</v>
      </c>
      <c r="O18" s="15">
        <v>8935116</v>
      </c>
      <c r="P18" s="15">
        <v>8796815</v>
      </c>
      <c r="Q18" s="16">
        <v>0.98452163351880384</v>
      </c>
    </row>
    <row r="19" spans="1:17" ht="18" x14ac:dyDescent="0.2">
      <c r="A19" s="17" t="s">
        <v>20</v>
      </c>
      <c r="B19" s="15">
        <v>12328525</v>
      </c>
      <c r="C19" s="16">
        <v>3.0936180316344958E-2</v>
      </c>
      <c r="E19" s="17" t="s">
        <v>20</v>
      </c>
      <c r="F19" s="15">
        <v>8721436</v>
      </c>
      <c r="G19" s="16">
        <v>0.99299999999999999</v>
      </c>
      <c r="H19" s="16">
        <v>0.7573818692242883</v>
      </c>
      <c r="I19" s="16">
        <f t="shared" si="0"/>
        <v>7.0000000000000062E-3</v>
      </c>
      <c r="J19" s="16">
        <v>0.69425436361626691</v>
      </c>
      <c r="K19" s="16">
        <v>9.1800000000000007E-2</v>
      </c>
      <c r="L19" s="16">
        <v>0.74360000000000004</v>
      </c>
      <c r="N19" s="17" t="s">
        <v>20</v>
      </c>
      <c r="O19" s="15">
        <v>12328525</v>
      </c>
      <c r="P19" s="15">
        <v>8721436</v>
      </c>
      <c r="Q19" s="16">
        <v>0.70741925737263789</v>
      </c>
    </row>
    <row r="20" spans="1:17" ht="18" x14ac:dyDescent="0.2">
      <c r="A20" s="17" t="s">
        <v>21</v>
      </c>
      <c r="B20" s="15">
        <v>15032895</v>
      </c>
      <c r="C20" s="16">
        <v>3.7722302578506395E-2</v>
      </c>
      <c r="E20" s="17" t="s">
        <v>21</v>
      </c>
      <c r="F20" s="15">
        <v>14830649</v>
      </c>
      <c r="G20" s="16">
        <v>0.92259999999999998</v>
      </c>
      <c r="H20" s="16">
        <v>0.73402694649438471</v>
      </c>
      <c r="I20" s="16">
        <f t="shared" si="0"/>
        <v>7.7400000000000024E-2</v>
      </c>
      <c r="J20" s="16">
        <v>0.68051263299401121</v>
      </c>
      <c r="K20" s="16">
        <v>0.12790000000000001</v>
      </c>
      <c r="L20" s="16">
        <v>0.72640000000000005</v>
      </c>
      <c r="N20" s="17" t="s">
        <v>21</v>
      </c>
      <c r="O20" s="15">
        <v>15032895</v>
      </c>
      <c r="P20" s="15">
        <v>14830649</v>
      </c>
      <c r="Q20" s="16">
        <v>0.98654643699699895</v>
      </c>
    </row>
    <row r="21" spans="1:17" ht="18" x14ac:dyDescent="0.2">
      <c r="A21" s="17" t="s">
        <v>22</v>
      </c>
      <c r="B21" s="15">
        <v>16033141</v>
      </c>
      <c r="C21" s="16">
        <v>4.0232237109742108E-2</v>
      </c>
      <c r="E21" s="17" t="s">
        <v>22</v>
      </c>
      <c r="F21" s="15">
        <v>15809232</v>
      </c>
      <c r="G21" s="16">
        <v>0.94499999999999995</v>
      </c>
      <c r="H21" s="16">
        <v>0.73955012488905214</v>
      </c>
      <c r="I21" s="16">
        <f t="shared" si="0"/>
        <v>5.5000000000000049E-2</v>
      </c>
      <c r="J21" s="16">
        <v>0.68697473729274139</v>
      </c>
      <c r="K21" s="16">
        <v>0.1067</v>
      </c>
      <c r="L21" s="16">
        <v>0.73699999999999999</v>
      </c>
      <c r="N21" s="17" t="s">
        <v>22</v>
      </c>
      <c r="O21" s="15">
        <v>16033141</v>
      </c>
      <c r="P21" s="15">
        <v>15809232</v>
      </c>
      <c r="Q21" s="16">
        <v>0.98603461417822003</v>
      </c>
    </row>
    <row r="22" spans="1:17" ht="18" x14ac:dyDescent="0.2">
      <c r="A22" s="17" t="s">
        <v>23</v>
      </c>
      <c r="B22" s="15">
        <v>10649841</v>
      </c>
      <c r="C22" s="16">
        <v>2.6723829615984351E-2</v>
      </c>
      <c r="E22" s="17" t="s">
        <v>23</v>
      </c>
      <c r="F22" s="15">
        <v>10449390</v>
      </c>
      <c r="G22" s="16">
        <v>0.99619999999999997</v>
      </c>
      <c r="H22" s="16">
        <v>0.69736472655341608</v>
      </c>
      <c r="I22" s="16">
        <f t="shared" si="0"/>
        <v>3.8000000000000256E-3</v>
      </c>
      <c r="J22" s="16">
        <v>0.62540019082453613</v>
      </c>
      <c r="K22" s="16">
        <v>0.1008</v>
      </c>
      <c r="L22" s="16">
        <v>0.67959999999999998</v>
      </c>
      <c r="N22" s="17" t="s">
        <v>23</v>
      </c>
      <c r="O22" s="15">
        <v>10649841</v>
      </c>
      <c r="P22" s="15">
        <v>10449390</v>
      </c>
      <c r="Q22" s="16">
        <v>0.98117802885507865</v>
      </c>
    </row>
    <row r="23" spans="1:17" ht="18" x14ac:dyDescent="0.2">
      <c r="A23" s="17" t="s">
        <v>24</v>
      </c>
      <c r="B23" s="15">
        <v>21990559</v>
      </c>
      <c r="C23" s="16">
        <v>5.5181288798231941E-2</v>
      </c>
      <c r="E23" s="17" t="s">
        <v>24</v>
      </c>
      <c r="F23" s="15">
        <v>21561629</v>
      </c>
      <c r="G23" s="16">
        <v>0.99709999999999999</v>
      </c>
      <c r="H23" s="16">
        <v>0.70242257669863439</v>
      </c>
      <c r="I23" s="16">
        <f t="shared" si="0"/>
        <v>2.9000000000000137E-3</v>
      </c>
      <c r="J23" s="16">
        <v>0.6288268386400675</v>
      </c>
      <c r="K23" s="16">
        <v>9.69E-2</v>
      </c>
      <c r="L23" s="16">
        <v>0.6885</v>
      </c>
      <c r="N23" s="17" t="s">
        <v>24</v>
      </c>
      <c r="O23" s="15">
        <v>21990559</v>
      </c>
      <c r="P23" s="15">
        <v>21561629</v>
      </c>
      <c r="Q23" s="16">
        <v>0.98049481143248796</v>
      </c>
    </row>
    <row r="24" spans="1:17" ht="18" x14ac:dyDescent="0.2">
      <c r="A24" s="18" t="s">
        <v>25</v>
      </c>
      <c r="B24" s="15">
        <v>10937336</v>
      </c>
      <c r="C24" s="16">
        <v>2.7445245775666684E-2</v>
      </c>
      <c r="E24" s="18" t="s">
        <v>25</v>
      </c>
      <c r="F24" s="15">
        <v>10722919</v>
      </c>
      <c r="G24" s="16">
        <v>0.98070000000000002</v>
      </c>
      <c r="H24" s="16">
        <v>0.70786140415683452</v>
      </c>
      <c r="I24" s="16">
        <f t="shared" si="0"/>
        <v>1.9299999999999984E-2</v>
      </c>
      <c r="J24" s="16">
        <v>0.64147127288754113</v>
      </c>
      <c r="K24" s="16">
        <v>0.1195</v>
      </c>
      <c r="L24" s="16">
        <v>0.68410000000000004</v>
      </c>
      <c r="N24" s="18" t="s">
        <v>25</v>
      </c>
      <c r="O24" s="15">
        <v>10937336</v>
      </c>
      <c r="P24" s="15">
        <v>10722919</v>
      </c>
      <c r="Q24" s="16">
        <v>0.98039586605001439</v>
      </c>
    </row>
    <row r="25" spans="1:17" ht="18" x14ac:dyDescent="0.2">
      <c r="A25" s="17" t="s">
        <v>26</v>
      </c>
      <c r="B25" s="15">
        <v>16960525</v>
      </c>
      <c r="C25" s="16">
        <v>4.2559337768295603E-2</v>
      </c>
      <c r="E25" s="17" t="s">
        <v>26</v>
      </c>
      <c r="F25" s="15">
        <v>16444307</v>
      </c>
      <c r="G25" s="16">
        <v>0.97099999999999997</v>
      </c>
      <c r="H25" s="16">
        <v>0.70545833886462961</v>
      </c>
      <c r="I25" s="16">
        <f t="shared" si="0"/>
        <v>2.9000000000000026E-2</v>
      </c>
      <c r="J25" s="16">
        <v>0.6389797697160482</v>
      </c>
      <c r="K25" s="16">
        <v>0.12709999999999999</v>
      </c>
      <c r="L25" s="16">
        <v>0.68069999999999997</v>
      </c>
      <c r="N25" s="17" t="s">
        <v>26</v>
      </c>
      <c r="O25" s="15">
        <v>16960525</v>
      </c>
      <c r="P25" s="15">
        <v>16444307</v>
      </c>
      <c r="Q25" s="16">
        <v>0.96956356009026845</v>
      </c>
    </row>
    <row r="26" spans="1:17" ht="18" x14ac:dyDescent="0.2">
      <c r="A26" s="17" t="s">
        <v>37</v>
      </c>
      <c r="B26" s="15">
        <v>398514777</v>
      </c>
      <c r="C26" s="16">
        <f>SUM(C2:C25)</f>
        <v>1</v>
      </c>
    </row>
    <row r="27" spans="1:17" ht="18" x14ac:dyDescent="0.2">
      <c r="B27" s="9"/>
      <c r="C27" s="10"/>
    </row>
    <row r="29" spans="1:17" ht="42" x14ac:dyDescent="0.2">
      <c r="A29" s="14" t="s">
        <v>0</v>
      </c>
      <c r="B29" s="14" t="s">
        <v>46</v>
      </c>
      <c r="C29" s="14" t="s">
        <v>47</v>
      </c>
      <c r="D29" s="14" t="s">
        <v>48</v>
      </c>
      <c r="F29"/>
    </row>
    <row r="30" spans="1:17" ht="20" x14ac:dyDescent="0.2">
      <c r="A30" s="20" t="s">
        <v>50</v>
      </c>
      <c r="B30" s="21">
        <v>22613</v>
      </c>
      <c r="C30" s="36">
        <v>13196</v>
      </c>
      <c r="D30" s="37">
        <v>2834</v>
      </c>
      <c r="F30"/>
    </row>
    <row r="31" spans="1:17" ht="20" x14ac:dyDescent="0.2">
      <c r="A31" s="20" t="s">
        <v>49</v>
      </c>
      <c r="B31" s="21">
        <v>34971</v>
      </c>
      <c r="C31" s="36"/>
      <c r="D31" s="38"/>
      <c r="F31"/>
    </row>
    <row r="32" spans="1:17" ht="20" x14ac:dyDescent="0.2">
      <c r="A32" s="20" t="s">
        <v>51</v>
      </c>
      <c r="B32" s="21">
        <v>46717</v>
      </c>
      <c r="C32" s="36">
        <v>31660</v>
      </c>
      <c r="D32" s="38"/>
      <c r="F32"/>
    </row>
    <row r="33" spans="1:6" ht="20" x14ac:dyDescent="0.2">
      <c r="A33" s="20" t="s">
        <v>52</v>
      </c>
      <c r="B33" s="21">
        <v>46774</v>
      </c>
      <c r="C33" s="36"/>
      <c r="D33" s="39"/>
      <c r="F33"/>
    </row>
    <row r="34" spans="1:6" ht="20" x14ac:dyDescent="0.2">
      <c r="A34" s="20" t="s">
        <v>53</v>
      </c>
      <c r="B34" s="21">
        <v>1618</v>
      </c>
      <c r="C34" s="36">
        <v>134</v>
      </c>
      <c r="D34" s="37">
        <v>67</v>
      </c>
      <c r="F34"/>
    </row>
    <row r="35" spans="1:6" ht="20" x14ac:dyDescent="0.2">
      <c r="A35" s="20" t="s">
        <v>54</v>
      </c>
      <c r="B35" s="21">
        <v>1498</v>
      </c>
      <c r="C35" s="36"/>
      <c r="D35" s="38"/>
      <c r="F35"/>
    </row>
    <row r="36" spans="1:6" ht="20" x14ac:dyDescent="0.2">
      <c r="A36" s="20" t="s">
        <v>55</v>
      </c>
      <c r="B36" s="21">
        <v>1307</v>
      </c>
      <c r="C36" s="36">
        <v>130</v>
      </c>
      <c r="D36" s="38"/>
      <c r="F36"/>
    </row>
    <row r="37" spans="1:6" ht="20" x14ac:dyDescent="0.2">
      <c r="A37" s="20" t="s">
        <v>56</v>
      </c>
      <c r="B37" s="21">
        <v>1638</v>
      </c>
      <c r="C37" s="36"/>
      <c r="D37" s="39"/>
      <c r="F37"/>
    </row>
    <row r="38" spans="1:6" ht="20" x14ac:dyDescent="0.2">
      <c r="A38" s="22" t="s">
        <v>57</v>
      </c>
      <c r="B38" s="21">
        <v>3936</v>
      </c>
      <c r="C38" s="36">
        <v>464</v>
      </c>
      <c r="D38" s="37">
        <v>462</v>
      </c>
      <c r="F38"/>
    </row>
    <row r="39" spans="1:6" ht="20" x14ac:dyDescent="0.2">
      <c r="A39" s="20" t="s">
        <v>58</v>
      </c>
      <c r="B39" s="21">
        <v>10318</v>
      </c>
      <c r="C39" s="36"/>
      <c r="D39" s="38"/>
      <c r="F39"/>
    </row>
    <row r="40" spans="1:6" ht="20" x14ac:dyDescent="0.2">
      <c r="A40" s="20" t="s">
        <v>59</v>
      </c>
      <c r="B40" s="21">
        <v>5358</v>
      </c>
      <c r="C40" s="36">
        <v>86</v>
      </c>
      <c r="D40" s="38"/>
      <c r="F40"/>
    </row>
    <row r="41" spans="1:6" ht="20" x14ac:dyDescent="0.2">
      <c r="A41" s="20" t="s">
        <v>60</v>
      </c>
      <c r="B41" s="21">
        <v>4872</v>
      </c>
      <c r="C41" s="36"/>
      <c r="D41" s="39"/>
      <c r="F41"/>
    </row>
    <row r="42" spans="1:6" ht="20" x14ac:dyDescent="0.2">
      <c r="A42" s="22" t="s">
        <v>142</v>
      </c>
      <c r="B42" s="21">
        <v>3936</v>
      </c>
      <c r="C42" s="36">
        <v>808</v>
      </c>
      <c r="D42" s="37">
        <v>806</v>
      </c>
      <c r="F42"/>
    </row>
    <row r="43" spans="1:6" ht="21" customHeight="1" x14ac:dyDescent="0.2">
      <c r="A43" s="20" t="s">
        <v>58</v>
      </c>
      <c r="B43" s="21">
        <v>10318</v>
      </c>
      <c r="C43" s="36"/>
      <c r="D43" s="38"/>
      <c r="F43"/>
    </row>
    <row r="44" spans="1:6" ht="20" x14ac:dyDescent="0.2">
      <c r="A44" s="20" t="s">
        <v>59</v>
      </c>
      <c r="B44" s="21">
        <v>5358</v>
      </c>
      <c r="C44" s="36">
        <v>86</v>
      </c>
      <c r="D44" s="38"/>
      <c r="F44"/>
    </row>
    <row r="45" spans="1:6" ht="20" x14ac:dyDescent="0.2">
      <c r="A45" s="20" t="s">
        <v>60</v>
      </c>
      <c r="B45" s="21">
        <v>4872</v>
      </c>
      <c r="C45" s="36"/>
      <c r="D45" s="39"/>
      <c r="F45"/>
    </row>
    <row r="49" spans="1:6" ht="310" customHeight="1" x14ac:dyDescent="0.2">
      <c r="A49" s="23" t="s">
        <v>61</v>
      </c>
    </row>
    <row r="53" spans="1:6" x14ac:dyDescent="0.2">
      <c r="A53" s="4"/>
      <c r="F53"/>
    </row>
    <row r="54" spans="1:6" x14ac:dyDescent="0.2">
      <c r="A54" s="4"/>
      <c r="F54"/>
    </row>
    <row r="55" spans="1:6" x14ac:dyDescent="0.2">
      <c r="A55" s="4"/>
      <c r="F55"/>
    </row>
    <row r="56" spans="1:6" x14ac:dyDescent="0.2">
      <c r="A56" s="4"/>
      <c r="F56"/>
    </row>
    <row r="57" spans="1:6" x14ac:dyDescent="0.2">
      <c r="A57" s="4"/>
      <c r="F57"/>
    </row>
  </sheetData>
  <mergeCells count="13">
    <mergeCell ref="G1:H1"/>
    <mergeCell ref="C30:C31"/>
    <mergeCell ref="D30:D33"/>
    <mergeCell ref="C32:C33"/>
    <mergeCell ref="C34:C35"/>
    <mergeCell ref="D34:D37"/>
    <mergeCell ref="C36:C37"/>
    <mergeCell ref="C38:C39"/>
    <mergeCell ref="D38:D41"/>
    <mergeCell ref="C40:C41"/>
    <mergeCell ref="C42:C43"/>
    <mergeCell ref="D42:D45"/>
    <mergeCell ref="C44:C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3F874-5BAA-7643-B927-2E7A8ABE6646}">
  <dimension ref="A1:E28"/>
  <sheetViews>
    <sheetView topLeftCell="A9" workbookViewId="0">
      <selection activeCell="E7" sqref="E7"/>
    </sheetView>
  </sheetViews>
  <sheetFormatPr baseColWidth="10" defaultRowHeight="16" x14ac:dyDescent="0.2"/>
  <cols>
    <col min="1" max="1" width="35.33203125" customWidth="1"/>
    <col min="2" max="2" width="12" customWidth="1"/>
    <col min="3" max="3" width="63.6640625" customWidth="1"/>
    <col min="4" max="5" width="42.6640625" customWidth="1"/>
  </cols>
  <sheetData>
    <row r="1" spans="1:5" ht="23" x14ac:dyDescent="0.2">
      <c r="A1" s="42" t="s">
        <v>109</v>
      </c>
      <c r="B1" s="34" t="s">
        <v>122</v>
      </c>
      <c r="C1" s="34" t="s">
        <v>125</v>
      </c>
      <c r="D1" s="35"/>
      <c r="E1" s="35"/>
    </row>
    <row r="2" spans="1:5" ht="23" x14ac:dyDescent="0.2">
      <c r="A2" s="42"/>
      <c r="B2" s="34" t="s">
        <v>123</v>
      </c>
      <c r="C2" s="34" t="s">
        <v>124</v>
      </c>
      <c r="D2" s="35"/>
      <c r="E2" s="35"/>
    </row>
    <row r="3" spans="1:5" ht="23" x14ac:dyDescent="0.2">
      <c r="A3" s="42"/>
      <c r="B3" s="34" t="s">
        <v>102</v>
      </c>
      <c r="C3" s="34" t="s">
        <v>106</v>
      </c>
      <c r="D3" s="35"/>
      <c r="E3" s="35"/>
    </row>
    <row r="4" spans="1:5" ht="23" x14ac:dyDescent="0.2">
      <c r="A4" s="42"/>
      <c r="B4" s="34" t="s">
        <v>108</v>
      </c>
      <c r="C4" s="34" t="s">
        <v>107</v>
      </c>
      <c r="D4" s="35"/>
      <c r="E4" s="35"/>
    </row>
    <row r="5" spans="1:5" ht="23" x14ac:dyDescent="0.2">
      <c r="A5" s="42"/>
      <c r="B5" s="34" t="s">
        <v>126</v>
      </c>
      <c r="C5" s="34" t="s">
        <v>127</v>
      </c>
      <c r="D5" s="35"/>
      <c r="E5" s="35"/>
    </row>
    <row r="6" spans="1:5" ht="23" x14ac:dyDescent="0.2">
      <c r="A6" s="42"/>
      <c r="B6" s="34" t="s">
        <v>101</v>
      </c>
      <c r="C6" s="34" t="s">
        <v>121</v>
      </c>
      <c r="D6" s="35"/>
      <c r="E6" s="35"/>
    </row>
    <row r="7" spans="1:5" ht="23" x14ac:dyDescent="0.2">
      <c r="A7" s="42"/>
      <c r="B7" s="34" t="s">
        <v>99</v>
      </c>
      <c r="C7" s="34" t="s">
        <v>105</v>
      </c>
      <c r="D7" s="35" t="s">
        <v>140</v>
      </c>
      <c r="E7" s="35" t="s">
        <v>141</v>
      </c>
    </row>
    <row r="8" spans="1:5" ht="23" x14ac:dyDescent="0.2">
      <c r="A8" s="42" t="s">
        <v>100</v>
      </c>
      <c r="B8" s="34" t="s">
        <v>122</v>
      </c>
      <c r="C8" s="34" t="s">
        <v>128</v>
      </c>
      <c r="D8" s="35"/>
      <c r="E8" s="35"/>
    </row>
    <row r="9" spans="1:5" ht="23" x14ac:dyDescent="0.2">
      <c r="A9" s="42"/>
      <c r="B9" s="34" t="s">
        <v>123</v>
      </c>
      <c r="C9" s="34" t="s">
        <v>129</v>
      </c>
      <c r="D9" s="35"/>
      <c r="E9" s="35"/>
    </row>
    <row r="10" spans="1:5" ht="23" x14ac:dyDescent="0.2">
      <c r="A10" s="42"/>
      <c r="B10" s="34" t="s">
        <v>102</v>
      </c>
      <c r="C10" s="34" t="s">
        <v>103</v>
      </c>
      <c r="D10" s="35"/>
      <c r="E10" s="35"/>
    </row>
    <row r="11" spans="1:5" ht="23" x14ac:dyDescent="0.2">
      <c r="A11" s="42"/>
      <c r="B11" s="34" t="s">
        <v>108</v>
      </c>
      <c r="C11" s="34" t="s">
        <v>104</v>
      </c>
      <c r="D11" s="35"/>
      <c r="E11" s="35"/>
    </row>
    <row r="12" spans="1:5" ht="23" x14ac:dyDescent="0.2">
      <c r="A12" s="42"/>
      <c r="B12" s="34" t="s">
        <v>126</v>
      </c>
      <c r="C12" s="34" t="s">
        <v>130</v>
      </c>
      <c r="D12" s="35"/>
      <c r="E12" s="35"/>
    </row>
    <row r="13" spans="1:5" ht="23" x14ac:dyDescent="0.2">
      <c r="A13" s="42"/>
      <c r="B13" s="34" t="s">
        <v>101</v>
      </c>
      <c r="C13" s="34" t="s">
        <v>120</v>
      </c>
      <c r="D13" s="35"/>
      <c r="E13" s="35"/>
    </row>
    <row r="14" spans="1:5" ht="23" x14ac:dyDescent="0.2">
      <c r="A14" s="42"/>
      <c r="B14" s="34" t="s">
        <v>99</v>
      </c>
      <c r="C14" s="34" t="s">
        <v>119</v>
      </c>
      <c r="D14" s="35" t="s">
        <v>139</v>
      </c>
      <c r="E14" s="35" t="s">
        <v>138</v>
      </c>
    </row>
    <row r="15" spans="1:5" ht="23" x14ac:dyDescent="0.2">
      <c r="A15" s="42" t="s">
        <v>110</v>
      </c>
      <c r="B15" s="34" t="s">
        <v>122</v>
      </c>
      <c r="C15" s="34" t="s">
        <v>131</v>
      </c>
      <c r="D15" s="35"/>
      <c r="E15" s="35"/>
    </row>
    <row r="16" spans="1:5" ht="23" x14ac:dyDescent="0.2">
      <c r="A16" s="42"/>
      <c r="B16" s="34" t="s">
        <v>123</v>
      </c>
      <c r="C16" s="34" t="s">
        <v>132</v>
      </c>
      <c r="D16" s="35"/>
      <c r="E16" s="35"/>
    </row>
    <row r="17" spans="1:5" ht="23" x14ac:dyDescent="0.2">
      <c r="A17" s="42"/>
      <c r="B17" s="34" t="s">
        <v>102</v>
      </c>
      <c r="C17" s="34" t="s">
        <v>113</v>
      </c>
      <c r="D17" s="35"/>
      <c r="E17" s="35"/>
    </row>
    <row r="18" spans="1:5" ht="23" x14ac:dyDescent="0.2">
      <c r="A18" s="42"/>
      <c r="B18" s="34" t="s">
        <v>108</v>
      </c>
      <c r="C18" s="34" t="s">
        <v>112</v>
      </c>
      <c r="D18" s="35"/>
      <c r="E18" s="35"/>
    </row>
    <row r="19" spans="1:5" ht="23" x14ac:dyDescent="0.2">
      <c r="A19" s="42"/>
      <c r="B19" s="34" t="s">
        <v>126</v>
      </c>
      <c r="C19" s="34" t="s">
        <v>133</v>
      </c>
      <c r="D19" s="35"/>
      <c r="E19" s="35"/>
    </row>
    <row r="20" spans="1:5" ht="23" x14ac:dyDescent="0.2">
      <c r="A20" s="42"/>
      <c r="B20" s="34" t="s">
        <v>101</v>
      </c>
      <c r="C20" s="34" t="s">
        <v>114</v>
      </c>
      <c r="D20" s="35"/>
      <c r="E20" s="35"/>
    </row>
    <row r="21" spans="1:5" ht="23" x14ac:dyDescent="0.2">
      <c r="A21" s="42"/>
      <c r="B21" s="34" t="s">
        <v>99</v>
      </c>
      <c r="C21" s="34" t="s">
        <v>115</v>
      </c>
      <c r="D21" s="35" t="s">
        <v>134</v>
      </c>
      <c r="E21" s="35" t="s">
        <v>135</v>
      </c>
    </row>
    <row r="22" spans="1:5" ht="23" x14ac:dyDescent="0.2">
      <c r="A22" s="42" t="s">
        <v>116</v>
      </c>
      <c r="B22" s="34" t="s">
        <v>122</v>
      </c>
      <c r="C22" s="34" t="s">
        <v>131</v>
      </c>
      <c r="D22" s="35"/>
      <c r="E22" s="35"/>
    </row>
    <row r="23" spans="1:5" ht="23" x14ac:dyDescent="0.2">
      <c r="A23" s="42"/>
      <c r="B23" s="34" t="s">
        <v>123</v>
      </c>
      <c r="C23" s="34" t="s">
        <v>132</v>
      </c>
      <c r="D23" s="35"/>
      <c r="E23" s="35"/>
    </row>
    <row r="24" spans="1:5" ht="23" x14ac:dyDescent="0.2">
      <c r="A24" s="42"/>
      <c r="B24" s="34" t="s">
        <v>102</v>
      </c>
      <c r="C24" s="34" t="s">
        <v>111</v>
      </c>
      <c r="D24" s="35"/>
      <c r="E24" s="35"/>
    </row>
    <row r="25" spans="1:5" ht="23" x14ac:dyDescent="0.2">
      <c r="A25" s="42"/>
      <c r="B25" s="34" t="s">
        <v>108</v>
      </c>
      <c r="C25" s="34" t="s">
        <v>112</v>
      </c>
      <c r="D25" s="35"/>
      <c r="E25" s="35"/>
    </row>
    <row r="26" spans="1:5" ht="23" x14ac:dyDescent="0.2">
      <c r="A26" s="42"/>
      <c r="B26" s="34" t="s">
        <v>126</v>
      </c>
      <c r="C26" s="34" t="s">
        <v>133</v>
      </c>
      <c r="D26" s="35"/>
      <c r="E26" s="35"/>
    </row>
    <row r="27" spans="1:5" ht="23" x14ac:dyDescent="0.2">
      <c r="A27" s="42"/>
      <c r="B27" s="34" t="s">
        <v>101</v>
      </c>
      <c r="C27" s="34" t="s">
        <v>117</v>
      </c>
      <c r="D27" s="35"/>
      <c r="E27" s="35"/>
    </row>
    <row r="28" spans="1:5" ht="23" x14ac:dyDescent="0.2">
      <c r="A28" s="42"/>
      <c r="B28" s="34" t="s">
        <v>99</v>
      </c>
      <c r="C28" s="34" t="s">
        <v>118</v>
      </c>
      <c r="D28" s="35" t="s">
        <v>136</v>
      </c>
      <c r="E28" s="35" t="s">
        <v>137</v>
      </c>
    </row>
  </sheetData>
  <sortState ref="A1:E28">
    <sortCondition ref="A1:A28"/>
    <sortCondition ref="C1:C28"/>
    <sortCondition ref="E1:E28"/>
  </sortState>
  <mergeCells count="4">
    <mergeCell ref="A1:A7"/>
    <mergeCell ref="A8:A14"/>
    <mergeCell ref="A15:A21"/>
    <mergeCell ref="A22:A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29123-F566-8A43-BEF5-A3C7701BBDA2}">
  <dimension ref="A1:M30"/>
  <sheetViews>
    <sheetView workbookViewId="0">
      <selection activeCell="G29" sqref="G29"/>
    </sheetView>
  </sheetViews>
  <sheetFormatPr baseColWidth="10" defaultRowHeight="16" x14ac:dyDescent="0.2"/>
  <cols>
    <col min="1" max="1" width="27.6640625" customWidth="1"/>
    <col min="2" max="3" width="15.5" style="4" customWidth="1"/>
    <col min="4" max="4" width="12.5" style="3" customWidth="1"/>
    <col min="5" max="5" width="13.1640625" style="4" customWidth="1"/>
    <col min="6" max="6" width="10.6640625" style="3" customWidth="1"/>
    <col min="7" max="7" width="15.5" style="4" customWidth="1"/>
    <col min="8" max="8" width="12.5" style="3" customWidth="1"/>
    <col min="9" max="9" width="15.5" style="4" customWidth="1"/>
    <col min="10" max="13" width="12.5" style="3" customWidth="1"/>
  </cols>
  <sheetData>
    <row r="1" spans="1:13" ht="45" customHeight="1" x14ac:dyDescent="0.2">
      <c r="A1" s="5" t="s">
        <v>0</v>
      </c>
      <c r="B1" s="6" t="s">
        <v>33</v>
      </c>
      <c r="C1" s="7" t="s">
        <v>37</v>
      </c>
      <c r="D1" s="7" t="s">
        <v>36</v>
      </c>
      <c r="E1" s="6" t="s">
        <v>32</v>
      </c>
      <c r="F1" s="7" t="s">
        <v>35</v>
      </c>
      <c r="G1" s="7" t="s">
        <v>1</v>
      </c>
      <c r="H1" s="7" t="s">
        <v>2</v>
      </c>
      <c r="I1" s="7" t="s">
        <v>30</v>
      </c>
      <c r="J1" s="7" t="s">
        <v>31</v>
      </c>
      <c r="K1" s="7" t="s">
        <v>38</v>
      </c>
      <c r="L1" s="7" t="s">
        <v>28</v>
      </c>
      <c r="M1" s="7" t="s">
        <v>28</v>
      </c>
    </row>
    <row r="2" spans="1:13" ht="18" x14ac:dyDescent="0.2">
      <c r="A2" s="8" t="s">
        <v>3</v>
      </c>
      <c r="B2" s="9">
        <v>22128724</v>
      </c>
      <c r="C2" s="9">
        <v>398514777</v>
      </c>
      <c r="D2" s="10">
        <f>B2/C2</f>
        <v>5.55279886145853E-2</v>
      </c>
      <c r="E2" s="9">
        <v>21826826</v>
      </c>
      <c r="F2" s="10">
        <f t="shared" ref="F2:F25" si="0">E2/B2</f>
        <v>0.98635718896399083</v>
      </c>
      <c r="G2" s="9">
        <v>20039520</v>
      </c>
      <c r="H2" s="10">
        <f>G2/E2/2</f>
        <v>0.45905712539239557</v>
      </c>
      <c r="I2" s="9">
        <v>21494204</v>
      </c>
      <c r="J2" s="10">
        <f>I2/E2/2</f>
        <v>0.49238043130961873</v>
      </c>
      <c r="K2" s="10">
        <v>0.42680000000000001</v>
      </c>
      <c r="L2" s="10">
        <v>0.4607</v>
      </c>
      <c r="M2" s="10">
        <v>0.44309999999999999</v>
      </c>
    </row>
    <row r="3" spans="1:13" ht="18" x14ac:dyDescent="0.2">
      <c r="A3" s="8" t="s">
        <v>4</v>
      </c>
      <c r="B3" s="9">
        <v>19016065</v>
      </c>
      <c r="C3" s="9">
        <v>398514777</v>
      </c>
      <c r="D3" s="10">
        <f t="shared" ref="D3:D25" si="1">B3/C3</f>
        <v>4.7717339726150228E-2</v>
      </c>
      <c r="E3" s="9">
        <v>18756977</v>
      </c>
      <c r="F3" s="10">
        <f t="shared" si="0"/>
        <v>0.98637530950803964</v>
      </c>
      <c r="G3" s="9">
        <v>18018648</v>
      </c>
      <c r="H3" s="10">
        <f t="shared" ref="H3:H25" si="2">G3/E3/2</f>
        <v>0.48031855026532261</v>
      </c>
      <c r="I3" s="9">
        <v>19326466</v>
      </c>
      <c r="J3" s="10">
        <f t="shared" ref="J3:J25" si="3">I3/E3/2</f>
        <v>0.51518072448454777</v>
      </c>
      <c r="K3" s="10">
        <v>0.4516</v>
      </c>
      <c r="L3" s="10">
        <v>0.4874</v>
      </c>
      <c r="M3" s="10">
        <v>0.46879999999999999</v>
      </c>
    </row>
    <row r="4" spans="1:13" ht="18" x14ac:dyDescent="0.2">
      <c r="A4" s="8" t="s">
        <v>5</v>
      </c>
      <c r="B4" s="9">
        <v>21298692</v>
      </c>
      <c r="C4" s="9">
        <v>398514777</v>
      </c>
      <c r="D4" s="10">
        <f t="shared" si="1"/>
        <v>5.3445175007901906E-2</v>
      </c>
      <c r="E4" s="9">
        <v>20891991</v>
      </c>
      <c r="F4" s="10">
        <f t="shared" si="0"/>
        <v>0.9809048837365224</v>
      </c>
      <c r="G4" s="9">
        <v>26746795</v>
      </c>
      <c r="H4" s="10">
        <f t="shared" si="2"/>
        <v>0.64012077642576048</v>
      </c>
      <c r="I4" s="9">
        <v>29255469</v>
      </c>
      <c r="J4" s="10">
        <f t="shared" si="3"/>
        <v>0.70015990816768015</v>
      </c>
      <c r="K4" s="10">
        <v>0.69079999999999997</v>
      </c>
      <c r="L4" s="10">
        <v>0.75260000000000005</v>
      </c>
      <c r="M4" s="10">
        <v>0.72509999999999997</v>
      </c>
    </row>
    <row r="5" spans="1:13" ht="18" x14ac:dyDescent="0.2">
      <c r="A5" s="8" t="s">
        <v>6</v>
      </c>
      <c r="B5" s="9">
        <v>17606299</v>
      </c>
      <c r="C5" s="9">
        <v>398514777</v>
      </c>
      <c r="D5" s="10">
        <f t="shared" si="1"/>
        <v>4.4179789599119432E-2</v>
      </c>
      <c r="E5" s="9">
        <v>17281530</v>
      </c>
      <c r="F5" s="10">
        <f t="shared" si="0"/>
        <v>0.98155381775579298</v>
      </c>
      <c r="G5" s="9">
        <v>21890834</v>
      </c>
      <c r="H5" s="10">
        <f t="shared" si="2"/>
        <v>0.6333592569639378</v>
      </c>
      <c r="I5" s="9">
        <v>24039396</v>
      </c>
      <c r="J5" s="10">
        <f t="shared" si="3"/>
        <v>0.69552279225276925</v>
      </c>
      <c r="K5" s="10">
        <v>0.68920000000000003</v>
      </c>
      <c r="L5" s="10">
        <v>0.74839999999999995</v>
      </c>
      <c r="M5" s="10">
        <v>0.72250000000000003</v>
      </c>
    </row>
    <row r="6" spans="1:13" ht="18" x14ac:dyDescent="0.2">
      <c r="A6" s="8" t="s">
        <v>7</v>
      </c>
      <c r="B6" s="9">
        <v>12323788</v>
      </c>
      <c r="C6" s="9">
        <v>398514777</v>
      </c>
      <c r="D6" s="10">
        <f t="shared" si="1"/>
        <v>3.0924293680582891E-2</v>
      </c>
      <c r="E6" s="9">
        <v>12146124</v>
      </c>
      <c r="F6" s="10">
        <f t="shared" si="0"/>
        <v>0.98558365333775622</v>
      </c>
      <c r="G6" s="9">
        <v>18662366</v>
      </c>
      <c r="H6" s="10">
        <f t="shared" si="2"/>
        <v>0.76824368004146837</v>
      </c>
      <c r="I6" s="9">
        <v>19674310</v>
      </c>
      <c r="J6" s="10">
        <f t="shared" si="3"/>
        <v>0.80990075517095006</v>
      </c>
      <c r="K6" s="10">
        <v>0.81520000000000004</v>
      </c>
      <c r="L6" s="10">
        <v>0.83430000000000004</v>
      </c>
      <c r="M6" s="10">
        <v>0.8276</v>
      </c>
    </row>
    <row r="7" spans="1:13" ht="18" x14ac:dyDescent="0.2">
      <c r="A7" s="8" t="s">
        <v>8</v>
      </c>
      <c r="B7" s="9">
        <v>14562017</v>
      </c>
      <c r="C7" s="9">
        <v>398514777</v>
      </c>
      <c r="D7" s="10">
        <f t="shared" si="1"/>
        <v>3.6540720295548793E-2</v>
      </c>
      <c r="E7" s="9">
        <v>14340338</v>
      </c>
      <c r="F7" s="10">
        <f t="shared" si="0"/>
        <v>0.98477690281504271</v>
      </c>
      <c r="G7" s="9">
        <v>22178214</v>
      </c>
      <c r="H7" s="10">
        <f t="shared" si="2"/>
        <v>0.77328072741381693</v>
      </c>
      <c r="I7" s="9">
        <v>23382803</v>
      </c>
      <c r="J7" s="10">
        <f t="shared" si="3"/>
        <v>0.81528074861275934</v>
      </c>
      <c r="K7" s="10">
        <v>0.81979999999999997</v>
      </c>
      <c r="L7" s="10">
        <v>0.83919999999999995</v>
      </c>
      <c r="M7" s="10">
        <v>0.83250000000000002</v>
      </c>
    </row>
    <row r="8" spans="1:13" ht="18" x14ac:dyDescent="0.2">
      <c r="A8" s="8" t="s">
        <v>9</v>
      </c>
      <c r="B8" s="9">
        <v>12513300</v>
      </c>
      <c r="C8" s="9">
        <v>398514777</v>
      </c>
      <c r="D8" s="10">
        <f t="shared" si="1"/>
        <v>3.1399839409217187E-2</v>
      </c>
      <c r="E8" s="9">
        <v>12333644</v>
      </c>
      <c r="F8" s="10">
        <f t="shared" si="0"/>
        <v>0.98564279606498684</v>
      </c>
      <c r="G8" s="9">
        <v>18001295</v>
      </c>
      <c r="H8" s="10">
        <f t="shared" si="2"/>
        <v>0.72976384757010981</v>
      </c>
      <c r="I8" s="9">
        <v>18933362</v>
      </c>
      <c r="J8" s="10">
        <f t="shared" si="3"/>
        <v>0.76754939578278736</v>
      </c>
      <c r="K8" s="10">
        <v>0.77280000000000004</v>
      </c>
      <c r="L8" s="10">
        <v>0.79100000000000004</v>
      </c>
      <c r="M8" s="10">
        <v>0.7843</v>
      </c>
    </row>
    <row r="9" spans="1:13" ht="18" x14ac:dyDescent="0.2">
      <c r="A9" s="8" t="s">
        <v>10</v>
      </c>
      <c r="B9" s="9">
        <v>11182571</v>
      </c>
      <c r="C9" s="9">
        <v>398514777</v>
      </c>
      <c r="D9" s="10">
        <f t="shared" si="1"/>
        <v>2.8060618188820635E-2</v>
      </c>
      <c r="E9" s="9">
        <v>11021817</v>
      </c>
      <c r="F9" s="10">
        <f t="shared" si="0"/>
        <v>0.98562459384340151</v>
      </c>
      <c r="G9" s="9">
        <v>15939454</v>
      </c>
      <c r="H9" s="10">
        <f t="shared" si="2"/>
        <v>0.72308649290765759</v>
      </c>
      <c r="I9" s="9">
        <v>16772680</v>
      </c>
      <c r="J9" s="10">
        <f t="shared" si="3"/>
        <v>0.76088543295538291</v>
      </c>
      <c r="K9" s="10">
        <v>0.76219999999999999</v>
      </c>
      <c r="L9" s="10">
        <v>0.77910000000000001</v>
      </c>
      <c r="M9" s="10">
        <v>0.77259999999999995</v>
      </c>
    </row>
    <row r="10" spans="1:13" ht="18" x14ac:dyDescent="0.2">
      <c r="A10" s="8" t="s">
        <v>11</v>
      </c>
      <c r="B10" s="9">
        <v>14061382</v>
      </c>
      <c r="C10" s="9">
        <v>398514777</v>
      </c>
      <c r="D10" s="10">
        <f t="shared" si="1"/>
        <v>3.5284468259504466E-2</v>
      </c>
      <c r="E10" s="9">
        <v>13867602</v>
      </c>
      <c r="F10" s="10">
        <f t="shared" si="0"/>
        <v>0.98621899326822926</v>
      </c>
      <c r="G10" s="9">
        <v>17947042</v>
      </c>
      <c r="H10" s="10">
        <f t="shared" si="2"/>
        <v>0.64708527112329872</v>
      </c>
      <c r="I10" s="9">
        <v>19482371</v>
      </c>
      <c r="J10" s="10">
        <f t="shared" si="3"/>
        <v>0.70244195788139863</v>
      </c>
      <c r="K10" s="10">
        <v>0.68240000000000001</v>
      </c>
      <c r="L10" s="10">
        <v>0.73980000000000001</v>
      </c>
      <c r="M10" s="10">
        <v>0.71089999999999998</v>
      </c>
    </row>
    <row r="11" spans="1:13" ht="18" x14ac:dyDescent="0.2">
      <c r="A11" s="8" t="s">
        <v>12</v>
      </c>
      <c r="B11" s="9">
        <v>21647639</v>
      </c>
      <c r="C11" s="9">
        <v>398514777</v>
      </c>
      <c r="D11" s="10">
        <f t="shared" si="1"/>
        <v>5.4320793730567238E-2</v>
      </c>
      <c r="E11" s="9">
        <v>21339089</v>
      </c>
      <c r="F11" s="10">
        <f t="shared" si="0"/>
        <v>0.98574671353305554</v>
      </c>
      <c r="G11" s="9">
        <v>28338781</v>
      </c>
      <c r="H11" s="10">
        <f t="shared" si="2"/>
        <v>0.66401103158621255</v>
      </c>
      <c r="I11" s="9">
        <v>30643912</v>
      </c>
      <c r="J11" s="10">
        <f t="shared" si="3"/>
        <v>0.71802296714728542</v>
      </c>
      <c r="K11" s="10">
        <v>0.69069999999999998</v>
      </c>
      <c r="L11" s="10">
        <v>0.75019999999999998</v>
      </c>
      <c r="M11" s="10">
        <v>0.71919999999999995</v>
      </c>
    </row>
    <row r="12" spans="1:13" ht="18" x14ac:dyDescent="0.2">
      <c r="A12" s="8" t="s">
        <v>13</v>
      </c>
      <c r="B12" s="9">
        <v>19015211</v>
      </c>
      <c r="C12" s="9">
        <v>398514777</v>
      </c>
      <c r="D12" s="10">
        <f t="shared" si="1"/>
        <v>4.771519676922796E-2</v>
      </c>
      <c r="E12" s="9">
        <v>18733842</v>
      </c>
      <c r="F12" s="10">
        <f t="shared" si="0"/>
        <v>0.9852029514686953</v>
      </c>
      <c r="G12" s="9">
        <v>22973499</v>
      </c>
      <c r="H12" s="10">
        <f t="shared" si="2"/>
        <v>0.61315503248079062</v>
      </c>
      <c r="I12" s="9">
        <v>24706905</v>
      </c>
      <c r="J12" s="10">
        <f t="shared" si="3"/>
        <v>0.65941906096998149</v>
      </c>
      <c r="K12" s="10">
        <v>0.63770000000000004</v>
      </c>
      <c r="L12" s="10">
        <v>0.69</v>
      </c>
      <c r="M12" s="10">
        <v>0.66259999999999997</v>
      </c>
    </row>
    <row r="13" spans="1:13" ht="18" x14ac:dyDescent="0.2">
      <c r="A13" s="8" t="s">
        <v>14</v>
      </c>
      <c r="B13" s="9">
        <v>26644998</v>
      </c>
      <c r="C13" s="9">
        <v>398514777</v>
      </c>
      <c r="D13" s="10">
        <f t="shared" si="1"/>
        <v>6.6860752819712876E-2</v>
      </c>
      <c r="E13" s="9">
        <v>26197948</v>
      </c>
      <c r="F13" s="10">
        <f t="shared" si="0"/>
        <v>0.98322199160983237</v>
      </c>
      <c r="G13" s="9">
        <v>33658439</v>
      </c>
      <c r="H13" s="10">
        <f t="shared" si="2"/>
        <v>0.64238693427439431</v>
      </c>
      <c r="I13" s="9">
        <v>36257209</v>
      </c>
      <c r="J13" s="10">
        <f t="shared" si="3"/>
        <v>0.69198566620561275</v>
      </c>
      <c r="K13" s="10">
        <v>0.66830000000000001</v>
      </c>
      <c r="L13" s="10">
        <v>0.72440000000000004</v>
      </c>
      <c r="M13" s="10">
        <v>0.69510000000000005</v>
      </c>
    </row>
    <row r="14" spans="1:13" ht="18" x14ac:dyDescent="0.2">
      <c r="A14" s="8" t="s">
        <v>15</v>
      </c>
      <c r="B14" s="9">
        <v>21362015</v>
      </c>
      <c r="C14" s="9">
        <v>398514777</v>
      </c>
      <c r="D14" s="10">
        <f t="shared" si="1"/>
        <v>5.3604072503439439E-2</v>
      </c>
      <c r="E14" s="9">
        <v>21093772</v>
      </c>
      <c r="F14" s="10">
        <f t="shared" si="0"/>
        <v>0.98744299168407101</v>
      </c>
      <c r="G14" s="9">
        <v>24861961</v>
      </c>
      <c r="H14" s="10">
        <f t="shared" si="2"/>
        <v>0.58931994239816377</v>
      </c>
      <c r="I14" s="9">
        <v>26396408</v>
      </c>
      <c r="J14" s="10">
        <f t="shared" si="3"/>
        <v>0.6256919815005112</v>
      </c>
      <c r="K14" s="10">
        <v>0.58579999999999999</v>
      </c>
      <c r="L14" s="10">
        <v>0.61709999999999998</v>
      </c>
      <c r="M14" s="10">
        <v>0.60170000000000001</v>
      </c>
    </row>
    <row r="15" spans="1:13" ht="18" x14ac:dyDescent="0.2">
      <c r="A15" s="8" t="s">
        <v>16</v>
      </c>
      <c r="B15" s="9">
        <v>17025138</v>
      </c>
      <c r="C15" s="9">
        <v>398514777</v>
      </c>
      <c r="D15" s="10">
        <f t="shared" si="1"/>
        <v>4.2721472283071701E-2</v>
      </c>
      <c r="E15" s="9">
        <v>16692709</v>
      </c>
      <c r="F15" s="10">
        <f t="shared" si="0"/>
        <v>0.98047422581831645</v>
      </c>
      <c r="G15" s="9">
        <v>17850501</v>
      </c>
      <c r="H15" s="10">
        <f t="shared" si="2"/>
        <v>0.53467957178190795</v>
      </c>
      <c r="I15" s="9">
        <v>18962817</v>
      </c>
      <c r="J15" s="10">
        <f t="shared" si="3"/>
        <v>0.5679969919801513</v>
      </c>
      <c r="K15" s="10">
        <v>0.51439999999999997</v>
      </c>
      <c r="L15" s="10">
        <v>0.54549999999999998</v>
      </c>
      <c r="M15" s="10">
        <v>0.53059999999999996</v>
      </c>
    </row>
    <row r="16" spans="1:13" ht="18" x14ac:dyDescent="0.2">
      <c r="A16" s="8" t="s">
        <v>17</v>
      </c>
      <c r="B16" s="9">
        <v>17164706</v>
      </c>
      <c r="C16" s="9">
        <v>398514777</v>
      </c>
      <c r="D16" s="10">
        <f t="shared" si="1"/>
        <v>4.3071692671511654E-2</v>
      </c>
      <c r="E16" s="9">
        <v>16810161</v>
      </c>
      <c r="F16" s="10">
        <f t="shared" si="0"/>
        <v>0.9793445340689203</v>
      </c>
      <c r="G16" s="9">
        <v>23252020</v>
      </c>
      <c r="H16" s="10">
        <f t="shared" si="2"/>
        <v>0.69160610656852128</v>
      </c>
      <c r="I16" s="9">
        <v>25059971</v>
      </c>
      <c r="J16" s="10">
        <f t="shared" si="3"/>
        <v>0.74538164744525648</v>
      </c>
      <c r="K16" s="10">
        <v>0.73770000000000002</v>
      </c>
      <c r="L16" s="10">
        <v>0.78420000000000001</v>
      </c>
      <c r="M16" s="10">
        <v>0.76400000000000001</v>
      </c>
    </row>
    <row r="17" spans="1:13" ht="18" x14ac:dyDescent="0.2">
      <c r="A17" s="8" t="s">
        <v>18</v>
      </c>
      <c r="B17" s="9">
        <v>18094294</v>
      </c>
      <c r="C17" s="9">
        <v>398514777</v>
      </c>
      <c r="D17" s="10">
        <f t="shared" si="1"/>
        <v>4.5404323865260332E-2</v>
      </c>
      <c r="E17" s="9">
        <v>17649945</v>
      </c>
      <c r="F17" s="10">
        <f t="shared" si="0"/>
        <v>0.97544258980206688</v>
      </c>
      <c r="G17" s="9">
        <v>24314515</v>
      </c>
      <c r="H17" s="10">
        <f t="shared" si="2"/>
        <v>0.688798605321433</v>
      </c>
      <c r="I17" s="9">
        <v>26240785</v>
      </c>
      <c r="J17" s="10">
        <f t="shared" si="3"/>
        <v>0.74336733060641269</v>
      </c>
      <c r="K17" s="10">
        <v>0.73429999999999995</v>
      </c>
      <c r="L17" s="10">
        <v>0.78369999999999995</v>
      </c>
      <c r="M17" s="10">
        <v>0.76329999999999998</v>
      </c>
    </row>
    <row r="18" spans="1:13" ht="18" x14ac:dyDescent="0.2">
      <c r="A18" s="8" t="s">
        <v>19</v>
      </c>
      <c r="B18" s="9">
        <v>8935116</v>
      </c>
      <c r="C18" s="9">
        <v>398514777</v>
      </c>
      <c r="D18" s="10">
        <f t="shared" si="1"/>
        <v>2.2421040613005927E-2</v>
      </c>
      <c r="E18" s="9">
        <v>8796815</v>
      </c>
      <c r="F18" s="10">
        <f t="shared" si="0"/>
        <v>0.98452163351880384</v>
      </c>
      <c r="G18" s="9">
        <v>12829027</v>
      </c>
      <c r="H18" s="10">
        <f t="shared" si="2"/>
        <v>0.72918590421646923</v>
      </c>
      <c r="I18" s="9">
        <v>13675292</v>
      </c>
      <c r="J18" s="10">
        <f t="shared" si="3"/>
        <v>0.77728655200774366</v>
      </c>
      <c r="K18" s="10">
        <v>0.7762</v>
      </c>
      <c r="L18" s="10">
        <v>0.80920000000000003</v>
      </c>
      <c r="M18" s="10">
        <v>0.79500000000000004</v>
      </c>
    </row>
    <row r="19" spans="1:13" ht="18" x14ac:dyDescent="0.2">
      <c r="A19" s="8" t="s">
        <v>34</v>
      </c>
      <c r="B19" s="9">
        <v>12328525</v>
      </c>
      <c r="C19" s="9">
        <v>398514777</v>
      </c>
      <c r="D19" s="10">
        <f t="shared" si="1"/>
        <v>3.0936180316344958E-2</v>
      </c>
      <c r="E19" s="9">
        <v>8721436</v>
      </c>
      <c r="F19" s="10">
        <f t="shared" si="0"/>
        <v>0.70741925737263789</v>
      </c>
      <c r="G19" s="9">
        <v>12377278</v>
      </c>
      <c r="H19" s="10">
        <f t="shared" si="2"/>
        <v>0.70958945292954045</v>
      </c>
      <c r="I19" s="9">
        <v>13210915</v>
      </c>
      <c r="J19" s="10">
        <f t="shared" si="3"/>
        <v>0.7573818692242883</v>
      </c>
      <c r="K19" s="10">
        <v>0.74360000000000004</v>
      </c>
      <c r="L19" s="10">
        <v>0.80100000000000005</v>
      </c>
      <c r="M19" s="10">
        <v>0.77190000000000003</v>
      </c>
    </row>
    <row r="20" spans="1:13" ht="18" x14ac:dyDescent="0.2">
      <c r="A20" s="8" t="s">
        <v>21</v>
      </c>
      <c r="B20" s="9">
        <v>15032895</v>
      </c>
      <c r="C20" s="9">
        <v>398514777</v>
      </c>
      <c r="D20" s="10">
        <f t="shared" si="1"/>
        <v>3.7722302578506395E-2</v>
      </c>
      <c r="E20" s="9">
        <v>14830649</v>
      </c>
      <c r="F20" s="10">
        <f t="shared" si="0"/>
        <v>0.98654643699699895</v>
      </c>
      <c r="G20" s="9">
        <v>20497609</v>
      </c>
      <c r="H20" s="10">
        <f t="shared" si="2"/>
        <v>0.69105569823680679</v>
      </c>
      <c r="I20" s="9">
        <v>21772192</v>
      </c>
      <c r="J20" s="10">
        <f t="shared" si="3"/>
        <v>0.73402694649438471</v>
      </c>
      <c r="K20" s="10">
        <v>0.72640000000000005</v>
      </c>
      <c r="L20" s="10">
        <v>0.75660000000000005</v>
      </c>
      <c r="M20" s="10">
        <v>0.74219999999999997</v>
      </c>
    </row>
    <row r="21" spans="1:13" ht="18" x14ac:dyDescent="0.2">
      <c r="A21" s="8" t="s">
        <v>22</v>
      </c>
      <c r="B21" s="9">
        <v>16033141</v>
      </c>
      <c r="C21" s="9">
        <v>398514777</v>
      </c>
      <c r="D21" s="10">
        <f t="shared" si="1"/>
        <v>4.0232237109742108E-2</v>
      </c>
      <c r="E21" s="9">
        <v>15809232</v>
      </c>
      <c r="F21" s="10">
        <f t="shared" si="0"/>
        <v>0.98603461417822003</v>
      </c>
      <c r="G21" s="9">
        <v>22063519</v>
      </c>
      <c r="H21" s="10">
        <f t="shared" si="2"/>
        <v>0.69780489653134326</v>
      </c>
      <c r="I21" s="9">
        <v>23383439</v>
      </c>
      <c r="J21" s="10">
        <f t="shared" si="3"/>
        <v>0.73955012488905214</v>
      </c>
      <c r="K21" s="10">
        <v>0.73699999999999999</v>
      </c>
      <c r="L21" s="10">
        <v>0.76719999999999999</v>
      </c>
      <c r="M21" s="10">
        <v>0.75290000000000001</v>
      </c>
    </row>
    <row r="22" spans="1:13" ht="18" x14ac:dyDescent="0.2">
      <c r="A22" s="11" t="s">
        <v>23</v>
      </c>
      <c r="B22" s="13">
        <v>10649841</v>
      </c>
      <c r="C22" s="9">
        <v>398514777</v>
      </c>
      <c r="D22" s="10">
        <f t="shared" si="1"/>
        <v>2.6723829615984351E-2</v>
      </c>
      <c r="E22" s="9">
        <v>10449390</v>
      </c>
      <c r="F22" s="10">
        <f t="shared" si="0"/>
        <v>0.98117802885507865</v>
      </c>
      <c r="G22" s="9">
        <v>13404272</v>
      </c>
      <c r="H22" s="10">
        <f t="shared" si="2"/>
        <v>0.6413901672729222</v>
      </c>
      <c r="I22" s="9">
        <v>14574072</v>
      </c>
      <c r="J22" s="10">
        <f t="shared" si="3"/>
        <v>0.69736472655341608</v>
      </c>
      <c r="K22" s="10">
        <v>0.67959999999999998</v>
      </c>
      <c r="L22" s="10">
        <v>0.73750000000000004</v>
      </c>
      <c r="M22" s="10">
        <v>0.70920000000000005</v>
      </c>
    </row>
    <row r="23" spans="1:13" ht="18" x14ac:dyDescent="0.2">
      <c r="A23" s="8" t="s">
        <v>24</v>
      </c>
      <c r="B23" s="9">
        <v>21990559</v>
      </c>
      <c r="C23" s="9">
        <v>398514777</v>
      </c>
      <c r="D23" s="10">
        <f t="shared" si="1"/>
        <v>5.5181288798231941E-2</v>
      </c>
      <c r="E23" s="9">
        <v>21561629</v>
      </c>
      <c r="F23" s="10">
        <f t="shared" si="0"/>
        <v>0.98049481143248796</v>
      </c>
      <c r="G23" s="9">
        <v>27825668</v>
      </c>
      <c r="H23" s="10">
        <f t="shared" si="2"/>
        <v>0.64525894588020227</v>
      </c>
      <c r="I23" s="9">
        <v>30290750</v>
      </c>
      <c r="J23" s="10">
        <f t="shared" si="3"/>
        <v>0.70242257669863439</v>
      </c>
      <c r="K23" s="10">
        <v>0.6885</v>
      </c>
      <c r="L23" s="10">
        <v>0.74790000000000001</v>
      </c>
      <c r="M23" s="10">
        <v>0.72009999999999996</v>
      </c>
    </row>
    <row r="24" spans="1:13" ht="18" x14ac:dyDescent="0.2">
      <c r="A24" s="12" t="s">
        <v>25</v>
      </c>
      <c r="B24" s="9">
        <v>10937336</v>
      </c>
      <c r="C24" s="9">
        <v>398514777</v>
      </c>
      <c r="D24" s="10">
        <f t="shared" si="1"/>
        <v>2.7445245775666684E-2</v>
      </c>
      <c r="E24" s="9">
        <v>10722919</v>
      </c>
      <c r="F24" s="10">
        <f t="shared" si="0"/>
        <v>0.98039586605001439</v>
      </c>
      <c r="G24" s="9">
        <v>14066978</v>
      </c>
      <c r="H24" s="10">
        <f t="shared" si="2"/>
        <v>0.65593044207458806</v>
      </c>
      <c r="I24" s="9">
        <v>15180681</v>
      </c>
      <c r="J24" s="10">
        <f t="shared" si="3"/>
        <v>0.70786140415683452</v>
      </c>
      <c r="K24" s="10">
        <v>0.68410000000000004</v>
      </c>
      <c r="L24" s="10">
        <v>0.74070000000000003</v>
      </c>
      <c r="M24" s="10">
        <v>0.71089999999999998</v>
      </c>
    </row>
    <row r="25" spans="1:13" ht="18" x14ac:dyDescent="0.2">
      <c r="A25" s="8" t="s">
        <v>26</v>
      </c>
      <c r="B25" s="9">
        <v>16960525</v>
      </c>
      <c r="C25" s="9">
        <v>398514777</v>
      </c>
      <c r="D25" s="10">
        <f t="shared" si="1"/>
        <v>4.2559337768295603E-2</v>
      </c>
      <c r="E25" s="9">
        <v>16444307</v>
      </c>
      <c r="F25" s="10">
        <f t="shared" si="0"/>
        <v>0.96956356009026845</v>
      </c>
      <c r="G25" s="9">
        <v>21492620</v>
      </c>
      <c r="H25" s="10">
        <f t="shared" si="2"/>
        <v>0.6534972863252918</v>
      </c>
      <c r="I25" s="9">
        <v>23201547</v>
      </c>
      <c r="J25" s="10">
        <f t="shared" si="3"/>
        <v>0.70545833886462961</v>
      </c>
      <c r="K25" s="10">
        <v>0.68069999999999997</v>
      </c>
      <c r="L25" s="10">
        <v>0.73839999999999995</v>
      </c>
      <c r="M25" s="10">
        <v>0.70850000000000002</v>
      </c>
    </row>
    <row r="30" spans="1:13" x14ac:dyDescent="0.2">
      <c r="A30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5C14F-B325-7741-9F23-680DCF8B67E5}">
  <dimension ref="A1:H49"/>
  <sheetViews>
    <sheetView workbookViewId="0">
      <selection activeCell="D28" sqref="D28"/>
    </sheetView>
  </sheetViews>
  <sheetFormatPr baseColWidth="10" defaultRowHeight="16" x14ac:dyDescent="0.2"/>
  <cols>
    <col min="1" max="1" width="31.5" customWidth="1"/>
    <col min="2" max="4" width="15.5" style="4" customWidth="1"/>
    <col min="5" max="5" width="12.5" style="3" customWidth="1"/>
    <col min="6" max="6" width="15.5" style="4" customWidth="1"/>
    <col min="7" max="8" width="12.5" style="3" customWidth="1"/>
  </cols>
  <sheetData>
    <row r="1" spans="1:8" ht="63" x14ac:dyDescent="0.2">
      <c r="A1" s="1" t="s">
        <v>0</v>
      </c>
      <c r="B1" s="7" t="s">
        <v>27</v>
      </c>
      <c r="C1" s="7" t="s">
        <v>29</v>
      </c>
      <c r="D1" s="7" t="s">
        <v>1</v>
      </c>
      <c r="E1" s="7" t="s">
        <v>2</v>
      </c>
      <c r="F1" s="7" t="s">
        <v>62</v>
      </c>
      <c r="G1" s="7" t="s">
        <v>64</v>
      </c>
      <c r="H1" s="7" t="s">
        <v>28</v>
      </c>
    </row>
    <row r="2" spans="1:8" ht="18" x14ac:dyDescent="0.2">
      <c r="A2" s="2" t="s">
        <v>3</v>
      </c>
      <c r="B2" s="9">
        <v>22128724</v>
      </c>
      <c r="C2" s="9">
        <v>21826826</v>
      </c>
      <c r="D2" s="9">
        <v>17755689</v>
      </c>
      <c r="E2" s="10">
        <f>D2/C2/2</f>
        <v>0.40674005922803436</v>
      </c>
      <c r="F2" s="9">
        <v>19554816</v>
      </c>
      <c r="G2" s="10">
        <f>F2/C2/2</f>
        <v>0.44795372446731374</v>
      </c>
      <c r="H2" s="10">
        <v>0.42680000000000001</v>
      </c>
    </row>
    <row r="3" spans="1:8" ht="18" x14ac:dyDescent="0.2">
      <c r="A3" s="2" t="s">
        <v>4</v>
      </c>
      <c r="B3" s="9">
        <v>19016065</v>
      </c>
      <c r="C3" s="9">
        <v>18756977</v>
      </c>
      <c r="D3" s="9">
        <v>16156280</v>
      </c>
      <c r="E3" s="10">
        <f>D3/C3/2</f>
        <v>0.43067387671264939</v>
      </c>
      <c r="F3" s="9">
        <v>17587489</v>
      </c>
      <c r="G3" s="10">
        <f t="shared" ref="G3:G25" si="0">F3/C3/2</f>
        <v>0.46882525366427652</v>
      </c>
      <c r="H3" s="10">
        <v>0.4516</v>
      </c>
    </row>
    <row r="4" spans="1:8" ht="18" x14ac:dyDescent="0.2">
      <c r="A4" s="2" t="s">
        <v>5</v>
      </c>
      <c r="B4" s="9">
        <v>21298692</v>
      </c>
      <c r="C4" s="9">
        <v>20891991</v>
      </c>
      <c r="D4" s="9">
        <v>26741254</v>
      </c>
      <c r="E4" s="10">
        <f>D4/C4/2</f>
        <v>0.63998816579999485</v>
      </c>
      <c r="F4" s="9">
        <v>26009455</v>
      </c>
      <c r="G4" s="10">
        <f t="shared" si="0"/>
        <v>0.62247430127650349</v>
      </c>
      <c r="H4" s="10">
        <v>0.69079999999999997</v>
      </c>
    </row>
    <row r="5" spans="1:8" ht="18" x14ac:dyDescent="0.2">
      <c r="A5" s="2" t="s">
        <v>6</v>
      </c>
      <c r="B5" s="9">
        <v>17606299</v>
      </c>
      <c r="C5" s="9">
        <v>17281530</v>
      </c>
      <c r="D5" s="9">
        <v>21892084</v>
      </c>
      <c r="E5" s="10">
        <f t="shared" ref="E5:E25" si="1">D5/C5/2</f>
        <v>0.6333954227432409</v>
      </c>
      <c r="F5" s="9">
        <v>21260049</v>
      </c>
      <c r="G5" s="10">
        <f t="shared" si="0"/>
        <v>0.61510899208577019</v>
      </c>
      <c r="H5" s="10">
        <v>0.68920000000000003</v>
      </c>
    </row>
    <row r="6" spans="1:8" ht="18" x14ac:dyDescent="0.2">
      <c r="A6" s="2" t="s">
        <v>7</v>
      </c>
      <c r="B6" s="9">
        <v>12323788</v>
      </c>
      <c r="C6" s="9">
        <v>12146124</v>
      </c>
      <c r="D6" s="9">
        <v>18653866</v>
      </c>
      <c r="E6" s="10">
        <f t="shared" si="1"/>
        <v>0.76789377417849514</v>
      </c>
      <c r="F6" s="9">
        <v>18405520</v>
      </c>
      <c r="G6" s="10">
        <f t="shared" si="0"/>
        <v>0.75767051283191245</v>
      </c>
      <c r="H6" s="10">
        <v>0.81520000000000004</v>
      </c>
    </row>
    <row r="7" spans="1:8" ht="18" x14ac:dyDescent="0.2">
      <c r="A7" s="2" t="s">
        <v>8</v>
      </c>
      <c r="B7" s="9">
        <v>14562017</v>
      </c>
      <c r="C7" s="9">
        <v>14340338</v>
      </c>
      <c r="D7" s="9">
        <v>22168611</v>
      </c>
      <c r="E7" s="10">
        <f t="shared" si="1"/>
        <v>0.77294590266979757</v>
      </c>
      <c r="F7" s="9">
        <v>21877843</v>
      </c>
      <c r="G7" s="10">
        <f t="shared" si="0"/>
        <v>0.76280778737572297</v>
      </c>
      <c r="H7" s="10">
        <v>0.81979999999999997</v>
      </c>
    </row>
    <row r="8" spans="1:8" ht="18" x14ac:dyDescent="0.2">
      <c r="A8" s="2" t="s">
        <v>9</v>
      </c>
      <c r="B8" s="9">
        <v>12513300</v>
      </c>
      <c r="C8" s="9">
        <v>12333644</v>
      </c>
      <c r="D8" s="9">
        <v>17960451</v>
      </c>
      <c r="E8" s="10">
        <f t="shared" si="1"/>
        <v>0.728108051440434</v>
      </c>
      <c r="F8" s="9">
        <v>17775920</v>
      </c>
      <c r="G8" s="10">
        <f t="shared" si="0"/>
        <v>0.72062725338918487</v>
      </c>
      <c r="H8" s="10">
        <v>0.77280000000000004</v>
      </c>
    </row>
    <row r="9" spans="1:8" ht="18" x14ac:dyDescent="0.2">
      <c r="A9" s="2" t="s">
        <v>10</v>
      </c>
      <c r="B9" s="9">
        <v>11182571</v>
      </c>
      <c r="C9" s="9">
        <v>11021817</v>
      </c>
      <c r="D9" s="9">
        <v>15928498</v>
      </c>
      <c r="E9" s="10">
        <f t="shared" si="1"/>
        <v>0.72258947866762802</v>
      </c>
      <c r="F9" s="9">
        <v>15745980</v>
      </c>
      <c r="G9" s="10">
        <f t="shared" si="0"/>
        <v>0.71430962789529162</v>
      </c>
      <c r="H9" s="10">
        <v>0.76219999999999999</v>
      </c>
    </row>
    <row r="10" spans="1:8" ht="18" x14ac:dyDescent="0.2">
      <c r="A10" s="2" t="s">
        <v>11</v>
      </c>
      <c r="B10" s="9">
        <v>14061382</v>
      </c>
      <c r="C10" s="9">
        <v>13867602</v>
      </c>
      <c r="D10" s="9">
        <v>17912365</v>
      </c>
      <c r="E10" s="10">
        <f t="shared" si="1"/>
        <v>0.64583498286149255</v>
      </c>
      <c r="F10" s="9">
        <v>17507228</v>
      </c>
      <c r="G10" s="10">
        <f t="shared" si="0"/>
        <v>0.63122766286485577</v>
      </c>
      <c r="H10" s="10">
        <v>0.68240000000000001</v>
      </c>
    </row>
    <row r="11" spans="1:8" ht="18" x14ac:dyDescent="0.2">
      <c r="A11" s="2" t="s">
        <v>12</v>
      </c>
      <c r="B11" s="9">
        <v>21647639</v>
      </c>
      <c r="C11" s="9">
        <v>21339089</v>
      </c>
      <c r="D11" s="9">
        <v>28268131</v>
      </c>
      <c r="E11" s="10">
        <f t="shared" si="1"/>
        <v>0.66235561883639926</v>
      </c>
      <c r="F11" s="9">
        <v>27688050</v>
      </c>
      <c r="G11" s="10">
        <f t="shared" si="0"/>
        <v>0.64876363747299615</v>
      </c>
      <c r="H11" s="10">
        <v>0.69069999999999998</v>
      </c>
    </row>
    <row r="12" spans="1:8" ht="18" x14ac:dyDescent="0.2">
      <c r="A12" s="2" t="s">
        <v>13</v>
      </c>
      <c r="B12" s="9">
        <v>19015211</v>
      </c>
      <c r="C12" s="9">
        <v>18733842</v>
      </c>
      <c r="D12" s="9">
        <v>22908999</v>
      </c>
      <c r="E12" s="10">
        <f t="shared" si="1"/>
        <v>0.61143354897516489</v>
      </c>
      <c r="F12" s="9">
        <v>22467899</v>
      </c>
      <c r="G12" s="10">
        <f t="shared" si="0"/>
        <v>0.59966073697002464</v>
      </c>
      <c r="H12" s="10">
        <v>0.63770000000000004</v>
      </c>
    </row>
    <row r="13" spans="1:8" ht="18" x14ac:dyDescent="0.2">
      <c r="A13" s="2" t="s">
        <v>14</v>
      </c>
      <c r="B13" s="9">
        <v>26644998</v>
      </c>
      <c r="C13" s="9">
        <v>26197948</v>
      </c>
      <c r="D13" s="9">
        <v>33564103</v>
      </c>
      <c r="E13" s="10">
        <f t="shared" si="1"/>
        <v>0.64058648791882478</v>
      </c>
      <c r="F13" s="9">
        <v>32916772</v>
      </c>
      <c r="G13" s="10">
        <f t="shared" si="0"/>
        <v>0.62823187525984858</v>
      </c>
      <c r="H13" s="10">
        <v>0.66830000000000001</v>
      </c>
    </row>
    <row r="14" spans="1:8" ht="18" x14ac:dyDescent="0.2">
      <c r="A14" s="2" t="s">
        <v>15</v>
      </c>
      <c r="B14" s="9">
        <v>21362015</v>
      </c>
      <c r="C14" s="9">
        <v>21093772</v>
      </c>
      <c r="D14" s="9">
        <v>23569266</v>
      </c>
      <c r="E14" s="10">
        <f t="shared" si="1"/>
        <v>0.55867831509698695</v>
      </c>
      <c r="F14" s="9">
        <v>24396089</v>
      </c>
      <c r="G14" s="10">
        <f t="shared" si="0"/>
        <v>0.57827706206362717</v>
      </c>
      <c r="H14" s="10">
        <v>0.58579999999999999</v>
      </c>
    </row>
    <row r="15" spans="1:8" ht="18" x14ac:dyDescent="0.2">
      <c r="A15" s="2" t="s">
        <v>16</v>
      </c>
      <c r="B15" s="9">
        <v>17025138</v>
      </c>
      <c r="C15" s="9">
        <v>16692709</v>
      </c>
      <c r="D15" s="9">
        <v>16458416</v>
      </c>
      <c r="E15" s="10">
        <f t="shared" si="1"/>
        <v>0.4929821756312891</v>
      </c>
      <c r="F15" s="9">
        <v>17470776</v>
      </c>
      <c r="G15" s="10">
        <f t="shared" si="0"/>
        <v>0.52330559407703092</v>
      </c>
      <c r="H15" s="10">
        <v>0.51439999999999997</v>
      </c>
    </row>
    <row r="16" spans="1:8" ht="18" x14ac:dyDescent="0.2">
      <c r="A16" s="2" t="s">
        <v>17</v>
      </c>
      <c r="B16" s="9">
        <v>17164706</v>
      </c>
      <c r="C16" s="9">
        <v>16810161</v>
      </c>
      <c r="D16" s="9">
        <v>23250454</v>
      </c>
      <c r="E16" s="10">
        <f t="shared" si="1"/>
        <v>0.69155952759762385</v>
      </c>
      <c r="F16" s="9">
        <v>22717745</v>
      </c>
      <c r="G16" s="10">
        <f t="shared" si="0"/>
        <v>0.67571467637936367</v>
      </c>
      <c r="H16" s="10">
        <v>0.73770000000000002</v>
      </c>
    </row>
    <row r="17" spans="1:8" ht="18" x14ac:dyDescent="0.2">
      <c r="A17" s="2" t="s">
        <v>18</v>
      </c>
      <c r="B17" s="9">
        <v>18094294</v>
      </c>
      <c r="C17" s="9">
        <v>17649945</v>
      </c>
      <c r="D17" s="9">
        <v>24314453</v>
      </c>
      <c r="E17" s="10">
        <f t="shared" si="1"/>
        <v>0.6887968489420222</v>
      </c>
      <c r="F17" s="9">
        <v>23730565</v>
      </c>
      <c r="G17" s="10">
        <f t="shared" si="0"/>
        <v>0.67225606085458056</v>
      </c>
      <c r="H17" s="10">
        <v>0.73429999999999995</v>
      </c>
    </row>
    <row r="18" spans="1:8" ht="18" x14ac:dyDescent="0.2">
      <c r="A18" s="2" t="s">
        <v>19</v>
      </c>
      <c r="B18" s="9">
        <v>8935116</v>
      </c>
      <c r="C18" s="9">
        <v>8796815</v>
      </c>
      <c r="D18" s="9">
        <v>12821163</v>
      </c>
      <c r="E18" s="10">
        <f t="shared" si="1"/>
        <v>0.72873892425838216</v>
      </c>
      <c r="F18" s="9">
        <v>12609728</v>
      </c>
      <c r="G18" s="10">
        <f t="shared" si="0"/>
        <v>0.71672122239696978</v>
      </c>
      <c r="H18" s="10">
        <v>0.7762</v>
      </c>
    </row>
    <row r="19" spans="1:8" ht="18" x14ac:dyDescent="0.2">
      <c r="A19" s="2" t="s">
        <v>20</v>
      </c>
      <c r="B19" s="9">
        <v>12328525</v>
      </c>
      <c r="C19" s="9">
        <v>8721436</v>
      </c>
      <c r="D19" s="9">
        <v>12267136</v>
      </c>
      <c r="E19" s="10">
        <f t="shared" si="1"/>
        <v>0.70327501113348767</v>
      </c>
      <c r="F19" s="9">
        <v>12109790</v>
      </c>
      <c r="G19" s="10">
        <f t="shared" si="0"/>
        <v>0.69425436361626691</v>
      </c>
      <c r="H19" s="10">
        <v>0.74360000000000004</v>
      </c>
    </row>
    <row r="20" spans="1:8" ht="18" x14ac:dyDescent="0.2">
      <c r="A20" s="2" t="s">
        <v>21</v>
      </c>
      <c r="B20" s="9">
        <v>15032895</v>
      </c>
      <c r="C20" s="9">
        <v>14830649</v>
      </c>
      <c r="D20" s="9">
        <v>20474766</v>
      </c>
      <c r="E20" s="10">
        <f t="shared" si="1"/>
        <v>0.69028557010552949</v>
      </c>
      <c r="F20" s="9">
        <v>20184888</v>
      </c>
      <c r="G20" s="10">
        <f t="shared" si="0"/>
        <v>0.68051263299401121</v>
      </c>
      <c r="H20" s="10">
        <v>0.72640000000000005</v>
      </c>
    </row>
    <row r="21" spans="1:8" ht="18" x14ac:dyDescent="0.2">
      <c r="A21" s="2" t="s">
        <v>22</v>
      </c>
      <c r="B21" s="9">
        <v>16033141</v>
      </c>
      <c r="C21" s="9">
        <v>15809232</v>
      </c>
      <c r="D21" s="9">
        <v>22023937</v>
      </c>
      <c r="E21" s="10">
        <f t="shared" si="1"/>
        <v>0.6965530330632127</v>
      </c>
      <c r="F21" s="9">
        <v>21721086</v>
      </c>
      <c r="G21" s="10">
        <f t="shared" si="0"/>
        <v>0.68697473729274139</v>
      </c>
      <c r="H21" s="10">
        <v>0.73699999999999999</v>
      </c>
    </row>
    <row r="22" spans="1:8" ht="18" x14ac:dyDescent="0.2">
      <c r="A22" s="2" t="s">
        <v>23</v>
      </c>
      <c r="B22" s="9">
        <v>10649841</v>
      </c>
      <c r="C22" s="9">
        <v>10449390</v>
      </c>
      <c r="D22" s="9">
        <v>13382934</v>
      </c>
      <c r="E22" s="10">
        <f t="shared" si="1"/>
        <v>0.64036915073511469</v>
      </c>
      <c r="F22" s="9">
        <v>13070101</v>
      </c>
      <c r="G22" s="10">
        <f t="shared" si="0"/>
        <v>0.62540019082453613</v>
      </c>
      <c r="H22" s="10">
        <v>0.67959999999999998</v>
      </c>
    </row>
    <row r="23" spans="1:8" ht="18" x14ac:dyDescent="0.2">
      <c r="A23" s="2" t="s">
        <v>24</v>
      </c>
      <c r="B23" s="9">
        <v>21990559</v>
      </c>
      <c r="C23" s="9">
        <v>21561629</v>
      </c>
      <c r="D23" s="9">
        <v>27796245</v>
      </c>
      <c r="E23" s="10">
        <f t="shared" si="1"/>
        <v>0.64457664585546848</v>
      </c>
      <c r="F23" s="9">
        <v>27117062</v>
      </c>
      <c r="G23" s="10">
        <f t="shared" si="0"/>
        <v>0.6288268386400675</v>
      </c>
      <c r="H23" s="10">
        <v>0.6885</v>
      </c>
    </row>
    <row r="24" spans="1:8" ht="18" x14ac:dyDescent="0.2">
      <c r="A24" s="2" t="s">
        <v>25</v>
      </c>
      <c r="B24" s="9">
        <v>10937336</v>
      </c>
      <c r="C24" s="9">
        <v>10722919</v>
      </c>
      <c r="D24" s="9">
        <v>14034527</v>
      </c>
      <c r="E24" s="10">
        <f t="shared" si="1"/>
        <v>0.65441728133915777</v>
      </c>
      <c r="F24" s="9">
        <v>13756889</v>
      </c>
      <c r="G24" s="10">
        <f t="shared" si="0"/>
        <v>0.64147127288754113</v>
      </c>
      <c r="H24" s="10">
        <v>0.68410000000000004</v>
      </c>
    </row>
    <row r="25" spans="1:8" ht="18" x14ac:dyDescent="0.2">
      <c r="A25" s="2" t="s">
        <v>26</v>
      </c>
      <c r="B25" s="9">
        <v>16960525</v>
      </c>
      <c r="C25" s="9">
        <v>16444307</v>
      </c>
      <c r="D25" s="9">
        <v>21438285</v>
      </c>
      <c r="E25" s="10">
        <f t="shared" si="1"/>
        <v>0.65184519481422964</v>
      </c>
      <c r="F25" s="9">
        <v>21015159</v>
      </c>
      <c r="G25" s="10">
        <f t="shared" si="0"/>
        <v>0.6389797697160482</v>
      </c>
      <c r="H25" s="10">
        <v>0.68069999999999997</v>
      </c>
    </row>
    <row r="26" spans="1:8" ht="18" x14ac:dyDescent="0.2">
      <c r="A26" s="2"/>
    </row>
    <row r="27" spans="1:8" ht="18" x14ac:dyDescent="0.2">
      <c r="A27" s="2"/>
    </row>
    <row r="28" spans="1:8" ht="18" x14ac:dyDescent="0.2">
      <c r="A28" s="2"/>
    </row>
    <row r="29" spans="1:8" ht="18" x14ac:dyDescent="0.2">
      <c r="A29" s="2"/>
    </row>
    <row r="30" spans="1:8" ht="18" x14ac:dyDescent="0.2">
      <c r="A30" s="2"/>
    </row>
    <row r="31" spans="1:8" ht="18" x14ac:dyDescent="0.2">
      <c r="A31" s="2"/>
    </row>
    <row r="32" spans="1:8" ht="18" x14ac:dyDescent="0.2">
      <c r="A32" s="2"/>
    </row>
    <row r="33" spans="1:1" ht="18" x14ac:dyDescent="0.2">
      <c r="A33" s="2"/>
    </row>
    <row r="34" spans="1:1" ht="18" x14ac:dyDescent="0.2">
      <c r="A34" s="2"/>
    </row>
    <row r="35" spans="1:1" ht="18" x14ac:dyDescent="0.2">
      <c r="A35" s="2"/>
    </row>
    <row r="36" spans="1:1" ht="18" x14ac:dyDescent="0.2">
      <c r="A36" s="2"/>
    </row>
    <row r="37" spans="1:1" ht="18" x14ac:dyDescent="0.2">
      <c r="A37" s="2"/>
    </row>
    <row r="38" spans="1:1" ht="18" x14ac:dyDescent="0.2">
      <c r="A38" s="2"/>
    </row>
    <row r="39" spans="1:1" ht="18" x14ac:dyDescent="0.2">
      <c r="A39" s="2"/>
    </row>
    <row r="40" spans="1:1" ht="18" x14ac:dyDescent="0.2">
      <c r="A40" s="2"/>
    </row>
    <row r="41" spans="1:1" ht="18" x14ac:dyDescent="0.2">
      <c r="A41" s="2"/>
    </row>
    <row r="42" spans="1:1" ht="18" x14ac:dyDescent="0.2">
      <c r="A42" s="2"/>
    </row>
    <row r="43" spans="1:1" ht="18" x14ac:dyDescent="0.2">
      <c r="A43" s="2"/>
    </row>
    <row r="44" spans="1:1" ht="18" x14ac:dyDescent="0.2">
      <c r="A44" s="2"/>
    </row>
    <row r="45" spans="1:1" ht="18" x14ac:dyDescent="0.2">
      <c r="A45" s="2"/>
    </row>
    <row r="46" spans="1:1" ht="18" x14ac:dyDescent="0.2">
      <c r="A46" s="2"/>
    </row>
    <row r="47" spans="1:1" ht="18" x14ac:dyDescent="0.2">
      <c r="A47" s="2"/>
    </row>
    <row r="48" spans="1:1" ht="18" x14ac:dyDescent="0.2">
      <c r="A48" s="2"/>
    </row>
    <row r="49" spans="1:1" ht="18" x14ac:dyDescent="0.2">
      <c r="A4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D76B-048E-DD4B-9F3D-5E1E6CAC608D}">
  <dimension ref="A1:K21"/>
  <sheetViews>
    <sheetView tabSelected="1" workbookViewId="0">
      <selection activeCell="D13" sqref="D13"/>
    </sheetView>
  </sheetViews>
  <sheetFormatPr baseColWidth="10" defaultRowHeight="16" x14ac:dyDescent="0.2"/>
  <cols>
    <col min="1" max="1" width="30.33203125" customWidth="1"/>
    <col min="2" max="2" width="31.33203125" customWidth="1"/>
    <col min="3" max="3" width="19.83203125" customWidth="1"/>
    <col min="4" max="4" width="48.6640625" customWidth="1"/>
    <col min="5" max="5" width="11.5" customWidth="1"/>
    <col min="6" max="6" width="11" bestFit="1" customWidth="1"/>
    <col min="7" max="8" width="16.6640625" bestFit="1" customWidth="1"/>
    <col min="9" max="9" width="11" bestFit="1" customWidth="1"/>
    <col min="10" max="11" width="16.6640625" bestFit="1" customWidth="1"/>
  </cols>
  <sheetData>
    <row r="1" spans="1:11" ht="49" thickBot="1" x14ac:dyDescent="0.25">
      <c r="A1" s="24" t="s">
        <v>65</v>
      </c>
      <c r="B1" s="24" t="s">
        <v>66</v>
      </c>
      <c r="C1" s="28" t="s">
        <v>67</v>
      </c>
      <c r="D1" s="24" t="s">
        <v>68</v>
      </c>
      <c r="E1" s="24" t="s">
        <v>94</v>
      </c>
      <c r="F1" s="25" t="s">
        <v>69</v>
      </c>
      <c r="G1" s="25" t="s">
        <v>70</v>
      </c>
      <c r="H1" s="25" t="s">
        <v>71</v>
      </c>
      <c r="I1" s="25" t="s">
        <v>72</v>
      </c>
      <c r="J1" s="25" t="s">
        <v>73</v>
      </c>
      <c r="K1" s="25" t="s">
        <v>74</v>
      </c>
    </row>
    <row r="2" spans="1:11" ht="25" thickBot="1" x14ac:dyDescent="0.25">
      <c r="A2" s="29" t="s">
        <v>75</v>
      </c>
      <c r="B2" s="29" t="s">
        <v>76</v>
      </c>
      <c r="C2" s="30" t="s">
        <v>77</v>
      </c>
      <c r="D2" s="29" t="s">
        <v>78</v>
      </c>
      <c r="E2" s="30" t="s">
        <v>95</v>
      </c>
      <c r="F2" s="26">
        <v>5</v>
      </c>
      <c r="G2" s="26">
        <v>61698661</v>
      </c>
      <c r="H2" s="26">
        <v>61702214</v>
      </c>
      <c r="I2" s="26">
        <v>5</v>
      </c>
      <c r="J2" s="26">
        <v>63456839</v>
      </c>
      <c r="K2" s="26">
        <v>63460120</v>
      </c>
    </row>
    <row r="3" spans="1:11" ht="49" thickBot="1" x14ac:dyDescent="0.25">
      <c r="A3" s="29" t="s">
        <v>79</v>
      </c>
      <c r="B3" s="29" t="s">
        <v>80</v>
      </c>
      <c r="C3" s="30" t="s">
        <v>81</v>
      </c>
      <c r="D3" s="29" t="s">
        <v>82</v>
      </c>
      <c r="E3" s="30" t="s">
        <v>95</v>
      </c>
      <c r="F3" s="26">
        <v>4</v>
      </c>
      <c r="G3" s="26">
        <v>7570324</v>
      </c>
      <c r="H3" s="26">
        <v>7571104</v>
      </c>
      <c r="I3" s="26">
        <v>4</v>
      </c>
      <c r="J3" s="26">
        <v>8337738</v>
      </c>
      <c r="K3" s="26">
        <v>8338518</v>
      </c>
    </row>
    <row r="4" spans="1:11" ht="25" thickBot="1" x14ac:dyDescent="0.25">
      <c r="A4" s="30" t="s">
        <v>83</v>
      </c>
      <c r="B4" s="30" t="s">
        <v>96</v>
      </c>
      <c r="C4" s="30" t="s">
        <v>84</v>
      </c>
      <c r="D4" s="30" t="s">
        <v>85</v>
      </c>
      <c r="E4" s="30" t="s">
        <v>95</v>
      </c>
      <c r="F4" s="27">
        <v>2</v>
      </c>
      <c r="G4" s="27">
        <v>28104302</v>
      </c>
      <c r="H4" s="27">
        <v>28109281</v>
      </c>
      <c r="I4" s="27">
        <v>2</v>
      </c>
      <c r="J4" s="27">
        <v>28866474</v>
      </c>
      <c r="K4" s="27">
        <v>28867724</v>
      </c>
    </row>
    <row r="5" spans="1:11" ht="73" thickBot="1" x14ac:dyDescent="0.25">
      <c r="A5" s="30" t="s">
        <v>86</v>
      </c>
      <c r="B5" s="30" t="s">
        <v>87</v>
      </c>
      <c r="C5" s="30" t="s">
        <v>88</v>
      </c>
      <c r="D5" s="30" t="s">
        <v>89</v>
      </c>
      <c r="E5" s="30" t="s">
        <v>95</v>
      </c>
      <c r="F5" s="27">
        <v>7</v>
      </c>
      <c r="G5" s="27">
        <v>5333364</v>
      </c>
      <c r="H5" s="27">
        <v>5334245</v>
      </c>
      <c r="I5" s="27">
        <v>7</v>
      </c>
      <c r="J5" s="27">
        <v>5664064</v>
      </c>
      <c r="K5" s="27">
        <v>5664543</v>
      </c>
    </row>
    <row r="6" spans="1:11" ht="25" thickBot="1" x14ac:dyDescent="0.25">
      <c r="A6" s="29" t="s">
        <v>90</v>
      </c>
      <c r="B6" s="29" t="s">
        <v>91</v>
      </c>
      <c r="C6" s="30" t="s">
        <v>92</v>
      </c>
      <c r="D6" s="29" t="s">
        <v>93</v>
      </c>
      <c r="E6" s="29" t="s">
        <v>95</v>
      </c>
      <c r="F6" s="26">
        <v>6</v>
      </c>
      <c r="G6" s="26">
        <v>116934690</v>
      </c>
      <c r="H6" s="26">
        <v>116937455</v>
      </c>
      <c r="I6" s="26">
        <v>6</v>
      </c>
      <c r="J6" s="26">
        <v>120724112</v>
      </c>
      <c r="K6" s="26">
        <v>120726773</v>
      </c>
    </row>
    <row r="15" spans="1:11" ht="17" thickBot="1" x14ac:dyDescent="0.25"/>
    <row r="16" spans="1:11" ht="64" customHeight="1" thickBot="1" x14ac:dyDescent="0.25">
      <c r="A16" s="31" t="s">
        <v>97</v>
      </c>
      <c r="B16" s="31" t="s">
        <v>98</v>
      </c>
      <c r="C16" s="31" t="s">
        <v>67</v>
      </c>
      <c r="D16" s="31" t="s">
        <v>68</v>
      </c>
      <c r="E16" s="31" t="s">
        <v>94</v>
      </c>
    </row>
    <row r="17" spans="1:5" ht="51" customHeight="1" thickBot="1" x14ac:dyDescent="0.25">
      <c r="A17" s="32" t="s">
        <v>75</v>
      </c>
      <c r="B17" s="32" t="s">
        <v>76</v>
      </c>
      <c r="C17" s="32" t="s">
        <v>77</v>
      </c>
      <c r="D17" s="32" t="s">
        <v>78</v>
      </c>
      <c r="E17" s="32" t="s">
        <v>95</v>
      </c>
    </row>
    <row r="18" spans="1:5" ht="90" customHeight="1" thickBot="1" x14ac:dyDescent="0.25">
      <c r="A18" s="33" t="s">
        <v>79</v>
      </c>
      <c r="B18" s="33" t="s">
        <v>80</v>
      </c>
      <c r="C18" s="33" t="s">
        <v>81</v>
      </c>
      <c r="D18" s="33" t="s">
        <v>82</v>
      </c>
      <c r="E18" s="33" t="s">
        <v>95</v>
      </c>
    </row>
    <row r="19" spans="1:5" ht="56" customHeight="1" thickBot="1" x14ac:dyDescent="0.25">
      <c r="A19" s="32" t="s">
        <v>83</v>
      </c>
      <c r="B19" s="32" t="s">
        <v>96</v>
      </c>
      <c r="C19" s="32" t="s">
        <v>84</v>
      </c>
      <c r="D19" s="32" t="s">
        <v>85</v>
      </c>
      <c r="E19" s="32" t="s">
        <v>95</v>
      </c>
    </row>
    <row r="20" spans="1:5" ht="91" customHeight="1" thickBot="1" x14ac:dyDescent="0.25">
      <c r="A20" s="33" t="s">
        <v>86</v>
      </c>
      <c r="B20" s="33" t="s">
        <v>87</v>
      </c>
      <c r="C20" s="33" t="s">
        <v>88</v>
      </c>
      <c r="D20" s="33" t="s">
        <v>89</v>
      </c>
      <c r="E20" s="33" t="s">
        <v>95</v>
      </c>
    </row>
    <row r="21" spans="1:5" ht="53" customHeight="1" thickBot="1" x14ac:dyDescent="0.25">
      <c r="A21" s="32" t="s">
        <v>90</v>
      </c>
      <c r="B21" s="32" t="s">
        <v>91</v>
      </c>
      <c r="C21" s="32" t="s">
        <v>92</v>
      </c>
      <c r="D21" s="32" t="s">
        <v>93</v>
      </c>
      <c r="E21" s="32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Peak_Files</vt:lpstr>
      <vt:lpstr>Sheet1</vt:lpstr>
      <vt:lpstr>k30</vt:lpstr>
      <vt:lpstr>wus1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xiaofeiwang198266@gmail.com</dc:creator>
  <cp:lastModifiedBy>xiaofeiwang198266@gmail.com</cp:lastModifiedBy>
  <dcterms:created xsi:type="dcterms:W3CDTF">2019-07-16T15:03:32Z</dcterms:created>
  <dcterms:modified xsi:type="dcterms:W3CDTF">2019-10-08T18:08:12Z</dcterms:modified>
</cp:coreProperties>
</file>