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Code/github.com/liyi1472/stock-data-onekey/"/>
    </mc:Choice>
  </mc:AlternateContent>
  <xr:revisionPtr revIDLastSave="0" documentId="13_ncr:1_{C723508E-D422-8B43-AB07-716BF190A15A}" xr6:coauthVersionLast="47" xr6:coauthVersionMax="47" xr10:uidLastSave="{00000000-0000-0000-0000-000000000000}"/>
  <bookViews>
    <workbookView xWindow="840" yWindow="500" windowWidth="32760" windowHeight="20500" xr2:uid="{D477A090-BE23-214A-A126-EE303093E54E}"/>
  </bookViews>
  <sheets>
    <sheet name="仓位管理" sheetId="1" r:id="rId1"/>
    <sheet name="指标配伍" sheetId="2" r:id="rId2"/>
  </sheets>
  <definedNames>
    <definedName name="_xlnm._FilterDatabase" localSheetId="0" hidden="1">仓位管理!$A$4:$P$500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K5" i="1" l="1"/>
  <c r="H6" i="1"/>
  <c r="P2" i="1"/>
  <c r="K1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" i="1"/>
  <c r="O6" i="1"/>
  <c r="P6" i="1" s="1"/>
  <c r="E6" i="1" s="1"/>
  <c r="O7" i="1"/>
  <c r="P7" i="1" s="1"/>
  <c r="E7" i="1" s="1"/>
  <c r="O8" i="1"/>
  <c r="P8" i="1" s="1"/>
  <c r="E8" i="1" s="1"/>
  <c r="O9" i="1"/>
  <c r="P9" i="1" s="1"/>
  <c r="E9" i="1" s="1"/>
  <c r="O10" i="1"/>
  <c r="P10" i="1" s="1"/>
  <c r="E10" i="1" s="1"/>
  <c r="O11" i="1"/>
  <c r="P11" i="1" s="1"/>
  <c r="O12" i="1"/>
  <c r="P12" i="1" s="1"/>
  <c r="O13" i="1"/>
  <c r="P13" i="1" s="1"/>
  <c r="O14" i="1"/>
  <c r="P14" i="1" s="1"/>
  <c r="O15" i="1"/>
  <c r="P15" i="1" s="1"/>
  <c r="E15" i="1" s="1"/>
  <c r="O16" i="1"/>
  <c r="P16" i="1" s="1"/>
  <c r="E16" i="1" s="1"/>
  <c r="O17" i="1"/>
  <c r="P17" i="1" s="1"/>
  <c r="E17" i="1" s="1"/>
  <c r="O18" i="1"/>
  <c r="P18" i="1" s="1"/>
  <c r="E18" i="1" s="1"/>
  <c r="O19" i="1"/>
  <c r="P19" i="1" s="1"/>
  <c r="E19" i="1" s="1"/>
  <c r="O20" i="1"/>
  <c r="P20" i="1" s="1"/>
  <c r="E20" i="1" s="1"/>
  <c r="O21" i="1"/>
  <c r="P21" i="1" s="1"/>
  <c r="E21" i="1" s="1"/>
  <c r="O22" i="1"/>
  <c r="P22" i="1" s="1"/>
  <c r="E22" i="1" s="1"/>
  <c r="O23" i="1"/>
  <c r="O24" i="1"/>
  <c r="P24" i="1" s="1"/>
  <c r="O25" i="1"/>
  <c r="P25" i="1" s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" i="1"/>
  <c r="P5" i="1" s="1"/>
  <c r="E5" i="1" s="1"/>
  <c r="P23" i="1"/>
  <c r="E23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N1" i="1"/>
  <c r="N2" i="1" s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6" i="1"/>
  <c r="K7" i="1"/>
  <c r="K8" i="1"/>
  <c r="E24" i="1" l="1"/>
  <c r="E14" i="1"/>
  <c r="E25" i="1"/>
  <c r="E13" i="1"/>
  <c r="E12" i="1"/>
  <c r="E11" i="1"/>
  <c r="M17" i="1"/>
  <c r="M23" i="1"/>
  <c r="M22" i="1"/>
  <c r="M21" i="1"/>
  <c r="M196" i="1"/>
  <c r="M14" i="1"/>
  <c r="M16" i="1"/>
  <c r="M268" i="1"/>
  <c r="M340" i="1"/>
  <c r="M412" i="1"/>
  <c r="M497" i="1"/>
  <c r="M473" i="1"/>
  <c r="M461" i="1"/>
  <c r="M449" i="1"/>
  <c r="M437" i="1"/>
  <c r="M425" i="1"/>
  <c r="M401" i="1"/>
  <c r="M389" i="1"/>
  <c r="M377" i="1"/>
  <c r="M365" i="1"/>
  <c r="M353" i="1"/>
  <c r="M329" i="1"/>
  <c r="M317" i="1"/>
  <c r="M305" i="1"/>
  <c r="M293" i="1"/>
  <c r="M281" i="1"/>
  <c r="M257" i="1"/>
  <c r="M245" i="1"/>
  <c r="M233" i="1"/>
  <c r="M221" i="1"/>
  <c r="M124" i="1"/>
  <c r="M52" i="1"/>
  <c r="M209" i="1"/>
  <c r="M185" i="1"/>
  <c r="M173" i="1"/>
  <c r="M161" i="1"/>
  <c r="M149" i="1"/>
  <c r="M137" i="1"/>
  <c r="M113" i="1"/>
  <c r="M101" i="1"/>
  <c r="M89" i="1"/>
  <c r="M77" i="1"/>
  <c r="M65" i="1"/>
  <c r="M41" i="1"/>
  <c r="M29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472" i="1"/>
  <c r="M436" i="1"/>
  <c r="M400" i="1"/>
  <c r="M364" i="1"/>
  <c r="M316" i="1"/>
  <c r="M220" i="1"/>
  <c r="M496" i="1"/>
  <c r="M460" i="1"/>
  <c r="M448" i="1"/>
  <c r="M424" i="1"/>
  <c r="M388" i="1"/>
  <c r="M376" i="1"/>
  <c r="M352" i="1"/>
  <c r="M328" i="1"/>
  <c r="M304" i="1"/>
  <c r="M292" i="1"/>
  <c r="M280" i="1"/>
  <c r="M256" i="1"/>
  <c r="M244" i="1"/>
  <c r="M232" i="1"/>
  <c r="M208" i="1"/>
  <c r="M184" i="1"/>
  <c r="M172" i="1"/>
  <c r="M160" i="1"/>
  <c r="M148" i="1"/>
  <c r="M136" i="1"/>
  <c r="M112" i="1"/>
  <c r="M100" i="1"/>
  <c r="M88" i="1"/>
  <c r="M76" i="1"/>
  <c r="M64" i="1"/>
  <c r="M40" i="1"/>
  <c r="M28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446" i="1"/>
  <c r="M386" i="1"/>
  <c r="M338" i="1"/>
  <c r="M290" i="1"/>
  <c r="M266" i="1"/>
  <c r="M242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458" i="1"/>
  <c r="M410" i="1"/>
  <c r="M362" i="1"/>
  <c r="M326" i="1"/>
  <c r="M278" i="1"/>
  <c r="M254" i="1"/>
  <c r="M230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482" i="1"/>
  <c r="M422" i="1"/>
  <c r="M374" i="1"/>
  <c r="M314" i="1"/>
  <c r="M8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11" i="1"/>
  <c r="M10" i="1"/>
  <c r="M494" i="1"/>
  <c r="M470" i="1"/>
  <c r="M434" i="1"/>
  <c r="M398" i="1"/>
  <c r="M350" i="1"/>
  <c r="M302" i="1"/>
  <c r="M7" i="1"/>
  <c r="M490" i="1"/>
  <c r="M5" i="1"/>
  <c r="M9" i="1"/>
  <c r="M13" i="1"/>
  <c r="M484" i="1"/>
  <c r="M53" i="1"/>
  <c r="M125" i="1"/>
  <c r="M197" i="1"/>
  <c r="M269" i="1"/>
  <c r="M341" i="1"/>
  <c r="M413" i="1"/>
  <c r="M485" i="1"/>
  <c r="M418" i="1"/>
  <c r="M322" i="1"/>
  <c r="M238" i="1"/>
  <c r="M130" i="1"/>
  <c r="M405" i="1"/>
  <c r="M309" i="1"/>
  <c r="M189" i="1"/>
  <c r="M105" i="1"/>
  <c r="M33" i="1"/>
  <c r="M440" i="1"/>
  <c r="M332" i="1"/>
  <c r="M236" i="1"/>
  <c r="M140" i="1"/>
  <c r="M56" i="1"/>
  <c r="M478" i="1"/>
  <c r="M430" i="1"/>
  <c r="M394" i="1"/>
  <c r="M346" i="1"/>
  <c r="M286" i="1"/>
  <c r="M226" i="1"/>
  <c r="M166" i="1"/>
  <c r="M82" i="1"/>
  <c r="M34" i="1"/>
  <c r="M477" i="1"/>
  <c r="M417" i="1"/>
  <c r="M357" i="1"/>
  <c r="M285" i="1"/>
  <c r="M237" i="1"/>
  <c r="M165" i="1"/>
  <c r="M93" i="1"/>
  <c r="M488" i="1"/>
  <c r="M392" i="1"/>
  <c r="M296" i="1"/>
  <c r="M188" i="1"/>
  <c r="M68" i="1"/>
  <c r="M451" i="1"/>
  <c r="M391" i="1"/>
  <c r="M331" i="1"/>
  <c r="M271" i="1"/>
  <c r="M211" i="1"/>
  <c r="M139" i="1"/>
  <c r="M67" i="1"/>
  <c r="M466" i="1"/>
  <c r="M382" i="1"/>
  <c r="M310" i="1"/>
  <c r="M250" i="1"/>
  <c r="M190" i="1"/>
  <c r="M142" i="1"/>
  <c r="M70" i="1"/>
  <c r="M465" i="1"/>
  <c r="M393" i="1"/>
  <c r="M333" i="1"/>
  <c r="M273" i="1"/>
  <c r="M225" i="1"/>
  <c r="M177" i="1"/>
  <c r="M117" i="1"/>
  <c r="M57" i="1"/>
  <c r="M452" i="1"/>
  <c r="M368" i="1"/>
  <c r="M284" i="1"/>
  <c r="M212" i="1"/>
  <c r="M152" i="1"/>
  <c r="M104" i="1"/>
  <c r="M32" i="1"/>
  <c r="M475" i="1"/>
  <c r="M415" i="1"/>
  <c r="M355" i="1"/>
  <c r="M307" i="1"/>
  <c r="M259" i="1"/>
  <c r="M223" i="1"/>
  <c r="M163" i="1"/>
  <c r="M127" i="1"/>
  <c r="M91" i="1"/>
  <c r="M31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441" i="1"/>
  <c r="M369" i="1"/>
  <c r="M297" i="1"/>
  <c r="M213" i="1"/>
  <c r="M153" i="1"/>
  <c r="M69" i="1"/>
  <c r="M464" i="1"/>
  <c r="M380" i="1"/>
  <c r="M308" i="1"/>
  <c r="M248" i="1"/>
  <c r="M164" i="1"/>
  <c r="M80" i="1"/>
  <c r="M487" i="1"/>
  <c r="M427" i="1"/>
  <c r="M367" i="1"/>
  <c r="M295" i="1"/>
  <c r="M235" i="1"/>
  <c r="M187" i="1"/>
  <c r="M115" i="1"/>
  <c r="M43" i="1"/>
  <c r="M454" i="1"/>
  <c r="M370" i="1"/>
  <c r="M334" i="1"/>
  <c r="M274" i="1"/>
  <c r="M202" i="1"/>
  <c r="M154" i="1"/>
  <c r="M94" i="1"/>
  <c r="M58" i="1"/>
  <c r="M489" i="1"/>
  <c r="M453" i="1"/>
  <c r="M381" i="1"/>
  <c r="M321" i="1"/>
  <c r="M261" i="1"/>
  <c r="M201" i="1"/>
  <c r="M141" i="1"/>
  <c r="M81" i="1"/>
  <c r="M45" i="1"/>
  <c r="M476" i="1"/>
  <c r="M404" i="1"/>
  <c r="M344" i="1"/>
  <c r="M272" i="1"/>
  <c r="M200" i="1"/>
  <c r="M116" i="1"/>
  <c r="M44" i="1"/>
  <c r="M463" i="1"/>
  <c r="M403" i="1"/>
  <c r="M343" i="1"/>
  <c r="M283" i="1"/>
  <c r="M199" i="1"/>
  <c r="M151" i="1"/>
  <c r="M103" i="1"/>
  <c r="M79" i="1"/>
  <c r="M19" i="1"/>
  <c r="M15" i="1"/>
  <c r="M442" i="1"/>
  <c r="M358" i="1"/>
  <c r="M262" i="1"/>
  <c r="M178" i="1"/>
  <c r="M118" i="1"/>
  <c r="M46" i="1"/>
  <c r="M429" i="1"/>
  <c r="M345" i="1"/>
  <c r="M249" i="1"/>
  <c r="M129" i="1"/>
  <c r="M500" i="1"/>
  <c r="M416" i="1"/>
  <c r="M356" i="1"/>
  <c r="M260" i="1"/>
  <c r="M176" i="1"/>
  <c r="M92" i="1"/>
  <c r="M499" i="1"/>
  <c r="M439" i="1"/>
  <c r="M379" i="1"/>
  <c r="M319" i="1"/>
  <c r="M247" i="1"/>
  <c r="M175" i="1"/>
  <c r="M55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406" i="1"/>
  <c r="M298" i="1"/>
  <c r="M214" i="1"/>
  <c r="M106" i="1"/>
  <c r="M428" i="1"/>
  <c r="M320" i="1"/>
  <c r="M224" i="1"/>
  <c r="M128" i="1"/>
  <c r="M2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H3" i="1"/>
  <c r="I3" i="1" s="1"/>
  <c r="M12" i="1"/>
  <c r="L3" i="1"/>
  <c r="N3" i="1" s="1"/>
  <c r="K3" i="1"/>
  <c r="P3" i="1"/>
  <c r="F3" i="1" l="1"/>
  <c r="G3" i="1" s="1"/>
  <c r="J3" i="1"/>
</calcChain>
</file>

<file path=xl/sharedStrings.xml><?xml version="1.0" encoding="utf-8"?>
<sst xmlns="http://schemas.openxmlformats.org/spreadsheetml/2006/main" count="48" uniqueCount="43">
  <si>
    <t>非ST股；非创业板；非科创板；收盘价大于10元且小于50元；</t>
    <phoneticPr fontId="1" type="noConversion"/>
  </si>
  <si>
    <t>主力净占比大于10%；</t>
    <phoneticPr fontId="1" type="noConversion"/>
  </si>
  <si>
    <t>KDJ向上；MACD向上；跑赢大盘；股价大于支撑位；股价小于压力位；</t>
    <phoneticPr fontId="1" type="noConversion"/>
  </si>
  <si>
    <t>君</t>
  </si>
  <si>
    <t>臣</t>
  </si>
  <si>
    <t>佐</t>
  </si>
  <si>
    <t>使</t>
  </si>
  <si>
    <t>var stocks='';$('.iwc-table-body-inner .clickTrace').each(function(){stocks+=$(this).text()+"\n"});console.log(stocks);</t>
    <phoneticPr fontId="1" type="noConversion"/>
  </si>
  <si>
    <t>(URL)</t>
  </si>
  <si>
    <t>(控制台)</t>
  </si>
  <si>
    <t>【选股策略】</t>
    <phoneticPr fontId="1" type="noConversion"/>
  </si>
  <si>
    <t>建仓资金</t>
    <phoneticPr fontId="1" type="noConversion"/>
  </si>
  <si>
    <t>可用资金</t>
    <phoneticPr fontId="1" type="noConversion"/>
  </si>
  <si>
    <t>金额</t>
    <phoneticPr fontId="1" type="noConversion"/>
  </si>
  <si>
    <t>比例</t>
    <phoneticPr fontId="1" type="noConversion"/>
  </si>
  <si>
    <t>持仓成本</t>
    <phoneticPr fontId="1" type="noConversion"/>
  </si>
  <si>
    <t>浮动盈亏</t>
    <phoneticPr fontId="1" type="noConversion"/>
  </si>
  <si>
    <t>锁定收益</t>
    <phoneticPr fontId="1" type="noConversion"/>
  </si>
  <si>
    <t>清仓收益</t>
    <phoneticPr fontId="1" type="noConversion"/>
  </si>
  <si>
    <t>收益统计</t>
    <phoneticPr fontId="1" type="noConversion"/>
  </si>
  <si>
    <t>建仓日期</t>
    <phoneticPr fontId="1" type="noConversion"/>
  </si>
  <si>
    <t>预期年化</t>
    <phoneticPr fontId="1" type="noConversion"/>
  </si>
  <si>
    <t>卖出信号</t>
    <phoneticPr fontId="1" type="noConversion"/>
  </si>
  <si>
    <t>卖出价格</t>
    <phoneticPr fontId="1" type="noConversion"/>
  </si>
  <si>
    <t>买入日期</t>
    <phoneticPr fontId="1" type="noConversion"/>
  </si>
  <si>
    <t>卖出日期</t>
    <phoneticPr fontId="1" type="noConversion"/>
  </si>
  <si>
    <t>手续费</t>
    <phoneticPr fontId="1" type="noConversion"/>
  </si>
  <si>
    <t>持仓股票</t>
    <phoneticPr fontId="1" type="noConversion"/>
  </si>
  <si>
    <t>总手续费</t>
    <phoneticPr fontId="1" type="noConversion"/>
  </si>
  <si>
    <t>仓库
状态</t>
    <phoneticPr fontId="1" type="noConversion"/>
  </si>
  <si>
    <t>存续期间</t>
    <phoneticPr fontId="1" type="noConversion"/>
  </si>
  <si>
    <t>卖出股票</t>
    <phoneticPr fontId="1" type="noConversion"/>
  </si>
  <si>
    <t xml:space="preserve"> 持仓手数</t>
    <phoneticPr fontId="1" type="noConversion"/>
  </si>
  <si>
    <t xml:space="preserve"> 最新价格</t>
    <phoneticPr fontId="1" type="noConversion"/>
  </si>
  <si>
    <t xml:space="preserve"> 代码</t>
    <phoneticPr fontId="1" type="noConversion"/>
  </si>
  <si>
    <t xml:space="preserve"> 板块</t>
    <phoneticPr fontId="1" type="noConversion"/>
  </si>
  <si>
    <t xml:space="preserve"> 涨跌幅</t>
    <phoneticPr fontId="1" type="noConversion"/>
  </si>
  <si>
    <t xml:space="preserve">   持仓成本</t>
    <phoneticPr fontId="1" type="noConversion"/>
  </si>
  <si>
    <t xml:space="preserve">   买入价格</t>
    <phoneticPr fontId="1" type="noConversion"/>
  </si>
  <si>
    <t xml:space="preserve">  持仓天数</t>
    <phoneticPr fontId="1" type="noConversion"/>
  </si>
  <si>
    <t>#</t>
    <phoneticPr fontId="1" type="noConversion"/>
  </si>
  <si>
    <t xml:space="preserve">  股票名称</t>
    <phoneticPr fontId="1" type="noConversion"/>
  </si>
  <si>
    <t>建仓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</si>
</sst>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"/>
    <numFmt numFmtId="177" formatCode="yyyy&quot;年&quot;m&quot;月&quot;d&quot;日&quot;;@"/>
    <numFmt numFmtId="178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圆体-简"/>
      <family val="2"/>
      <charset val="134"/>
    </font>
    <font>
      <sz val="12"/>
      <color theme="1"/>
      <name val="圆体-简"/>
      <family val="2"/>
      <charset val="134"/>
    </font>
    <font>
      <b/>
      <sz val="10"/>
      <color theme="1"/>
      <name val="圆体-简"/>
      <family val="2"/>
      <charset val="134"/>
    </font>
    <font>
      <b/>
      <sz val="7"/>
      <color theme="1"/>
      <name val="圆体-简"/>
      <family val="2"/>
      <charset val="134"/>
    </font>
    <font>
      <sz val="7.6"/>
      <color theme="1"/>
      <name val="圆体-简"/>
      <family val="2"/>
      <charset val="134"/>
    </font>
    <font>
      <sz val="12"/>
      <color theme="1"/>
      <name val="等线"/>
      <family val="4"/>
      <charset val="134"/>
    </font>
    <font>
      <sz val="10"/>
      <color theme="1"/>
      <name val="圆体-简"/>
      <family val="2"/>
      <charset val="134"/>
    </font>
    <font>
      <b/>
      <sz val="11"/>
      <name val="圆体-简"/>
      <family val="2"/>
      <charset val="134"/>
    </font>
    <font>
      <sz val="12"/>
      <name val="圆体-简"/>
      <family val="2"/>
      <charset val="134"/>
    </font>
    <font>
      <sz val="12"/>
      <color rgb="FF000000"/>
      <name val="圆体-简"/>
      <family val="2"/>
      <charset val="134"/>
    </font>
    <font>
      <b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7" fontId="4" fillId="2" borderId="8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</xf>
    <xf numFmtId="177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0" tint="-0.499984740745262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color rgb="FFC00000"/>
      </font>
    </dxf>
    <dxf>
      <font>
        <strike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33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wencai.com/unifiedwap/result?w=" TargetMode="External"/><Relationship Id="rId1" Type="http://schemas.openxmlformats.org/officeDocument/2006/relationships/hyperlink" Target="http://www.iwencai.com/unifiedwap/result?w=%E9%9D%9EST%E8%82%A1%EF%BC%9B%E9%9D%9E%E5%88%9B%E4%B8%9A%E6%9D%BF%EF%BC%9B%E9%9D%9E%E7%A7%91%E5%88%9B%E6%9D%BF%EF%BC%9B%E6%94%B6%E7%9B%98%E4%BB%B7%E5%A4%A7%E4%BA%8E10%E5%85%83%E4%B8%94%E5%B0%8F%E4%BA%8E50%E5%85%83%EF%BC%9B%E4%B8%BB%E5%8A%9B%E5%87%80%E5%8D%A0%E6%AF%94%E5%A4%A7%E4%BA%8E10%25%EF%BC%9B%E8%82%A1%E4%BB%B7-144%E6%97%A5%E5%9D%87%E7%BA%BF%3E0%EF%BC%9B%E8%82%A1%E4%BB%B7-144%E6%97%A5%E5%9D%87%E7%BA%BF%3C5%EF%BC%9B144%E6%97%A5%E5%9D%87%E7%BA%BF%E8%A7%92%E5%BA%A6%E5%A4%A7%E4%BA%8E5%EF%BC%9BKDJ%E5%90%91%E4%B8%8A%EF%BC%9BMACD%E5%90%91%E4%B8%8A%EF%BC%9B%E8%B7%91%E8%B5%A2%E5%A4%A7%E7%9B%98%EF%BC%9B%E8%82%A1%E4%BB%B7%E5%A4%A7%E4%BA%8E%E6%94%AF%E6%92%91%E4%BD%8D%EF%BC%9B%E8%82%A1%E4%BB%B7%E5%B0%8F%E4%BA%8E%E5%8E%8B%E5%8A%9B%E4%BD%8D%EF%BC%9B&amp;querytype=&amp;issu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8D6-90CD-5F4C-B88F-9813F153E0B3}">
  <dimension ref="A1:P500"/>
  <sheetViews>
    <sheetView showRowColHeaders="0" tabSelected="1" zoomScale="150" zoomScaleNormal="150" zoomScaleSheetLayoutView="180" workbookViewId="0">
      <pane xSplit="16" ySplit="4" topLeftCell="Q5" activePane="bottomRight" state="frozen"/>
      <selection pane="topRight" activeCell="P1" sqref="P1"/>
      <selection pane="bottomLeft" activeCell="A5" sqref="A5"/>
      <selection pane="bottomRight" activeCell="A5" sqref="A5"/>
    </sheetView>
  </sheetViews>
  <sheetFormatPr baseColWidth="10" defaultRowHeight="19"/>
  <cols>
    <col min="1" max="1" width="5.33203125" style="2" customWidth="1"/>
    <col min="2" max="2" width="11.83203125" style="2" customWidth="1"/>
    <col min="3" max="3" width="8.1640625" style="3" customWidth="1"/>
    <col min="4" max="4" width="7.6640625" style="2" customWidth="1"/>
    <col min="5" max="5" width="9.6640625" style="12" customWidth="1"/>
    <col min="6" max="6" width="13.33203125" style="17" customWidth="1"/>
    <col min="7" max="7" width="11.33203125" style="17" customWidth="1"/>
    <col min="8" max="8" width="12.83203125" style="4" customWidth="1"/>
    <col min="9" max="9" width="11" style="18" customWidth="1"/>
    <col min="10" max="10" width="15.83203125" style="19" customWidth="1"/>
    <col min="11" max="11" width="11.83203125" style="13" customWidth="1"/>
    <col min="12" max="12" width="14.6640625" style="19" customWidth="1"/>
    <col min="13" max="13" width="13.5" style="15" customWidth="1"/>
    <col min="14" max="14" width="14.5" style="17" customWidth="1"/>
    <col min="15" max="15" width="11.6640625" style="4" customWidth="1"/>
    <col min="16" max="16" width="13.1640625" style="4" customWidth="1"/>
    <col min="17" max="16384" width="10.83203125" style="8"/>
  </cols>
  <sheetData>
    <row r="1" spans="1:16" ht="19" customHeight="1">
      <c r="A1" s="27" t="s">
        <v>11</v>
      </c>
      <c r="B1" s="27"/>
      <c r="C1" s="27"/>
      <c r="D1" s="27"/>
      <c r="E1" s="30" t="s">
        <v>29</v>
      </c>
      <c r="F1" s="24" t="s">
        <v>12</v>
      </c>
      <c r="G1" s="26"/>
      <c r="H1" s="24" t="s">
        <v>15</v>
      </c>
      <c r="I1" s="26"/>
      <c r="J1" s="24" t="s">
        <v>19</v>
      </c>
      <c r="K1" s="25"/>
      <c r="L1" s="26"/>
      <c r="M1" s="5" t="s">
        <v>20</v>
      </c>
      <c r="N1" s="6" t="str">
        <f>IF($J$5&lt;&gt;"", $J$5, "")</f>
        <v/>
      </c>
      <c r="O1" s="5" t="s">
        <v>27</v>
      </c>
      <c r="P1" s="7">
        <f>COUNTIF($B$5:$B$1000000, "&lt;&gt;")-$P$2</f>
        <v>0</v>
      </c>
    </row>
    <row r="2" spans="1:16">
      <c r="A2" s="27"/>
      <c r="B2" s="27"/>
      <c r="C2" s="27"/>
      <c r="D2" s="27"/>
      <c r="E2" s="31"/>
      <c r="F2" s="9" t="s">
        <v>13</v>
      </c>
      <c r="G2" s="9" t="s">
        <v>14</v>
      </c>
      <c r="H2" s="9" t="s">
        <v>13</v>
      </c>
      <c r="I2" s="9" t="s">
        <v>14</v>
      </c>
      <c r="J2" s="9" t="s">
        <v>16</v>
      </c>
      <c r="K2" s="9" t="s">
        <v>17</v>
      </c>
      <c r="L2" s="9" t="s">
        <v>18</v>
      </c>
      <c r="M2" s="5" t="s">
        <v>30</v>
      </c>
      <c r="N2" s="7" t="str">
        <f ca="1">IF($N$1&lt;&gt;"", (IF($E$3="平仓", MAX($J$5:$J$1000000), TODAY())-$N$1+1) &amp; "天", "")</f>
        <v/>
      </c>
      <c r="O2" s="5" t="s">
        <v>31</v>
      </c>
      <c r="P2" s="7">
        <f>COUNTIF($N$5:$N$1000000, "&lt;&gt;")</f>
        <v>0</v>
      </c>
    </row>
    <row r="3" spans="1:16">
      <c r="A3" s="28"/>
      <c r="B3" s="29"/>
      <c r="C3" s="29"/>
      <c r="D3" s="29"/>
      <c r="E3" s="16" t="s">
        <v>42</v>
      </c>
      <c r="F3" s="10">
        <f>$A$3-$H$3</f>
        <v>0</v>
      </c>
      <c r="G3" s="11">
        <f>IF($A$3&gt;0, $F$3/$A$3, 0)</f>
        <v>0</v>
      </c>
      <c r="H3" s="10">
        <f>SUMIF($N$5:$N$1000000, "", $H$5:$H$1000000)</f>
        <v>0</v>
      </c>
      <c r="I3" s="11">
        <f>IF($A$3&gt;0, $H$3/$A$3, 0)</f>
        <v>0</v>
      </c>
      <c r="J3" s="10">
        <f>$L$3-$K$3</f>
        <v>0</v>
      </c>
      <c r="K3" s="10">
        <f>SUMIF($L$5:$L$1000000,"&lt;&gt;",$P$5:$P$1000000)</f>
        <v>0</v>
      </c>
      <c r="L3" s="10">
        <f>SUM($P$5:$P$1000000)</f>
        <v>0</v>
      </c>
      <c r="M3" s="5" t="s">
        <v>21</v>
      </c>
      <c r="N3" s="11" t="str">
        <f ca="1">IFERROR(IF($N$1&lt;&gt;"", $L$3/$A$3/(IF($E$3="平仓", MAX($J5:$J1000000), TODAY())-$N$1+1)*365, ""), 0)</f>
        <v/>
      </c>
      <c r="O3" s="5" t="s">
        <v>28</v>
      </c>
      <c r="P3" s="10">
        <f>SUM($O$5:$O$1000000)</f>
        <v>0</v>
      </c>
    </row>
    <row r="4" spans="1:16">
      <c r="A4" s="23" t="s">
        <v>40</v>
      </c>
      <c r="B4" s="20" t="s">
        <v>41</v>
      </c>
      <c r="C4" s="20" t="s">
        <v>34</v>
      </c>
      <c r="D4" s="20" t="s">
        <v>35</v>
      </c>
      <c r="E4" s="20" t="s">
        <v>36</v>
      </c>
      <c r="F4" s="20" t="s">
        <v>38</v>
      </c>
      <c r="G4" s="20" t="s">
        <v>33</v>
      </c>
      <c r="H4" s="20" t="s">
        <v>37</v>
      </c>
      <c r="I4" s="20" t="s">
        <v>32</v>
      </c>
      <c r="J4" s="5" t="s">
        <v>24</v>
      </c>
      <c r="K4" s="20" t="s">
        <v>39</v>
      </c>
      <c r="L4" s="5" t="s">
        <v>25</v>
      </c>
      <c r="M4" s="5" t="s">
        <v>22</v>
      </c>
      <c r="N4" s="5" t="s">
        <v>23</v>
      </c>
      <c r="O4" s="5" t="s">
        <v>26</v>
      </c>
      <c r="P4" s="5" t="s">
        <v>18</v>
      </c>
    </row>
    <row r="5" spans="1:16">
      <c r="A5" s="8" t="str">
        <f>IF(B5&lt;&gt;"", SUBTOTAL(3,$B$5:$B5), "")</f>
        <v/>
      </c>
      <c r="E5" s="12">
        <f>IF(AND($G5="-", $N5=""), 0, IF($F5&gt;0, $P5/$H5, 0))</f>
        <v>0</v>
      </c>
      <c r="H5" s="4" t="str">
        <f t="shared" ref="H5:H23" si="0">IF($F5&lt;&gt;"", 5+IF($D5="沪", $F5*$I5*100*0.00002, 0)+$F5*$I5*100, "")</f>
        <v/>
      </c>
      <c r="K5" s="13" t="str">
        <f ca="1">IF($J5&lt;&gt;"", IF($L5&lt;&gt;"", $L5, TODAY())-$J5+1, "")</f>
        <v/>
      </c>
      <c r="M5" s="14" t="str">
        <f ca="1">IF($K5&gt;1, IF($E5&gt;10%,"（止盈）",IF($E5&lt;-5%,"（止损）","")), "")</f>
        <v/>
      </c>
      <c r="O5" s="4" t="str">
        <f>IF($F5&lt;&gt;"", IF($N5&lt;&gt;"", $N5, $G5)*$I5*100*0.001+5*2+IF($D5="沪", ($F5+IF($N5&lt;&gt;"", $N5, $G5))*$I5*100*0.00002, 0), "")</f>
        <v/>
      </c>
      <c r="P5" s="4" t="str">
        <f>IF($F5&lt;&gt;"", IF($N5&lt;&gt;"", $N5, $G5)*$I5*100-$F5*$I5*100-$O5, "")</f>
        <v/>
      </c>
    </row>
    <row r="6" spans="1:16">
      <c r="A6" s="8" t="str">
        <f>IF(B6&lt;&gt;"", SUBTOTAL(3,$B$5:$B6), "")</f>
        <v/>
      </c>
      <c r="E6" s="12">
        <f t="shared" ref="E6:E69" si="1">IF(AND($G6="-", $N6=""), 0, IF($F6&gt;0, $P6/$H6, 0))</f>
        <v>0</v>
      </c>
      <c r="H6" s="4" t="str">
        <f t="shared" si="0"/>
        <v/>
      </c>
      <c r="K6" s="13" t="str">
        <f t="shared" ref="K6:K69" ca="1" si="2">IF($J6&lt;&gt;"", IF($L6&lt;&gt;"", $L6, TODAY())-$J6+1, "")</f>
        <v/>
      </c>
      <c r="M6" s="14" t="str">
        <f t="shared" ref="M6:M69" ca="1" si="3">IF($K6&gt;1, IF($E6&gt;10%,"（止盈）",IF($E6&lt;-5%,"（止损）","")), "")</f>
        <v/>
      </c>
      <c r="O6" s="4" t="str">
        <f t="shared" ref="O6:O69" si="4">IF($F6&lt;&gt;"", IF($N6&lt;&gt;"", $N6, $G6)*$I6*100*0.001+5*2+IF($D6="沪", ($F6+IF($N6&lt;&gt;"", $N6, $G6))*$I6*100*0.00002, 0), "")</f>
        <v/>
      </c>
      <c r="P6" s="4" t="str">
        <f t="shared" ref="P6:P69" si="5">IF($F6&lt;&gt;"", IF($N6&lt;&gt;"", $N6, $G6)*$I6*100-$F6*$I6*100-$O6, "")</f>
        <v/>
      </c>
    </row>
    <row r="7" spans="1:16">
      <c r="A7" s="8" t="str">
        <f>IF(B7&lt;&gt;"", SUBTOTAL(3,$B$5:$B7), "")</f>
        <v/>
      </c>
      <c r="E7" s="12">
        <f t="shared" si="1"/>
        <v>0</v>
      </c>
      <c r="H7" s="4" t="str">
        <f t="shared" si="0"/>
        <v/>
      </c>
      <c r="K7" s="13" t="str">
        <f t="shared" ca="1" si="2"/>
        <v/>
      </c>
      <c r="M7" s="14" t="str">
        <f t="shared" ca="1" si="3"/>
        <v/>
      </c>
      <c r="O7" s="4" t="str">
        <f t="shared" si="4"/>
        <v/>
      </c>
      <c r="P7" s="4" t="str">
        <f t="shared" si="5"/>
        <v/>
      </c>
    </row>
    <row r="8" spans="1:16">
      <c r="A8" s="8" t="str">
        <f>IF(B8&lt;&gt;"", SUBTOTAL(3,$B$5:$B8), "")</f>
        <v/>
      </c>
      <c r="E8" s="12">
        <f t="shared" si="1"/>
        <v>0</v>
      </c>
      <c r="H8" s="4" t="str">
        <f t="shared" si="0"/>
        <v/>
      </c>
      <c r="K8" s="13" t="str">
        <f t="shared" ca="1" si="2"/>
        <v/>
      </c>
      <c r="M8" s="14" t="str">
        <f t="shared" ca="1" si="3"/>
        <v/>
      </c>
      <c r="O8" s="4" t="str">
        <f t="shared" si="4"/>
        <v/>
      </c>
      <c r="P8" s="4" t="str">
        <f t="shared" si="5"/>
        <v/>
      </c>
    </row>
    <row r="9" spans="1:16">
      <c r="A9" s="8" t="str">
        <f>IF(B9&lt;&gt;"", SUBTOTAL(3,$B$5:$B9), "")</f>
        <v/>
      </c>
      <c r="E9" s="12">
        <f t="shared" si="1"/>
        <v>0</v>
      </c>
      <c r="H9" s="4" t="str">
        <f t="shared" si="0"/>
        <v/>
      </c>
      <c r="K9" s="13" t="str">
        <f t="shared" ca="1" si="2"/>
        <v/>
      </c>
      <c r="M9" s="14" t="str">
        <f t="shared" ca="1" si="3"/>
        <v/>
      </c>
      <c r="O9" s="4" t="str">
        <f t="shared" si="4"/>
        <v/>
      </c>
      <c r="P9" s="4" t="str">
        <f t="shared" si="5"/>
        <v/>
      </c>
    </row>
    <row r="10" spans="1:16">
      <c r="A10" s="8" t="str">
        <f>IF(B10&lt;&gt;"", SUBTOTAL(3,$B$5:$B10), "")</f>
        <v/>
      </c>
      <c r="E10" s="12">
        <f t="shared" si="1"/>
        <v>0</v>
      </c>
      <c r="H10" s="4" t="str">
        <f t="shared" si="0"/>
        <v/>
      </c>
      <c r="K10" s="13" t="str">
        <f t="shared" ca="1" si="2"/>
        <v/>
      </c>
      <c r="M10" s="14" t="str">
        <f t="shared" ca="1" si="3"/>
        <v/>
      </c>
      <c r="O10" s="4" t="str">
        <f t="shared" si="4"/>
        <v/>
      </c>
      <c r="P10" s="4" t="str">
        <f t="shared" si="5"/>
        <v/>
      </c>
    </row>
    <row r="11" spans="1:16">
      <c r="A11" s="8" t="str">
        <f>IF(B11&lt;&gt;"", SUBTOTAL(3,$B$5:$B11), "")</f>
        <v/>
      </c>
      <c r="E11" s="12">
        <f t="shared" si="1"/>
        <v>0</v>
      </c>
      <c r="H11" s="4" t="str">
        <f t="shared" si="0"/>
        <v/>
      </c>
      <c r="K11" s="13" t="str">
        <f t="shared" ca="1" si="2"/>
        <v/>
      </c>
      <c r="M11" s="14" t="str">
        <f t="shared" ca="1" si="3"/>
        <v/>
      </c>
      <c r="O11" s="4" t="str">
        <f t="shared" si="4"/>
        <v/>
      </c>
      <c r="P11" s="4" t="str">
        <f t="shared" si="5"/>
        <v/>
      </c>
    </row>
    <row r="12" spans="1:16">
      <c r="A12" s="8" t="str">
        <f>IF(B12&lt;&gt;"", SUBTOTAL(3,$B$5:$B12), "")</f>
        <v/>
      </c>
      <c r="E12" s="12">
        <f t="shared" si="1"/>
        <v>0</v>
      </c>
      <c r="H12" s="4" t="str">
        <f t="shared" si="0"/>
        <v/>
      </c>
      <c r="K12" s="13" t="str">
        <f t="shared" ca="1" si="2"/>
        <v/>
      </c>
      <c r="M12" s="14" t="str">
        <f t="shared" ca="1" si="3"/>
        <v/>
      </c>
      <c r="O12" s="4" t="str">
        <f t="shared" si="4"/>
        <v/>
      </c>
      <c r="P12" s="4" t="str">
        <f t="shared" si="5"/>
        <v/>
      </c>
    </row>
    <row r="13" spans="1:16">
      <c r="A13" s="8" t="str">
        <f>IF(B13&lt;&gt;"", SUBTOTAL(3,$B$5:$B13), "")</f>
        <v/>
      </c>
      <c r="E13" s="12">
        <f t="shared" si="1"/>
        <v>0</v>
      </c>
      <c r="H13" s="4" t="str">
        <f t="shared" si="0"/>
        <v/>
      </c>
      <c r="K13" s="13" t="str">
        <f t="shared" ca="1" si="2"/>
        <v/>
      </c>
      <c r="M13" s="14" t="str">
        <f t="shared" ca="1" si="3"/>
        <v/>
      </c>
      <c r="O13" s="4" t="str">
        <f t="shared" si="4"/>
        <v/>
      </c>
      <c r="P13" s="4" t="str">
        <f t="shared" si="5"/>
        <v/>
      </c>
    </row>
    <row r="14" spans="1:16">
      <c r="A14" s="8" t="str">
        <f>IF(B14&lt;&gt;"", SUBTOTAL(3,$B$5:$B14), "")</f>
        <v/>
      </c>
      <c r="E14" s="12">
        <f t="shared" si="1"/>
        <v>0</v>
      </c>
      <c r="H14" s="4" t="str">
        <f t="shared" si="0"/>
        <v/>
      </c>
      <c r="K14" s="13" t="str">
        <f t="shared" ca="1" si="2"/>
        <v/>
      </c>
      <c r="M14" s="14" t="str">
        <f t="shared" ca="1" si="3"/>
        <v/>
      </c>
      <c r="O14" s="4" t="str">
        <f t="shared" ref="O14:O23" si="6">IF($F14&lt;&gt;"", IF($N14&lt;&gt;"", $N14, $G14)*$I14*100*0.001+5*2+IF($D14="沪", ($F14+IF($N14&lt;&gt;"", $N14, $G14))*$I14*100*0.00002, 0), "")</f>
        <v/>
      </c>
      <c r="P14" s="4" t="str">
        <f t="shared" ref="P14:P23" si="7">IF($F14&lt;&gt;"", IF($N14&lt;&gt;"", $N14, $G14)*$I14*100-$F14*$I14*100-$O14, "")</f>
        <v/>
      </c>
    </row>
    <row r="15" spans="1:16">
      <c r="A15" s="8" t="str">
        <f>IF(B15&lt;&gt;"", SUBTOTAL(3,$B$5:$B15), "")</f>
        <v/>
      </c>
      <c r="E15" s="12">
        <f t="shared" si="1"/>
        <v>0</v>
      </c>
      <c r="H15" s="4" t="str">
        <f t="shared" si="0"/>
        <v/>
      </c>
      <c r="K15" s="13" t="str">
        <f t="shared" ca="1" si="2"/>
        <v/>
      </c>
      <c r="M15" s="14" t="str">
        <f t="shared" ca="1" si="3"/>
        <v/>
      </c>
      <c r="O15" s="4" t="str">
        <f t="shared" si="6"/>
        <v/>
      </c>
      <c r="P15" s="4" t="str">
        <f t="shared" si="7"/>
        <v/>
      </c>
    </row>
    <row r="16" spans="1:16">
      <c r="A16" s="8" t="str">
        <f>IF(B16&lt;&gt;"", SUBTOTAL(3,$B$5:$B16), "")</f>
        <v/>
      </c>
      <c r="E16" s="12">
        <f t="shared" si="1"/>
        <v>0</v>
      </c>
      <c r="H16" s="4" t="str">
        <f t="shared" si="0"/>
        <v/>
      </c>
      <c r="K16" s="13" t="str">
        <f t="shared" ca="1" si="2"/>
        <v/>
      </c>
      <c r="M16" s="14" t="str">
        <f t="shared" ca="1" si="3"/>
        <v/>
      </c>
      <c r="O16" s="4" t="str">
        <f t="shared" si="6"/>
        <v/>
      </c>
      <c r="P16" s="4" t="str">
        <f t="shared" si="7"/>
        <v/>
      </c>
    </row>
    <row r="17" spans="1:16">
      <c r="A17" s="8" t="str">
        <f>IF(B17&lt;&gt;"", SUBTOTAL(3,$B$5:$B17), "")</f>
        <v/>
      </c>
      <c r="E17" s="12">
        <f t="shared" si="1"/>
        <v>0</v>
      </c>
      <c r="H17" s="4" t="str">
        <f t="shared" si="0"/>
        <v/>
      </c>
      <c r="K17" s="13" t="str">
        <f t="shared" ca="1" si="2"/>
        <v/>
      </c>
      <c r="M17" s="14" t="str">
        <f t="shared" ca="1" si="3"/>
        <v/>
      </c>
      <c r="O17" s="4" t="str">
        <f t="shared" si="6"/>
        <v/>
      </c>
      <c r="P17" s="4" t="str">
        <f t="shared" si="7"/>
        <v/>
      </c>
    </row>
    <row r="18" spans="1:16">
      <c r="A18" s="8" t="str">
        <f>IF(B18&lt;&gt;"", SUBTOTAL(3,$B$5:$B18), "")</f>
        <v/>
      </c>
      <c r="E18" s="12">
        <f t="shared" si="1"/>
        <v>0</v>
      </c>
      <c r="H18" s="4" t="str">
        <f t="shared" si="0"/>
        <v/>
      </c>
      <c r="K18" s="13" t="str">
        <f t="shared" ca="1" si="2"/>
        <v/>
      </c>
      <c r="M18" s="14" t="str">
        <f t="shared" ca="1" si="3"/>
        <v/>
      </c>
      <c r="O18" s="4" t="str">
        <f t="shared" si="6"/>
        <v/>
      </c>
      <c r="P18" s="4" t="str">
        <f t="shared" si="7"/>
        <v/>
      </c>
    </row>
    <row r="19" spans="1:16">
      <c r="A19" s="8" t="str">
        <f>IF(B19&lt;&gt;"", SUBTOTAL(3,$B$5:$B19), "")</f>
        <v/>
      </c>
      <c r="E19" s="12">
        <f t="shared" si="1"/>
        <v>0</v>
      </c>
      <c r="H19" s="4" t="str">
        <f t="shared" si="0"/>
        <v/>
      </c>
      <c r="K19" s="13" t="str">
        <f t="shared" ca="1" si="2"/>
        <v/>
      </c>
      <c r="L19" s="21"/>
      <c r="M19" s="14" t="str">
        <f t="shared" ca="1" si="3"/>
        <v/>
      </c>
      <c r="N19" s="22"/>
      <c r="O19" s="4" t="str">
        <f t="shared" si="6"/>
        <v/>
      </c>
      <c r="P19" s="4" t="str">
        <f t="shared" si="7"/>
        <v/>
      </c>
    </row>
    <row r="20" spans="1:16">
      <c r="A20" s="8" t="str">
        <f>IF(B20&lt;&gt;"", SUBTOTAL(3,$B$5:$B20), "")</f>
        <v/>
      </c>
      <c r="E20" s="12">
        <f t="shared" si="1"/>
        <v>0</v>
      </c>
      <c r="H20" s="4" t="str">
        <f t="shared" si="0"/>
        <v/>
      </c>
      <c r="K20" s="13" t="str">
        <f t="shared" ca="1" si="2"/>
        <v/>
      </c>
      <c r="L20" s="21"/>
      <c r="M20" s="14" t="str">
        <f t="shared" ca="1" si="3"/>
        <v/>
      </c>
      <c r="O20" s="4" t="str">
        <f t="shared" si="6"/>
        <v/>
      </c>
      <c r="P20" s="4" t="str">
        <f t="shared" si="7"/>
        <v/>
      </c>
    </row>
    <row r="21" spans="1:16">
      <c r="A21" s="8" t="str">
        <f>IF(B21&lt;&gt;"", SUBTOTAL(3,$B$5:$B21), "")</f>
        <v/>
      </c>
      <c r="E21" s="12">
        <f t="shared" si="1"/>
        <v>0</v>
      </c>
      <c r="H21" s="4" t="str">
        <f t="shared" si="0"/>
        <v/>
      </c>
      <c r="K21" s="13" t="str">
        <f t="shared" ca="1" si="2"/>
        <v/>
      </c>
      <c r="M21" s="14" t="str">
        <f t="shared" ca="1" si="3"/>
        <v/>
      </c>
      <c r="O21" s="4" t="str">
        <f t="shared" si="6"/>
        <v/>
      </c>
      <c r="P21" s="4" t="str">
        <f t="shared" si="7"/>
        <v/>
      </c>
    </row>
    <row r="22" spans="1:16">
      <c r="A22" s="8" t="str">
        <f>IF(B22&lt;&gt;"", SUBTOTAL(3,$B$5:$B22), "")</f>
        <v/>
      </c>
      <c r="E22" s="12">
        <f t="shared" si="1"/>
        <v>0</v>
      </c>
      <c r="H22" s="4" t="str">
        <f t="shared" si="0"/>
        <v/>
      </c>
      <c r="K22" s="13" t="str">
        <f t="shared" ca="1" si="2"/>
        <v/>
      </c>
      <c r="L22" s="21"/>
      <c r="M22" s="14" t="str">
        <f t="shared" ca="1" si="3"/>
        <v/>
      </c>
      <c r="O22" s="4" t="str">
        <f t="shared" si="6"/>
        <v/>
      </c>
      <c r="P22" s="4" t="str">
        <f t="shared" si="7"/>
        <v/>
      </c>
    </row>
    <row r="23" spans="1:16">
      <c r="A23" s="8" t="str">
        <f>IF(B23&lt;&gt;"", SUBTOTAL(3,$B$5:$B23), "")</f>
        <v/>
      </c>
      <c r="E23" s="12">
        <f t="shared" si="1"/>
        <v>0</v>
      </c>
      <c r="H23" s="4" t="str">
        <f t="shared" si="0"/>
        <v/>
      </c>
      <c r="K23" s="13" t="str">
        <f t="shared" ca="1" si="2"/>
        <v/>
      </c>
      <c r="M23" s="14" t="str">
        <f t="shared" ca="1" si="3"/>
        <v/>
      </c>
      <c r="O23" s="4" t="str">
        <f t="shared" si="6"/>
        <v/>
      </c>
      <c r="P23" s="4" t="str">
        <f t="shared" si="7"/>
        <v/>
      </c>
    </row>
    <row r="24" spans="1:16">
      <c r="A24" s="8" t="str">
        <f>IF(B24&lt;&gt;"", SUBTOTAL(3,$B$5:$B24), "")</f>
        <v/>
      </c>
      <c r="E24" s="12">
        <f t="shared" si="1"/>
        <v>0</v>
      </c>
      <c r="H24" s="4" t="str">
        <f t="shared" ref="H24:H69" si="8">IF($F24&lt;&gt;"", 5+IF($D24="沪", $F24*$I24*100*0.00002, 0)+$F24*$I24*100, "")</f>
        <v/>
      </c>
      <c r="K24" s="13" t="str">
        <f t="shared" ca="1" si="2"/>
        <v/>
      </c>
      <c r="M24" s="14" t="str">
        <f t="shared" ca="1" si="3"/>
        <v/>
      </c>
      <c r="O24" s="4" t="str">
        <f t="shared" si="4"/>
        <v/>
      </c>
      <c r="P24" s="4" t="str">
        <f t="shared" si="5"/>
        <v/>
      </c>
    </row>
    <row r="25" spans="1:16">
      <c r="A25" s="8" t="str">
        <f>IF(B25&lt;&gt;"", SUBTOTAL(3,$B$5:$B25), "")</f>
        <v/>
      </c>
      <c r="E25" s="12">
        <f t="shared" si="1"/>
        <v>0</v>
      </c>
      <c r="H25" s="4" t="str">
        <f t="shared" si="8"/>
        <v/>
      </c>
      <c r="K25" s="13" t="str">
        <f t="shared" ca="1" si="2"/>
        <v/>
      </c>
      <c r="M25" s="14" t="str">
        <f t="shared" ca="1" si="3"/>
        <v/>
      </c>
      <c r="O25" s="4" t="str">
        <f t="shared" si="4"/>
        <v/>
      </c>
      <c r="P25" s="4" t="str">
        <f t="shared" si="5"/>
        <v/>
      </c>
    </row>
    <row r="26" spans="1:16">
      <c r="A26" s="8" t="str">
        <f>IF(B26&lt;&gt;"", SUBTOTAL(3,$B$5:$B26), "")</f>
        <v/>
      </c>
      <c r="E26" s="12">
        <f t="shared" si="1"/>
        <v>0</v>
      </c>
      <c r="H26" s="4" t="str">
        <f t="shared" si="8"/>
        <v/>
      </c>
      <c r="K26" s="13" t="str">
        <f t="shared" ca="1" si="2"/>
        <v/>
      </c>
      <c r="M26" s="14" t="str">
        <f t="shared" ca="1" si="3"/>
        <v/>
      </c>
      <c r="O26" s="4" t="str">
        <f t="shared" si="4"/>
        <v/>
      </c>
      <c r="P26" s="4" t="str">
        <f t="shared" si="5"/>
        <v/>
      </c>
    </row>
    <row r="27" spans="1:16">
      <c r="A27" s="8" t="str">
        <f>IF(B27&lt;&gt;"", SUBTOTAL(3,$B$5:$B27), "")</f>
        <v/>
      </c>
      <c r="E27" s="12">
        <f t="shared" si="1"/>
        <v>0</v>
      </c>
      <c r="H27" s="4" t="str">
        <f t="shared" si="8"/>
        <v/>
      </c>
      <c r="K27" s="13" t="str">
        <f t="shared" ca="1" si="2"/>
        <v/>
      </c>
      <c r="M27" s="14" t="str">
        <f t="shared" ca="1" si="3"/>
        <v/>
      </c>
      <c r="O27" s="4" t="str">
        <f t="shared" si="4"/>
        <v/>
      </c>
      <c r="P27" s="4" t="str">
        <f t="shared" si="5"/>
        <v/>
      </c>
    </row>
    <row r="28" spans="1:16">
      <c r="A28" s="8" t="str">
        <f>IF(B28&lt;&gt;"", SUBTOTAL(3,$B$5:$B28), "")</f>
        <v/>
      </c>
      <c r="E28" s="12">
        <f t="shared" si="1"/>
        <v>0</v>
      </c>
      <c r="H28" s="4" t="str">
        <f t="shared" si="8"/>
        <v/>
      </c>
      <c r="K28" s="13" t="str">
        <f t="shared" ca="1" si="2"/>
        <v/>
      </c>
      <c r="M28" s="14" t="str">
        <f t="shared" ca="1" si="3"/>
        <v/>
      </c>
      <c r="O28" s="4" t="str">
        <f t="shared" si="4"/>
        <v/>
      </c>
      <c r="P28" s="4" t="str">
        <f t="shared" si="5"/>
        <v/>
      </c>
    </row>
    <row r="29" spans="1:16">
      <c r="A29" s="8" t="str">
        <f>IF(B29&lt;&gt;"", SUBTOTAL(3,$B$5:$B29), "")</f>
        <v/>
      </c>
      <c r="E29" s="12">
        <f t="shared" si="1"/>
        <v>0</v>
      </c>
      <c r="H29" s="4" t="str">
        <f t="shared" si="8"/>
        <v/>
      </c>
      <c r="K29" s="13" t="str">
        <f t="shared" ca="1" si="2"/>
        <v/>
      </c>
      <c r="M29" s="14" t="str">
        <f t="shared" ca="1" si="3"/>
        <v/>
      </c>
      <c r="O29" s="4" t="str">
        <f t="shared" si="4"/>
        <v/>
      </c>
      <c r="P29" s="4" t="str">
        <f t="shared" si="5"/>
        <v/>
      </c>
    </row>
    <row r="30" spans="1:16">
      <c r="A30" s="8" t="str">
        <f>IF(B30&lt;&gt;"", SUBTOTAL(3,$B$5:$B30), "")</f>
        <v/>
      </c>
      <c r="E30" s="12">
        <f t="shared" si="1"/>
        <v>0</v>
      </c>
      <c r="H30" s="4" t="str">
        <f t="shared" si="8"/>
        <v/>
      </c>
      <c r="K30" s="13" t="str">
        <f t="shared" ca="1" si="2"/>
        <v/>
      </c>
      <c r="M30" s="14" t="str">
        <f t="shared" ca="1" si="3"/>
        <v/>
      </c>
      <c r="O30" s="4" t="str">
        <f t="shared" si="4"/>
        <v/>
      </c>
      <c r="P30" s="4" t="str">
        <f t="shared" si="5"/>
        <v/>
      </c>
    </row>
    <row r="31" spans="1:16">
      <c r="A31" s="8" t="str">
        <f>IF(B31&lt;&gt;"", SUBTOTAL(3,$B$5:$B31), "")</f>
        <v/>
      </c>
      <c r="E31" s="12">
        <f t="shared" si="1"/>
        <v>0</v>
      </c>
      <c r="H31" s="4" t="str">
        <f t="shared" si="8"/>
        <v/>
      </c>
      <c r="K31" s="13" t="str">
        <f t="shared" ca="1" si="2"/>
        <v/>
      </c>
      <c r="M31" s="14" t="str">
        <f t="shared" ca="1" si="3"/>
        <v/>
      </c>
      <c r="O31" s="4" t="str">
        <f t="shared" si="4"/>
        <v/>
      </c>
      <c r="P31" s="4" t="str">
        <f t="shared" si="5"/>
        <v/>
      </c>
    </row>
    <row r="32" spans="1:16">
      <c r="A32" s="8" t="str">
        <f>IF(B32&lt;&gt;"", SUBTOTAL(3,$B$5:$B32), "")</f>
        <v/>
      </c>
      <c r="E32" s="12">
        <f t="shared" si="1"/>
        <v>0</v>
      </c>
      <c r="H32" s="4" t="str">
        <f t="shared" si="8"/>
        <v/>
      </c>
      <c r="K32" s="13" t="str">
        <f t="shared" ca="1" si="2"/>
        <v/>
      </c>
      <c r="M32" s="14" t="str">
        <f t="shared" ca="1" si="3"/>
        <v/>
      </c>
      <c r="O32" s="4" t="str">
        <f t="shared" si="4"/>
        <v/>
      </c>
      <c r="P32" s="4" t="str">
        <f t="shared" si="5"/>
        <v/>
      </c>
    </row>
    <row r="33" spans="1:16">
      <c r="A33" s="8" t="str">
        <f>IF(B33&lt;&gt;"", SUBTOTAL(3,$B$5:$B33), "")</f>
        <v/>
      </c>
      <c r="E33" s="12">
        <f t="shared" si="1"/>
        <v>0</v>
      </c>
      <c r="H33" s="4" t="str">
        <f t="shared" si="8"/>
        <v/>
      </c>
      <c r="K33" s="13" t="str">
        <f t="shared" ca="1" si="2"/>
        <v/>
      </c>
      <c r="M33" s="14" t="str">
        <f t="shared" ca="1" si="3"/>
        <v/>
      </c>
      <c r="O33" s="4" t="str">
        <f t="shared" si="4"/>
        <v/>
      </c>
      <c r="P33" s="4" t="str">
        <f t="shared" si="5"/>
        <v/>
      </c>
    </row>
    <row r="34" spans="1:16">
      <c r="A34" s="8" t="str">
        <f>IF(B34&lt;&gt;"", SUBTOTAL(3,$B$5:$B34), "")</f>
        <v/>
      </c>
      <c r="E34" s="12">
        <f t="shared" si="1"/>
        <v>0</v>
      </c>
      <c r="H34" s="4" t="str">
        <f t="shared" si="8"/>
        <v/>
      </c>
      <c r="K34" s="13" t="str">
        <f t="shared" ca="1" si="2"/>
        <v/>
      </c>
      <c r="M34" s="14" t="str">
        <f t="shared" ca="1" si="3"/>
        <v/>
      </c>
      <c r="O34" s="4" t="str">
        <f t="shared" si="4"/>
        <v/>
      </c>
      <c r="P34" s="4" t="str">
        <f t="shared" si="5"/>
        <v/>
      </c>
    </row>
    <row r="35" spans="1:16">
      <c r="A35" s="8" t="str">
        <f>IF(B35&lt;&gt;"", SUBTOTAL(3,$B$5:$B35), "")</f>
        <v/>
      </c>
      <c r="E35" s="12">
        <f t="shared" si="1"/>
        <v>0</v>
      </c>
      <c r="H35" s="4" t="str">
        <f t="shared" si="8"/>
        <v/>
      </c>
      <c r="K35" s="13" t="str">
        <f t="shared" ca="1" si="2"/>
        <v/>
      </c>
      <c r="M35" s="14" t="str">
        <f t="shared" ca="1" si="3"/>
        <v/>
      </c>
      <c r="O35" s="4" t="str">
        <f t="shared" si="4"/>
        <v/>
      </c>
      <c r="P35" s="4" t="str">
        <f t="shared" si="5"/>
        <v/>
      </c>
    </row>
    <row r="36" spans="1:16">
      <c r="A36" s="8" t="str">
        <f>IF(B36&lt;&gt;"", SUBTOTAL(3,$B$5:$B36), "")</f>
        <v/>
      </c>
      <c r="E36" s="12">
        <f t="shared" si="1"/>
        <v>0</v>
      </c>
      <c r="H36" s="4" t="str">
        <f t="shared" si="8"/>
        <v/>
      </c>
      <c r="K36" s="13" t="str">
        <f t="shared" ca="1" si="2"/>
        <v/>
      </c>
      <c r="M36" s="14" t="str">
        <f t="shared" ca="1" si="3"/>
        <v/>
      </c>
      <c r="O36" s="4" t="str">
        <f t="shared" si="4"/>
        <v/>
      </c>
      <c r="P36" s="4" t="str">
        <f t="shared" si="5"/>
        <v/>
      </c>
    </row>
    <row r="37" spans="1:16">
      <c r="A37" s="8" t="str">
        <f>IF(B37&lt;&gt;"", SUBTOTAL(3,$B$5:$B37), "")</f>
        <v/>
      </c>
      <c r="E37" s="12">
        <f t="shared" si="1"/>
        <v>0</v>
      </c>
      <c r="H37" s="4" t="str">
        <f t="shared" si="8"/>
        <v/>
      </c>
      <c r="K37" s="13" t="str">
        <f t="shared" ca="1" si="2"/>
        <v/>
      </c>
      <c r="M37" s="14" t="str">
        <f t="shared" ca="1" si="3"/>
        <v/>
      </c>
      <c r="O37" s="4" t="str">
        <f t="shared" si="4"/>
        <v/>
      </c>
      <c r="P37" s="4" t="str">
        <f t="shared" si="5"/>
        <v/>
      </c>
    </row>
    <row r="38" spans="1:16">
      <c r="A38" s="8" t="str">
        <f>IF(B38&lt;&gt;"", SUBTOTAL(3,$B$5:$B38), "")</f>
        <v/>
      </c>
      <c r="E38" s="12">
        <f t="shared" si="1"/>
        <v>0</v>
      </c>
      <c r="H38" s="4" t="str">
        <f t="shared" si="8"/>
        <v/>
      </c>
      <c r="K38" s="13" t="str">
        <f t="shared" ca="1" si="2"/>
        <v/>
      </c>
      <c r="M38" s="14" t="str">
        <f t="shared" ca="1" si="3"/>
        <v/>
      </c>
      <c r="O38" s="4" t="str">
        <f t="shared" si="4"/>
        <v/>
      </c>
      <c r="P38" s="4" t="str">
        <f t="shared" si="5"/>
        <v/>
      </c>
    </row>
    <row r="39" spans="1:16">
      <c r="A39" s="8" t="str">
        <f>IF(B39&lt;&gt;"", SUBTOTAL(3,$B$5:$B39), "")</f>
        <v/>
      </c>
      <c r="E39" s="12">
        <f t="shared" si="1"/>
        <v>0</v>
      </c>
      <c r="H39" s="4" t="str">
        <f t="shared" si="8"/>
        <v/>
      </c>
      <c r="K39" s="13" t="str">
        <f t="shared" ca="1" si="2"/>
        <v/>
      </c>
      <c r="M39" s="14" t="str">
        <f t="shared" ca="1" si="3"/>
        <v/>
      </c>
      <c r="O39" s="4" t="str">
        <f t="shared" si="4"/>
        <v/>
      </c>
      <c r="P39" s="4" t="str">
        <f t="shared" si="5"/>
        <v/>
      </c>
    </row>
    <row r="40" spans="1:16">
      <c r="A40" s="8" t="str">
        <f>IF(B40&lt;&gt;"", SUBTOTAL(3,$B$5:$B40), "")</f>
        <v/>
      </c>
      <c r="E40" s="12">
        <f t="shared" si="1"/>
        <v>0</v>
      </c>
      <c r="H40" s="4" t="str">
        <f t="shared" si="8"/>
        <v/>
      </c>
      <c r="K40" s="13" t="str">
        <f t="shared" ca="1" si="2"/>
        <v/>
      </c>
      <c r="M40" s="14" t="str">
        <f t="shared" ca="1" si="3"/>
        <v/>
      </c>
      <c r="O40" s="4" t="str">
        <f t="shared" si="4"/>
        <v/>
      </c>
      <c r="P40" s="4" t="str">
        <f t="shared" si="5"/>
        <v/>
      </c>
    </row>
    <row r="41" spans="1:16">
      <c r="A41" s="8" t="str">
        <f>IF(B41&lt;&gt;"", SUBTOTAL(3,$B$5:$B41), "")</f>
        <v/>
      </c>
      <c r="E41" s="12">
        <f t="shared" si="1"/>
        <v>0</v>
      </c>
      <c r="H41" s="4" t="str">
        <f t="shared" si="8"/>
        <v/>
      </c>
      <c r="K41" s="13" t="str">
        <f t="shared" ca="1" si="2"/>
        <v/>
      </c>
      <c r="M41" s="14" t="str">
        <f t="shared" ca="1" si="3"/>
        <v/>
      </c>
      <c r="O41" s="4" t="str">
        <f t="shared" si="4"/>
        <v/>
      </c>
      <c r="P41" s="4" t="str">
        <f t="shared" si="5"/>
        <v/>
      </c>
    </row>
    <row r="42" spans="1:16">
      <c r="A42" s="8" t="str">
        <f>IF(B42&lt;&gt;"", SUBTOTAL(3,$B$5:$B42), "")</f>
        <v/>
      </c>
      <c r="E42" s="12">
        <f t="shared" si="1"/>
        <v>0</v>
      </c>
      <c r="H42" s="4" t="str">
        <f t="shared" si="8"/>
        <v/>
      </c>
      <c r="K42" s="13" t="str">
        <f t="shared" ca="1" si="2"/>
        <v/>
      </c>
      <c r="M42" s="14" t="str">
        <f t="shared" ca="1" si="3"/>
        <v/>
      </c>
      <c r="O42" s="4" t="str">
        <f t="shared" si="4"/>
        <v/>
      </c>
      <c r="P42" s="4" t="str">
        <f t="shared" si="5"/>
        <v/>
      </c>
    </row>
    <row r="43" spans="1:16">
      <c r="A43" s="8" t="str">
        <f>IF(B43&lt;&gt;"", SUBTOTAL(3,$B$5:$B43), "")</f>
        <v/>
      </c>
      <c r="E43" s="12">
        <f t="shared" si="1"/>
        <v>0</v>
      </c>
      <c r="H43" s="4" t="str">
        <f t="shared" si="8"/>
        <v/>
      </c>
      <c r="K43" s="13" t="str">
        <f t="shared" ca="1" si="2"/>
        <v/>
      </c>
      <c r="M43" s="14" t="str">
        <f t="shared" ca="1" si="3"/>
        <v/>
      </c>
      <c r="O43" s="4" t="str">
        <f t="shared" si="4"/>
        <v/>
      </c>
      <c r="P43" s="4" t="str">
        <f t="shared" si="5"/>
        <v/>
      </c>
    </row>
    <row r="44" spans="1:16">
      <c r="A44" s="8" t="str">
        <f>IF(B44&lt;&gt;"", SUBTOTAL(3,$B$5:$B44), "")</f>
        <v/>
      </c>
      <c r="E44" s="12">
        <f t="shared" si="1"/>
        <v>0</v>
      </c>
      <c r="H44" s="4" t="str">
        <f t="shared" si="8"/>
        <v/>
      </c>
      <c r="K44" s="13" t="str">
        <f t="shared" ca="1" si="2"/>
        <v/>
      </c>
      <c r="M44" s="14" t="str">
        <f t="shared" ca="1" si="3"/>
        <v/>
      </c>
      <c r="O44" s="4" t="str">
        <f t="shared" si="4"/>
        <v/>
      </c>
      <c r="P44" s="4" t="str">
        <f t="shared" si="5"/>
        <v/>
      </c>
    </row>
    <row r="45" spans="1:16">
      <c r="A45" s="8" t="str">
        <f>IF(B45&lt;&gt;"", SUBTOTAL(3,$B$5:$B45), "")</f>
        <v/>
      </c>
      <c r="E45" s="12">
        <f t="shared" si="1"/>
        <v>0</v>
      </c>
      <c r="H45" s="4" t="str">
        <f t="shared" si="8"/>
        <v/>
      </c>
      <c r="K45" s="13" t="str">
        <f t="shared" ca="1" si="2"/>
        <v/>
      </c>
      <c r="M45" s="14" t="str">
        <f t="shared" ca="1" si="3"/>
        <v/>
      </c>
      <c r="O45" s="4" t="str">
        <f t="shared" si="4"/>
        <v/>
      </c>
      <c r="P45" s="4" t="str">
        <f t="shared" si="5"/>
        <v/>
      </c>
    </row>
    <row r="46" spans="1:16">
      <c r="A46" s="8" t="str">
        <f>IF(B46&lt;&gt;"", SUBTOTAL(3,$B$5:$B46), "")</f>
        <v/>
      </c>
      <c r="E46" s="12">
        <f t="shared" si="1"/>
        <v>0</v>
      </c>
      <c r="H46" s="4" t="str">
        <f t="shared" si="8"/>
        <v/>
      </c>
      <c r="K46" s="13" t="str">
        <f t="shared" ca="1" si="2"/>
        <v/>
      </c>
      <c r="M46" s="14" t="str">
        <f t="shared" ca="1" si="3"/>
        <v/>
      </c>
      <c r="O46" s="4" t="str">
        <f t="shared" si="4"/>
        <v/>
      </c>
      <c r="P46" s="4" t="str">
        <f t="shared" si="5"/>
        <v/>
      </c>
    </row>
    <row r="47" spans="1:16">
      <c r="A47" s="8" t="str">
        <f>IF(B47&lt;&gt;"", SUBTOTAL(3,$B$5:$B47), "")</f>
        <v/>
      </c>
      <c r="E47" s="12">
        <f t="shared" si="1"/>
        <v>0</v>
      </c>
      <c r="H47" s="4" t="str">
        <f t="shared" si="8"/>
        <v/>
      </c>
      <c r="K47" s="13" t="str">
        <f t="shared" ca="1" si="2"/>
        <v/>
      </c>
      <c r="M47" s="14" t="str">
        <f t="shared" ca="1" si="3"/>
        <v/>
      </c>
      <c r="O47" s="4" t="str">
        <f t="shared" si="4"/>
        <v/>
      </c>
      <c r="P47" s="4" t="str">
        <f t="shared" si="5"/>
        <v/>
      </c>
    </row>
    <row r="48" spans="1:16">
      <c r="A48" s="8" t="str">
        <f>IF(B48&lt;&gt;"", SUBTOTAL(3,$B$5:$B48), "")</f>
        <v/>
      </c>
      <c r="E48" s="12">
        <f t="shared" si="1"/>
        <v>0</v>
      </c>
      <c r="H48" s="4" t="str">
        <f t="shared" si="8"/>
        <v/>
      </c>
      <c r="K48" s="13" t="str">
        <f t="shared" ca="1" si="2"/>
        <v/>
      </c>
      <c r="M48" s="14" t="str">
        <f t="shared" ca="1" si="3"/>
        <v/>
      </c>
      <c r="O48" s="4" t="str">
        <f t="shared" si="4"/>
        <v/>
      </c>
      <c r="P48" s="4" t="str">
        <f t="shared" si="5"/>
        <v/>
      </c>
    </row>
    <row r="49" spans="1:16">
      <c r="A49" s="8" t="str">
        <f>IF(B49&lt;&gt;"", SUBTOTAL(3,$B$5:$B49), "")</f>
        <v/>
      </c>
      <c r="E49" s="12">
        <f t="shared" si="1"/>
        <v>0</v>
      </c>
      <c r="H49" s="4" t="str">
        <f t="shared" si="8"/>
        <v/>
      </c>
      <c r="K49" s="13" t="str">
        <f t="shared" ca="1" si="2"/>
        <v/>
      </c>
      <c r="M49" s="14" t="str">
        <f t="shared" ca="1" si="3"/>
        <v/>
      </c>
      <c r="O49" s="4" t="str">
        <f t="shared" si="4"/>
        <v/>
      </c>
      <c r="P49" s="4" t="str">
        <f t="shared" si="5"/>
        <v/>
      </c>
    </row>
    <row r="50" spans="1:16">
      <c r="A50" s="8" t="str">
        <f>IF(B50&lt;&gt;"", SUBTOTAL(3,$B$5:$B50), "")</f>
        <v/>
      </c>
      <c r="E50" s="12">
        <f t="shared" si="1"/>
        <v>0</v>
      </c>
      <c r="H50" s="4" t="str">
        <f t="shared" si="8"/>
        <v/>
      </c>
      <c r="K50" s="13" t="str">
        <f t="shared" ca="1" si="2"/>
        <v/>
      </c>
      <c r="M50" s="14" t="str">
        <f t="shared" ca="1" si="3"/>
        <v/>
      </c>
      <c r="O50" s="4" t="str">
        <f t="shared" si="4"/>
        <v/>
      </c>
      <c r="P50" s="4" t="str">
        <f t="shared" si="5"/>
        <v/>
      </c>
    </row>
    <row r="51" spans="1:16">
      <c r="A51" s="8" t="str">
        <f>IF(B51&lt;&gt;"", SUBTOTAL(3,$B$5:$B51), "")</f>
        <v/>
      </c>
      <c r="E51" s="12">
        <f t="shared" si="1"/>
        <v>0</v>
      </c>
      <c r="H51" s="4" t="str">
        <f t="shared" si="8"/>
        <v/>
      </c>
      <c r="K51" s="13" t="str">
        <f t="shared" ca="1" si="2"/>
        <v/>
      </c>
      <c r="M51" s="14" t="str">
        <f t="shared" ca="1" si="3"/>
        <v/>
      </c>
      <c r="O51" s="4" t="str">
        <f t="shared" si="4"/>
        <v/>
      </c>
      <c r="P51" s="4" t="str">
        <f t="shared" si="5"/>
        <v/>
      </c>
    </row>
    <row r="52" spans="1:16">
      <c r="A52" s="8" t="str">
        <f>IF(B52&lt;&gt;"", SUBTOTAL(3,$B$5:$B52), "")</f>
        <v/>
      </c>
      <c r="E52" s="12">
        <f t="shared" si="1"/>
        <v>0</v>
      </c>
      <c r="H52" s="4" t="str">
        <f t="shared" si="8"/>
        <v/>
      </c>
      <c r="K52" s="13" t="str">
        <f t="shared" ca="1" si="2"/>
        <v/>
      </c>
      <c r="M52" s="14" t="str">
        <f t="shared" ca="1" si="3"/>
        <v/>
      </c>
      <c r="O52" s="4" t="str">
        <f t="shared" si="4"/>
        <v/>
      </c>
      <c r="P52" s="4" t="str">
        <f t="shared" si="5"/>
        <v/>
      </c>
    </row>
    <row r="53" spans="1:16">
      <c r="A53" s="8" t="str">
        <f>IF(B53&lt;&gt;"", SUBTOTAL(3,$B$5:$B53), "")</f>
        <v/>
      </c>
      <c r="E53" s="12">
        <f t="shared" si="1"/>
        <v>0</v>
      </c>
      <c r="H53" s="4" t="str">
        <f t="shared" si="8"/>
        <v/>
      </c>
      <c r="K53" s="13" t="str">
        <f t="shared" ca="1" si="2"/>
        <v/>
      </c>
      <c r="M53" s="14" t="str">
        <f t="shared" ca="1" si="3"/>
        <v/>
      </c>
      <c r="O53" s="4" t="str">
        <f t="shared" si="4"/>
        <v/>
      </c>
      <c r="P53" s="4" t="str">
        <f t="shared" si="5"/>
        <v/>
      </c>
    </row>
    <row r="54" spans="1:16">
      <c r="A54" s="8" t="str">
        <f>IF(B54&lt;&gt;"", SUBTOTAL(3,$B$5:$B54), "")</f>
        <v/>
      </c>
      <c r="E54" s="12">
        <f t="shared" si="1"/>
        <v>0</v>
      </c>
      <c r="H54" s="4" t="str">
        <f t="shared" si="8"/>
        <v/>
      </c>
      <c r="K54" s="13" t="str">
        <f t="shared" ca="1" si="2"/>
        <v/>
      </c>
      <c r="M54" s="14" t="str">
        <f t="shared" ca="1" si="3"/>
        <v/>
      </c>
      <c r="O54" s="4" t="str">
        <f t="shared" si="4"/>
        <v/>
      </c>
      <c r="P54" s="4" t="str">
        <f t="shared" si="5"/>
        <v/>
      </c>
    </row>
    <row r="55" spans="1:16">
      <c r="A55" s="8" t="str">
        <f>IF(B55&lt;&gt;"", SUBTOTAL(3,$B$5:$B55), "")</f>
        <v/>
      </c>
      <c r="E55" s="12">
        <f t="shared" si="1"/>
        <v>0</v>
      </c>
      <c r="H55" s="4" t="str">
        <f t="shared" si="8"/>
        <v/>
      </c>
      <c r="K55" s="13" t="str">
        <f t="shared" ca="1" si="2"/>
        <v/>
      </c>
      <c r="M55" s="14" t="str">
        <f t="shared" ca="1" si="3"/>
        <v/>
      </c>
      <c r="O55" s="4" t="str">
        <f t="shared" si="4"/>
        <v/>
      </c>
      <c r="P55" s="4" t="str">
        <f t="shared" si="5"/>
        <v/>
      </c>
    </row>
    <row r="56" spans="1:16">
      <c r="A56" s="8" t="str">
        <f>IF(B56&lt;&gt;"", SUBTOTAL(3,$B$5:$B56), "")</f>
        <v/>
      </c>
      <c r="E56" s="12">
        <f t="shared" si="1"/>
        <v>0</v>
      </c>
      <c r="H56" s="4" t="str">
        <f t="shared" si="8"/>
        <v/>
      </c>
      <c r="K56" s="13" t="str">
        <f t="shared" ca="1" si="2"/>
        <v/>
      </c>
      <c r="M56" s="14" t="str">
        <f t="shared" ca="1" si="3"/>
        <v/>
      </c>
      <c r="O56" s="4" t="str">
        <f t="shared" si="4"/>
        <v/>
      </c>
      <c r="P56" s="4" t="str">
        <f t="shared" si="5"/>
        <v/>
      </c>
    </row>
    <row r="57" spans="1:16">
      <c r="A57" s="8" t="str">
        <f>IF(B57&lt;&gt;"", SUBTOTAL(3,$B$5:$B57), "")</f>
        <v/>
      </c>
      <c r="E57" s="12">
        <f t="shared" si="1"/>
        <v>0</v>
      </c>
      <c r="H57" s="4" t="str">
        <f t="shared" si="8"/>
        <v/>
      </c>
      <c r="K57" s="13" t="str">
        <f t="shared" ca="1" si="2"/>
        <v/>
      </c>
      <c r="M57" s="14" t="str">
        <f t="shared" ca="1" si="3"/>
        <v/>
      </c>
      <c r="O57" s="4" t="str">
        <f t="shared" si="4"/>
        <v/>
      </c>
      <c r="P57" s="4" t="str">
        <f t="shared" si="5"/>
        <v/>
      </c>
    </row>
    <row r="58" spans="1:16">
      <c r="A58" s="8" t="str">
        <f>IF(B58&lt;&gt;"", SUBTOTAL(3,$B$5:$B58), "")</f>
        <v/>
      </c>
      <c r="E58" s="12">
        <f t="shared" si="1"/>
        <v>0</v>
      </c>
      <c r="H58" s="4" t="str">
        <f t="shared" si="8"/>
        <v/>
      </c>
      <c r="K58" s="13" t="str">
        <f t="shared" ca="1" si="2"/>
        <v/>
      </c>
      <c r="M58" s="14" t="str">
        <f t="shared" ca="1" si="3"/>
        <v/>
      </c>
      <c r="O58" s="4" t="str">
        <f t="shared" si="4"/>
        <v/>
      </c>
      <c r="P58" s="4" t="str">
        <f t="shared" si="5"/>
        <v/>
      </c>
    </row>
    <row r="59" spans="1:16">
      <c r="A59" s="8" t="str">
        <f>IF(B59&lt;&gt;"", SUBTOTAL(3,$B$5:$B59), "")</f>
        <v/>
      </c>
      <c r="E59" s="12">
        <f t="shared" si="1"/>
        <v>0</v>
      </c>
      <c r="H59" s="4" t="str">
        <f t="shared" si="8"/>
        <v/>
      </c>
      <c r="K59" s="13" t="str">
        <f t="shared" ca="1" si="2"/>
        <v/>
      </c>
      <c r="M59" s="14" t="str">
        <f t="shared" ca="1" si="3"/>
        <v/>
      </c>
      <c r="O59" s="4" t="str">
        <f t="shared" si="4"/>
        <v/>
      </c>
      <c r="P59" s="4" t="str">
        <f t="shared" si="5"/>
        <v/>
      </c>
    </row>
    <row r="60" spans="1:16">
      <c r="A60" s="8" t="str">
        <f>IF(B60&lt;&gt;"", SUBTOTAL(3,$B$5:$B60), "")</f>
        <v/>
      </c>
      <c r="E60" s="12">
        <f t="shared" si="1"/>
        <v>0</v>
      </c>
      <c r="H60" s="4" t="str">
        <f t="shared" si="8"/>
        <v/>
      </c>
      <c r="K60" s="13" t="str">
        <f t="shared" ca="1" si="2"/>
        <v/>
      </c>
      <c r="M60" s="14" t="str">
        <f t="shared" ca="1" si="3"/>
        <v/>
      </c>
      <c r="O60" s="4" t="str">
        <f t="shared" si="4"/>
        <v/>
      </c>
      <c r="P60" s="4" t="str">
        <f t="shared" si="5"/>
        <v/>
      </c>
    </row>
    <row r="61" spans="1:16">
      <c r="A61" s="8" t="str">
        <f>IF(B61&lt;&gt;"", SUBTOTAL(3,$B$5:$B61), "")</f>
        <v/>
      </c>
      <c r="E61" s="12">
        <f t="shared" si="1"/>
        <v>0</v>
      </c>
      <c r="H61" s="4" t="str">
        <f t="shared" si="8"/>
        <v/>
      </c>
      <c r="K61" s="13" t="str">
        <f t="shared" ca="1" si="2"/>
        <v/>
      </c>
      <c r="M61" s="14" t="str">
        <f t="shared" ca="1" si="3"/>
        <v/>
      </c>
      <c r="O61" s="4" t="str">
        <f t="shared" si="4"/>
        <v/>
      </c>
      <c r="P61" s="4" t="str">
        <f t="shared" si="5"/>
        <v/>
      </c>
    </row>
    <row r="62" spans="1:16">
      <c r="A62" s="8" t="str">
        <f>IF(B62&lt;&gt;"", SUBTOTAL(3,$B$5:$B62), "")</f>
        <v/>
      </c>
      <c r="E62" s="12">
        <f t="shared" si="1"/>
        <v>0</v>
      </c>
      <c r="H62" s="4" t="str">
        <f t="shared" si="8"/>
        <v/>
      </c>
      <c r="K62" s="13" t="str">
        <f t="shared" ca="1" si="2"/>
        <v/>
      </c>
      <c r="M62" s="14" t="str">
        <f t="shared" ca="1" si="3"/>
        <v/>
      </c>
      <c r="O62" s="4" t="str">
        <f t="shared" si="4"/>
        <v/>
      </c>
      <c r="P62" s="4" t="str">
        <f t="shared" si="5"/>
        <v/>
      </c>
    </row>
    <row r="63" spans="1:16">
      <c r="A63" s="8" t="str">
        <f>IF(B63&lt;&gt;"", SUBTOTAL(3,$B$5:$B63), "")</f>
        <v/>
      </c>
      <c r="E63" s="12">
        <f t="shared" si="1"/>
        <v>0</v>
      </c>
      <c r="H63" s="4" t="str">
        <f t="shared" si="8"/>
        <v/>
      </c>
      <c r="K63" s="13" t="str">
        <f t="shared" ca="1" si="2"/>
        <v/>
      </c>
      <c r="M63" s="14" t="str">
        <f t="shared" ca="1" si="3"/>
        <v/>
      </c>
      <c r="O63" s="4" t="str">
        <f t="shared" si="4"/>
        <v/>
      </c>
      <c r="P63" s="4" t="str">
        <f t="shared" si="5"/>
        <v/>
      </c>
    </row>
    <row r="64" spans="1:16">
      <c r="A64" s="8" t="str">
        <f>IF(B64&lt;&gt;"", SUBTOTAL(3,$B$5:$B64), "")</f>
        <v/>
      </c>
      <c r="E64" s="12">
        <f t="shared" si="1"/>
        <v>0</v>
      </c>
      <c r="H64" s="4" t="str">
        <f t="shared" si="8"/>
        <v/>
      </c>
      <c r="K64" s="13" t="str">
        <f t="shared" ca="1" si="2"/>
        <v/>
      </c>
      <c r="M64" s="14" t="str">
        <f t="shared" ca="1" si="3"/>
        <v/>
      </c>
      <c r="O64" s="4" t="str">
        <f t="shared" si="4"/>
        <v/>
      </c>
      <c r="P64" s="4" t="str">
        <f t="shared" si="5"/>
        <v/>
      </c>
    </row>
    <row r="65" spans="1:16">
      <c r="A65" s="8" t="str">
        <f>IF(B65&lt;&gt;"", SUBTOTAL(3,$B$5:$B65), "")</f>
        <v/>
      </c>
      <c r="E65" s="12">
        <f t="shared" si="1"/>
        <v>0</v>
      </c>
      <c r="H65" s="4" t="str">
        <f t="shared" si="8"/>
        <v/>
      </c>
      <c r="K65" s="13" t="str">
        <f t="shared" ca="1" si="2"/>
        <v/>
      </c>
      <c r="M65" s="14" t="str">
        <f t="shared" ca="1" si="3"/>
        <v/>
      </c>
      <c r="O65" s="4" t="str">
        <f t="shared" si="4"/>
        <v/>
      </c>
      <c r="P65" s="4" t="str">
        <f t="shared" si="5"/>
        <v/>
      </c>
    </row>
    <row r="66" spans="1:16">
      <c r="A66" s="8" t="str">
        <f>IF(B66&lt;&gt;"", SUBTOTAL(3,$B$5:$B66), "")</f>
        <v/>
      </c>
      <c r="E66" s="12">
        <f t="shared" si="1"/>
        <v>0</v>
      </c>
      <c r="H66" s="4" t="str">
        <f t="shared" si="8"/>
        <v/>
      </c>
      <c r="K66" s="13" t="str">
        <f t="shared" ca="1" si="2"/>
        <v/>
      </c>
      <c r="M66" s="14" t="str">
        <f t="shared" ca="1" si="3"/>
        <v/>
      </c>
      <c r="O66" s="4" t="str">
        <f t="shared" si="4"/>
        <v/>
      </c>
      <c r="P66" s="4" t="str">
        <f t="shared" si="5"/>
        <v/>
      </c>
    </row>
    <row r="67" spans="1:16">
      <c r="A67" s="8" t="str">
        <f>IF(B67&lt;&gt;"", SUBTOTAL(3,$B$5:$B67), "")</f>
        <v/>
      </c>
      <c r="E67" s="12">
        <f t="shared" si="1"/>
        <v>0</v>
      </c>
      <c r="H67" s="4" t="str">
        <f t="shared" si="8"/>
        <v/>
      </c>
      <c r="K67" s="13" t="str">
        <f t="shared" ca="1" si="2"/>
        <v/>
      </c>
      <c r="M67" s="14" t="str">
        <f t="shared" ca="1" si="3"/>
        <v/>
      </c>
      <c r="O67" s="4" t="str">
        <f t="shared" si="4"/>
        <v/>
      </c>
      <c r="P67" s="4" t="str">
        <f t="shared" si="5"/>
        <v/>
      </c>
    </row>
    <row r="68" spans="1:16">
      <c r="A68" s="8" t="str">
        <f>IF(B68&lt;&gt;"", SUBTOTAL(3,$B$5:$B68), "")</f>
        <v/>
      </c>
      <c r="E68" s="12">
        <f t="shared" si="1"/>
        <v>0</v>
      </c>
      <c r="H68" s="4" t="str">
        <f t="shared" si="8"/>
        <v/>
      </c>
      <c r="K68" s="13" t="str">
        <f t="shared" ca="1" si="2"/>
        <v/>
      </c>
      <c r="M68" s="14" t="str">
        <f t="shared" ca="1" si="3"/>
        <v/>
      </c>
      <c r="O68" s="4" t="str">
        <f t="shared" si="4"/>
        <v/>
      </c>
      <c r="P68" s="4" t="str">
        <f t="shared" si="5"/>
        <v/>
      </c>
    </row>
    <row r="69" spans="1:16">
      <c r="A69" s="8" t="str">
        <f>IF(B69&lt;&gt;"", SUBTOTAL(3,$B$5:$B69), "")</f>
        <v/>
      </c>
      <c r="E69" s="12">
        <f t="shared" si="1"/>
        <v>0</v>
      </c>
      <c r="H69" s="4" t="str">
        <f t="shared" si="8"/>
        <v/>
      </c>
      <c r="K69" s="13" t="str">
        <f t="shared" ca="1" si="2"/>
        <v/>
      </c>
      <c r="M69" s="14" t="str">
        <f t="shared" ca="1" si="3"/>
        <v/>
      </c>
      <c r="O69" s="4" t="str">
        <f t="shared" si="4"/>
        <v/>
      </c>
      <c r="P69" s="4" t="str">
        <f t="shared" si="5"/>
        <v/>
      </c>
    </row>
    <row r="70" spans="1:16">
      <c r="A70" s="8" t="str">
        <f>IF(B70&lt;&gt;"", SUBTOTAL(3,$B$5:$B70), "")</f>
        <v/>
      </c>
      <c r="E70" s="12">
        <f t="shared" ref="E70:E133" si="9">IF(AND($G70="-", $N70=""), 0, IF($F70&gt;0, $P70/$H70, 0))</f>
        <v>0</v>
      </c>
      <c r="H70" s="4" t="str">
        <f t="shared" ref="H70:H133" si="10">IF($F70&lt;&gt;"", 5+IF($D70="沪", $F70*$I70*100*0.00002, 0)+$F70*$I70*100, "")</f>
        <v/>
      </c>
      <c r="K70" s="13" t="str">
        <f t="shared" ref="K70:K133" ca="1" si="11">IF($J70&lt;&gt;"", IF($L70&lt;&gt;"", $L70, TODAY())-$J70+1, "")</f>
        <v/>
      </c>
      <c r="M70" s="14" t="str">
        <f t="shared" ref="M70:M133" ca="1" si="12">IF($K70&gt;1, IF($E70&gt;10%,"（止盈）",IF($E70&lt;-5%,"（止损）","")), "")</f>
        <v/>
      </c>
      <c r="O70" s="4" t="str">
        <f t="shared" ref="O70:O133" si="13">IF($F70&lt;&gt;"", IF($N70&lt;&gt;"", $N70, $G70)*$I70*100*0.001+5*2+IF($D70="沪", ($F70+IF($N70&lt;&gt;"", $N70, $G70))*$I70*100*0.00002, 0), "")</f>
        <v/>
      </c>
      <c r="P70" s="4" t="str">
        <f t="shared" ref="P70:P133" si="14">IF($F70&lt;&gt;"", IF($N70&lt;&gt;"", $N70, $G70)*$I70*100-$F70*$I70*100-$O70, "")</f>
        <v/>
      </c>
    </row>
    <row r="71" spans="1:16">
      <c r="A71" s="8" t="str">
        <f>IF(B71&lt;&gt;"", SUBTOTAL(3,$B$5:$B71), "")</f>
        <v/>
      </c>
      <c r="E71" s="12">
        <f t="shared" si="9"/>
        <v>0</v>
      </c>
      <c r="H71" s="4" t="str">
        <f t="shared" si="10"/>
        <v/>
      </c>
      <c r="K71" s="13" t="str">
        <f t="shared" ca="1" si="11"/>
        <v/>
      </c>
      <c r="M71" s="14" t="str">
        <f t="shared" ca="1" si="12"/>
        <v/>
      </c>
      <c r="O71" s="4" t="str">
        <f t="shared" si="13"/>
        <v/>
      </c>
      <c r="P71" s="4" t="str">
        <f t="shared" si="14"/>
        <v/>
      </c>
    </row>
    <row r="72" spans="1:16">
      <c r="A72" s="8" t="str">
        <f>IF(B72&lt;&gt;"", SUBTOTAL(3,$B$5:$B72), "")</f>
        <v/>
      </c>
      <c r="E72" s="12">
        <f t="shared" si="9"/>
        <v>0</v>
      </c>
      <c r="H72" s="4" t="str">
        <f t="shared" si="10"/>
        <v/>
      </c>
      <c r="K72" s="13" t="str">
        <f t="shared" ca="1" si="11"/>
        <v/>
      </c>
      <c r="M72" s="14" t="str">
        <f t="shared" ca="1" si="12"/>
        <v/>
      </c>
      <c r="O72" s="4" t="str">
        <f t="shared" si="13"/>
        <v/>
      </c>
      <c r="P72" s="4" t="str">
        <f t="shared" si="14"/>
        <v/>
      </c>
    </row>
    <row r="73" spans="1:16">
      <c r="A73" s="8" t="str">
        <f>IF(B73&lt;&gt;"", SUBTOTAL(3,$B$5:$B73), "")</f>
        <v/>
      </c>
      <c r="E73" s="12">
        <f t="shared" si="9"/>
        <v>0</v>
      </c>
      <c r="H73" s="4" t="str">
        <f t="shared" si="10"/>
        <v/>
      </c>
      <c r="K73" s="13" t="str">
        <f t="shared" ca="1" si="11"/>
        <v/>
      </c>
      <c r="M73" s="14" t="str">
        <f t="shared" ca="1" si="12"/>
        <v/>
      </c>
      <c r="O73" s="4" t="str">
        <f t="shared" si="13"/>
        <v/>
      </c>
      <c r="P73" s="4" t="str">
        <f t="shared" si="14"/>
        <v/>
      </c>
    </row>
    <row r="74" spans="1:16">
      <c r="A74" s="8" t="str">
        <f>IF(B74&lt;&gt;"", SUBTOTAL(3,$B$5:$B74), "")</f>
        <v/>
      </c>
      <c r="E74" s="12">
        <f t="shared" si="9"/>
        <v>0</v>
      </c>
      <c r="H74" s="4" t="str">
        <f t="shared" si="10"/>
        <v/>
      </c>
      <c r="K74" s="13" t="str">
        <f t="shared" ca="1" si="11"/>
        <v/>
      </c>
      <c r="M74" s="14" t="str">
        <f t="shared" ca="1" si="12"/>
        <v/>
      </c>
      <c r="O74" s="4" t="str">
        <f t="shared" si="13"/>
        <v/>
      </c>
      <c r="P74" s="4" t="str">
        <f t="shared" si="14"/>
        <v/>
      </c>
    </row>
    <row r="75" spans="1:16">
      <c r="A75" s="8" t="str">
        <f>IF(B75&lt;&gt;"", SUBTOTAL(3,$B$5:$B75), "")</f>
        <v/>
      </c>
      <c r="E75" s="12">
        <f t="shared" si="9"/>
        <v>0</v>
      </c>
      <c r="H75" s="4" t="str">
        <f t="shared" si="10"/>
        <v/>
      </c>
      <c r="K75" s="13" t="str">
        <f t="shared" ca="1" si="11"/>
        <v/>
      </c>
      <c r="M75" s="14" t="str">
        <f t="shared" ca="1" si="12"/>
        <v/>
      </c>
      <c r="O75" s="4" t="str">
        <f t="shared" si="13"/>
        <v/>
      </c>
      <c r="P75" s="4" t="str">
        <f t="shared" si="14"/>
        <v/>
      </c>
    </row>
    <row r="76" spans="1:16">
      <c r="A76" s="8" t="str">
        <f>IF(B76&lt;&gt;"", SUBTOTAL(3,$B$5:$B76), "")</f>
        <v/>
      </c>
      <c r="E76" s="12">
        <f t="shared" si="9"/>
        <v>0</v>
      </c>
      <c r="H76" s="4" t="str">
        <f t="shared" si="10"/>
        <v/>
      </c>
      <c r="K76" s="13" t="str">
        <f t="shared" ca="1" si="11"/>
        <v/>
      </c>
      <c r="M76" s="14" t="str">
        <f t="shared" ca="1" si="12"/>
        <v/>
      </c>
      <c r="O76" s="4" t="str">
        <f t="shared" si="13"/>
        <v/>
      </c>
      <c r="P76" s="4" t="str">
        <f t="shared" si="14"/>
        <v/>
      </c>
    </row>
    <row r="77" spans="1:16">
      <c r="A77" s="8" t="str">
        <f>IF(B77&lt;&gt;"", SUBTOTAL(3,$B$5:$B77), "")</f>
        <v/>
      </c>
      <c r="E77" s="12">
        <f t="shared" si="9"/>
        <v>0</v>
      </c>
      <c r="H77" s="4" t="str">
        <f t="shared" si="10"/>
        <v/>
      </c>
      <c r="K77" s="13" t="str">
        <f t="shared" ca="1" si="11"/>
        <v/>
      </c>
      <c r="M77" s="14" t="str">
        <f t="shared" ca="1" si="12"/>
        <v/>
      </c>
      <c r="O77" s="4" t="str">
        <f t="shared" si="13"/>
        <v/>
      </c>
      <c r="P77" s="4" t="str">
        <f t="shared" si="14"/>
        <v/>
      </c>
    </row>
    <row r="78" spans="1:16">
      <c r="A78" s="8" t="str">
        <f>IF(B78&lt;&gt;"", SUBTOTAL(3,$B$5:$B78), "")</f>
        <v/>
      </c>
      <c r="E78" s="12">
        <f t="shared" si="9"/>
        <v>0</v>
      </c>
      <c r="H78" s="4" t="str">
        <f t="shared" si="10"/>
        <v/>
      </c>
      <c r="K78" s="13" t="str">
        <f t="shared" ca="1" si="11"/>
        <v/>
      </c>
      <c r="M78" s="14" t="str">
        <f t="shared" ca="1" si="12"/>
        <v/>
      </c>
      <c r="O78" s="4" t="str">
        <f t="shared" si="13"/>
        <v/>
      </c>
      <c r="P78" s="4" t="str">
        <f t="shared" si="14"/>
        <v/>
      </c>
    </row>
    <row r="79" spans="1:16">
      <c r="A79" s="8" t="str">
        <f>IF(B79&lt;&gt;"", SUBTOTAL(3,$B$5:$B79), "")</f>
        <v/>
      </c>
      <c r="E79" s="12">
        <f t="shared" si="9"/>
        <v>0</v>
      </c>
      <c r="H79" s="4" t="str">
        <f t="shared" si="10"/>
        <v/>
      </c>
      <c r="K79" s="13" t="str">
        <f t="shared" ca="1" si="11"/>
        <v/>
      </c>
      <c r="M79" s="14" t="str">
        <f t="shared" ca="1" si="12"/>
        <v/>
      </c>
      <c r="O79" s="4" t="str">
        <f t="shared" si="13"/>
        <v/>
      </c>
      <c r="P79" s="4" t="str">
        <f t="shared" si="14"/>
        <v/>
      </c>
    </row>
    <row r="80" spans="1:16">
      <c r="A80" s="8" t="str">
        <f>IF(B80&lt;&gt;"", SUBTOTAL(3,$B$5:$B80), "")</f>
        <v/>
      </c>
      <c r="E80" s="12">
        <f t="shared" si="9"/>
        <v>0</v>
      </c>
      <c r="H80" s="4" t="str">
        <f t="shared" si="10"/>
        <v/>
      </c>
      <c r="K80" s="13" t="str">
        <f t="shared" ca="1" si="11"/>
        <v/>
      </c>
      <c r="M80" s="14" t="str">
        <f t="shared" ca="1" si="12"/>
        <v/>
      </c>
      <c r="O80" s="4" t="str">
        <f t="shared" si="13"/>
        <v/>
      </c>
      <c r="P80" s="4" t="str">
        <f t="shared" si="14"/>
        <v/>
      </c>
    </row>
    <row r="81" spans="1:16">
      <c r="A81" s="8" t="str">
        <f>IF(B81&lt;&gt;"", SUBTOTAL(3,$B$5:$B81), "")</f>
        <v/>
      </c>
      <c r="E81" s="12">
        <f t="shared" si="9"/>
        <v>0</v>
      </c>
      <c r="H81" s="4" t="str">
        <f t="shared" si="10"/>
        <v/>
      </c>
      <c r="K81" s="13" t="str">
        <f t="shared" ca="1" si="11"/>
        <v/>
      </c>
      <c r="M81" s="14" t="str">
        <f t="shared" ca="1" si="12"/>
        <v/>
      </c>
      <c r="O81" s="4" t="str">
        <f t="shared" si="13"/>
        <v/>
      </c>
      <c r="P81" s="4" t="str">
        <f t="shared" si="14"/>
        <v/>
      </c>
    </row>
    <row r="82" spans="1:16">
      <c r="A82" s="8" t="str">
        <f>IF(B82&lt;&gt;"", SUBTOTAL(3,$B$5:$B82), "")</f>
        <v/>
      </c>
      <c r="E82" s="12">
        <f t="shared" si="9"/>
        <v>0</v>
      </c>
      <c r="H82" s="4" t="str">
        <f t="shared" si="10"/>
        <v/>
      </c>
      <c r="K82" s="13" t="str">
        <f t="shared" ca="1" si="11"/>
        <v/>
      </c>
      <c r="M82" s="14" t="str">
        <f t="shared" ca="1" si="12"/>
        <v/>
      </c>
      <c r="O82" s="4" t="str">
        <f t="shared" si="13"/>
        <v/>
      </c>
      <c r="P82" s="4" t="str">
        <f t="shared" si="14"/>
        <v/>
      </c>
    </row>
    <row r="83" spans="1:16">
      <c r="A83" s="8" t="str">
        <f>IF(B83&lt;&gt;"", SUBTOTAL(3,$B$5:$B83), "")</f>
        <v/>
      </c>
      <c r="E83" s="12">
        <f t="shared" si="9"/>
        <v>0</v>
      </c>
      <c r="H83" s="4" t="str">
        <f t="shared" si="10"/>
        <v/>
      </c>
      <c r="K83" s="13" t="str">
        <f t="shared" ca="1" si="11"/>
        <v/>
      </c>
      <c r="M83" s="14" t="str">
        <f t="shared" ca="1" si="12"/>
        <v/>
      </c>
      <c r="O83" s="4" t="str">
        <f t="shared" si="13"/>
        <v/>
      </c>
      <c r="P83" s="4" t="str">
        <f t="shared" si="14"/>
        <v/>
      </c>
    </row>
    <row r="84" spans="1:16">
      <c r="A84" s="8" t="str">
        <f>IF(B84&lt;&gt;"", SUBTOTAL(3,$B$5:$B84), "")</f>
        <v/>
      </c>
      <c r="E84" s="12">
        <f t="shared" si="9"/>
        <v>0</v>
      </c>
      <c r="H84" s="4" t="str">
        <f t="shared" si="10"/>
        <v/>
      </c>
      <c r="K84" s="13" t="str">
        <f t="shared" ca="1" si="11"/>
        <v/>
      </c>
      <c r="M84" s="14" t="str">
        <f t="shared" ca="1" si="12"/>
        <v/>
      </c>
      <c r="O84" s="4" t="str">
        <f t="shared" si="13"/>
        <v/>
      </c>
      <c r="P84" s="4" t="str">
        <f t="shared" si="14"/>
        <v/>
      </c>
    </row>
    <row r="85" spans="1:16">
      <c r="A85" s="8" t="str">
        <f>IF(B85&lt;&gt;"", SUBTOTAL(3,$B$5:$B85), "")</f>
        <v/>
      </c>
      <c r="E85" s="12">
        <f t="shared" si="9"/>
        <v>0</v>
      </c>
      <c r="H85" s="4" t="str">
        <f t="shared" si="10"/>
        <v/>
      </c>
      <c r="K85" s="13" t="str">
        <f t="shared" ca="1" si="11"/>
        <v/>
      </c>
      <c r="M85" s="14" t="str">
        <f t="shared" ca="1" si="12"/>
        <v/>
      </c>
      <c r="O85" s="4" t="str">
        <f t="shared" si="13"/>
        <v/>
      </c>
      <c r="P85" s="4" t="str">
        <f t="shared" si="14"/>
        <v/>
      </c>
    </row>
    <row r="86" spans="1:16">
      <c r="A86" s="8" t="str">
        <f>IF(B86&lt;&gt;"", SUBTOTAL(3,$B$5:$B86), "")</f>
        <v/>
      </c>
      <c r="E86" s="12">
        <f t="shared" si="9"/>
        <v>0</v>
      </c>
      <c r="H86" s="4" t="str">
        <f t="shared" si="10"/>
        <v/>
      </c>
      <c r="K86" s="13" t="str">
        <f t="shared" ca="1" si="11"/>
        <v/>
      </c>
      <c r="M86" s="14" t="str">
        <f t="shared" ca="1" si="12"/>
        <v/>
      </c>
      <c r="O86" s="4" t="str">
        <f t="shared" si="13"/>
        <v/>
      </c>
      <c r="P86" s="4" t="str">
        <f t="shared" si="14"/>
        <v/>
      </c>
    </row>
    <row r="87" spans="1:16">
      <c r="A87" s="8" t="str">
        <f>IF(B87&lt;&gt;"", SUBTOTAL(3,$B$5:$B87), "")</f>
        <v/>
      </c>
      <c r="E87" s="12">
        <f t="shared" si="9"/>
        <v>0</v>
      </c>
      <c r="H87" s="4" t="str">
        <f t="shared" si="10"/>
        <v/>
      </c>
      <c r="K87" s="13" t="str">
        <f t="shared" ca="1" si="11"/>
        <v/>
      </c>
      <c r="M87" s="14" t="str">
        <f t="shared" ca="1" si="12"/>
        <v/>
      </c>
      <c r="O87" s="4" t="str">
        <f t="shared" si="13"/>
        <v/>
      </c>
      <c r="P87" s="4" t="str">
        <f t="shared" si="14"/>
        <v/>
      </c>
    </row>
    <row r="88" spans="1:16">
      <c r="A88" s="8" t="str">
        <f>IF(B88&lt;&gt;"", SUBTOTAL(3,$B$5:$B88), "")</f>
        <v/>
      </c>
      <c r="E88" s="12">
        <f t="shared" si="9"/>
        <v>0</v>
      </c>
      <c r="H88" s="4" t="str">
        <f t="shared" si="10"/>
        <v/>
      </c>
      <c r="K88" s="13" t="str">
        <f t="shared" ca="1" si="11"/>
        <v/>
      </c>
      <c r="M88" s="14" t="str">
        <f t="shared" ca="1" si="12"/>
        <v/>
      </c>
      <c r="O88" s="4" t="str">
        <f t="shared" si="13"/>
        <v/>
      </c>
      <c r="P88" s="4" t="str">
        <f t="shared" si="14"/>
        <v/>
      </c>
    </row>
    <row r="89" spans="1:16">
      <c r="A89" s="8" t="str">
        <f>IF(B89&lt;&gt;"", SUBTOTAL(3,$B$5:$B89), "")</f>
        <v/>
      </c>
      <c r="E89" s="12">
        <f t="shared" si="9"/>
        <v>0</v>
      </c>
      <c r="H89" s="4" t="str">
        <f t="shared" si="10"/>
        <v/>
      </c>
      <c r="K89" s="13" t="str">
        <f t="shared" ca="1" si="11"/>
        <v/>
      </c>
      <c r="M89" s="14" t="str">
        <f t="shared" ca="1" si="12"/>
        <v/>
      </c>
      <c r="O89" s="4" t="str">
        <f t="shared" si="13"/>
        <v/>
      </c>
      <c r="P89" s="4" t="str">
        <f t="shared" si="14"/>
        <v/>
      </c>
    </row>
    <row r="90" spans="1:16">
      <c r="A90" s="8" t="str">
        <f>IF(B90&lt;&gt;"", SUBTOTAL(3,$B$5:$B90), "")</f>
        <v/>
      </c>
      <c r="E90" s="12">
        <f t="shared" si="9"/>
        <v>0</v>
      </c>
      <c r="H90" s="4" t="str">
        <f t="shared" si="10"/>
        <v/>
      </c>
      <c r="K90" s="13" t="str">
        <f t="shared" ca="1" si="11"/>
        <v/>
      </c>
      <c r="M90" s="14" t="str">
        <f t="shared" ca="1" si="12"/>
        <v/>
      </c>
      <c r="O90" s="4" t="str">
        <f t="shared" si="13"/>
        <v/>
      </c>
      <c r="P90" s="4" t="str">
        <f t="shared" si="14"/>
        <v/>
      </c>
    </row>
    <row r="91" spans="1:16">
      <c r="A91" s="8" t="str">
        <f>IF(B91&lt;&gt;"", SUBTOTAL(3,$B$5:$B91), "")</f>
        <v/>
      </c>
      <c r="E91" s="12">
        <f t="shared" si="9"/>
        <v>0</v>
      </c>
      <c r="H91" s="4" t="str">
        <f t="shared" si="10"/>
        <v/>
      </c>
      <c r="K91" s="13" t="str">
        <f t="shared" ca="1" si="11"/>
        <v/>
      </c>
      <c r="M91" s="14" t="str">
        <f t="shared" ca="1" si="12"/>
        <v/>
      </c>
      <c r="O91" s="4" t="str">
        <f t="shared" si="13"/>
        <v/>
      </c>
      <c r="P91" s="4" t="str">
        <f t="shared" si="14"/>
        <v/>
      </c>
    </row>
    <row r="92" spans="1:16">
      <c r="A92" s="8" t="str">
        <f>IF(B92&lt;&gt;"", SUBTOTAL(3,$B$5:$B92), "")</f>
        <v/>
      </c>
      <c r="E92" s="12">
        <f t="shared" si="9"/>
        <v>0</v>
      </c>
      <c r="H92" s="4" t="str">
        <f t="shared" si="10"/>
        <v/>
      </c>
      <c r="K92" s="13" t="str">
        <f t="shared" ca="1" si="11"/>
        <v/>
      </c>
      <c r="M92" s="14" t="str">
        <f t="shared" ca="1" si="12"/>
        <v/>
      </c>
      <c r="O92" s="4" t="str">
        <f t="shared" si="13"/>
        <v/>
      </c>
      <c r="P92" s="4" t="str">
        <f t="shared" si="14"/>
        <v/>
      </c>
    </row>
    <row r="93" spans="1:16">
      <c r="A93" s="8" t="str">
        <f>IF(B93&lt;&gt;"", SUBTOTAL(3,$B$5:$B93), "")</f>
        <v/>
      </c>
      <c r="E93" s="12">
        <f t="shared" si="9"/>
        <v>0</v>
      </c>
      <c r="H93" s="4" t="str">
        <f t="shared" si="10"/>
        <v/>
      </c>
      <c r="K93" s="13" t="str">
        <f t="shared" ca="1" si="11"/>
        <v/>
      </c>
      <c r="M93" s="14" t="str">
        <f t="shared" ca="1" si="12"/>
        <v/>
      </c>
      <c r="O93" s="4" t="str">
        <f t="shared" si="13"/>
        <v/>
      </c>
      <c r="P93" s="4" t="str">
        <f t="shared" si="14"/>
        <v/>
      </c>
    </row>
    <row r="94" spans="1:16">
      <c r="A94" s="8" t="str">
        <f>IF(B94&lt;&gt;"", SUBTOTAL(3,$B$5:$B94), "")</f>
        <v/>
      </c>
      <c r="E94" s="12">
        <f t="shared" si="9"/>
        <v>0</v>
      </c>
      <c r="H94" s="4" t="str">
        <f t="shared" si="10"/>
        <v/>
      </c>
      <c r="K94" s="13" t="str">
        <f t="shared" ca="1" si="11"/>
        <v/>
      </c>
      <c r="M94" s="14" t="str">
        <f t="shared" ca="1" si="12"/>
        <v/>
      </c>
      <c r="O94" s="4" t="str">
        <f t="shared" si="13"/>
        <v/>
      </c>
      <c r="P94" s="4" t="str">
        <f t="shared" si="14"/>
        <v/>
      </c>
    </row>
    <row r="95" spans="1:16">
      <c r="A95" s="8" t="str">
        <f>IF(B95&lt;&gt;"", SUBTOTAL(3,$B$5:$B95), "")</f>
        <v/>
      </c>
      <c r="E95" s="12">
        <f t="shared" si="9"/>
        <v>0</v>
      </c>
      <c r="H95" s="4" t="str">
        <f t="shared" si="10"/>
        <v/>
      </c>
      <c r="K95" s="13" t="str">
        <f t="shared" ca="1" si="11"/>
        <v/>
      </c>
      <c r="M95" s="14" t="str">
        <f t="shared" ca="1" si="12"/>
        <v/>
      </c>
      <c r="O95" s="4" t="str">
        <f t="shared" si="13"/>
        <v/>
      </c>
      <c r="P95" s="4" t="str">
        <f t="shared" si="14"/>
        <v/>
      </c>
    </row>
    <row r="96" spans="1:16">
      <c r="A96" s="8" t="str">
        <f>IF(B96&lt;&gt;"", SUBTOTAL(3,$B$5:$B96), "")</f>
        <v/>
      </c>
      <c r="E96" s="12">
        <f t="shared" si="9"/>
        <v>0</v>
      </c>
      <c r="H96" s="4" t="str">
        <f t="shared" si="10"/>
        <v/>
      </c>
      <c r="K96" s="13" t="str">
        <f t="shared" ca="1" si="11"/>
        <v/>
      </c>
      <c r="M96" s="14" t="str">
        <f t="shared" ca="1" si="12"/>
        <v/>
      </c>
      <c r="O96" s="4" t="str">
        <f t="shared" si="13"/>
        <v/>
      </c>
      <c r="P96" s="4" t="str">
        <f t="shared" si="14"/>
        <v/>
      </c>
    </row>
    <row r="97" spans="1:16">
      <c r="A97" s="8" t="str">
        <f>IF(B97&lt;&gt;"", SUBTOTAL(3,$B$5:$B97), "")</f>
        <v/>
      </c>
      <c r="E97" s="12">
        <f t="shared" si="9"/>
        <v>0</v>
      </c>
      <c r="H97" s="4" t="str">
        <f t="shared" si="10"/>
        <v/>
      </c>
      <c r="K97" s="13" t="str">
        <f t="shared" ca="1" si="11"/>
        <v/>
      </c>
      <c r="M97" s="14" t="str">
        <f t="shared" ca="1" si="12"/>
        <v/>
      </c>
      <c r="O97" s="4" t="str">
        <f t="shared" si="13"/>
        <v/>
      </c>
      <c r="P97" s="4" t="str">
        <f t="shared" si="14"/>
        <v/>
      </c>
    </row>
    <row r="98" spans="1:16">
      <c r="A98" s="8" t="str">
        <f>IF(B98&lt;&gt;"", SUBTOTAL(3,$B$5:$B98), "")</f>
        <v/>
      </c>
      <c r="E98" s="12">
        <f t="shared" si="9"/>
        <v>0</v>
      </c>
      <c r="H98" s="4" t="str">
        <f t="shared" si="10"/>
        <v/>
      </c>
      <c r="K98" s="13" t="str">
        <f t="shared" ca="1" si="11"/>
        <v/>
      </c>
      <c r="M98" s="14" t="str">
        <f t="shared" ca="1" si="12"/>
        <v/>
      </c>
      <c r="O98" s="4" t="str">
        <f t="shared" si="13"/>
        <v/>
      </c>
      <c r="P98" s="4" t="str">
        <f t="shared" si="14"/>
        <v/>
      </c>
    </row>
    <row r="99" spans="1:16">
      <c r="A99" s="8" t="str">
        <f>IF(B99&lt;&gt;"", SUBTOTAL(3,$B$5:$B99), "")</f>
        <v/>
      </c>
      <c r="E99" s="12">
        <f t="shared" si="9"/>
        <v>0</v>
      </c>
      <c r="H99" s="4" t="str">
        <f t="shared" si="10"/>
        <v/>
      </c>
      <c r="K99" s="13" t="str">
        <f t="shared" ca="1" si="11"/>
        <v/>
      </c>
      <c r="M99" s="14" t="str">
        <f t="shared" ca="1" si="12"/>
        <v/>
      </c>
      <c r="O99" s="4" t="str">
        <f t="shared" si="13"/>
        <v/>
      </c>
      <c r="P99" s="4" t="str">
        <f t="shared" si="14"/>
        <v/>
      </c>
    </row>
    <row r="100" spans="1:16">
      <c r="A100" s="8" t="str">
        <f>IF(B100&lt;&gt;"", SUBTOTAL(3,$B$5:$B100), "")</f>
        <v/>
      </c>
      <c r="E100" s="12">
        <f t="shared" si="9"/>
        <v>0</v>
      </c>
      <c r="H100" s="4" t="str">
        <f t="shared" si="10"/>
        <v/>
      </c>
      <c r="K100" s="13" t="str">
        <f t="shared" ca="1" si="11"/>
        <v/>
      </c>
      <c r="M100" s="14" t="str">
        <f t="shared" ca="1" si="12"/>
        <v/>
      </c>
      <c r="O100" s="4" t="str">
        <f t="shared" si="13"/>
        <v/>
      </c>
      <c r="P100" s="4" t="str">
        <f t="shared" si="14"/>
        <v/>
      </c>
    </row>
    <row r="101" spans="1:16">
      <c r="A101" s="8" t="str">
        <f>IF(B101&lt;&gt;"", SUBTOTAL(3,$B$5:$B101), "")</f>
        <v/>
      </c>
      <c r="E101" s="12">
        <f t="shared" si="9"/>
        <v>0</v>
      </c>
      <c r="H101" s="4" t="str">
        <f t="shared" si="10"/>
        <v/>
      </c>
      <c r="K101" s="13" t="str">
        <f t="shared" ca="1" si="11"/>
        <v/>
      </c>
      <c r="M101" s="14" t="str">
        <f t="shared" ca="1" si="12"/>
        <v/>
      </c>
      <c r="O101" s="4" t="str">
        <f t="shared" si="13"/>
        <v/>
      </c>
      <c r="P101" s="4" t="str">
        <f t="shared" si="14"/>
        <v/>
      </c>
    </row>
    <row r="102" spans="1:16">
      <c r="A102" s="8" t="str">
        <f>IF(B102&lt;&gt;"", SUBTOTAL(3,$B$5:$B102), "")</f>
        <v/>
      </c>
      <c r="E102" s="12">
        <f t="shared" si="9"/>
        <v>0</v>
      </c>
      <c r="H102" s="4" t="str">
        <f t="shared" si="10"/>
        <v/>
      </c>
      <c r="K102" s="13" t="str">
        <f t="shared" ca="1" si="11"/>
        <v/>
      </c>
      <c r="M102" s="14" t="str">
        <f t="shared" ca="1" si="12"/>
        <v/>
      </c>
      <c r="O102" s="4" t="str">
        <f t="shared" si="13"/>
        <v/>
      </c>
      <c r="P102" s="4" t="str">
        <f t="shared" si="14"/>
        <v/>
      </c>
    </row>
    <row r="103" spans="1:16">
      <c r="A103" s="8" t="str">
        <f>IF(B103&lt;&gt;"", SUBTOTAL(3,$B$5:$B103), "")</f>
        <v/>
      </c>
      <c r="E103" s="12">
        <f t="shared" si="9"/>
        <v>0</v>
      </c>
      <c r="H103" s="4" t="str">
        <f t="shared" si="10"/>
        <v/>
      </c>
      <c r="K103" s="13" t="str">
        <f t="shared" ca="1" si="11"/>
        <v/>
      </c>
      <c r="M103" s="14" t="str">
        <f t="shared" ca="1" si="12"/>
        <v/>
      </c>
      <c r="O103" s="4" t="str">
        <f t="shared" si="13"/>
        <v/>
      </c>
      <c r="P103" s="4" t="str">
        <f t="shared" si="14"/>
        <v/>
      </c>
    </row>
    <row r="104" spans="1:16">
      <c r="A104" s="8" t="str">
        <f>IF(B104&lt;&gt;"", SUBTOTAL(3,$B$5:$B104), "")</f>
        <v/>
      </c>
      <c r="E104" s="12">
        <f t="shared" si="9"/>
        <v>0</v>
      </c>
      <c r="H104" s="4" t="str">
        <f t="shared" si="10"/>
        <v/>
      </c>
      <c r="K104" s="13" t="str">
        <f t="shared" ca="1" si="11"/>
        <v/>
      </c>
      <c r="M104" s="14" t="str">
        <f t="shared" ca="1" si="12"/>
        <v/>
      </c>
      <c r="O104" s="4" t="str">
        <f t="shared" si="13"/>
        <v/>
      </c>
      <c r="P104" s="4" t="str">
        <f t="shared" si="14"/>
        <v/>
      </c>
    </row>
    <row r="105" spans="1:16">
      <c r="A105" s="8" t="str">
        <f>IF(B105&lt;&gt;"", SUBTOTAL(3,$B$5:$B105), "")</f>
        <v/>
      </c>
      <c r="E105" s="12">
        <f t="shared" si="9"/>
        <v>0</v>
      </c>
      <c r="H105" s="4" t="str">
        <f t="shared" si="10"/>
        <v/>
      </c>
      <c r="K105" s="13" t="str">
        <f t="shared" ca="1" si="11"/>
        <v/>
      </c>
      <c r="M105" s="14" t="str">
        <f t="shared" ca="1" si="12"/>
        <v/>
      </c>
      <c r="O105" s="4" t="str">
        <f t="shared" si="13"/>
        <v/>
      </c>
      <c r="P105" s="4" t="str">
        <f t="shared" si="14"/>
        <v/>
      </c>
    </row>
    <row r="106" spans="1:16">
      <c r="A106" s="8" t="str">
        <f>IF(B106&lt;&gt;"", SUBTOTAL(3,$B$5:$B106), "")</f>
        <v/>
      </c>
      <c r="E106" s="12">
        <f t="shared" si="9"/>
        <v>0</v>
      </c>
      <c r="H106" s="4" t="str">
        <f t="shared" si="10"/>
        <v/>
      </c>
      <c r="K106" s="13" t="str">
        <f t="shared" ca="1" si="11"/>
        <v/>
      </c>
      <c r="M106" s="14" t="str">
        <f t="shared" ca="1" si="12"/>
        <v/>
      </c>
      <c r="O106" s="4" t="str">
        <f t="shared" si="13"/>
        <v/>
      </c>
      <c r="P106" s="4" t="str">
        <f t="shared" si="14"/>
        <v/>
      </c>
    </row>
    <row r="107" spans="1:16">
      <c r="A107" s="8" t="str">
        <f>IF(B107&lt;&gt;"", SUBTOTAL(3,$B$5:$B107), "")</f>
        <v/>
      </c>
      <c r="E107" s="12">
        <f t="shared" si="9"/>
        <v>0</v>
      </c>
      <c r="H107" s="4" t="str">
        <f t="shared" si="10"/>
        <v/>
      </c>
      <c r="K107" s="13" t="str">
        <f t="shared" ca="1" si="11"/>
        <v/>
      </c>
      <c r="M107" s="14" t="str">
        <f t="shared" ca="1" si="12"/>
        <v/>
      </c>
      <c r="O107" s="4" t="str">
        <f t="shared" si="13"/>
        <v/>
      </c>
      <c r="P107" s="4" t="str">
        <f t="shared" si="14"/>
        <v/>
      </c>
    </row>
    <row r="108" spans="1:16">
      <c r="A108" s="8" t="str">
        <f>IF(B108&lt;&gt;"", SUBTOTAL(3,$B$5:$B108), "")</f>
        <v/>
      </c>
      <c r="E108" s="12">
        <f t="shared" si="9"/>
        <v>0</v>
      </c>
      <c r="H108" s="4" t="str">
        <f t="shared" si="10"/>
        <v/>
      </c>
      <c r="K108" s="13" t="str">
        <f t="shared" ca="1" si="11"/>
        <v/>
      </c>
      <c r="M108" s="14" t="str">
        <f t="shared" ca="1" si="12"/>
        <v/>
      </c>
      <c r="O108" s="4" t="str">
        <f t="shared" si="13"/>
        <v/>
      </c>
      <c r="P108" s="4" t="str">
        <f t="shared" si="14"/>
        <v/>
      </c>
    </row>
    <row r="109" spans="1:16">
      <c r="A109" s="8" t="str">
        <f>IF(B109&lt;&gt;"", SUBTOTAL(3,$B$5:$B109), "")</f>
        <v/>
      </c>
      <c r="E109" s="12">
        <f t="shared" si="9"/>
        <v>0</v>
      </c>
      <c r="H109" s="4" t="str">
        <f t="shared" si="10"/>
        <v/>
      </c>
      <c r="K109" s="13" t="str">
        <f t="shared" ca="1" si="11"/>
        <v/>
      </c>
      <c r="M109" s="14" t="str">
        <f t="shared" ca="1" si="12"/>
        <v/>
      </c>
      <c r="O109" s="4" t="str">
        <f t="shared" si="13"/>
        <v/>
      </c>
      <c r="P109" s="4" t="str">
        <f t="shared" si="14"/>
        <v/>
      </c>
    </row>
    <row r="110" spans="1:16">
      <c r="A110" s="8" t="str">
        <f>IF(B110&lt;&gt;"", SUBTOTAL(3,$B$5:$B110), "")</f>
        <v/>
      </c>
      <c r="E110" s="12">
        <f t="shared" si="9"/>
        <v>0</v>
      </c>
      <c r="H110" s="4" t="str">
        <f t="shared" si="10"/>
        <v/>
      </c>
      <c r="K110" s="13" t="str">
        <f t="shared" ca="1" si="11"/>
        <v/>
      </c>
      <c r="M110" s="14" t="str">
        <f t="shared" ca="1" si="12"/>
        <v/>
      </c>
      <c r="O110" s="4" t="str">
        <f t="shared" si="13"/>
        <v/>
      </c>
      <c r="P110" s="4" t="str">
        <f t="shared" si="14"/>
        <v/>
      </c>
    </row>
    <row r="111" spans="1:16">
      <c r="A111" s="8" t="str">
        <f>IF(B111&lt;&gt;"", SUBTOTAL(3,$B$5:$B111), "")</f>
        <v/>
      </c>
      <c r="E111" s="12">
        <f t="shared" si="9"/>
        <v>0</v>
      </c>
      <c r="H111" s="4" t="str">
        <f t="shared" si="10"/>
        <v/>
      </c>
      <c r="K111" s="13" t="str">
        <f t="shared" ca="1" si="11"/>
        <v/>
      </c>
      <c r="M111" s="14" t="str">
        <f t="shared" ca="1" si="12"/>
        <v/>
      </c>
      <c r="O111" s="4" t="str">
        <f t="shared" si="13"/>
        <v/>
      </c>
      <c r="P111" s="4" t="str">
        <f t="shared" si="14"/>
        <v/>
      </c>
    </row>
    <row r="112" spans="1:16">
      <c r="A112" s="8" t="str">
        <f>IF(B112&lt;&gt;"", SUBTOTAL(3,$B$5:$B112), "")</f>
        <v/>
      </c>
      <c r="E112" s="12">
        <f t="shared" si="9"/>
        <v>0</v>
      </c>
      <c r="H112" s="4" t="str">
        <f t="shared" si="10"/>
        <v/>
      </c>
      <c r="K112" s="13" t="str">
        <f t="shared" ca="1" si="11"/>
        <v/>
      </c>
      <c r="M112" s="14" t="str">
        <f t="shared" ca="1" si="12"/>
        <v/>
      </c>
      <c r="O112" s="4" t="str">
        <f t="shared" si="13"/>
        <v/>
      </c>
      <c r="P112" s="4" t="str">
        <f t="shared" si="14"/>
        <v/>
      </c>
    </row>
    <row r="113" spans="1:16">
      <c r="A113" s="8" t="str">
        <f>IF(B113&lt;&gt;"", SUBTOTAL(3,$B$5:$B113), "")</f>
        <v/>
      </c>
      <c r="E113" s="12">
        <f t="shared" si="9"/>
        <v>0</v>
      </c>
      <c r="H113" s="4" t="str">
        <f t="shared" si="10"/>
        <v/>
      </c>
      <c r="K113" s="13" t="str">
        <f t="shared" ca="1" si="11"/>
        <v/>
      </c>
      <c r="M113" s="14" t="str">
        <f t="shared" ca="1" si="12"/>
        <v/>
      </c>
      <c r="O113" s="4" t="str">
        <f t="shared" si="13"/>
        <v/>
      </c>
      <c r="P113" s="4" t="str">
        <f t="shared" si="14"/>
        <v/>
      </c>
    </row>
    <row r="114" spans="1:16">
      <c r="A114" s="8" t="str">
        <f>IF(B114&lt;&gt;"", SUBTOTAL(3,$B$5:$B114), "")</f>
        <v/>
      </c>
      <c r="E114" s="12">
        <f t="shared" si="9"/>
        <v>0</v>
      </c>
      <c r="H114" s="4" t="str">
        <f t="shared" si="10"/>
        <v/>
      </c>
      <c r="K114" s="13" t="str">
        <f t="shared" ca="1" si="11"/>
        <v/>
      </c>
      <c r="M114" s="14" t="str">
        <f t="shared" ca="1" si="12"/>
        <v/>
      </c>
      <c r="O114" s="4" t="str">
        <f t="shared" si="13"/>
        <v/>
      </c>
      <c r="P114" s="4" t="str">
        <f t="shared" si="14"/>
        <v/>
      </c>
    </row>
    <row r="115" spans="1:16">
      <c r="A115" s="8" t="str">
        <f>IF(B115&lt;&gt;"", SUBTOTAL(3,$B$5:$B115), "")</f>
        <v/>
      </c>
      <c r="E115" s="12">
        <f t="shared" si="9"/>
        <v>0</v>
      </c>
      <c r="H115" s="4" t="str">
        <f t="shared" si="10"/>
        <v/>
      </c>
      <c r="K115" s="13" t="str">
        <f t="shared" ca="1" si="11"/>
        <v/>
      </c>
      <c r="M115" s="14" t="str">
        <f t="shared" ca="1" si="12"/>
        <v/>
      </c>
      <c r="O115" s="4" t="str">
        <f t="shared" si="13"/>
        <v/>
      </c>
      <c r="P115" s="4" t="str">
        <f t="shared" si="14"/>
        <v/>
      </c>
    </row>
    <row r="116" spans="1:16">
      <c r="A116" s="8" t="str">
        <f>IF(B116&lt;&gt;"", SUBTOTAL(3,$B$5:$B116), "")</f>
        <v/>
      </c>
      <c r="E116" s="12">
        <f t="shared" si="9"/>
        <v>0</v>
      </c>
      <c r="H116" s="4" t="str">
        <f t="shared" si="10"/>
        <v/>
      </c>
      <c r="K116" s="13" t="str">
        <f t="shared" ca="1" si="11"/>
        <v/>
      </c>
      <c r="M116" s="14" t="str">
        <f t="shared" ca="1" si="12"/>
        <v/>
      </c>
      <c r="O116" s="4" t="str">
        <f t="shared" si="13"/>
        <v/>
      </c>
      <c r="P116" s="4" t="str">
        <f t="shared" si="14"/>
        <v/>
      </c>
    </row>
    <row r="117" spans="1:16">
      <c r="A117" s="8" t="str">
        <f>IF(B117&lt;&gt;"", SUBTOTAL(3,$B$5:$B117), "")</f>
        <v/>
      </c>
      <c r="E117" s="12">
        <f t="shared" si="9"/>
        <v>0</v>
      </c>
      <c r="H117" s="4" t="str">
        <f t="shared" si="10"/>
        <v/>
      </c>
      <c r="K117" s="13" t="str">
        <f t="shared" ca="1" si="11"/>
        <v/>
      </c>
      <c r="M117" s="14" t="str">
        <f t="shared" ca="1" si="12"/>
        <v/>
      </c>
      <c r="O117" s="4" t="str">
        <f t="shared" si="13"/>
        <v/>
      </c>
      <c r="P117" s="4" t="str">
        <f t="shared" si="14"/>
        <v/>
      </c>
    </row>
    <row r="118" spans="1:16">
      <c r="A118" s="8" t="str">
        <f>IF(B118&lt;&gt;"", SUBTOTAL(3,$B$5:$B118), "")</f>
        <v/>
      </c>
      <c r="E118" s="12">
        <f t="shared" si="9"/>
        <v>0</v>
      </c>
      <c r="H118" s="4" t="str">
        <f t="shared" si="10"/>
        <v/>
      </c>
      <c r="K118" s="13" t="str">
        <f t="shared" ca="1" si="11"/>
        <v/>
      </c>
      <c r="M118" s="14" t="str">
        <f t="shared" ca="1" si="12"/>
        <v/>
      </c>
      <c r="O118" s="4" t="str">
        <f t="shared" si="13"/>
        <v/>
      </c>
      <c r="P118" s="4" t="str">
        <f t="shared" si="14"/>
        <v/>
      </c>
    </row>
    <row r="119" spans="1:16">
      <c r="A119" s="8" t="str">
        <f>IF(B119&lt;&gt;"", SUBTOTAL(3,$B$5:$B119), "")</f>
        <v/>
      </c>
      <c r="E119" s="12">
        <f t="shared" si="9"/>
        <v>0</v>
      </c>
      <c r="H119" s="4" t="str">
        <f t="shared" si="10"/>
        <v/>
      </c>
      <c r="K119" s="13" t="str">
        <f t="shared" ca="1" si="11"/>
        <v/>
      </c>
      <c r="M119" s="14" t="str">
        <f t="shared" ca="1" si="12"/>
        <v/>
      </c>
      <c r="O119" s="4" t="str">
        <f t="shared" si="13"/>
        <v/>
      </c>
      <c r="P119" s="4" t="str">
        <f t="shared" si="14"/>
        <v/>
      </c>
    </row>
    <row r="120" spans="1:16">
      <c r="A120" s="8" t="str">
        <f>IF(B120&lt;&gt;"", SUBTOTAL(3,$B$5:$B120), "")</f>
        <v/>
      </c>
      <c r="E120" s="12">
        <f t="shared" si="9"/>
        <v>0</v>
      </c>
      <c r="H120" s="4" t="str">
        <f t="shared" si="10"/>
        <v/>
      </c>
      <c r="K120" s="13" t="str">
        <f t="shared" ca="1" si="11"/>
        <v/>
      </c>
      <c r="M120" s="14" t="str">
        <f t="shared" ca="1" si="12"/>
        <v/>
      </c>
      <c r="O120" s="4" t="str">
        <f t="shared" si="13"/>
        <v/>
      </c>
      <c r="P120" s="4" t="str">
        <f t="shared" si="14"/>
        <v/>
      </c>
    </row>
    <row r="121" spans="1:16">
      <c r="A121" s="8" t="str">
        <f>IF(B121&lt;&gt;"", SUBTOTAL(3,$B$5:$B121), "")</f>
        <v/>
      </c>
      <c r="E121" s="12">
        <f t="shared" si="9"/>
        <v>0</v>
      </c>
      <c r="H121" s="4" t="str">
        <f t="shared" si="10"/>
        <v/>
      </c>
      <c r="K121" s="13" t="str">
        <f t="shared" ca="1" si="11"/>
        <v/>
      </c>
      <c r="M121" s="14" t="str">
        <f t="shared" ca="1" si="12"/>
        <v/>
      </c>
      <c r="O121" s="4" t="str">
        <f t="shared" si="13"/>
        <v/>
      </c>
      <c r="P121" s="4" t="str">
        <f t="shared" si="14"/>
        <v/>
      </c>
    </row>
    <row r="122" spans="1:16">
      <c r="A122" s="8" t="str">
        <f>IF(B122&lt;&gt;"", SUBTOTAL(3,$B$5:$B122), "")</f>
        <v/>
      </c>
      <c r="E122" s="12">
        <f t="shared" si="9"/>
        <v>0</v>
      </c>
      <c r="H122" s="4" t="str">
        <f t="shared" si="10"/>
        <v/>
      </c>
      <c r="K122" s="13" t="str">
        <f t="shared" ca="1" si="11"/>
        <v/>
      </c>
      <c r="M122" s="14" t="str">
        <f t="shared" ca="1" si="12"/>
        <v/>
      </c>
      <c r="O122" s="4" t="str">
        <f t="shared" si="13"/>
        <v/>
      </c>
      <c r="P122" s="4" t="str">
        <f t="shared" si="14"/>
        <v/>
      </c>
    </row>
    <row r="123" spans="1:16">
      <c r="A123" s="8" t="str">
        <f>IF(B123&lt;&gt;"", SUBTOTAL(3,$B$5:$B123), "")</f>
        <v/>
      </c>
      <c r="E123" s="12">
        <f t="shared" si="9"/>
        <v>0</v>
      </c>
      <c r="H123" s="4" t="str">
        <f t="shared" si="10"/>
        <v/>
      </c>
      <c r="K123" s="13" t="str">
        <f t="shared" ca="1" si="11"/>
        <v/>
      </c>
      <c r="M123" s="14" t="str">
        <f t="shared" ca="1" si="12"/>
        <v/>
      </c>
      <c r="O123" s="4" t="str">
        <f t="shared" si="13"/>
        <v/>
      </c>
      <c r="P123" s="4" t="str">
        <f t="shared" si="14"/>
        <v/>
      </c>
    </row>
    <row r="124" spans="1:16">
      <c r="A124" s="8" t="str">
        <f>IF(B124&lt;&gt;"", SUBTOTAL(3,$B$5:$B124), "")</f>
        <v/>
      </c>
      <c r="E124" s="12">
        <f t="shared" si="9"/>
        <v>0</v>
      </c>
      <c r="H124" s="4" t="str">
        <f t="shared" si="10"/>
        <v/>
      </c>
      <c r="K124" s="13" t="str">
        <f t="shared" ca="1" si="11"/>
        <v/>
      </c>
      <c r="M124" s="14" t="str">
        <f t="shared" ca="1" si="12"/>
        <v/>
      </c>
      <c r="O124" s="4" t="str">
        <f t="shared" si="13"/>
        <v/>
      </c>
      <c r="P124" s="4" t="str">
        <f t="shared" si="14"/>
        <v/>
      </c>
    </row>
    <row r="125" spans="1:16">
      <c r="A125" s="8" t="str">
        <f>IF(B125&lt;&gt;"", SUBTOTAL(3,$B$5:$B125), "")</f>
        <v/>
      </c>
      <c r="E125" s="12">
        <f t="shared" si="9"/>
        <v>0</v>
      </c>
      <c r="H125" s="4" t="str">
        <f t="shared" si="10"/>
        <v/>
      </c>
      <c r="K125" s="13" t="str">
        <f t="shared" ca="1" si="11"/>
        <v/>
      </c>
      <c r="M125" s="14" t="str">
        <f t="shared" ca="1" si="12"/>
        <v/>
      </c>
      <c r="O125" s="4" t="str">
        <f t="shared" si="13"/>
        <v/>
      </c>
      <c r="P125" s="4" t="str">
        <f t="shared" si="14"/>
        <v/>
      </c>
    </row>
    <row r="126" spans="1:16">
      <c r="A126" s="8" t="str">
        <f>IF(B126&lt;&gt;"", SUBTOTAL(3,$B$5:$B126), "")</f>
        <v/>
      </c>
      <c r="E126" s="12">
        <f t="shared" si="9"/>
        <v>0</v>
      </c>
      <c r="H126" s="4" t="str">
        <f t="shared" si="10"/>
        <v/>
      </c>
      <c r="K126" s="13" t="str">
        <f t="shared" ca="1" si="11"/>
        <v/>
      </c>
      <c r="M126" s="14" t="str">
        <f t="shared" ca="1" si="12"/>
        <v/>
      </c>
      <c r="O126" s="4" t="str">
        <f t="shared" si="13"/>
        <v/>
      </c>
      <c r="P126" s="4" t="str">
        <f t="shared" si="14"/>
        <v/>
      </c>
    </row>
    <row r="127" spans="1:16">
      <c r="A127" s="8" t="str">
        <f>IF(B127&lt;&gt;"", SUBTOTAL(3,$B$5:$B127), "")</f>
        <v/>
      </c>
      <c r="E127" s="12">
        <f t="shared" si="9"/>
        <v>0</v>
      </c>
      <c r="H127" s="4" t="str">
        <f t="shared" si="10"/>
        <v/>
      </c>
      <c r="K127" s="13" t="str">
        <f t="shared" ca="1" si="11"/>
        <v/>
      </c>
      <c r="M127" s="14" t="str">
        <f t="shared" ca="1" si="12"/>
        <v/>
      </c>
      <c r="O127" s="4" t="str">
        <f t="shared" si="13"/>
        <v/>
      </c>
      <c r="P127" s="4" t="str">
        <f t="shared" si="14"/>
        <v/>
      </c>
    </row>
    <row r="128" spans="1:16">
      <c r="A128" s="8" t="str">
        <f>IF(B128&lt;&gt;"", SUBTOTAL(3,$B$5:$B128), "")</f>
        <v/>
      </c>
      <c r="E128" s="12">
        <f t="shared" si="9"/>
        <v>0</v>
      </c>
      <c r="H128" s="4" t="str">
        <f t="shared" si="10"/>
        <v/>
      </c>
      <c r="K128" s="13" t="str">
        <f t="shared" ca="1" si="11"/>
        <v/>
      </c>
      <c r="M128" s="14" t="str">
        <f t="shared" ca="1" si="12"/>
        <v/>
      </c>
      <c r="O128" s="4" t="str">
        <f t="shared" si="13"/>
        <v/>
      </c>
      <c r="P128" s="4" t="str">
        <f t="shared" si="14"/>
        <v/>
      </c>
    </row>
    <row r="129" spans="1:16">
      <c r="A129" s="8" t="str">
        <f>IF(B129&lt;&gt;"", SUBTOTAL(3,$B$5:$B129), "")</f>
        <v/>
      </c>
      <c r="E129" s="12">
        <f t="shared" si="9"/>
        <v>0</v>
      </c>
      <c r="H129" s="4" t="str">
        <f t="shared" si="10"/>
        <v/>
      </c>
      <c r="K129" s="13" t="str">
        <f t="shared" ca="1" si="11"/>
        <v/>
      </c>
      <c r="M129" s="14" t="str">
        <f t="shared" ca="1" si="12"/>
        <v/>
      </c>
      <c r="O129" s="4" t="str">
        <f t="shared" si="13"/>
        <v/>
      </c>
      <c r="P129" s="4" t="str">
        <f t="shared" si="14"/>
        <v/>
      </c>
    </row>
    <row r="130" spans="1:16">
      <c r="A130" s="8" t="str">
        <f>IF(B130&lt;&gt;"", SUBTOTAL(3,$B$5:$B130), "")</f>
        <v/>
      </c>
      <c r="E130" s="12">
        <f t="shared" si="9"/>
        <v>0</v>
      </c>
      <c r="H130" s="4" t="str">
        <f t="shared" si="10"/>
        <v/>
      </c>
      <c r="K130" s="13" t="str">
        <f t="shared" ca="1" si="11"/>
        <v/>
      </c>
      <c r="M130" s="14" t="str">
        <f t="shared" ca="1" si="12"/>
        <v/>
      </c>
      <c r="O130" s="4" t="str">
        <f t="shared" si="13"/>
        <v/>
      </c>
      <c r="P130" s="4" t="str">
        <f t="shared" si="14"/>
        <v/>
      </c>
    </row>
    <row r="131" spans="1:16">
      <c r="A131" s="8" t="str">
        <f>IF(B131&lt;&gt;"", SUBTOTAL(3,$B$5:$B131), "")</f>
        <v/>
      </c>
      <c r="E131" s="12">
        <f t="shared" si="9"/>
        <v>0</v>
      </c>
      <c r="H131" s="4" t="str">
        <f t="shared" si="10"/>
        <v/>
      </c>
      <c r="K131" s="13" t="str">
        <f t="shared" ca="1" si="11"/>
        <v/>
      </c>
      <c r="M131" s="14" t="str">
        <f t="shared" ca="1" si="12"/>
        <v/>
      </c>
      <c r="O131" s="4" t="str">
        <f t="shared" si="13"/>
        <v/>
      </c>
      <c r="P131" s="4" t="str">
        <f t="shared" si="14"/>
        <v/>
      </c>
    </row>
    <row r="132" spans="1:16">
      <c r="A132" s="8" t="str">
        <f>IF(B132&lt;&gt;"", SUBTOTAL(3,$B$5:$B132), "")</f>
        <v/>
      </c>
      <c r="E132" s="12">
        <f t="shared" si="9"/>
        <v>0</v>
      </c>
      <c r="H132" s="4" t="str">
        <f t="shared" si="10"/>
        <v/>
      </c>
      <c r="K132" s="13" t="str">
        <f t="shared" ca="1" si="11"/>
        <v/>
      </c>
      <c r="M132" s="14" t="str">
        <f t="shared" ca="1" si="12"/>
        <v/>
      </c>
      <c r="O132" s="4" t="str">
        <f t="shared" si="13"/>
        <v/>
      </c>
      <c r="P132" s="4" t="str">
        <f t="shared" si="14"/>
        <v/>
      </c>
    </row>
    <row r="133" spans="1:16">
      <c r="A133" s="8" t="str">
        <f>IF(B133&lt;&gt;"", SUBTOTAL(3,$B$5:$B133), "")</f>
        <v/>
      </c>
      <c r="E133" s="12">
        <f t="shared" si="9"/>
        <v>0</v>
      </c>
      <c r="H133" s="4" t="str">
        <f t="shared" si="10"/>
        <v/>
      </c>
      <c r="K133" s="13" t="str">
        <f t="shared" ca="1" si="11"/>
        <v/>
      </c>
      <c r="M133" s="14" t="str">
        <f t="shared" ca="1" si="12"/>
        <v/>
      </c>
      <c r="O133" s="4" t="str">
        <f t="shared" si="13"/>
        <v/>
      </c>
      <c r="P133" s="4" t="str">
        <f t="shared" si="14"/>
        <v/>
      </c>
    </row>
    <row r="134" spans="1:16">
      <c r="A134" s="8" t="str">
        <f>IF(B134&lt;&gt;"", SUBTOTAL(3,$B$5:$B134), "")</f>
        <v/>
      </c>
      <c r="E134" s="12">
        <f t="shared" ref="E134:E197" si="15">IF(AND($G134="-", $N134=""), 0, IF($F134&gt;0, $P134/$H134, 0))</f>
        <v>0</v>
      </c>
      <c r="H134" s="4" t="str">
        <f t="shared" ref="H134:H197" si="16">IF($F134&lt;&gt;"", 5+IF($D134="沪", $F134*$I134*100*0.00002, 0)+$F134*$I134*100, "")</f>
        <v/>
      </c>
      <c r="K134" s="13" t="str">
        <f t="shared" ref="K134:K197" ca="1" si="17">IF($J134&lt;&gt;"", IF($L134&lt;&gt;"", $L134, TODAY())-$J134+1, "")</f>
        <v/>
      </c>
      <c r="M134" s="14" t="str">
        <f t="shared" ref="M134:M197" ca="1" si="18">IF($K134&gt;1, IF($E134&gt;10%,"（止盈）",IF($E134&lt;-5%,"（止损）","")), "")</f>
        <v/>
      </c>
      <c r="O134" s="4" t="str">
        <f t="shared" ref="O134:O197" si="19">IF($F134&lt;&gt;"", IF($N134&lt;&gt;"", $N134, $G134)*$I134*100*0.001+5*2+IF($D134="沪", ($F134+IF($N134&lt;&gt;"", $N134, $G134))*$I134*100*0.00002, 0), "")</f>
        <v/>
      </c>
      <c r="P134" s="4" t="str">
        <f t="shared" ref="P134:P197" si="20">IF($F134&lt;&gt;"", IF($N134&lt;&gt;"", $N134, $G134)*$I134*100-$F134*$I134*100-$O134, "")</f>
        <v/>
      </c>
    </row>
    <row r="135" spans="1:16">
      <c r="A135" s="8" t="str">
        <f>IF(B135&lt;&gt;"", SUBTOTAL(3,$B$5:$B135), "")</f>
        <v/>
      </c>
      <c r="E135" s="12">
        <f t="shared" si="15"/>
        <v>0</v>
      </c>
      <c r="H135" s="4" t="str">
        <f t="shared" si="16"/>
        <v/>
      </c>
      <c r="K135" s="13" t="str">
        <f t="shared" ca="1" si="17"/>
        <v/>
      </c>
      <c r="M135" s="14" t="str">
        <f t="shared" ca="1" si="18"/>
        <v/>
      </c>
      <c r="O135" s="4" t="str">
        <f t="shared" si="19"/>
        <v/>
      </c>
      <c r="P135" s="4" t="str">
        <f t="shared" si="20"/>
        <v/>
      </c>
    </row>
    <row r="136" spans="1:16">
      <c r="A136" s="8" t="str">
        <f>IF(B136&lt;&gt;"", SUBTOTAL(3,$B$5:$B136), "")</f>
        <v/>
      </c>
      <c r="E136" s="12">
        <f t="shared" si="15"/>
        <v>0</v>
      </c>
      <c r="H136" s="4" t="str">
        <f t="shared" si="16"/>
        <v/>
      </c>
      <c r="K136" s="13" t="str">
        <f t="shared" ca="1" si="17"/>
        <v/>
      </c>
      <c r="M136" s="14" t="str">
        <f t="shared" ca="1" si="18"/>
        <v/>
      </c>
      <c r="O136" s="4" t="str">
        <f t="shared" si="19"/>
        <v/>
      </c>
      <c r="P136" s="4" t="str">
        <f t="shared" si="20"/>
        <v/>
      </c>
    </row>
    <row r="137" spans="1:16">
      <c r="A137" s="8" t="str">
        <f>IF(B137&lt;&gt;"", SUBTOTAL(3,$B$5:$B137), "")</f>
        <v/>
      </c>
      <c r="E137" s="12">
        <f t="shared" si="15"/>
        <v>0</v>
      </c>
      <c r="H137" s="4" t="str">
        <f t="shared" si="16"/>
        <v/>
      </c>
      <c r="K137" s="13" t="str">
        <f t="shared" ca="1" si="17"/>
        <v/>
      </c>
      <c r="M137" s="14" t="str">
        <f t="shared" ca="1" si="18"/>
        <v/>
      </c>
      <c r="O137" s="4" t="str">
        <f t="shared" si="19"/>
        <v/>
      </c>
      <c r="P137" s="4" t="str">
        <f t="shared" si="20"/>
        <v/>
      </c>
    </row>
    <row r="138" spans="1:16">
      <c r="A138" s="8" t="str">
        <f>IF(B138&lt;&gt;"", SUBTOTAL(3,$B$5:$B138), "")</f>
        <v/>
      </c>
      <c r="E138" s="12">
        <f t="shared" si="15"/>
        <v>0</v>
      </c>
      <c r="H138" s="4" t="str">
        <f t="shared" si="16"/>
        <v/>
      </c>
      <c r="K138" s="13" t="str">
        <f t="shared" ca="1" si="17"/>
        <v/>
      </c>
      <c r="M138" s="14" t="str">
        <f t="shared" ca="1" si="18"/>
        <v/>
      </c>
      <c r="O138" s="4" t="str">
        <f t="shared" si="19"/>
        <v/>
      </c>
      <c r="P138" s="4" t="str">
        <f t="shared" si="20"/>
        <v/>
      </c>
    </row>
    <row r="139" spans="1:16">
      <c r="A139" s="8" t="str">
        <f>IF(B139&lt;&gt;"", SUBTOTAL(3,$B$5:$B139), "")</f>
        <v/>
      </c>
      <c r="E139" s="12">
        <f t="shared" si="15"/>
        <v>0</v>
      </c>
      <c r="H139" s="4" t="str">
        <f t="shared" si="16"/>
        <v/>
      </c>
      <c r="K139" s="13" t="str">
        <f t="shared" ca="1" si="17"/>
        <v/>
      </c>
      <c r="M139" s="14" t="str">
        <f t="shared" ca="1" si="18"/>
        <v/>
      </c>
      <c r="O139" s="4" t="str">
        <f t="shared" si="19"/>
        <v/>
      </c>
      <c r="P139" s="4" t="str">
        <f t="shared" si="20"/>
        <v/>
      </c>
    </row>
    <row r="140" spans="1:16">
      <c r="A140" s="8" t="str">
        <f>IF(B140&lt;&gt;"", SUBTOTAL(3,$B$5:$B140), "")</f>
        <v/>
      </c>
      <c r="E140" s="12">
        <f t="shared" si="15"/>
        <v>0</v>
      </c>
      <c r="H140" s="4" t="str">
        <f t="shared" si="16"/>
        <v/>
      </c>
      <c r="K140" s="13" t="str">
        <f t="shared" ca="1" si="17"/>
        <v/>
      </c>
      <c r="M140" s="14" t="str">
        <f t="shared" ca="1" si="18"/>
        <v/>
      </c>
      <c r="O140" s="4" t="str">
        <f t="shared" si="19"/>
        <v/>
      </c>
      <c r="P140" s="4" t="str">
        <f t="shared" si="20"/>
        <v/>
      </c>
    </row>
    <row r="141" spans="1:16">
      <c r="A141" s="8" t="str">
        <f>IF(B141&lt;&gt;"", SUBTOTAL(3,$B$5:$B141), "")</f>
        <v/>
      </c>
      <c r="E141" s="12">
        <f t="shared" si="15"/>
        <v>0</v>
      </c>
      <c r="H141" s="4" t="str">
        <f t="shared" si="16"/>
        <v/>
      </c>
      <c r="K141" s="13" t="str">
        <f t="shared" ca="1" si="17"/>
        <v/>
      </c>
      <c r="M141" s="14" t="str">
        <f t="shared" ca="1" si="18"/>
        <v/>
      </c>
      <c r="O141" s="4" t="str">
        <f t="shared" si="19"/>
        <v/>
      </c>
      <c r="P141" s="4" t="str">
        <f t="shared" si="20"/>
        <v/>
      </c>
    </row>
    <row r="142" spans="1:16">
      <c r="A142" s="8" t="str">
        <f>IF(B142&lt;&gt;"", SUBTOTAL(3,$B$5:$B142), "")</f>
        <v/>
      </c>
      <c r="E142" s="12">
        <f t="shared" si="15"/>
        <v>0</v>
      </c>
      <c r="H142" s="4" t="str">
        <f t="shared" si="16"/>
        <v/>
      </c>
      <c r="K142" s="13" t="str">
        <f t="shared" ca="1" si="17"/>
        <v/>
      </c>
      <c r="M142" s="14" t="str">
        <f t="shared" ca="1" si="18"/>
        <v/>
      </c>
      <c r="O142" s="4" t="str">
        <f t="shared" si="19"/>
        <v/>
      </c>
      <c r="P142" s="4" t="str">
        <f t="shared" si="20"/>
        <v/>
      </c>
    </row>
    <row r="143" spans="1:16">
      <c r="A143" s="8" t="str">
        <f>IF(B143&lt;&gt;"", SUBTOTAL(3,$B$5:$B143), "")</f>
        <v/>
      </c>
      <c r="E143" s="12">
        <f t="shared" si="15"/>
        <v>0</v>
      </c>
      <c r="H143" s="4" t="str">
        <f t="shared" si="16"/>
        <v/>
      </c>
      <c r="K143" s="13" t="str">
        <f t="shared" ca="1" si="17"/>
        <v/>
      </c>
      <c r="M143" s="14" t="str">
        <f t="shared" ca="1" si="18"/>
        <v/>
      </c>
      <c r="O143" s="4" t="str">
        <f t="shared" si="19"/>
        <v/>
      </c>
      <c r="P143" s="4" t="str">
        <f t="shared" si="20"/>
        <v/>
      </c>
    </row>
    <row r="144" spans="1:16">
      <c r="A144" s="8" t="str">
        <f>IF(B144&lt;&gt;"", SUBTOTAL(3,$B$5:$B144), "")</f>
        <v/>
      </c>
      <c r="E144" s="12">
        <f t="shared" si="15"/>
        <v>0</v>
      </c>
      <c r="H144" s="4" t="str">
        <f t="shared" si="16"/>
        <v/>
      </c>
      <c r="K144" s="13" t="str">
        <f t="shared" ca="1" si="17"/>
        <v/>
      </c>
      <c r="M144" s="14" t="str">
        <f t="shared" ca="1" si="18"/>
        <v/>
      </c>
      <c r="O144" s="4" t="str">
        <f t="shared" si="19"/>
        <v/>
      </c>
      <c r="P144" s="4" t="str">
        <f t="shared" si="20"/>
        <v/>
      </c>
    </row>
    <row r="145" spans="1:16">
      <c r="A145" s="8" t="str">
        <f>IF(B145&lt;&gt;"", SUBTOTAL(3,$B$5:$B145), "")</f>
        <v/>
      </c>
      <c r="E145" s="12">
        <f t="shared" si="15"/>
        <v>0</v>
      </c>
      <c r="H145" s="4" t="str">
        <f t="shared" si="16"/>
        <v/>
      </c>
      <c r="K145" s="13" t="str">
        <f t="shared" ca="1" si="17"/>
        <v/>
      </c>
      <c r="M145" s="14" t="str">
        <f t="shared" ca="1" si="18"/>
        <v/>
      </c>
      <c r="O145" s="4" t="str">
        <f t="shared" si="19"/>
        <v/>
      </c>
      <c r="P145" s="4" t="str">
        <f t="shared" si="20"/>
        <v/>
      </c>
    </row>
    <row r="146" spans="1:16">
      <c r="A146" s="8" t="str">
        <f>IF(B146&lt;&gt;"", SUBTOTAL(3,$B$5:$B146), "")</f>
        <v/>
      </c>
      <c r="E146" s="12">
        <f t="shared" si="15"/>
        <v>0</v>
      </c>
      <c r="H146" s="4" t="str">
        <f t="shared" si="16"/>
        <v/>
      </c>
      <c r="K146" s="13" t="str">
        <f t="shared" ca="1" si="17"/>
        <v/>
      </c>
      <c r="M146" s="14" t="str">
        <f t="shared" ca="1" si="18"/>
        <v/>
      </c>
      <c r="O146" s="4" t="str">
        <f t="shared" si="19"/>
        <v/>
      </c>
      <c r="P146" s="4" t="str">
        <f t="shared" si="20"/>
        <v/>
      </c>
    </row>
    <row r="147" spans="1:16">
      <c r="A147" s="8" t="str">
        <f>IF(B147&lt;&gt;"", SUBTOTAL(3,$B$5:$B147), "")</f>
        <v/>
      </c>
      <c r="E147" s="12">
        <f t="shared" si="15"/>
        <v>0</v>
      </c>
      <c r="H147" s="4" t="str">
        <f t="shared" si="16"/>
        <v/>
      </c>
      <c r="K147" s="13" t="str">
        <f t="shared" ca="1" si="17"/>
        <v/>
      </c>
      <c r="M147" s="14" t="str">
        <f t="shared" ca="1" si="18"/>
        <v/>
      </c>
      <c r="O147" s="4" t="str">
        <f t="shared" si="19"/>
        <v/>
      </c>
      <c r="P147" s="4" t="str">
        <f t="shared" si="20"/>
        <v/>
      </c>
    </row>
    <row r="148" spans="1:16">
      <c r="A148" s="8" t="str">
        <f>IF(B148&lt;&gt;"", SUBTOTAL(3,$B$5:$B148), "")</f>
        <v/>
      </c>
      <c r="E148" s="12">
        <f t="shared" si="15"/>
        <v>0</v>
      </c>
      <c r="H148" s="4" t="str">
        <f t="shared" si="16"/>
        <v/>
      </c>
      <c r="K148" s="13" t="str">
        <f t="shared" ca="1" si="17"/>
        <v/>
      </c>
      <c r="M148" s="14" t="str">
        <f t="shared" ca="1" si="18"/>
        <v/>
      </c>
      <c r="O148" s="4" t="str">
        <f t="shared" si="19"/>
        <v/>
      </c>
      <c r="P148" s="4" t="str">
        <f t="shared" si="20"/>
        <v/>
      </c>
    </row>
    <row r="149" spans="1:16">
      <c r="A149" s="8" t="str">
        <f>IF(B149&lt;&gt;"", SUBTOTAL(3,$B$5:$B149), "")</f>
        <v/>
      </c>
      <c r="E149" s="12">
        <f t="shared" si="15"/>
        <v>0</v>
      </c>
      <c r="H149" s="4" t="str">
        <f t="shared" si="16"/>
        <v/>
      </c>
      <c r="K149" s="13" t="str">
        <f t="shared" ca="1" si="17"/>
        <v/>
      </c>
      <c r="M149" s="14" t="str">
        <f t="shared" ca="1" si="18"/>
        <v/>
      </c>
      <c r="O149" s="4" t="str">
        <f t="shared" si="19"/>
        <v/>
      </c>
      <c r="P149" s="4" t="str">
        <f t="shared" si="20"/>
        <v/>
      </c>
    </row>
    <row r="150" spans="1:16">
      <c r="A150" s="8" t="str">
        <f>IF(B150&lt;&gt;"", SUBTOTAL(3,$B$5:$B150), "")</f>
        <v/>
      </c>
      <c r="E150" s="12">
        <f t="shared" si="15"/>
        <v>0</v>
      </c>
      <c r="H150" s="4" t="str">
        <f t="shared" si="16"/>
        <v/>
      </c>
      <c r="K150" s="13" t="str">
        <f t="shared" ca="1" si="17"/>
        <v/>
      </c>
      <c r="M150" s="14" t="str">
        <f t="shared" ca="1" si="18"/>
        <v/>
      </c>
      <c r="O150" s="4" t="str">
        <f t="shared" si="19"/>
        <v/>
      </c>
      <c r="P150" s="4" t="str">
        <f t="shared" si="20"/>
        <v/>
      </c>
    </row>
    <row r="151" spans="1:16">
      <c r="A151" s="8" t="str">
        <f>IF(B151&lt;&gt;"", SUBTOTAL(3,$B$5:$B151), "")</f>
        <v/>
      </c>
      <c r="E151" s="12">
        <f t="shared" si="15"/>
        <v>0</v>
      </c>
      <c r="H151" s="4" t="str">
        <f t="shared" si="16"/>
        <v/>
      </c>
      <c r="K151" s="13" t="str">
        <f t="shared" ca="1" si="17"/>
        <v/>
      </c>
      <c r="M151" s="14" t="str">
        <f t="shared" ca="1" si="18"/>
        <v/>
      </c>
      <c r="O151" s="4" t="str">
        <f t="shared" si="19"/>
        <v/>
      </c>
      <c r="P151" s="4" t="str">
        <f t="shared" si="20"/>
        <v/>
      </c>
    </row>
    <row r="152" spans="1:16">
      <c r="A152" s="8" t="str">
        <f>IF(B152&lt;&gt;"", SUBTOTAL(3,$B$5:$B152), "")</f>
        <v/>
      </c>
      <c r="E152" s="12">
        <f t="shared" si="15"/>
        <v>0</v>
      </c>
      <c r="H152" s="4" t="str">
        <f t="shared" si="16"/>
        <v/>
      </c>
      <c r="K152" s="13" t="str">
        <f t="shared" ca="1" si="17"/>
        <v/>
      </c>
      <c r="M152" s="14" t="str">
        <f t="shared" ca="1" si="18"/>
        <v/>
      </c>
      <c r="O152" s="4" t="str">
        <f t="shared" si="19"/>
        <v/>
      </c>
      <c r="P152" s="4" t="str">
        <f t="shared" si="20"/>
        <v/>
      </c>
    </row>
    <row r="153" spans="1:16">
      <c r="A153" s="8" t="str">
        <f>IF(B153&lt;&gt;"", SUBTOTAL(3,$B$5:$B153), "")</f>
        <v/>
      </c>
      <c r="E153" s="12">
        <f t="shared" si="15"/>
        <v>0</v>
      </c>
      <c r="H153" s="4" t="str">
        <f t="shared" si="16"/>
        <v/>
      </c>
      <c r="K153" s="13" t="str">
        <f t="shared" ca="1" si="17"/>
        <v/>
      </c>
      <c r="M153" s="14" t="str">
        <f t="shared" ca="1" si="18"/>
        <v/>
      </c>
      <c r="O153" s="4" t="str">
        <f t="shared" si="19"/>
        <v/>
      </c>
      <c r="P153" s="4" t="str">
        <f t="shared" si="20"/>
        <v/>
      </c>
    </row>
    <row r="154" spans="1:16">
      <c r="A154" s="8" t="str">
        <f>IF(B154&lt;&gt;"", SUBTOTAL(3,$B$5:$B154), "")</f>
        <v/>
      </c>
      <c r="E154" s="12">
        <f t="shared" si="15"/>
        <v>0</v>
      </c>
      <c r="H154" s="4" t="str">
        <f t="shared" si="16"/>
        <v/>
      </c>
      <c r="K154" s="13" t="str">
        <f t="shared" ca="1" si="17"/>
        <v/>
      </c>
      <c r="M154" s="14" t="str">
        <f t="shared" ca="1" si="18"/>
        <v/>
      </c>
      <c r="O154" s="4" t="str">
        <f t="shared" si="19"/>
        <v/>
      </c>
      <c r="P154" s="4" t="str">
        <f t="shared" si="20"/>
        <v/>
      </c>
    </row>
    <row r="155" spans="1:16">
      <c r="A155" s="8" t="str">
        <f>IF(B155&lt;&gt;"", SUBTOTAL(3,$B$5:$B155), "")</f>
        <v/>
      </c>
      <c r="E155" s="12">
        <f t="shared" si="15"/>
        <v>0</v>
      </c>
      <c r="H155" s="4" t="str">
        <f t="shared" si="16"/>
        <v/>
      </c>
      <c r="K155" s="13" t="str">
        <f t="shared" ca="1" si="17"/>
        <v/>
      </c>
      <c r="M155" s="14" t="str">
        <f t="shared" ca="1" si="18"/>
        <v/>
      </c>
      <c r="O155" s="4" t="str">
        <f t="shared" si="19"/>
        <v/>
      </c>
      <c r="P155" s="4" t="str">
        <f t="shared" si="20"/>
        <v/>
      </c>
    </row>
    <row r="156" spans="1:16">
      <c r="A156" s="8" t="str">
        <f>IF(B156&lt;&gt;"", SUBTOTAL(3,$B$5:$B156), "")</f>
        <v/>
      </c>
      <c r="E156" s="12">
        <f t="shared" si="15"/>
        <v>0</v>
      </c>
      <c r="H156" s="4" t="str">
        <f t="shared" si="16"/>
        <v/>
      </c>
      <c r="K156" s="13" t="str">
        <f t="shared" ca="1" si="17"/>
        <v/>
      </c>
      <c r="M156" s="14" t="str">
        <f t="shared" ca="1" si="18"/>
        <v/>
      </c>
      <c r="O156" s="4" t="str">
        <f t="shared" si="19"/>
        <v/>
      </c>
      <c r="P156" s="4" t="str">
        <f t="shared" si="20"/>
        <v/>
      </c>
    </row>
    <row r="157" spans="1:16">
      <c r="A157" s="8" t="str">
        <f>IF(B157&lt;&gt;"", SUBTOTAL(3,$B$5:$B157), "")</f>
        <v/>
      </c>
      <c r="E157" s="12">
        <f t="shared" si="15"/>
        <v>0</v>
      </c>
      <c r="H157" s="4" t="str">
        <f t="shared" si="16"/>
        <v/>
      </c>
      <c r="K157" s="13" t="str">
        <f t="shared" ca="1" si="17"/>
        <v/>
      </c>
      <c r="M157" s="14" t="str">
        <f t="shared" ca="1" si="18"/>
        <v/>
      </c>
      <c r="O157" s="4" t="str">
        <f t="shared" si="19"/>
        <v/>
      </c>
      <c r="P157" s="4" t="str">
        <f t="shared" si="20"/>
        <v/>
      </c>
    </row>
    <row r="158" spans="1:16">
      <c r="A158" s="8" t="str">
        <f>IF(B158&lt;&gt;"", SUBTOTAL(3,$B$5:$B158), "")</f>
        <v/>
      </c>
      <c r="E158" s="12">
        <f t="shared" si="15"/>
        <v>0</v>
      </c>
      <c r="H158" s="4" t="str">
        <f t="shared" si="16"/>
        <v/>
      </c>
      <c r="K158" s="13" t="str">
        <f t="shared" ca="1" si="17"/>
        <v/>
      </c>
      <c r="M158" s="14" t="str">
        <f t="shared" ca="1" si="18"/>
        <v/>
      </c>
      <c r="O158" s="4" t="str">
        <f t="shared" si="19"/>
        <v/>
      </c>
      <c r="P158" s="4" t="str">
        <f t="shared" si="20"/>
        <v/>
      </c>
    </row>
    <row r="159" spans="1:16">
      <c r="A159" s="8" t="str">
        <f>IF(B159&lt;&gt;"", SUBTOTAL(3,$B$5:$B159), "")</f>
        <v/>
      </c>
      <c r="E159" s="12">
        <f t="shared" si="15"/>
        <v>0</v>
      </c>
      <c r="H159" s="4" t="str">
        <f t="shared" si="16"/>
        <v/>
      </c>
      <c r="K159" s="13" t="str">
        <f t="shared" ca="1" si="17"/>
        <v/>
      </c>
      <c r="M159" s="14" t="str">
        <f t="shared" ca="1" si="18"/>
        <v/>
      </c>
      <c r="O159" s="4" t="str">
        <f t="shared" si="19"/>
        <v/>
      </c>
      <c r="P159" s="4" t="str">
        <f t="shared" si="20"/>
        <v/>
      </c>
    </row>
    <row r="160" spans="1:16">
      <c r="A160" s="8" t="str">
        <f>IF(B160&lt;&gt;"", SUBTOTAL(3,$B$5:$B160), "")</f>
        <v/>
      </c>
      <c r="E160" s="12">
        <f t="shared" si="15"/>
        <v>0</v>
      </c>
      <c r="H160" s="4" t="str">
        <f t="shared" si="16"/>
        <v/>
      </c>
      <c r="K160" s="13" t="str">
        <f t="shared" ca="1" si="17"/>
        <v/>
      </c>
      <c r="M160" s="14" t="str">
        <f t="shared" ca="1" si="18"/>
        <v/>
      </c>
      <c r="O160" s="4" t="str">
        <f t="shared" si="19"/>
        <v/>
      </c>
      <c r="P160" s="4" t="str">
        <f t="shared" si="20"/>
        <v/>
      </c>
    </row>
    <row r="161" spans="1:16">
      <c r="A161" s="8" t="str">
        <f>IF(B161&lt;&gt;"", SUBTOTAL(3,$B$5:$B161), "")</f>
        <v/>
      </c>
      <c r="E161" s="12">
        <f t="shared" si="15"/>
        <v>0</v>
      </c>
      <c r="H161" s="4" t="str">
        <f t="shared" si="16"/>
        <v/>
      </c>
      <c r="K161" s="13" t="str">
        <f t="shared" ca="1" si="17"/>
        <v/>
      </c>
      <c r="M161" s="14" t="str">
        <f t="shared" ca="1" si="18"/>
        <v/>
      </c>
      <c r="O161" s="4" t="str">
        <f t="shared" si="19"/>
        <v/>
      </c>
      <c r="P161" s="4" t="str">
        <f t="shared" si="20"/>
        <v/>
      </c>
    </row>
    <row r="162" spans="1:16">
      <c r="A162" s="8" t="str">
        <f>IF(B162&lt;&gt;"", SUBTOTAL(3,$B$5:$B162), "")</f>
        <v/>
      </c>
      <c r="E162" s="12">
        <f t="shared" si="15"/>
        <v>0</v>
      </c>
      <c r="H162" s="4" t="str">
        <f t="shared" si="16"/>
        <v/>
      </c>
      <c r="K162" s="13" t="str">
        <f t="shared" ca="1" si="17"/>
        <v/>
      </c>
      <c r="M162" s="14" t="str">
        <f t="shared" ca="1" si="18"/>
        <v/>
      </c>
      <c r="O162" s="4" t="str">
        <f t="shared" si="19"/>
        <v/>
      </c>
      <c r="P162" s="4" t="str">
        <f t="shared" si="20"/>
        <v/>
      </c>
    </row>
    <row r="163" spans="1:16">
      <c r="A163" s="8" t="str">
        <f>IF(B163&lt;&gt;"", SUBTOTAL(3,$B$5:$B163), "")</f>
        <v/>
      </c>
      <c r="E163" s="12">
        <f t="shared" si="15"/>
        <v>0</v>
      </c>
      <c r="H163" s="4" t="str">
        <f t="shared" si="16"/>
        <v/>
      </c>
      <c r="K163" s="13" t="str">
        <f t="shared" ca="1" si="17"/>
        <v/>
      </c>
      <c r="M163" s="14" t="str">
        <f t="shared" ca="1" si="18"/>
        <v/>
      </c>
      <c r="O163" s="4" t="str">
        <f t="shared" si="19"/>
        <v/>
      </c>
      <c r="P163" s="4" t="str">
        <f t="shared" si="20"/>
        <v/>
      </c>
    </row>
    <row r="164" spans="1:16">
      <c r="A164" s="8" t="str">
        <f>IF(B164&lt;&gt;"", SUBTOTAL(3,$B$5:$B164), "")</f>
        <v/>
      </c>
      <c r="E164" s="12">
        <f t="shared" si="15"/>
        <v>0</v>
      </c>
      <c r="H164" s="4" t="str">
        <f t="shared" si="16"/>
        <v/>
      </c>
      <c r="K164" s="13" t="str">
        <f t="shared" ca="1" si="17"/>
        <v/>
      </c>
      <c r="M164" s="14" t="str">
        <f t="shared" ca="1" si="18"/>
        <v/>
      </c>
      <c r="O164" s="4" t="str">
        <f t="shared" si="19"/>
        <v/>
      </c>
      <c r="P164" s="4" t="str">
        <f t="shared" si="20"/>
        <v/>
      </c>
    </row>
    <row r="165" spans="1:16">
      <c r="A165" s="8" t="str">
        <f>IF(B165&lt;&gt;"", SUBTOTAL(3,$B$5:$B165), "")</f>
        <v/>
      </c>
      <c r="E165" s="12">
        <f t="shared" si="15"/>
        <v>0</v>
      </c>
      <c r="H165" s="4" t="str">
        <f t="shared" si="16"/>
        <v/>
      </c>
      <c r="K165" s="13" t="str">
        <f t="shared" ca="1" si="17"/>
        <v/>
      </c>
      <c r="M165" s="14" t="str">
        <f t="shared" ca="1" si="18"/>
        <v/>
      </c>
      <c r="O165" s="4" t="str">
        <f t="shared" si="19"/>
        <v/>
      </c>
      <c r="P165" s="4" t="str">
        <f t="shared" si="20"/>
        <v/>
      </c>
    </row>
    <row r="166" spans="1:16">
      <c r="A166" s="8" t="str">
        <f>IF(B166&lt;&gt;"", SUBTOTAL(3,$B$5:$B166), "")</f>
        <v/>
      </c>
      <c r="E166" s="12">
        <f t="shared" si="15"/>
        <v>0</v>
      </c>
      <c r="H166" s="4" t="str">
        <f t="shared" si="16"/>
        <v/>
      </c>
      <c r="K166" s="13" t="str">
        <f t="shared" ca="1" si="17"/>
        <v/>
      </c>
      <c r="M166" s="14" t="str">
        <f t="shared" ca="1" si="18"/>
        <v/>
      </c>
      <c r="O166" s="4" t="str">
        <f t="shared" si="19"/>
        <v/>
      </c>
      <c r="P166" s="4" t="str">
        <f t="shared" si="20"/>
        <v/>
      </c>
    </row>
    <row r="167" spans="1:16">
      <c r="A167" s="8" t="str">
        <f>IF(B167&lt;&gt;"", SUBTOTAL(3,$B$5:$B167), "")</f>
        <v/>
      </c>
      <c r="E167" s="12">
        <f t="shared" si="15"/>
        <v>0</v>
      </c>
      <c r="H167" s="4" t="str">
        <f t="shared" si="16"/>
        <v/>
      </c>
      <c r="K167" s="13" t="str">
        <f t="shared" ca="1" si="17"/>
        <v/>
      </c>
      <c r="M167" s="14" t="str">
        <f t="shared" ca="1" si="18"/>
        <v/>
      </c>
      <c r="O167" s="4" t="str">
        <f t="shared" si="19"/>
        <v/>
      </c>
      <c r="P167" s="4" t="str">
        <f t="shared" si="20"/>
        <v/>
      </c>
    </row>
    <row r="168" spans="1:16">
      <c r="A168" s="8" t="str">
        <f>IF(B168&lt;&gt;"", SUBTOTAL(3,$B$5:$B168), "")</f>
        <v/>
      </c>
      <c r="E168" s="12">
        <f t="shared" si="15"/>
        <v>0</v>
      </c>
      <c r="H168" s="4" t="str">
        <f t="shared" si="16"/>
        <v/>
      </c>
      <c r="K168" s="13" t="str">
        <f t="shared" ca="1" si="17"/>
        <v/>
      </c>
      <c r="M168" s="14" t="str">
        <f t="shared" ca="1" si="18"/>
        <v/>
      </c>
      <c r="O168" s="4" t="str">
        <f t="shared" si="19"/>
        <v/>
      </c>
      <c r="P168" s="4" t="str">
        <f t="shared" si="20"/>
        <v/>
      </c>
    </row>
    <row r="169" spans="1:16">
      <c r="A169" s="8" t="str">
        <f>IF(B169&lt;&gt;"", SUBTOTAL(3,$B$5:$B169), "")</f>
        <v/>
      </c>
      <c r="E169" s="12">
        <f t="shared" si="15"/>
        <v>0</v>
      </c>
      <c r="H169" s="4" t="str">
        <f t="shared" si="16"/>
        <v/>
      </c>
      <c r="K169" s="13" t="str">
        <f t="shared" ca="1" si="17"/>
        <v/>
      </c>
      <c r="M169" s="14" t="str">
        <f t="shared" ca="1" si="18"/>
        <v/>
      </c>
      <c r="O169" s="4" t="str">
        <f t="shared" si="19"/>
        <v/>
      </c>
      <c r="P169" s="4" t="str">
        <f t="shared" si="20"/>
        <v/>
      </c>
    </row>
    <row r="170" spans="1:16">
      <c r="A170" s="8" t="str">
        <f>IF(B170&lt;&gt;"", SUBTOTAL(3,$B$5:$B170), "")</f>
        <v/>
      </c>
      <c r="E170" s="12">
        <f t="shared" si="15"/>
        <v>0</v>
      </c>
      <c r="H170" s="4" t="str">
        <f t="shared" si="16"/>
        <v/>
      </c>
      <c r="K170" s="13" t="str">
        <f t="shared" ca="1" si="17"/>
        <v/>
      </c>
      <c r="M170" s="14" t="str">
        <f t="shared" ca="1" si="18"/>
        <v/>
      </c>
      <c r="O170" s="4" t="str">
        <f t="shared" si="19"/>
        <v/>
      </c>
      <c r="P170" s="4" t="str">
        <f t="shared" si="20"/>
        <v/>
      </c>
    </row>
    <row r="171" spans="1:16">
      <c r="A171" s="8" t="str">
        <f>IF(B171&lt;&gt;"", SUBTOTAL(3,$B$5:$B171), "")</f>
        <v/>
      </c>
      <c r="E171" s="12">
        <f t="shared" si="15"/>
        <v>0</v>
      </c>
      <c r="H171" s="4" t="str">
        <f t="shared" si="16"/>
        <v/>
      </c>
      <c r="K171" s="13" t="str">
        <f t="shared" ca="1" si="17"/>
        <v/>
      </c>
      <c r="M171" s="14" t="str">
        <f t="shared" ca="1" si="18"/>
        <v/>
      </c>
      <c r="O171" s="4" t="str">
        <f t="shared" si="19"/>
        <v/>
      </c>
      <c r="P171" s="4" t="str">
        <f t="shared" si="20"/>
        <v/>
      </c>
    </row>
    <row r="172" spans="1:16">
      <c r="A172" s="8" t="str">
        <f>IF(B172&lt;&gt;"", SUBTOTAL(3,$B$5:$B172), "")</f>
        <v/>
      </c>
      <c r="E172" s="12">
        <f t="shared" si="15"/>
        <v>0</v>
      </c>
      <c r="H172" s="4" t="str">
        <f t="shared" si="16"/>
        <v/>
      </c>
      <c r="K172" s="13" t="str">
        <f t="shared" ca="1" si="17"/>
        <v/>
      </c>
      <c r="M172" s="14" t="str">
        <f t="shared" ca="1" si="18"/>
        <v/>
      </c>
      <c r="O172" s="4" t="str">
        <f t="shared" si="19"/>
        <v/>
      </c>
      <c r="P172" s="4" t="str">
        <f t="shared" si="20"/>
        <v/>
      </c>
    </row>
    <row r="173" spans="1:16">
      <c r="A173" s="8" t="str">
        <f>IF(B173&lt;&gt;"", SUBTOTAL(3,$B$5:$B173), "")</f>
        <v/>
      </c>
      <c r="E173" s="12">
        <f t="shared" si="15"/>
        <v>0</v>
      </c>
      <c r="H173" s="4" t="str">
        <f t="shared" si="16"/>
        <v/>
      </c>
      <c r="K173" s="13" t="str">
        <f t="shared" ca="1" si="17"/>
        <v/>
      </c>
      <c r="M173" s="14" t="str">
        <f t="shared" ca="1" si="18"/>
        <v/>
      </c>
      <c r="O173" s="4" t="str">
        <f t="shared" si="19"/>
        <v/>
      </c>
      <c r="P173" s="4" t="str">
        <f t="shared" si="20"/>
        <v/>
      </c>
    </row>
    <row r="174" spans="1:16">
      <c r="A174" s="8" t="str">
        <f>IF(B174&lt;&gt;"", SUBTOTAL(3,$B$5:$B174), "")</f>
        <v/>
      </c>
      <c r="E174" s="12">
        <f t="shared" si="15"/>
        <v>0</v>
      </c>
      <c r="H174" s="4" t="str">
        <f t="shared" si="16"/>
        <v/>
      </c>
      <c r="K174" s="13" t="str">
        <f t="shared" ca="1" si="17"/>
        <v/>
      </c>
      <c r="M174" s="14" t="str">
        <f t="shared" ca="1" si="18"/>
        <v/>
      </c>
      <c r="O174" s="4" t="str">
        <f t="shared" si="19"/>
        <v/>
      </c>
      <c r="P174" s="4" t="str">
        <f t="shared" si="20"/>
        <v/>
      </c>
    </row>
    <row r="175" spans="1:16">
      <c r="A175" s="8" t="str">
        <f>IF(B175&lt;&gt;"", SUBTOTAL(3,$B$5:$B175), "")</f>
        <v/>
      </c>
      <c r="E175" s="12">
        <f t="shared" si="15"/>
        <v>0</v>
      </c>
      <c r="H175" s="4" t="str">
        <f t="shared" si="16"/>
        <v/>
      </c>
      <c r="K175" s="13" t="str">
        <f t="shared" ca="1" si="17"/>
        <v/>
      </c>
      <c r="M175" s="14" t="str">
        <f t="shared" ca="1" si="18"/>
        <v/>
      </c>
      <c r="O175" s="4" t="str">
        <f t="shared" si="19"/>
        <v/>
      </c>
      <c r="P175" s="4" t="str">
        <f t="shared" si="20"/>
        <v/>
      </c>
    </row>
    <row r="176" spans="1:16">
      <c r="A176" s="8" t="str">
        <f>IF(B176&lt;&gt;"", SUBTOTAL(3,$B$5:$B176), "")</f>
        <v/>
      </c>
      <c r="E176" s="12">
        <f t="shared" si="15"/>
        <v>0</v>
      </c>
      <c r="H176" s="4" t="str">
        <f t="shared" si="16"/>
        <v/>
      </c>
      <c r="K176" s="13" t="str">
        <f t="shared" ca="1" si="17"/>
        <v/>
      </c>
      <c r="M176" s="14" t="str">
        <f t="shared" ca="1" si="18"/>
        <v/>
      </c>
      <c r="O176" s="4" t="str">
        <f t="shared" si="19"/>
        <v/>
      </c>
      <c r="P176" s="4" t="str">
        <f t="shared" si="20"/>
        <v/>
      </c>
    </row>
    <row r="177" spans="1:16">
      <c r="A177" s="8" t="str">
        <f>IF(B177&lt;&gt;"", SUBTOTAL(3,$B$5:$B177), "")</f>
        <v/>
      </c>
      <c r="E177" s="12">
        <f t="shared" si="15"/>
        <v>0</v>
      </c>
      <c r="H177" s="4" t="str">
        <f t="shared" si="16"/>
        <v/>
      </c>
      <c r="K177" s="13" t="str">
        <f t="shared" ca="1" si="17"/>
        <v/>
      </c>
      <c r="M177" s="14" t="str">
        <f t="shared" ca="1" si="18"/>
        <v/>
      </c>
      <c r="O177" s="4" t="str">
        <f t="shared" si="19"/>
        <v/>
      </c>
      <c r="P177" s="4" t="str">
        <f t="shared" si="20"/>
        <v/>
      </c>
    </row>
    <row r="178" spans="1:16">
      <c r="A178" s="8" t="str">
        <f>IF(B178&lt;&gt;"", SUBTOTAL(3,$B$5:$B178), "")</f>
        <v/>
      </c>
      <c r="E178" s="12">
        <f t="shared" si="15"/>
        <v>0</v>
      </c>
      <c r="H178" s="4" t="str">
        <f t="shared" si="16"/>
        <v/>
      </c>
      <c r="K178" s="13" t="str">
        <f t="shared" ca="1" si="17"/>
        <v/>
      </c>
      <c r="M178" s="14" t="str">
        <f t="shared" ca="1" si="18"/>
        <v/>
      </c>
      <c r="O178" s="4" t="str">
        <f t="shared" si="19"/>
        <v/>
      </c>
      <c r="P178" s="4" t="str">
        <f t="shared" si="20"/>
        <v/>
      </c>
    </row>
    <row r="179" spans="1:16">
      <c r="A179" s="8" t="str">
        <f>IF(B179&lt;&gt;"", SUBTOTAL(3,$B$5:$B179), "")</f>
        <v/>
      </c>
      <c r="E179" s="12">
        <f t="shared" si="15"/>
        <v>0</v>
      </c>
      <c r="H179" s="4" t="str">
        <f t="shared" si="16"/>
        <v/>
      </c>
      <c r="K179" s="13" t="str">
        <f t="shared" ca="1" si="17"/>
        <v/>
      </c>
      <c r="M179" s="14" t="str">
        <f t="shared" ca="1" si="18"/>
        <v/>
      </c>
      <c r="O179" s="4" t="str">
        <f t="shared" si="19"/>
        <v/>
      </c>
      <c r="P179" s="4" t="str">
        <f t="shared" si="20"/>
        <v/>
      </c>
    </row>
    <row r="180" spans="1:16">
      <c r="A180" s="8" t="str">
        <f>IF(B180&lt;&gt;"", SUBTOTAL(3,$B$5:$B180), "")</f>
        <v/>
      </c>
      <c r="E180" s="12">
        <f t="shared" si="15"/>
        <v>0</v>
      </c>
      <c r="H180" s="4" t="str">
        <f t="shared" si="16"/>
        <v/>
      </c>
      <c r="K180" s="13" t="str">
        <f t="shared" ca="1" si="17"/>
        <v/>
      </c>
      <c r="M180" s="14" t="str">
        <f t="shared" ca="1" si="18"/>
        <v/>
      </c>
      <c r="O180" s="4" t="str">
        <f t="shared" si="19"/>
        <v/>
      </c>
      <c r="P180" s="4" t="str">
        <f t="shared" si="20"/>
        <v/>
      </c>
    </row>
    <row r="181" spans="1:16">
      <c r="A181" s="8" t="str">
        <f>IF(B181&lt;&gt;"", SUBTOTAL(3,$B$5:$B181), "")</f>
        <v/>
      </c>
      <c r="E181" s="12">
        <f t="shared" si="15"/>
        <v>0</v>
      </c>
      <c r="H181" s="4" t="str">
        <f t="shared" si="16"/>
        <v/>
      </c>
      <c r="K181" s="13" t="str">
        <f t="shared" ca="1" si="17"/>
        <v/>
      </c>
      <c r="M181" s="14" t="str">
        <f t="shared" ca="1" si="18"/>
        <v/>
      </c>
      <c r="O181" s="4" t="str">
        <f t="shared" si="19"/>
        <v/>
      </c>
      <c r="P181" s="4" t="str">
        <f t="shared" si="20"/>
        <v/>
      </c>
    </row>
    <row r="182" spans="1:16">
      <c r="A182" s="8" t="str">
        <f>IF(B182&lt;&gt;"", SUBTOTAL(3,$B$5:$B182), "")</f>
        <v/>
      </c>
      <c r="E182" s="12">
        <f t="shared" si="15"/>
        <v>0</v>
      </c>
      <c r="H182" s="4" t="str">
        <f t="shared" si="16"/>
        <v/>
      </c>
      <c r="K182" s="13" t="str">
        <f t="shared" ca="1" si="17"/>
        <v/>
      </c>
      <c r="M182" s="14" t="str">
        <f t="shared" ca="1" si="18"/>
        <v/>
      </c>
      <c r="O182" s="4" t="str">
        <f t="shared" si="19"/>
        <v/>
      </c>
      <c r="P182" s="4" t="str">
        <f t="shared" si="20"/>
        <v/>
      </c>
    </row>
    <row r="183" spans="1:16">
      <c r="A183" s="8" t="str">
        <f>IF(B183&lt;&gt;"", SUBTOTAL(3,$B$5:$B183), "")</f>
        <v/>
      </c>
      <c r="E183" s="12">
        <f t="shared" si="15"/>
        <v>0</v>
      </c>
      <c r="H183" s="4" t="str">
        <f t="shared" si="16"/>
        <v/>
      </c>
      <c r="K183" s="13" t="str">
        <f t="shared" ca="1" si="17"/>
        <v/>
      </c>
      <c r="M183" s="14" t="str">
        <f t="shared" ca="1" si="18"/>
        <v/>
      </c>
      <c r="O183" s="4" t="str">
        <f t="shared" si="19"/>
        <v/>
      </c>
      <c r="P183" s="4" t="str">
        <f t="shared" si="20"/>
        <v/>
      </c>
    </row>
    <row r="184" spans="1:16">
      <c r="A184" s="8" t="str">
        <f>IF(B184&lt;&gt;"", SUBTOTAL(3,$B$5:$B184), "")</f>
        <v/>
      </c>
      <c r="E184" s="12">
        <f t="shared" si="15"/>
        <v>0</v>
      </c>
      <c r="H184" s="4" t="str">
        <f t="shared" si="16"/>
        <v/>
      </c>
      <c r="K184" s="13" t="str">
        <f t="shared" ca="1" si="17"/>
        <v/>
      </c>
      <c r="M184" s="14" t="str">
        <f t="shared" ca="1" si="18"/>
        <v/>
      </c>
      <c r="O184" s="4" t="str">
        <f t="shared" si="19"/>
        <v/>
      </c>
      <c r="P184" s="4" t="str">
        <f t="shared" si="20"/>
        <v/>
      </c>
    </row>
    <row r="185" spans="1:16">
      <c r="A185" s="8" t="str">
        <f>IF(B185&lt;&gt;"", SUBTOTAL(3,$B$5:$B185), "")</f>
        <v/>
      </c>
      <c r="E185" s="12">
        <f t="shared" si="15"/>
        <v>0</v>
      </c>
      <c r="H185" s="4" t="str">
        <f t="shared" si="16"/>
        <v/>
      </c>
      <c r="K185" s="13" t="str">
        <f t="shared" ca="1" si="17"/>
        <v/>
      </c>
      <c r="M185" s="14" t="str">
        <f t="shared" ca="1" si="18"/>
        <v/>
      </c>
      <c r="O185" s="4" t="str">
        <f t="shared" si="19"/>
        <v/>
      </c>
      <c r="P185" s="4" t="str">
        <f t="shared" si="20"/>
        <v/>
      </c>
    </row>
    <row r="186" spans="1:16">
      <c r="A186" s="8" t="str">
        <f>IF(B186&lt;&gt;"", SUBTOTAL(3,$B$5:$B186), "")</f>
        <v/>
      </c>
      <c r="E186" s="12">
        <f t="shared" si="15"/>
        <v>0</v>
      </c>
      <c r="H186" s="4" t="str">
        <f t="shared" si="16"/>
        <v/>
      </c>
      <c r="K186" s="13" t="str">
        <f t="shared" ca="1" si="17"/>
        <v/>
      </c>
      <c r="M186" s="14" t="str">
        <f t="shared" ca="1" si="18"/>
        <v/>
      </c>
      <c r="O186" s="4" t="str">
        <f t="shared" si="19"/>
        <v/>
      </c>
      <c r="P186" s="4" t="str">
        <f t="shared" si="20"/>
        <v/>
      </c>
    </row>
    <row r="187" spans="1:16">
      <c r="A187" s="8" t="str">
        <f>IF(B187&lt;&gt;"", SUBTOTAL(3,$B$5:$B187), "")</f>
        <v/>
      </c>
      <c r="E187" s="12">
        <f t="shared" si="15"/>
        <v>0</v>
      </c>
      <c r="H187" s="4" t="str">
        <f t="shared" si="16"/>
        <v/>
      </c>
      <c r="K187" s="13" t="str">
        <f t="shared" ca="1" si="17"/>
        <v/>
      </c>
      <c r="M187" s="14" t="str">
        <f t="shared" ca="1" si="18"/>
        <v/>
      </c>
      <c r="O187" s="4" t="str">
        <f t="shared" si="19"/>
        <v/>
      </c>
      <c r="P187" s="4" t="str">
        <f t="shared" si="20"/>
        <v/>
      </c>
    </row>
    <row r="188" spans="1:16">
      <c r="A188" s="8" t="str">
        <f>IF(B188&lt;&gt;"", SUBTOTAL(3,$B$5:$B188), "")</f>
        <v/>
      </c>
      <c r="E188" s="12">
        <f t="shared" si="15"/>
        <v>0</v>
      </c>
      <c r="H188" s="4" t="str">
        <f t="shared" si="16"/>
        <v/>
      </c>
      <c r="K188" s="13" t="str">
        <f t="shared" ca="1" si="17"/>
        <v/>
      </c>
      <c r="M188" s="14" t="str">
        <f t="shared" ca="1" si="18"/>
        <v/>
      </c>
      <c r="O188" s="4" t="str">
        <f t="shared" si="19"/>
        <v/>
      </c>
      <c r="P188" s="4" t="str">
        <f t="shared" si="20"/>
        <v/>
      </c>
    </row>
    <row r="189" spans="1:16">
      <c r="A189" s="8" t="str">
        <f>IF(B189&lt;&gt;"", SUBTOTAL(3,$B$5:$B189), "")</f>
        <v/>
      </c>
      <c r="E189" s="12">
        <f t="shared" si="15"/>
        <v>0</v>
      </c>
      <c r="H189" s="4" t="str">
        <f t="shared" si="16"/>
        <v/>
      </c>
      <c r="K189" s="13" t="str">
        <f t="shared" ca="1" si="17"/>
        <v/>
      </c>
      <c r="M189" s="14" t="str">
        <f t="shared" ca="1" si="18"/>
        <v/>
      </c>
      <c r="O189" s="4" t="str">
        <f t="shared" si="19"/>
        <v/>
      </c>
      <c r="P189" s="4" t="str">
        <f t="shared" si="20"/>
        <v/>
      </c>
    </row>
    <row r="190" spans="1:16">
      <c r="A190" s="8" t="str">
        <f>IF(B190&lt;&gt;"", SUBTOTAL(3,$B$5:$B190), "")</f>
        <v/>
      </c>
      <c r="E190" s="12">
        <f t="shared" si="15"/>
        <v>0</v>
      </c>
      <c r="H190" s="4" t="str">
        <f t="shared" si="16"/>
        <v/>
      </c>
      <c r="K190" s="13" t="str">
        <f t="shared" ca="1" si="17"/>
        <v/>
      </c>
      <c r="M190" s="14" t="str">
        <f t="shared" ca="1" si="18"/>
        <v/>
      </c>
      <c r="O190" s="4" t="str">
        <f t="shared" si="19"/>
        <v/>
      </c>
      <c r="P190" s="4" t="str">
        <f t="shared" si="20"/>
        <v/>
      </c>
    </row>
    <row r="191" spans="1:16">
      <c r="A191" s="8" t="str">
        <f>IF(B191&lt;&gt;"", SUBTOTAL(3,$B$5:$B191), "")</f>
        <v/>
      </c>
      <c r="E191" s="12">
        <f t="shared" si="15"/>
        <v>0</v>
      </c>
      <c r="H191" s="4" t="str">
        <f t="shared" si="16"/>
        <v/>
      </c>
      <c r="K191" s="13" t="str">
        <f t="shared" ca="1" si="17"/>
        <v/>
      </c>
      <c r="M191" s="14" t="str">
        <f t="shared" ca="1" si="18"/>
        <v/>
      </c>
      <c r="O191" s="4" t="str">
        <f t="shared" si="19"/>
        <v/>
      </c>
      <c r="P191" s="4" t="str">
        <f t="shared" si="20"/>
        <v/>
      </c>
    </row>
    <row r="192" spans="1:16">
      <c r="A192" s="8" t="str">
        <f>IF(B192&lt;&gt;"", SUBTOTAL(3,$B$5:$B192), "")</f>
        <v/>
      </c>
      <c r="E192" s="12">
        <f t="shared" si="15"/>
        <v>0</v>
      </c>
      <c r="H192" s="4" t="str">
        <f t="shared" si="16"/>
        <v/>
      </c>
      <c r="K192" s="13" t="str">
        <f t="shared" ca="1" si="17"/>
        <v/>
      </c>
      <c r="M192" s="14" t="str">
        <f t="shared" ca="1" si="18"/>
        <v/>
      </c>
      <c r="O192" s="4" t="str">
        <f t="shared" si="19"/>
        <v/>
      </c>
      <c r="P192" s="4" t="str">
        <f t="shared" si="20"/>
        <v/>
      </c>
    </row>
    <row r="193" spans="1:16">
      <c r="A193" s="8" t="str">
        <f>IF(B193&lt;&gt;"", SUBTOTAL(3,$B$5:$B193), "")</f>
        <v/>
      </c>
      <c r="E193" s="12">
        <f t="shared" si="15"/>
        <v>0</v>
      </c>
      <c r="H193" s="4" t="str">
        <f t="shared" si="16"/>
        <v/>
      </c>
      <c r="K193" s="13" t="str">
        <f t="shared" ca="1" si="17"/>
        <v/>
      </c>
      <c r="M193" s="14" t="str">
        <f t="shared" ca="1" si="18"/>
        <v/>
      </c>
      <c r="O193" s="4" t="str">
        <f t="shared" si="19"/>
        <v/>
      </c>
      <c r="P193" s="4" t="str">
        <f t="shared" si="20"/>
        <v/>
      </c>
    </row>
    <row r="194" spans="1:16">
      <c r="A194" s="8" t="str">
        <f>IF(B194&lt;&gt;"", SUBTOTAL(3,$B$5:$B194), "")</f>
        <v/>
      </c>
      <c r="E194" s="12">
        <f t="shared" si="15"/>
        <v>0</v>
      </c>
      <c r="H194" s="4" t="str">
        <f t="shared" si="16"/>
        <v/>
      </c>
      <c r="K194" s="13" t="str">
        <f t="shared" ca="1" si="17"/>
        <v/>
      </c>
      <c r="M194" s="14" t="str">
        <f t="shared" ca="1" si="18"/>
        <v/>
      </c>
      <c r="O194" s="4" t="str">
        <f t="shared" si="19"/>
        <v/>
      </c>
      <c r="P194" s="4" t="str">
        <f t="shared" si="20"/>
        <v/>
      </c>
    </row>
    <row r="195" spans="1:16">
      <c r="A195" s="8" t="str">
        <f>IF(B195&lt;&gt;"", SUBTOTAL(3,$B$5:$B195), "")</f>
        <v/>
      </c>
      <c r="E195" s="12">
        <f t="shared" si="15"/>
        <v>0</v>
      </c>
      <c r="H195" s="4" t="str">
        <f t="shared" si="16"/>
        <v/>
      </c>
      <c r="K195" s="13" t="str">
        <f t="shared" ca="1" si="17"/>
        <v/>
      </c>
      <c r="M195" s="14" t="str">
        <f t="shared" ca="1" si="18"/>
        <v/>
      </c>
      <c r="O195" s="4" t="str">
        <f t="shared" si="19"/>
        <v/>
      </c>
      <c r="P195" s="4" t="str">
        <f t="shared" si="20"/>
        <v/>
      </c>
    </row>
    <row r="196" spans="1:16">
      <c r="A196" s="8" t="str">
        <f>IF(B196&lt;&gt;"", SUBTOTAL(3,$B$5:$B196), "")</f>
        <v/>
      </c>
      <c r="E196" s="12">
        <f t="shared" si="15"/>
        <v>0</v>
      </c>
      <c r="H196" s="4" t="str">
        <f t="shared" si="16"/>
        <v/>
      </c>
      <c r="K196" s="13" t="str">
        <f t="shared" ca="1" si="17"/>
        <v/>
      </c>
      <c r="M196" s="14" t="str">
        <f t="shared" ca="1" si="18"/>
        <v/>
      </c>
      <c r="O196" s="4" t="str">
        <f t="shared" si="19"/>
        <v/>
      </c>
      <c r="P196" s="4" t="str">
        <f t="shared" si="20"/>
        <v/>
      </c>
    </row>
    <row r="197" spans="1:16">
      <c r="A197" s="8" t="str">
        <f>IF(B197&lt;&gt;"", SUBTOTAL(3,$B$5:$B197), "")</f>
        <v/>
      </c>
      <c r="E197" s="12">
        <f t="shared" si="15"/>
        <v>0</v>
      </c>
      <c r="H197" s="4" t="str">
        <f t="shared" si="16"/>
        <v/>
      </c>
      <c r="K197" s="13" t="str">
        <f t="shared" ca="1" si="17"/>
        <v/>
      </c>
      <c r="M197" s="14" t="str">
        <f t="shared" ca="1" si="18"/>
        <v/>
      </c>
      <c r="O197" s="4" t="str">
        <f t="shared" si="19"/>
        <v/>
      </c>
      <c r="P197" s="4" t="str">
        <f t="shared" si="20"/>
        <v/>
      </c>
    </row>
    <row r="198" spans="1:16">
      <c r="A198" s="8" t="str">
        <f>IF(B198&lt;&gt;"", SUBTOTAL(3,$B$5:$B198), "")</f>
        <v/>
      </c>
      <c r="E198" s="12">
        <f t="shared" ref="E198:E261" si="21">IF(AND($G198="-", $N198=""), 0, IF($F198&gt;0, $P198/$H198, 0))</f>
        <v>0</v>
      </c>
      <c r="H198" s="4" t="str">
        <f t="shared" ref="H198:H261" si="22">IF($F198&lt;&gt;"", 5+IF($D198="沪", $F198*$I198*100*0.00002, 0)+$F198*$I198*100, "")</f>
        <v/>
      </c>
      <c r="K198" s="13" t="str">
        <f t="shared" ref="K198:K261" ca="1" si="23">IF($J198&lt;&gt;"", IF($L198&lt;&gt;"", $L198, TODAY())-$J198+1, "")</f>
        <v/>
      </c>
      <c r="M198" s="14" t="str">
        <f t="shared" ref="M198:M261" ca="1" si="24">IF($K198&gt;1, IF($E198&gt;10%,"（止盈）",IF($E198&lt;-5%,"（止损）","")), "")</f>
        <v/>
      </c>
      <c r="O198" s="4" t="str">
        <f t="shared" ref="O198:O261" si="25">IF($F198&lt;&gt;"", IF($N198&lt;&gt;"", $N198, $G198)*$I198*100*0.001+5*2+IF($D198="沪", ($F198+IF($N198&lt;&gt;"", $N198, $G198))*$I198*100*0.00002, 0), "")</f>
        <v/>
      </c>
      <c r="P198" s="4" t="str">
        <f t="shared" ref="P198:P261" si="26">IF($F198&lt;&gt;"", IF($N198&lt;&gt;"", $N198, $G198)*$I198*100-$F198*$I198*100-$O198, "")</f>
        <v/>
      </c>
    </row>
    <row r="199" spans="1:16">
      <c r="A199" s="8" t="str">
        <f>IF(B199&lt;&gt;"", SUBTOTAL(3,$B$5:$B199), "")</f>
        <v/>
      </c>
      <c r="E199" s="12">
        <f t="shared" si="21"/>
        <v>0</v>
      </c>
      <c r="H199" s="4" t="str">
        <f t="shared" si="22"/>
        <v/>
      </c>
      <c r="K199" s="13" t="str">
        <f t="shared" ca="1" si="23"/>
        <v/>
      </c>
      <c r="M199" s="14" t="str">
        <f t="shared" ca="1" si="24"/>
        <v/>
      </c>
      <c r="O199" s="4" t="str">
        <f t="shared" si="25"/>
        <v/>
      </c>
      <c r="P199" s="4" t="str">
        <f t="shared" si="26"/>
        <v/>
      </c>
    </row>
    <row r="200" spans="1:16">
      <c r="A200" s="8" t="str">
        <f>IF(B200&lt;&gt;"", SUBTOTAL(3,$B$5:$B200), "")</f>
        <v/>
      </c>
      <c r="E200" s="12">
        <f t="shared" si="21"/>
        <v>0</v>
      </c>
      <c r="H200" s="4" t="str">
        <f t="shared" si="22"/>
        <v/>
      </c>
      <c r="K200" s="13" t="str">
        <f t="shared" ca="1" si="23"/>
        <v/>
      </c>
      <c r="M200" s="14" t="str">
        <f t="shared" ca="1" si="24"/>
        <v/>
      </c>
      <c r="O200" s="4" t="str">
        <f t="shared" si="25"/>
        <v/>
      </c>
      <c r="P200" s="4" t="str">
        <f t="shared" si="26"/>
        <v/>
      </c>
    </row>
    <row r="201" spans="1:16">
      <c r="A201" s="8" t="str">
        <f>IF(B201&lt;&gt;"", SUBTOTAL(3,$B$5:$B201), "")</f>
        <v/>
      </c>
      <c r="E201" s="12">
        <f t="shared" si="21"/>
        <v>0</v>
      </c>
      <c r="H201" s="4" t="str">
        <f t="shared" si="22"/>
        <v/>
      </c>
      <c r="K201" s="13" t="str">
        <f t="shared" ca="1" si="23"/>
        <v/>
      </c>
      <c r="M201" s="14" t="str">
        <f t="shared" ca="1" si="24"/>
        <v/>
      </c>
      <c r="O201" s="4" t="str">
        <f t="shared" si="25"/>
        <v/>
      </c>
      <c r="P201" s="4" t="str">
        <f t="shared" si="26"/>
        <v/>
      </c>
    </row>
    <row r="202" spans="1:16">
      <c r="A202" s="8" t="str">
        <f>IF(B202&lt;&gt;"", SUBTOTAL(3,$B$5:$B202), "")</f>
        <v/>
      </c>
      <c r="E202" s="12">
        <f t="shared" si="21"/>
        <v>0</v>
      </c>
      <c r="H202" s="4" t="str">
        <f t="shared" si="22"/>
        <v/>
      </c>
      <c r="K202" s="13" t="str">
        <f t="shared" ca="1" si="23"/>
        <v/>
      </c>
      <c r="M202" s="14" t="str">
        <f t="shared" ca="1" si="24"/>
        <v/>
      </c>
      <c r="O202" s="4" t="str">
        <f t="shared" si="25"/>
        <v/>
      </c>
      <c r="P202" s="4" t="str">
        <f t="shared" si="26"/>
        <v/>
      </c>
    </row>
    <row r="203" spans="1:16">
      <c r="A203" s="8" t="str">
        <f>IF(B203&lt;&gt;"", SUBTOTAL(3,$B$5:$B203), "")</f>
        <v/>
      </c>
      <c r="E203" s="12">
        <f t="shared" si="21"/>
        <v>0</v>
      </c>
      <c r="H203" s="4" t="str">
        <f t="shared" si="22"/>
        <v/>
      </c>
      <c r="K203" s="13" t="str">
        <f t="shared" ca="1" si="23"/>
        <v/>
      </c>
      <c r="M203" s="14" t="str">
        <f t="shared" ca="1" si="24"/>
        <v/>
      </c>
      <c r="O203" s="4" t="str">
        <f t="shared" si="25"/>
        <v/>
      </c>
      <c r="P203" s="4" t="str">
        <f t="shared" si="26"/>
        <v/>
      </c>
    </row>
    <row r="204" spans="1:16">
      <c r="A204" s="8" t="str">
        <f>IF(B204&lt;&gt;"", SUBTOTAL(3,$B$5:$B204), "")</f>
        <v/>
      </c>
      <c r="E204" s="12">
        <f t="shared" si="21"/>
        <v>0</v>
      </c>
      <c r="H204" s="4" t="str">
        <f t="shared" si="22"/>
        <v/>
      </c>
      <c r="K204" s="13" t="str">
        <f t="shared" ca="1" si="23"/>
        <v/>
      </c>
      <c r="M204" s="14" t="str">
        <f t="shared" ca="1" si="24"/>
        <v/>
      </c>
      <c r="O204" s="4" t="str">
        <f t="shared" si="25"/>
        <v/>
      </c>
      <c r="P204" s="4" t="str">
        <f t="shared" si="26"/>
        <v/>
      </c>
    </row>
    <row r="205" spans="1:16">
      <c r="A205" s="8" t="str">
        <f>IF(B205&lt;&gt;"", SUBTOTAL(3,$B$5:$B205), "")</f>
        <v/>
      </c>
      <c r="E205" s="12">
        <f t="shared" si="21"/>
        <v>0</v>
      </c>
      <c r="H205" s="4" t="str">
        <f t="shared" si="22"/>
        <v/>
      </c>
      <c r="K205" s="13" t="str">
        <f t="shared" ca="1" si="23"/>
        <v/>
      </c>
      <c r="M205" s="14" t="str">
        <f t="shared" ca="1" si="24"/>
        <v/>
      </c>
      <c r="O205" s="4" t="str">
        <f t="shared" si="25"/>
        <v/>
      </c>
      <c r="P205" s="4" t="str">
        <f t="shared" si="26"/>
        <v/>
      </c>
    </row>
    <row r="206" spans="1:16">
      <c r="A206" s="8" t="str">
        <f>IF(B206&lt;&gt;"", SUBTOTAL(3,$B$5:$B206), "")</f>
        <v/>
      </c>
      <c r="E206" s="12">
        <f t="shared" si="21"/>
        <v>0</v>
      </c>
      <c r="H206" s="4" t="str">
        <f t="shared" si="22"/>
        <v/>
      </c>
      <c r="K206" s="13" t="str">
        <f t="shared" ca="1" si="23"/>
        <v/>
      </c>
      <c r="M206" s="14" t="str">
        <f t="shared" ca="1" si="24"/>
        <v/>
      </c>
      <c r="O206" s="4" t="str">
        <f t="shared" si="25"/>
        <v/>
      </c>
      <c r="P206" s="4" t="str">
        <f t="shared" si="26"/>
        <v/>
      </c>
    </row>
    <row r="207" spans="1:16">
      <c r="A207" s="8" t="str">
        <f>IF(B207&lt;&gt;"", SUBTOTAL(3,$B$5:$B207), "")</f>
        <v/>
      </c>
      <c r="E207" s="12">
        <f t="shared" si="21"/>
        <v>0</v>
      </c>
      <c r="H207" s="4" t="str">
        <f t="shared" si="22"/>
        <v/>
      </c>
      <c r="K207" s="13" t="str">
        <f t="shared" ca="1" si="23"/>
        <v/>
      </c>
      <c r="M207" s="14" t="str">
        <f t="shared" ca="1" si="24"/>
        <v/>
      </c>
      <c r="O207" s="4" t="str">
        <f t="shared" si="25"/>
        <v/>
      </c>
      <c r="P207" s="4" t="str">
        <f t="shared" si="26"/>
        <v/>
      </c>
    </row>
    <row r="208" spans="1:16">
      <c r="A208" s="8" t="str">
        <f>IF(B208&lt;&gt;"", SUBTOTAL(3,$B$5:$B208), "")</f>
        <v/>
      </c>
      <c r="E208" s="12">
        <f t="shared" si="21"/>
        <v>0</v>
      </c>
      <c r="H208" s="4" t="str">
        <f t="shared" si="22"/>
        <v/>
      </c>
      <c r="K208" s="13" t="str">
        <f t="shared" ca="1" si="23"/>
        <v/>
      </c>
      <c r="M208" s="14" t="str">
        <f t="shared" ca="1" si="24"/>
        <v/>
      </c>
      <c r="O208" s="4" t="str">
        <f t="shared" si="25"/>
        <v/>
      </c>
      <c r="P208" s="4" t="str">
        <f t="shared" si="26"/>
        <v/>
      </c>
    </row>
    <row r="209" spans="1:16">
      <c r="A209" s="8" t="str">
        <f>IF(B209&lt;&gt;"", SUBTOTAL(3,$B$5:$B209), "")</f>
        <v/>
      </c>
      <c r="E209" s="12">
        <f t="shared" si="21"/>
        <v>0</v>
      </c>
      <c r="H209" s="4" t="str">
        <f t="shared" si="22"/>
        <v/>
      </c>
      <c r="K209" s="13" t="str">
        <f t="shared" ca="1" si="23"/>
        <v/>
      </c>
      <c r="M209" s="14" t="str">
        <f t="shared" ca="1" si="24"/>
        <v/>
      </c>
      <c r="O209" s="4" t="str">
        <f t="shared" si="25"/>
        <v/>
      </c>
      <c r="P209" s="4" t="str">
        <f t="shared" si="26"/>
        <v/>
      </c>
    </row>
    <row r="210" spans="1:16">
      <c r="A210" s="8" t="str">
        <f>IF(B210&lt;&gt;"", SUBTOTAL(3,$B$5:$B210), "")</f>
        <v/>
      </c>
      <c r="E210" s="12">
        <f t="shared" si="21"/>
        <v>0</v>
      </c>
      <c r="H210" s="4" t="str">
        <f t="shared" si="22"/>
        <v/>
      </c>
      <c r="K210" s="13" t="str">
        <f t="shared" ca="1" si="23"/>
        <v/>
      </c>
      <c r="M210" s="14" t="str">
        <f t="shared" ca="1" si="24"/>
        <v/>
      </c>
      <c r="O210" s="4" t="str">
        <f t="shared" si="25"/>
        <v/>
      </c>
      <c r="P210" s="4" t="str">
        <f t="shared" si="26"/>
        <v/>
      </c>
    </row>
    <row r="211" spans="1:16">
      <c r="A211" s="8" t="str">
        <f>IF(B211&lt;&gt;"", SUBTOTAL(3,$B$5:$B211), "")</f>
        <v/>
      </c>
      <c r="E211" s="12">
        <f t="shared" si="21"/>
        <v>0</v>
      </c>
      <c r="H211" s="4" t="str">
        <f t="shared" si="22"/>
        <v/>
      </c>
      <c r="K211" s="13" t="str">
        <f t="shared" ca="1" si="23"/>
        <v/>
      </c>
      <c r="M211" s="14" t="str">
        <f t="shared" ca="1" si="24"/>
        <v/>
      </c>
      <c r="O211" s="4" t="str">
        <f t="shared" si="25"/>
        <v/>
      </c>
      <c r="P211" s="4" t="str">
        <f t="shared" si="26"/>
        <v/>
      </c>
    </row>
    <row r="212" spans="1:16">
      <c r="A212" s="8" t="str">
        <f>IF(B212&lt;&gt;"", SUBTOTAL(3,$B$5:$B212), "")</f>
        <v/>
      </c>
      <c r="E212" s="12">
        <f t="shared" si="21"/>
        <v>0</v>
      </c>
      <c r="H212" s="4" t="str">
        <f t="shared" si="22"/>
        <v/>
      </c>
      <c r="K212" s="13" t="str">
        <f t="shared" ca="1" si="23"/>
        <v/>
      </c>
      <c r="M212" s="14" t="str">
        <f t="shared" ca="1" si="24"/>
        <v/>
      </c>
      <c r="O212" s="4" t="str">
        <f t="shared" si="25"/>
        <v/>
      </c>
      <c r="P212" s="4" t="str">
        <f t="shared" si="26"/>
        <v/>
      </c>
    </row>
    <row r="213" spans="1:16">
      <c r="A213" s="8" t="str">
        <f>IF(B213&lt;&gt;"", SUBTOTAL(3,$B$5:$B213), "")</f>
        <v/>
      </c>
      <c r="E213" s="12">
        <f t="shared" si="21"/>
        <v>0</v>
      </c>
      <c r="H213" s="4" t="str">
        <f t="shared" si="22"/>
        <v/>
      </c>
      <c r="K213" s="13" t="str">
        <f t="shared" ca="1" si="23"/>
        <v/>
      </c>
      <c r="M213" s="14" t="str">
        <f t="shared" ca="1" si="24"/>
        <v/>
      </c>
      <c r="O213" s="4" t="str">
        <f t="shared" si="25"/>
        <v/>
      </c>
      <c r="P213" s="4" t="str">
        <f t="shared" si="26"/>
        <v/>
      </c>
    </row>
    <row r="214" spans="1:16">
      <c r="A214" s="8" t="str">
        <f>IF(B214&lt;&gt;"", SUBTOTAL(3,$B$5:$B214), "")</f>
        <v/>
      </c>
      <c r="E214" s="12">
        <f t="shared" si="21"/>
        <v>0</v>
      </c>
      <c r="H214" s="4" t="str">
        <f t="shared" si="22"/>
        <v/>
      </c>
      <c r="K214" s="13" t="str">
        <f t="shared" ca="1" si="23"/>
        <v/>
      </c>
      <c r="M214" s="14" t="str">
        <f t="shared" ca="1" si="24"/>
        <v/>
      </c>
      <c r="O214" s="4" t="str">
        <f t="shared" si="25"/>
        <v/>
      </c>
      <c r="P214" s="4" t="str">
        <f t="shared" si="26"/>
        <v/>
      </c>
    </row>
    <row r="215" spans="1:16">
      <c r="A215" s="8" t="str">
        <f>IF(B215&lt;&gt;"", SUBTOTAL(3,$B$5:$B215), "")</f>
        <v/>
      </c>
      <c r="E215" s="12">
        <f t="shared" si="21"/>
        <v>0</v>
      </c>
      <c r="H215" s="4" t="str">
        <f t="shared" si="22"/>
        <v/>
      </c>
      <c r="K215" s="13" t="str">
        <f t="shared" ca="1" si="23"/>
        <v/>
      </c>
      <c r="M215" s="14" t="str">
        <f t="shared" ca="1" si="24"/>
        <v/>
      </c>
      <c r="O215" s="4" t="str">
        <f t="shared" si="25"/>
        <v/>
      </c>
      <c r="P215" s="4" t="str">
        <f t="shared" si="26"/>
        <v/>
      </c>
    </row>
    <row r="216" spans="1:16">
      <c r="A216" s="8" t="str">
        <f>IF(B216&lt;&gt;"", SUBTOTAL(3,$B$5:$B216), "")</f>
        <v/>
      </c>
      <c r="E216" s="12">
        <f t="shared" si="21"/>
        <v>0</v>
      </c>
      <c r="H216" s="4" t="str">
        <f t="shared" si="22"/>
        <v/>
      </c>
      <c r="K216" s="13" t="str">
        <f t="shared" ca="1" si="23"/>
        <v/>
      </c>
      <c r="M216" s="14" t="str">
        <f t="shared" ca="1" si="24"/>
        <v/>
      </c>
      <c r="O216" s="4" t="str">
        <f t="shared" si="25"/>
        <v/>
      </c>
      <c r="P216" s="4" t="str">
        <f t="shared" si="26"/>
        <v/>
      </c>
    </row>
    <row r="217" spans="1:16">
      <c r="A217" s="8" t="str">
        <f>IF(B217&lt;&gt;"", SUBTOTAL(3,$B$5:$B217), "")</f>
        <v/>
      </c>
      <c r="E217" s="12">
        <f t="shared" si="21"/>
        <v>0</v>
      </c>
      <c r="H217" s="4" t="str">
        <f t="shared" si="22"/>
        <v/>
      </c>
      <c r="K217" s="13" t="str">
        <f t="shared" ca="1" si="23"/>
        <v/>
      </c>
      <c r="M217" s="14" t="str">
        <f t="shared" ca="1" si="24"/>
        <v/>
      </c>
      <c r="O217" s="4" t="str">
        <f t="shared" si="25"/>
        <v/>
      </c>
      <c r="P217" s="4" t="str">
        <f t="shared" si="26"/>
        <v/>
      </c>
    </row>
    <row r="218" spans="1:16">
      <c r="A218" s="8" t="str">
        <f>IF(B218&lt;&gt;"", SUBTOTAL(3,$B$5:$B218), "")</f>
        <v/>
      </c>
      <c r="E218" s="12">
        <f t="shared" si="21"/>
        <v>0</v>
      </c>
      <c r="H218" s="4" t="str">
        <f t="shared" si="22"/>
        <v/>
      </c>
      <c r="K218" s="13" t="str">
        <f t="shared" ca="1" si="23"/>
        <v/>
      </c>
      <c r="M218" s="14" t="str">
        <f t="shared" ca="1" si="24"/>
        <v/>
      </c>
      <c r="O218" s="4" t="str">
        <f t="shared" si="25"/>
        <v/>
      </c>
      <c r="P218" s="4" t="str">
        <f t="shared" si="26"/>
        <v/>
      </c>
    </row>
    <row r="219" spans="1:16">
      <c r="A219" s="8" t="str">
        <f>IF(B219&lt;&gt;"", SUBTOTAL(3,$B$5:$B219), "")</f>
        <v/>
      </c>
      <c r="E219" s="12">
        <f t="shared" si="21"/>
        <v>0</v>
      </c>
      <c r="H219" s="4" t="str">
        <f t="shared" si="22"/>
        <v/>
      </c>
      <c r="K219" s="13" t="str">
        <f t="shared" ca="1" si="23"/>
        <v/>
      </c>
      <c r="M219" s="14" t="str">
        <f t="shared" ca="1" si="24"/>
        <v/>
      </c>
      <c r="O219" s="4" t="str">
        <f t="shared" si="25"/>
        <v/>
      </c>
      <c r="P219" s="4" t="str">
        <f t="shared" si="26"/>
        <v/>
      </c>
    </row>
    <row r="220" spans="1:16">
      <c r="A220" s="8" t="str">
        <f>IF(B220&lt;&gt;"", SUBTOTAL(3,$B$5:$B220), "")</f>
        <v/>
      </c>
      <c r="E220" s="12">
        <f t="shared" si="21"/>
        <v>0</v>
      </c>
      <c r="H220" s="4" t="str">
        <f t="shared" si="22"/>
        <v/>
      </c>
      <c r="K220" s="13" t="str">
        <f t="shared" ca="1" si="23"/>
        <v/>
      </c>
      <c r="M220" s="14" t="str">
        <f t="shared" ca="1" si="24"/>
        <v/>
      </c>
      <c r="O220" s="4" t="str">
        <f t="shared" si="25"/>
        <v/>
      </c>
      <c r="P220" s="4" t="str">
        <f t="shared" si="26"/>
        <v/>
      </c>
    </row>
    <row r="221" spans="1:16">
      <c r="A221" s="8" t="str">
        <f>IF(B221&lt;&gt;"", SUBTOTAL(3,$B$5:$B221), "")</f>
        <v/>
      </c>
      <c r="E221" s="12">
        <f t="shared" si="21"/>
        <v>0</v>
      </c>
      <c r="H221" s="4" t="str">
        <f t="shared" si="22"/>
        <v/>
      </c>
      <c r="K221" s="13" t="str">
        <f t="shared" ca="1" si="23"/>
        <v/>
      </c>
      <c r="M221" s="14" t="str">
        <f t="shared" ca="1" si="24"/>
        <v/>
      </c>
      <c r="O221" s="4" t="str">
        <f t="shared" si="25"/>
        <v/>
      </c>
      <c r="P221" s="4" t="str">
        <f t="shared" si="26"/>
        <v/>
      </c>
    </row>
    <row r="222" spans="1:16">
      <c r="A222" s="8" t="str">
        <f>IF(B222&lt;&gt;"", SUBTOTAL(3,$B$5:$B222), "")</f>
        <v/>
      </c>
      <c r="E222" s="12">
        <f t="shared" si="21"/>
        <v>0</v>
      </c>
      <c r="H222" s="4" t="str">
        <f t="shared" si="22"/>
        <v/>
      </c>
      <c r="K222" s="13" t="str">
        <f t="shared" ca="1" si="23"/>
        <v/>
      </c>
      <c r="M222" s="14" t="str">
        <f t="shared" ca="1" si="24"/>
        <v/>
      </c>
      <c r="O222" s="4" t="str">
        <f t="shared" si="25"/>
        <v/>
      </c>
      <c r="P222" s="4" t="str">
        <f t="shared" si="26"/>
        <v/>
      </c>
    </row>
    <row r="223" spans="1:16">
      <c r="A223" s="8" t="str">
        <f>IF(B223&lt;&gt;"", SUBTOTAL(3,$B$5:$B223), "")</f>
        <v/>
      </c>
      <c r="E223" s="12">
        <f t="shared" si="21"/>
        <v>0</v>
      </c>
      <c r="H223" s="4" t="str">
        <f t="shared" si="22"/>
        <v/>
      </c>
      <c r="K223" s="13" t="str">
        <f t="shared" ca="1" si="23"/>
        <v/>
      </c>
      <c r="M223" s="14" t="str">
        <f t="shared" ca="1" si="24"/>
        <v/>
      </c>
      <c r="O223" s="4" t="str">
        <f t="shared" si="25"/>
        <v/>
      </c>
      <c r="P223" s="4" t="str">
        <f t="shared" si="26"/>
        <v/>
      </c>
    </row>
    <row r="224" spans="1:16">
      <c r="A224" s="8" t="str">
        <f>IF(B224&lt;&gt;"", SUBTOTAL(3,$B$5:$B224), "")</f>
        <v/>
      </c>
      <c r="E224" s="12">
        <f t="shared" si="21"/>
        <v>0</v>
      </c>
      <c r="H224" s="4" t="str">
        <f t="shared" si="22"/>
        <v/>
      </c>
      <c r="K224" s="13" t="str">
        <f t="shared" ca="1" si="23"/>
        <v/>
      </c>
      <c r="M224" s="14" t="str">
        <f t="shared" ca="1" si="24"/>
        <v/>
      </c>
      <c r="O224" s="4" t="str">
        <f t="shared" si="25"/>
        <v/>
      </c>
      <c r="P224" s="4" t="str">
        <f t="shared" si="26"/>
        <v/>
      </c>
    </row>
    <row r="225" spans="1:16">
      <c r="A225" s="8" t="str">
        <f>IF(B225&lt;&gt;"", SUBTOTAL(3,$B$5:$B225), "")</f>
        <v/>
      </c>
      <c r="E225" s="12">
        <f t="shared" si="21"/>
        <v>0</v>
      </c>
      <c r="H225" s="4" t="str">
        <f t="shared" si="22"/>
        <v/>
      </c>
      <c r="K225" s="13" t="str">
        <f t="shared" ca="1" si="23"/>
        <v/>
      </c>
      <c r="M225" s="14" t="str">
        <f t="shared" ca="1" si="24"/>
        <v/>
      </c>
      <c r="O225" s="4" t="str">
        <f t="shared" si="25"/>
        <v/>
      </c>
      <c r="P225" s="4" t="str">
        <f t="shared" si="26"/>
        <v/>
      </c>
    </row>
    <row r="226" spans="1:16">
      <c r="A226" s="8" t="str">
        <f>IF(B226&lt;&gt;"", SUBTOTAL(3,$B$5:$B226), "")</f>
        <v/>
      </c>
      <c r="E226" s="12">
        <f t="shared" si="21"/>
        <v>0</v>
      </c>
      <c r="H226" s="4" t="str">
        <f t="shared" si="22"/>
        <v/>
      </c>
      <c r="K226" s="13" t="str">
        <f t="shared" ca="1" si="23"/>
        <v/>
      </c>
      <c r="M226" s="14" t="str">
        <f t="shared" ca="1" si="24"/>
        <v/>
      </c>
      <c r="O226" s="4" t="str">
        <f t="shared" si="25"/>
        <v/>
      </c>
      <c r="P226" s="4" t="str">
        <f t="shared" si="26"/>
        <v/>
      </c>
    </row>
    <row r="227" spans="1:16">
      <c r="A227" s="8" t="str">
        <f>IF(B227&lt;&gt;"", SUBTOTAL(3,$B$5:$B227), "")</f>
        <v/>
      </c>
      <c r="E227" s="12">
        <f t="shared" si="21"/>
        <v>0</v>
      </c>
      <c r="H227" s="4" t="str">
        <f t="shared" si="22"/>
        <v/>
      </c>
      <c r="K227" s="13" t="str">
        <f t="shared" ca="1" si="23"/>
        <v/>
      </c>
      <c r="M227" s="14" t="str">
        <f t="shared" ca="1" si="24"/>
        <v/>
      </c>
      <c r="O227" s="4" t="str">
        <f t="shared" si="25"/>
        <v/>
      </c>
      <c r="P227" s="4" t="str">
        <f t="shared" si="26"/>
        <v/>
      </c>
    </row>
    <row r="228" spans="1:16">
      <c r="A228" s="8" t="str">
        <f>IF(B228&lt;&gt;"", SUBTOTAL(3,$B$5:$B228), "")</f>
        <v/>
      </c>
      <c r="E228" s="12">
        <f t="shared" si="21"/>
        <v>0</v>
      </c>
      <c r="H228" s="4" t="str">
        <f t="shared" si="22"/>
        <v/>
      </c>
      <c r="K228" s="13" t="str">
        <f t="shared" ca="1" si="23"/>
        <v/>
      </c>
      <c r="M228" s="14" t="str">
        <f t="shared" ca="1" si="24"/>
        <v/>
      </c>
      <c r="O228" s="4" t="str">
        <f t="shared" si="25"/>
        <v/>
      </c>
      <c r="P228" s="4" t="str">
        <f t="shared" si="26"/>
        <v/>
      </c>
    </row>
    <row r="229" spans="1:16">
      <c r="A229" s="8" t="str">
        <f>IF(B229&lt;&gt;"", SUBTOTAL(3,$B$5:$B229), "")</f>
        <v/>
      </c>
      <c r="E229" s="12">
        <f t="shared" si="21"/>
        <v>0</v>
      </c>
      <c r="H229" s="4" t="str">
        <f t="shared" si="22"/>
        <v/>
      </c>
      <c r="K229" s="13" t="str">
        <f t="shared" ca="1" si="23"/>
        <v/>
      </c>
      <c r="M229" s="14" t="str">
        <f t="shared" ca="1" si="24"/>
        <v/>
      </c>
      <c r="O229" s="4" t="str">
        <f t="shared" si="25"/>
        <v/>
      </c>
      <c r="P229" s="4" t="str">
        <f t="shared" si="26"/>
        <v/>
      </c>
    </row>
    <row r="230" spans="1:16">
      <c r="A230" s="8" t="str">
        <f>IF(B230&lt;&gt;"", SUBTOTAL(3,$B$5:$B230), "")</f>
        <v/>
      </c>
      <c r="E230" s="12">
        <f t="shared" si="21"/>
        <v>0</v>
      </c>
      <c r="H230" s="4" t="str">
        <f t="shared" si="22"/>
        <v/>
      </c>
      <c r="K230" s="13" t="str">
        <f t="shared" ca="1" si="23"/>
        <v/>
      </c>
      <c r="M230" s="14" t="str">
        <f t="shared" ca="1" si="24"/>
        <v/>
      </c>
      <c r="O230" s="4" t="str">
        <f t="shared" si="25"/>
        <v/>
      </c>
      <c r="P230" s="4" t="str">
        <f t="shared" si="26"/>
        <v/>
      </c>
    </row>
    <row r="231" spans="1:16">
      <c r="A231" s="8" t="str">
        <f>IF(B231&lt;&gt;"", SUBTOTAL(3,$B$5:$B231), "")</f>
        <v/>
      </c>
      <c r="E231" s="12">
        <f t="shared" si="21"/>
        <v>0</v>
      </c>
      <c r="H231" s="4" t="str">
        <f t="shared" si="22"/>
        <v/>
      </c>
      <c r="K231" s="13" t="str">
        <f t="shared" ca="1" si="23"/>
        <v/>
      </c>
      <c r="M231" s="14" t="str">
        <f t="shared" ca="1" si="24"/>
        <v/>
      </c>
      <c r="O231" s="4" t="str">
        <f t="shared" si="25"/>
        <v/>
      </c>
      <c r="P231" s="4" t="str">
        <f t="shared" si="26"/>
        <v/>
      </c>
    </row>
    <row r="232" spans="1:16">
      <c r="A232" s="8" t="str">
        <f>IF(B232&lt;&gt;"", SUBTOTAL(3,$B$5:$B232), "")</f>
        <v/>
      </c>
      <c r="E232" s="12">
        <f t="shared" si="21"/>
        <v>0</v>
      </c>
      <c r="H232" s="4" t="str">
        <f t="shared" si="22"/>
        <v/>
      </c>
      <c r="K232" s="13" t="str">
        <f t="shared" ca="1" si="23"/>
        <v/>
      </c>
      <c r="M232" s="14" t="str">
        <f t="shared" ca="1" si="24"/>
        <v/>
      </c>
      <c r="O232" s="4" t="str">
        <f t="shared" si="25"/>
        <v/>
      </c>
      <c r="P232" s="4" t="str">
        <f t="shared" si="26"/>
        <v/>
      </c>
    </row>
    <row r="233" spans="1:16">
      <c r="A233" s="8" t="str">
        <f>IF(B233&lt;&gt;"", SUBTOTAL(3,$B$5:$B233), "")</f>
        <v/>
      </c>
      <c r="E233" s="12">
        <f t="shared" si="21"/>
        <v>0</v>
      </c>
      <c r="H233" s="4" t="str">
        <f t="shared" si="22"/>
        <v/>
      </c>
      <c r="K233" s="13" t="str">
        <f t="shared" ca="1" si="23"/>
        <v/>
      </c>
      <c r="M233" s="14" t="str">
        <f t="shared" ca="1" si="24"/>
        <v/>
      </c>
      <c r="O233" s="4" t="str">
        <f t="shared" si="25"/>
        <v/>
      </c>
      <c r="P233" s="4" t="str">
        <f t="shared" si="26"/>
        <v/>
      </c>
    </row>
    <row r="234" spans="1:16">
      <c r="A234" s="8" t="str">
        <f>IF(B234&lt;&gt;"", SUBTOTAL(3,$B$5:$B234), "")</f>
        <v/>
      </c>
      <c r="E234" s="12">
        <f t="shared" si="21"/>
        <v>0</v>
      </c>
      <c r="H234" s="4" t="str">
        <f t="shared" si="22"/>
        <v/>
      </c>
      <c r="K234" s="13" t="str">
        <f t="shared" ca="1" si="23"/>
        <v/>
      </c>
      <c r="M234" s="14" t="str">
        <f t="shared" ca="1" si="24"/>
        <v/>
      </c>
      <c r="O234" s="4" t="str">
        <f t="shared" si="25"/>
        <v/>
      </c>
      <c r="P234" s="4" t="str">
        <f t="shared" si="26"/>
        <v/>
      </c>
    </row>
    <row r="235" spans="1:16">
      <c r="A235" s="8" t="str">
        <f>IF(B235&lt;&gt;"", SUBTOTAL(3,$B$5:$B235), "")</f>
        <v/>
      </c>
      <c r="E235" s="12">
        <f t="shared" si="21"/>
        <v>0</v>
      </c>
      <c r="H235" s="4" t="str">
        <f t="shared" si="22"/>
        <v/>
      </c>
      <c r="K235" s="13" t="str">
        <f t="shared" ca="1" si="23"/>
        <v/>
      </c>
      <c r="M235" s="14" t="str">
        <f t="shared" ca="1" si="24"/>
        <v/>
      </c>
      <c r="O235" s="4" t="str">
        <f t="shared" si="25"/>
        <v/>
      </c>
      <c r="P235" s="4" t="str">
        <f t="shared" si="26"/>
        <v/>
      </c>
    </row>
    <row r="236" spans="1:16">
      <c r="A236" s="8" t="str">
        <f>IF(B236&lt;&gt;"", SUBTOTAL(3,$B$5:$B236), "")</f>
        <v/>
      </c>
      <c r="E236" s="12">
        <f t="shared" si="21"/>
        <v>0</v>
      </c>
      <c r="H236" s="4" t="str">
        <f t="shared" si="22"/>
        <v/>
      </c>
      <c r="K236" s="13" t="str">
        <f t="shared" ca="1" si="23"/>
        <v/>
      </c>
      <c r="M236" s="14" t="str">
        <f t="shared" ca="1" si="24"/>
        <v/>
      </c>
      <c r="O236" s="4" t="str">
        <f t="shared" si="25"/>
        <v/>
      </c>
      <c r="P236" s="4" t="str">
        <f t="shared" si="26"/>
        <v/>
      </c>
    </row>
    <row r="237" spans="1:16">
      <c r="A237" s="8" t="str">
        <f>IF(B237&lt;&gt;"", SUBTOTAL(3,$B$5:$B237), "")</f>
        <v/>
      </c>
      <c r="E237" s="12">
        <f t="shared" si="21"/>
        <v>0</v>
      </c>
      <c r="H237" s="4" t="str">
        <f t="shared" si="22"/>
        <v/>
      </c>
      <c r="K237" s="13" t="str">
        <f t="shared" ca="1" si="23"/>
        <v/>
      </c>
      <c r="M237" s="14" t="str">
        <f t="shared" ca="1" si="24"/>
        <v/>
      </c>
      <c r="O237" s="4" t="str">
        <f t="shared" si="25"/>
        <v/>
      </c>
      <c r="P237" s="4" t="str">
        <f t="shared" si="26"/>
        <v/>
      </c>
    </row>
    <row r="238" spans="1:16">
      <c r="A238" s="8" t="str">
        <f>IF(B238&lt;&gt;"", SUBTOTAL(3,$B$5:$B238), "")</f>
        <v/>
      </c>
      <c r="E238" s="12">
        <f t="shared" si="21"/>
        <v>0</v>
      </c>
      <c r="H238" s="4" t="str">
        <f t="shared" si="22"/>
        <v/>
      </c>
      <c r="K238" s="13" t="str">
        <f t="shared" ca="1" si="23"/>
        <v/>
      </c>
      <c r="M238" s="14" t="str">
        <f t="shared" ca="1" si="24"/>
        <v/>
      </c>
      <c r="O238" s="4" t="str">
        <f t="shared" si="25"/>
        <v/>
      </c>
      <c r="P238" s="4" t="str">
        <f t="shared" si="26"/>
        <v/>
      </c>
    </row>
    <row r="239" spans="1:16">
      <c r="A239" s="8" t="str">
        <f>IF(B239&lt;&gt;"", SUBTOTAL(3,$B$5:$B239), "")</f>
        <v/>
      </c>
      <c r="E239" s="12">
        <f t="shared" si="21"/>
        <v>0</v>
      </c>
      <c r="H239" s="4" t="str">
        <f t="shared" si="22"/>
        <v/>
      </c>
      <c r="K239" s="13" t="str">
        <f t="shared" ca="1" si="23"/>
        <v/>
      </c>
      <c r="M239" s="14" t="str">
        <f t="shared" ca="1" si="24"/>
        <v/>
      </c>
      <c r="O239" s="4" t="str">
        <f t="shared" si="25"/>
        <v/>
      </c>
      <c r="P239" s="4" t="str">
        <f t="shared" si="26"/>
        <v/>
      </c>
    </row>
    <row r="240" spans="1:16">
      <c r="A240" s="8" t="str">
        <f>IF(B240&lt;&gt;"", SUBTOTAL(3,$B$5:$B240), "")</f>
        <v/>
      </c>
      <c r="E240" s="12">
        <f t="shared" si="21"/>
        <v>0</v>
      </c>
      <c r="H240" s="4" t="str">
        <f t="shared" si="22"/>
        <v/>
      </c>
      <c r="K240" s="13" t="str">
        <f t="shared" ca="1" si="23"/>
        <v/>
      </c>
      <c r="M240" s="14" t="str">
        <f t="shared" ca="1" si="24"/>
        <v/>
      </c>
      <c r="O240" s="4" t="str">
        <f t="shared" si="25"/>
        <v/>
      </c>
      <c r="P240" s="4" t="str">
        <f t="shared" si="26"/>
        <v/>
      </c>
    </row>
    <row r="241" spans="1:16">
      <c r="A241" s="8" t="str">
        <f>IF(B241&lt;&gt;"", SUBTOTAL(3,$B$5:$B241), "")</f>
        <v/>
      </c>
      <c r="E241" s="12">
        <f t="shared" si="21"/>
        <v>0</v>
      </c>
      <c r="H241" s="4" t="str">
        <f t="shared" si="22"/>
        <v/>
      </c>
      <c r="K241" s="13" t="str">
        <f t="shared" ca="1" si="23"/>
        <v/>
      </c>
      <c r="M241" s="14" t="str">
        <f t="shared" ca="1" si="24"/>
        <v/>
      </c>
      <c r="O241" s="4" t="str">
        <f t="shared" si="25"/>
        <v/>
      </c>
      <c r="P241" s="4" t="str">
        <f t="shared" si="26"/>
        <v/>
      </c>
    </row>
    <row r="242" spans="1:16">
      <c r="A242" s="8" t="str">
        <f>IF(B242&lt;&gt;"", SUBTOTAL(3,$B$5:$B242), "")</f>
        <v/>
      </c>
      <c r="E242" s="12">
        <f t="shared" si="21"/>
        <v>0</v>
      </c>
      <c r="H242" s="4" t="str">
        <f t="shared" si="22"/>
        <v/>
      </c>
      <c r="K242" s="13" t="str">
        <f t="shared" ca="1" si="23"/>
        <v/>
      </c>
      <c r="M242" s="14" t="str">
        <f t="shared" ca="1" si="24"/>
        <v/>
      </c>
      <c r="O242" s="4" t="str">
        <f t="shared" si="25"/>
        <v/>
      </c>
      <c r="P242" s="4" t="str">
        <f t="shared" si="26"/>
        <v/>
      </c>
    </row>
    <row r="243" spans="1:16">
      <c r="A243" s="8" t="str">
        <f>IF(B243&lt;&gt;"", SUBTOTAL(3,$B$5:$B243), "")</f>
        <v/>
      </c>
      <c r="E243" s="12">
        <f t="shared" si="21"/>
        <v>0</v>
      </c>
      <c r="H243" s="4" t="str">
        <f t="shared" si="22"/>
        <v/>
      </c>
      <c r="K243" s="13" t="str">
        <f t="shared" ca="1" si="23"/>
        <v/>
      </c>
      <c r="M243" s="14" t="str">
        <f t="shared" ca="1" si="24"/>
        <v/>
      </c>
      <c r="O243" s="4" t="str">
        <f t="shared" si="25"/>
        <v/>
      </c>
      <c r="P243" s="4" t="str">
        <f t="shared" si="26"/>
        <v/>
      </c>
    </row>
    <row r="244" spans="1:16">
      <c r="A244" s="8" t="str">
        <f>IF(B244&lt;&gt;"", SUBTOTAL(3,$B$5:$B244), "")</f>
        <v/>
      </c>
      <c r="E244" s="12">
        <f t="shared" si="21"/>
        <v>0</v>
      </c>
      <c r="H244" s="4" t="str">
        <f t="shared" si="22"/>
        <v/>
      </c>
      <c r="K244" s="13" t="str">
        <f t="shared" ca="1" si="23"/>
        <v/>
      </c>
      <c r="M244" s="14" t="str">
        <f t="shared" ca="1" si="24"/>
        <v/>
      </c>
      <c r="O244" s="4" t="str">
        <f t="shared" si="25"/>
        <v/>
      </c>
      <c r="P244" s="4" t="str">
        <f t="shared" si="26"/>
        <v/>
      </c>
    </row>
    <row r="245" spans="1:16">
      <c r="A245" s="8" t="str">
        <f>IF(B245&lt;&gt;"", SUBTOTAL(3,$B$5:$B245), "")</f>
        <v/>
      </c>
      <c r="E245" s="12">
        <f t="shared" si="21"/>
        <v>0</v>
      </c>
      <c r="H245" s="4" t="str">
        <f t="shared" si="22"/>
        <v/>
      </c>
      <c r="K245" s="13" t="str">
        <f t="shared" ca="1" si="23"/>
        <v/>
      </c>
      <c r="M245" s="14" t="str">
        <f t="shared" ca="1" si="24"/>
        <v/>
      </c>
      <c r="O245" s="4" t="str">
        <f t="shared" si="25"/>
        <v/>
      </c>
      <c r="P245" s="4" t="str">
        <f t="shared" si="26"/>
        <v/>
      </c>
    </row>
    <row r="246" spans="1:16">
      <c r="A246" s="8" t="str">
        <f>IF(B246&lt;&gt;"", SUBTOTAL(3,$B$5:$B246), "")</f>
        <v/>
      </c>
      <c r="E246" s="12">
        <f t="shared" si="21"/>
        <v>0</v>
      </c>
      <c r="H246" s="4" t="str">
        <f t="shared" si="22"/>
        <v/>
      </c>
      <c r="K246" s="13" t="str">
        <f t="shared" ca="1" si="23"/>
        <v/>
      </c>
      <c r="M246" s="14" t="str">
        <f t="shared" ca="1" si="24"/>
        <v/>
      </c>
      <c r="O246" s="4" t="str">
        <f t="shared" si="25"/>
        <v/>
      </c>
      <c r="P246" s="4" t="str">
        <f t="shared" si="26"/>
        <v/>
      </c>
    </row>
    <row r="247" spans="1:16">
      <c r="A247" s="8" t="str">
        <f>IF(B247&lt;&gt;"", SUBTOTAL(3,$B$5:$B247), "")</f>
        <v/>
      </c>
      <c r="E247" s="12">
        <f t="shared" si="21"/>
        <v>0</v>
      </c>
      <c r="H247" s="4" t="str">
        <f t="shared" si="22"/>
        <v/>
      </c>
      <c r="K247" s="13" t="str">
        <f t="shared" ca="1" si="23"/>
        <v/>
      </c>
      <c r="M247" s="14" t="str">
        <f t="shared" ca="1" si="24"/>
        <v/>
      </c>
      <c r="O247" s="4" t="str">
        <f t="shared" si="25"/>
        <v/>
      </c>
      <c r="P247" s="4" t="str">
        <f t="shared" si="26"/>
        <v/>
      </c>
    </row>
    <row r="248" spans="1:16">
      <c r="A248" s="8" t="str">
        <f>IF(B248&lt;&gt;"", SUBTOTAL(3,$B$5:$B248), "")</f>
        <v/>
      </c>
      <c r="E248" s="12">
        <f t="shared" si="21"/>
        <v>0</v>
      </c>
      <c r="H248" s="4" t="str">
        <f t="shared" si="22"/>
        <v/>
      </c>
      <c r="K248" s="13" t="str">
        <f t="shared" ca="1" si="23"/>
        <v/>
      </c>
      <c r="M248" s="14" t="str">
        <f t="shared" ca="1" si="24"/>
        <v/>
      </c>
      <c r="O248" s="4" t="str">
        <f t="shared" si="25"/>
        <v/>
      </c>
      <c r="P248" s="4" t="str">
        <f t="shared" si="26"/>
        <v/>
      </c>
    </row>
    <row r="249" spans="1:16">
      <c r="A249" s="8" t="str">
        <f>IF(B249&lt;&gt;"", SUBTOTAL(3,$B$5:$B249), "")</f>
        <v/>
      </c>
      <c r="E249" s="12">
        <f t="shared" si="21"/>
        <v>0</v>
      </c>
      <c r="H249" s="4" t="str">
        <f t="shared" si="22"/>
        <v/>
      </c>
      <c r="K249" s="13" t="str">
        <f t="shared" ca="1" si="23"/>
        <v/>
      </c>
      <c r="M249" s="14" t="str">
        <f t="shared" ca="1" si="24"/>
        <v/>
      </c>
      <c r="O249" s="4" t="str">
        <f t="shared" si="25"/>
        <v/>
      </c>
      <c r="P249" s="4" t="str">
        <f t="shared" si="26"/>
        <v/>
      </c>
    </row>
    <row r="250" spans="1:16">
      <c r="A250" s="8" t="str">
        <f>IF(B250&lt;&gt;"", SUBTOTAL(3,$B$5:$B250), "")</f>
        <v/>
      </c>
      <c r="E250" s="12">
        <f t="shared" si="21"/>
        <v>0</v>
      </c>
      <c r="H250" s="4" t="str">
        <f t="shared" si="22"/>
        <v/>
      </c>
      <c r="K250" s="13" t="str">
        <f t="shared" ca="1" si="23"/>
        <v/>
      </c>
      <c r="M250" s="14" t="str">
        <f t="shared" ca="1" si="24"/>
        <v/>
      </c>
      <c r="O250" s="4" t="str">
        <f t="shared" si="25"/>
        <v/>
      </c>
      <c r="P250" s="4" t="str">
        <f t="shared" si="26"/>
        <v/>
      </c>
    </row>
    <row r="251" spans="1:16">
      <c r="A251" s="8" t="str">
        <f>IF(B251&lt;&gt;"", SUBTOTAL(3,$B$5:$B251), "")</f>
        <v/>
      </c>
      <c r="E251" s="12">
        <f t="shared" si="21"/>
        <v>0</v>
      </c>
      <c r="H251" s="4" t="str">
        <f t="shared" si="22"/>
        <v/>
      </c>
      <c r="K251" s="13" t="str">
        <f t="shared" ca="1" si="23"/>
        <v/>
      </c>
      <c r="M251" s="14" t="str">
        <f t="shared" ca="1" si="24"/>
        <v/>
      </c>
      <c r="O251" s="4" t="str">
        <f t="shared" si="25"/>
        <v/>
      </c>
      <c r="P251" s="4" t="str">
        <f t="shared" si="26"/>
        <v/>
      </c>
    </row>
    <row r="252" spans="1:16">
      <c r="A252" s="8" t="str">
        <f>IF(B252&lt;&gt;"", SUBTOTAL(3,$B$5:$B252), "")</f>
        <v/>
      </c>
      <c r="E252" s="12">
        <f t="shared" si="21"/>
        <v>0</v>
      </c>
      <c r="H252" s="4" t="str">
        <f t="shared" si="22"/>
        <v/>
      </c>
      <c r="K252" s="13" t="str">
        <f t="shared" ca="1" si="23"/>
        <v/>
      </c>
      <c r="M252" s="14" t="str">
        <f t="shared" ca="1" si="24"/>
        <v/>
      </c>
      <c r="O252" s="4" t="str">
        <f t="shared" si="25"/>
        <v/>
      </c>
      <c r="P252" s="4" t="str">
        <f t="shared" si="26"/>
        <v/>
      </c>
    </row>
    <row r="253" spans="1:16">
      <c r="A253" s="8" t="str">
        <f>IF(B253&lt;&gt;"", SUBTOTAL(3,$B$5:$B253), "")</f>
        <v/>
      </c>
      <c r="E253" s="12">
        <f t="shared" si="21"/>
        <v>0</v>
      </c>
      <c r="H253" s="4" t="str">
        <f t="shared" si="22"/>
        <v/>
      </c>
      <c r="K253" s="13" t="str">
        <f t="shared" ca="1" si="23"/>
        <v/>
      </c>
      <c r="M253" s="14" t="str">
        <f t="shared" ca="1" si="24"/>
        <v/>
      </c>
      <c r="O253" s="4" t="str">
        <f t="shared" si="25"/>
        <v/>
      </c>
      <c r="P253" s="4" t="str">
        <f t="shared" si="26"/>
        <v/>
      </c>
    </row>
    <row r="254" spans="1:16">
      <c r="A254" s="8" t="str">
        <f>IF(B254&lt;&gt;"", SUBTOTAL(3,$B$5:$B254), "")</f>
        <v/>
      </c>
      <c r="E254" s="12">
        <f t="shared" si="21"/>
        <v>0</v>
      </c>
      <c r="H254" s="4" t="str">
        <f t="shared" si="22"/>
        <v/>
      </c>
      <c r="K254" s="13" t="str">
        <f t="shared" ca="1" si="23"/>
        <v/>
      </c>
      <c r="M254" s="14" t="str">
        <f t="shared" ca="1" si="24"/>
        <v/>
      </c>
      <c r="O254" s="4" t="str">
        <f t="shared" si="25"/>
        <v/>
      </c>
      <c r="P254" s="4" t="str">
        <f t="shared" si="26"/>
        <v/>
      </c>
    </row>
    <row r="255" spans="1:16">
      <c r="A255" s="8" t="str">
        <f>IF(B255&lt;&gt;"", SUBTOTAL(3,$B$5:$B255), "")</f>
        <v/>
      </c>
      <c r="E255" s="12">
        <f t="shared" si="21"/>
        <v>0</v>
      </c>
      <c r="H255" s="4" t="str">
        <f t="shared" si="22"/>
        <v/>
      </c>
      <c r="K255" s="13" t="str">
        <f t="shared" ca="1" si="23"/>
        <v/>
      </c>
      <c r="M255" s="14" t="str">
        <f t="shared" ca="1" si="24"/>
        <v/>
      </c>
      <c r="O255" s="4" t="str">
        <f t="shared" si="25"/>
        <v/>
      </c>
      <c r="P255" s="4" t="str">
        <f t="shared" si="26"/>
        <v/>
      </c>
    </row>
    <row r="256" spans="1:16">
      <c r="A256" s="8" t="str">
        <f>IF(B256&lt;&gt;"", SUBTOTAL(3,$B$5:$B256), "")</f>
        <v/>
      </c>
      <c r="E256" s="12">
        <f t="shared" si="21"/>
        <v>0</v>
      </c>
      <c r="H256" s="4" t="str">
        <f t="shared" si="22"/>
        <v/>
      </c>
      <c r="K256" s="13" t="str">
        <f t="shared" ca="1" si="23"/>
        <v/>
      </c>
      <c r="M256" s="14" t="str">
        <f t="shared" ca="1" si="24"/>
        <v/>
      </c>
      <c r="O256" s="4" t="str">
        <f t="shared" si="25"/>
        <v/>
      </c>
      <c r="P256" s="4" t="str">
        <f t="shared" si="26"/>
        <v/>
      </c>
    </row>
    <row r="257" spans="1:16">
      <c r="A257" s="8" t="str">
        <f>IF(B257&lt;&gt;"", SUBTOTAL(3,$B$5:$B257), "")</f>
        <v/>
      </c>
      <c r="E257" s="12">
        <f t="shared" si="21"/>
        <v>0</v>
      </c>
      <c r="H257" s="4" t="str">
        <f t="shared" si="22"/>
        <v/>
      </c>
      <c r="K257" s="13" t="str">
        <f t="shared" ca="1" si="23"/>
        <v/>
      </c>
      <c r="M257" s="14" t="str">
        <f t="shared" ca="1" si="24"/>
        <v/>
      </c>
      <c r="O257" s="4" t="str">
        <f t="shared" si="25"/>
        <v/>
      </c>
      <c r="P257" s="4" t="str">
        <f t="shared" si="26"/>
        <v/>
      </c>
    </row>
    <row r="258" spans="1:16">
      <c r="A258" s="8" t="str">
        <f>IF(B258&lt;&gt;"", SUBTOTAL(3,$B$5:$B258), "")</f>
        <v/>
      </c>
      <c r="E258" s="12">
        <f t="shared" si="21"/>
        <v>0</v>
      </c>
      <c r="H258" s="4" t="str">
        <f t="shared" si="22"/>
        <v/>
      </c>
      <c r="K258" s="13" t="str">
        <f t="shared" ca="1" si="23"/>
        <v/>
      </c>
      <c r="M258" s="14" t="str">
        <f t="shared" ca="1" si="24"/>
        <v/>
      </c>
      <c r="O258" s="4" t="str">
        <f t="shared" si="25"/>
        <v/>
      </c>
      <c r="P258" s="4" t="str">
        <f t="shared" si="26"/>
        <v/>
      </c>
    </row>
    <row r="259" spans="1:16">
      <c r="A259" s="8" t="str">
        <f>IF(B259&lt;&gt;"", SUBTOTAL(3,$B$5:$B259), "")</f>
        <v/>
      </c>
      <c r="E259" s="12">
        <f t="shared" si="21"/>
        <v>0</v>
      </c>
      <c r="H259" s="4" t="str">
        <f t="shared" si="22"/>
        <v/>
      </c>
      <c r="K259" s="13" t="str">
        <f t="shared" ca="1" si="23"/>
        <v/>
      </c>
      <c r="M259" s="14" t="str">
        <f t="shared" ca="1" si="24"/>
        <v/>
      </c>
      <c r="O259" s="4" t="str">
        <f t="shared" si="25"/>
        <v/>
      </c>
      <c r="P259" s="4" t="str">
        <f t="shared" si="26"/>
        <v/>
      </c>
    </row>
    <row r="260" spans="1:16">
      <c r="A260" s="8" t="str">
        <f>IF(B260&lt;&gt;"", SUBTOTAL(3,$B$5:$B260), "")</f>
        <v/>
      </c>
      <c r="E260" s="12">
        <f t="shared" si="21"/>
        <v>0</v>
      </c>
      <c r="H260" s="4" t="str">
        <f t="shared" si="22"/>
        <v/>
      </c>
      <c r="K260" s="13" t="str">
        <f t="shared" ca="1" si="23"/>
        <v/>
      </c>
      <c r="M260" s="14" t="str">
        <f t="shared" ca="1" si="24"/>
        <v/>
      </c>
      <c r="O260" s="4" t="str">
        <f t="shared" si="25"/>
        <v/>
      </c>
      <c r="P260" s="4" t="str">
        <f t="shared" si="26"/>
        <v/>
      </c>
    </row>
    <row r="261" spans="1:16">
      <c r="A261" s="8" t="str">
        <f>IF(B261&lt;&gt;"", SUBTOTAL(3,$B$5:$B261), "")</f>
        <v/>
      </c>
      <c r="E261" s="12">
        <f t="shared" si="21"/>
        <v>0</v>
      </c>
      <c r="H261" s="4" t="str">
        <f t="shared" si="22"/>
        <v/>
      </c>
      <c r="K261" s="13" t="str">
        <f t="shared" ca="1" si="23"/>
        <v/>
      </c>
      <c r="M261" s="14" t="str">
        <f t="shared" ca="1" si="24"/>
        <v/>
      </c>
      <c r="O261" s="4" t="str">
        <f t="shared" si="25"/>
        <v/>
      </c>
      <c r="P261" s="4" t="str">
        <f t="shared" si="26"/>
        <v/>
      </c>
    </row>
    <row r="262" spans="1:16">
      <c r="A262" s="8" t="str">
        <f>IF(B262&lt;&gt;"", SUBTOTAL(3,$B$5:$B262), "")</f>
        <v/>
      </c>
      <c r="E262" s="12">
        <f t="shared" ref="E262:E325" si="27">IF(AND($G262="-", $N262=""), 0, IF($F262&gt;0, $P262/$H262, 0))</f>
        <v>0</v>
      </c>
      <c r="H262" s="4" t="str">
        <f t="shared" ref="H262:H325" si="28">IF($F262&lt;&gt;"", 5+IF($D262="沪", $F262*$I262*100*0.00002, 0)+$F262*$I262*100, "")</f>
        <v/>
      </c>
      <c r="K262" s="13" t="str">
        <f t="shared" ref="K262:K325" ca="1" si="29">IF($J262&lt;&gt;"", IF($L262&lt;&gt;"", $L262, TODAY())-$J262+1, "")</f>
        <v/>
      </c>
      <c r="M262" s="14" t="str">
        <f t="shared" ref="M262:M325" ca="1" si="30">IF($K262&gt;1, IF($E262&gt;10%,"（止盈）",IF($E262&lt;-5%,"（止损）","")), "")</f>
        <v/>
      </c>
      <c r="O262" s="4" t="str">
        <f t="shared" ref="O262:O325" si="31">IF($F262&lt;&gt;"", IF($N262&lt;&gt;"", $N262, $G262)*$I262*100*0.001+5*2+IF($D262="沪", ($F262+IF($N262&lt;&gt;"", $N262, $G262))*$I262*100*0.00002, 0), "")</f>
        <v/>
      </c>
      <c r="P262" s="4" t="str">
        <f t="shared" ref="P262:P325" si="32">IF($F262&lt;&gt;"", IF($N262&lt;&gt;"", $N262, $G262)*$I262*100-$F262*$I262*100-$O262, "")</f>
        <v/>
      </c>
    </row>
    <row r="263" spans="1:16">
      <c r="A263" s="8" t="str">
        <f>IF(B263&lt;&gt;"", SUBTOTAL(3,$B$5:$B263), "")</f>
        <v/>
      </c>
      <c r="E263" s="12">
        <f t="shared" si="27"/>
        <v>0</v>
      </c>
      <c r="H263" s="4" t="str">
        <f t="shared" si="28"/>
        <v/>
      </c>
      <c r="K263" s="13" t="str">
        <f t="shared" ca="1" si="29"/>
        <v/>
      </c>
      <c r="M263" s="14" t="str">
        <f t="shared" ca="1" si="30"/>
        <v/>
      </c>
      <c r="O263" s="4" t="str">
        <f t="shared" si="31"/>
        <v/>
      </c>
      <c r="P263" s="4" t="str">
        <f t="shared" si="32"/>
        <v/>
      </c>
    </row>
    <row r="264" spans="1:16">
      <c r="A264" s="8" t="str">
        <f>IF(B264&lt;&gt;"", SUBTOTAL(3,$B$5:$B264), "")</f>
        <v/>
      </c>
      <c r="E264" s="12">
        <f t="shared" si="27"/>
        <v>0</v>
      </c>
      <c r="H264" s="4" t="str">
        <f t="shared" si="28"/>
        <v/>
      </c>
      <c r="K264" s="13" t="str">
        <f t="shared" ca="1" si="29"/>
        <v/>
      </c>
      <c r="M264" s="14" t="str">
        <f t="shared" ca="1" si="30"/>
        <v/>
      </c>
      <c r="O264" s="4" t="str">
        <f t="shared" si="31"/>
        <v/>
      </c>
      <c r="P264" s="4" t="str">
        <f t="shared" si="32"/>
        <v/>
      </c>
    </row>
    <row r="265" spans="1:16">
      <c r="A265" s="8" t="str">
        <f>IF(B265&lt;&gt;"", SUBTOTAL(3,$B$5:$B265), "")</f>
        <v/>
      </c>
      <c r="E265" s="12">
        <f t="shared" si="27"/>
        <v>0</v>
      </c>
      <c r="H265" s="4" t="str">
        <f t="shared" si="28"/>
        <v/>
      </c>
      <c r="K265" s="13" t="str">
        <f t="shared" ca="1" si="29"/>
        <v/>
      </c>
      <c r="M265" s="14" t="str">
        <f t="shared" ca="1" si="30"/>
        <v/>
      </c>
      <c r="O265" s="4" t="str">
        <f t="shared" si="31"/>
        <v/>
      </c>
      <c r="P265" s="4" t="str">
        <f t="shared" si="32"/>
        <v/>
      </c>
    </row>
    <row r="266" spans="1:16">
      <c r="A266" s="8" t="str">
        <f>IF(B266&lt;&gt;"", SUBTOTAL(3,$B$5:$B266), "")</f>
        <v/>
      </c>
      <c r="E266" s="12">
        <f t="shared" si="27"/>
        <v>0</v>
      </c>
      <c r="H266" s="4" t="str">
        <f t="shared" si="28"/>
        <v/>
      </c>
      <c r="K266" s="13" t="str">
        <f t="shared" ca="1" si="29"/>
        <v/>
      </c>
      <c r="M266" s="14" t="str">
        <f t="shared" ca="1" si="30"/>
        <v/>
      </c>
      <c r="O266" s="4" t="str">
        <f t="shared" si="31"/>
        <v/>
      </c>
      <c r="P266" s="4" t="str">
        <f t="shared" si="32"/>
        <v/>
      </c>
    </row>
    <row r="267" spans="1:16">
      <c r="A267" s="8" t="str">
        <f>IF(B267&lt;&gt;"", SUBTOTAL(3,$B$5:$B267), "")</f>
        <v/>
      </c>
      <c r="E267" s="12">
        <f t="shared" si="27"/>
        <v>0</v>
      </c>
      <c r="H267" s="4" t="str">
        <f t="shared" si="28"/>
        <v/>
      </c>
      <c r="K267" s="13" t="str">
        <f t="shared" ca="1" si="29"/>
        <v/>
      </c>
      <c r="M267" s="14" t="str">
        <f t="shared" ca="1" si="30"/>
        <v/>
      </c>
      <c r="O267" s="4" t="str">
        <f t="shared" si="31"/>
        <v/>
      </c>
      <c r="P267" s="4" t="str">
        <f t="shared" si="32"/>
        <v/>
      </c>
    </row>
    <row r="268" spans="1:16">
      <c r="A268" s="8" t="str">
        <f>IF(B268&lt;&gt;"", SUBTOTAL(3,$B$5:$B268), "")</f>
        <v/>
      </c>
      <c r="E268" s="12">
        <f t="shared" si="27"/>
        <v>0</v>
      </c>
      <c r="H268" s="4" t="str">
        <f t="shared" si="28"/>
        <v/>
      </c>
      <c r="K268" s="13" t="str">
        <f t="shared" ca="1" si="29"/>
        <v/>
      </c>
      <c r="M268" s="14" t="str">
        <f t="shared" ca="1" si="30"/>
        <v/>
      </c>
      <c r="O268" s="4" t="str">
        <f t="shared" si="31"/>
        <v/>
      </c>
      <c r="P268" s="4" t="str">
        <f t="shared" si="32"/>
        <v/>
      </c>
    </row>
    <row r="269" spans="1:16">
      <c r="A269" s="8" t="str">
        <f>IF(B269&lt;&gt;"", SUBTOTAL(3,$B$5:$B269), "")</f>
        <v/>
      </c>
      <c r="E269" s="12">
        <f t="shared" si="27"/>
        <v>0</v>
      </c>
      <c r="H269" s="4" t="str">
        <f t="shared" si="28"/>
        <v/>
      </c>
      <c r="K269" s="13" t="str">
        <f t="shared" ca="1" si="29"/>
        <v/>
      </c>
      <c r="M269" s="14" t="str">
        <f t="shared" ca="1" si="30"/>
        <v/>
      </c>
      <c r="O269" s="4" t="str">
        <f t="shared" si="31"/>
        <v/>
      </c>
      <c r="P269" s="4" t="str">
        <f t="shared" si="32"/>
        <v/>
      </c>
    </row>
    <row r="270" spans="1:16">
      <c r="A270" s="8" t="str">
        <f>IF(B270&lt;&gt;"", SUBTOTAL(3,$B$5:$B270), "")</f>
        <v/>
      </c>
      <c r="E270" s="12">
        <f t="shared" si="27"/>
        <v>0</v>
      </c>
      <c r="H270" s="4" t="str">
        <f t="shared" si="28"/>
        <v/>
      </c>
      <c r="K270" s="13" t="str">
        <f t="shared" ca="1" si="29"/>
        <v/>
      </c>
      <c r="M270" s="14" t="str">
        <f t="shared" ca="1" si="30"/>
        <v/>
      </c>
      <c r="O270" s="4" t="str">
        <f t="shared" si="31"/>
        <v/>
      </c>
      <c r="P270" s="4" t="str">
        <f t="shared" si="32"/>
        <v/>
      </c>
    </row>
    <row r="271" spans="1:16">
      <c r="A271" s="8" t="str">
        <f>IF(B271&lt;&gt;"", SUBTOTAL(3,$B$5:$B271), "")</f>
        <v/>
      </c>
      <c r="E271" s="12">
        <f t="shared" si="27"/>
        <v>0</v>
      </c>
      <c r="H271" s="4" t="str">
        <f t="shared" si="28"/>
        <v/>
      </c>
      <c r="K271" s="13" t="str">
        <f t="shared" ca="1" si="29"/>
        <v/>
      </c>
      <c r="M271" s="14" t="str">
        <f t="shared" ca="1" si="30"/>
        <v/>
      </c>
      <c r="O271" s="4" t="str">
        <f t="shared" si="31"/>
        <v/>
      </c>
      <c r="P271" s="4" t="str">
        <f t="shared" si="32"/>
        <v/>
      </c>
    </row>
    <row r="272" spans="1:16">
      <c r="A272" s="8" t="str">
        <f>IF(B272&lt;&gt;"", SUBTOTAL(3,$B$5:$B272), "")</f>
        <v/>
      </c>
      <c r="E272" s="12">
        <f t="shared" si="27"/>
        <v>0</v>
      </c>
      <c r="H272" s="4" t="str">
        <f t="shared" si="28"/>
        <v/>
      </c>
      <c r="K272" s="13" t="str">
        <f t="shared" ca="1" si="29"/>
        <v/>
      </c>
      <c r="M272" s="14" t="str">
        <f t="shared" ca="1" si="30"/>
        <v/>
      </c>
      <c r="O272" s="4" t="str">
        <f t="shared" si="31"/>
        <v/>
      </c>
      <c r="P272" s="4" t="str">
        <f t="shared" si="32"/>
        <v/>
      </c>
    </row>
    <row r="273" spans="1:16">
      <c r="A273" s="8" t="str">
        <f>IF(B273&lt;&gt;"", SUBTOTAL(3,$B$5:$B273), "")</f>
        <v/>
      </c>
      <c r="E273" s="12">
        <f t="shared" si="27"/>
        <v>0</v>
      </c>
      <c r="H273" s="4" t="str">
        <f t="shared" si="28"/>
        <v/>
      </c>
      <c r="K273" s="13" t="str">
        <f t="shared" ca="1" si="29"/>
        <v/>
      </c>
      <c r="M273" s="14" t="str">
        <f t="shared" ca="1" si="30"/>
        <v/>
      </c>
      <c r="O273" s="4" t="str">
        <f t="shared" si="31"/>
        <v/>
      </c>
      <c r="P273" s="4" t="str">
        <f t="shared" si="32"/>
        <v/>
      </c>
    </row>
    <row r="274" spans="1:16">
      <c r="A274" s="8" t="str">
        <f>IF(B274&lt;&gt;"", SUBTOTAL(3,$B$5:$B274), "")</f>
        <v/>
      </c>
      <c r="E274" s="12">
        <f t="shared" si="27"/>
        <v>0</v>
      </c>
      <c r="H274" s="4" t="str">
        <f t="shared" si="28"/>
        <v/>
      </c>
      <c r="K274" s="13" t="str">
        <f t="shared" ca="1" si="29"/>
        <v/>
      </c>
      <c r="M274" s="14" t="str">
        <f t="shared" ca="1" si="30"/>
        <v/>
      </c>
      <c r="O274" s="4" t="str">
        <f t="shared" si="31"/>
        <v/>
      </c>
      <c r="P274" s="4" t="str">
        <f t="shared" si="32"/>
        <v/>
      </c>
    </row>
    <row r="275" spans="1:16">
      <c r="A275" s="8" t="str">
        <f>IF(B275&lt;&gt;"", SUBTOTAL(3,$B$5:$B275), "")</f>
        <v/>
      </c>
      <c r="E275" s="12">
        <f t="shared" si="27"/>
        <v>0</v>
      </c>
      <c r="H275" s="4" t="str">
        <f t="shared" si="28"/>
        <v/>
      </c>
      <c r="K275" s="13" t="str">
        <f t="shared" ca="1" si="29"/>
        <v/>
      </c>
      <c r="M275" s="14" t="str">
        <f t="shared" ca="1" si="30"/>
        <v/>
      </c>
      <c r="O275" s="4" t="str">
        <f t="shared" si="31"/>
        <v/>
      </c>
      <c r="P275" s="4" t="str">
        <f t="shared" si="32"/>
        <v/>
      </c>
    </row>
    <row r="276" spans="1:16">
      <c r="A276" s="8" t="str">
        <f>IF(B276&lt;&gt;"", SUBTOTAL(3,$B$5:$B276), "")</f>
        <v/>
      </c>
      <c r="E276" s="12">
        <f t="shared" si="27"/>
        <v>0</v>
      </c>
      <c r="H276" s="4" t="str">
        <f t="shared" si="28"/>
        <v/>
      </c>
      <c r="K276" s="13" t="str">
        <f t="shared" ca="1" si="29"/>
        <v/>
      </c>
      <c r="M276" s="14" t="str">
        <f t="shared" ca="1" si="30"/>
        <v/>
      </c>
      <c r="O276" s="4" t="str">
        <f t="shared" si="31"/>
        <v/>
      </c>
      <c r="P276" s="4" t="str">
        <f t="shared" si="32"/>
        <v/>
      </c>
    </row>
    <row r="277" spans="1:16">
      <c r="A277" s="8" t="str">
        <f>IF(B277&lt;&gt;"", SUBTOTAL(3,$B$5:$B277), "")</f>
        <v/>
      </c>
      <c r="E277" s="12">
        <f t="shared" si="27"/>
        <v>0</v>
      </c>
      <c r="H277" s="4" t="str">
        <f t="shared" si="28"/>
        <v/>
      </c>
      <c r="K277" s="13" t="str">
        <f t="shared" ca="1" si="29"/>
        <v/>
      </c>
      <c r="M277" s="14" t="str">
        <f t="shared" ca="1" si="30"/>
        <v/>
      </c>
      <c r="O277" s="4" t="str">
        <f t="shared" si="31"/>
        <v/>
      </c>
      <c r="P277" s="4" t="str">
        <f t="shared" si="32"/>
        <v/>
      </c>
    </row>
    <row r="278" spans="1:16">
      <c r="A278" s="8" t="str">
        <f>IF(B278&lt;&gt;"", SUBTOTAL(3,$B$5:$B278), "")</f>
        <v/>
      </c>
      <c r="E278" s="12">
        <f t="shared" si="27"/>
        <v>0</v>
      </c>
      <c r="H278" s="4" t="str">
        <f t="shared" si="28"/>
        <v/>
      </c>
      <c r="K278" s="13" t="str">
        <f t="shared" ca="1" si="29"/>
        <v/>
      </c>
      <c r="M278" s="14" t="str">
        <f t="shared" ca="1" si="30"/>
        <v/>
      </c>
      <c r="O278" s="4" t="str">
        <f t="shared" si="31"/>
        <v/>
      </c>
      <c r="P278" s="4" t="str">
        <f t="shared" si="32"/>
        <v/>
      </c>
    </row>
    <row r="279" spans="1:16">
      <c r="A279" s="8" t="str">
        <f>IF(B279&lt;&gt;"", SUBTOTAL(3,$B$5:$B279), "")</f>
        <v/>
      </c>
      <c r="E279" s="12">
        <f t="shared" si="27"/>
        <v>0</v>
      </c>
      <c r="H279" s="4" t="str">
        <f t="shared" si="28"/>
        <v/>
      </c>
      <c r="K279" s="13" t="str">
        <f t="shared" ca="1" si="29"/>
        <v/>
      </c>
      <c r="M279" s="14" t="str">
        <f t="shared" ca="1" si="30"/>
        <v/>
      </c>
      <c r="O279" s="4" t="str">
        <f t="shared" si="31"/>
        <v/>
      </c>
      <c r="P279" s="4" t="str">
        <f t="shared" si="32"/>
        <v/>
      </c>
    </row>
    <row r="280" spans="1:16">
      <c r="A280" s="8" t="str">
        <f>IF(B280&lt;&gt;"", SUBTOTAL(3,$B$5:$B280), "")</f>
        <v/>
      </c>
      <c r="E280" s="12">
        <f t="shared" si="27"/>
        <v>0</v>
      </c>
      <c r="H280" s="4" t="str">
        <f t="shared" si="28"/>
        <v/>
      </c>
      <c r="K280" s="13" t="str">
        <f t="shared" ca="1" si="29"/>
        <v/>
      </c>
      <c r="M280" s="14" t="str">
        <f t="shared" ca="1" si="30"/>
        <v/>
      </c>
      <c r="O280" s="4" t="str">
        <f t="shared" si="31"/>
        <v/>
      </c>
      <c r="P280" s="4" t="str">
        <f t="shared" si="32"/>
        <v/>
      </c>
    </row>
    <row r="281" spans="1:16">
      <c r="A281" s="8" t="str">
        <f>IF(B281&lt;&gt;"", SUBTOTAL(3,$B$5:$B281), "")</f>
        <v/>
      </c>
      <c r="E281" s="12">
        <f t="shared" si="27"/>
        <v>0</v>
      </c>
      <c r="H281" s="4" t="str">
        <f t="shared" si="28"/>
        <v/>
      </c>
      <c r="K281" s="13" t="str">
        <f t="shared" ca="1" si="29"/>
        <v/>
      </c>
      <c r="M281" s="14" t="str">
        <f t="shared" ca="1" si="30"/>
        <v/>
      </c>
      <c r="O281" s="4" t="str">
        <f t="shared" si="31"/>
        <v/>
      </c>
      <c r="P281" s="4" t="str">
        <f t="shared" si="32"/>
        <v/>
      </c>
    </row>
    <row r="282" spans="1:16">
      <c r="A282" s="8" t="str">
        <f>IF(B282&lt;&gt;"", SUBTOTAL(3,$B$5:$B282), "")</f>
        <v/>
      </c>
      <c r="E282" s="12">
        <f t="shared" si="27"/>
        <v>0</v>
      </c>
      <c r="H282" s="4" t="str">
        <f t="shared" si="28"/>
        <v/>
      </c>
      <c r="K282" s="13" t="str">
        <f t="shared" ca="1" si="29"/>
        <v/>
      </c>
      <c r="M282" s="14" t="str">
        <f t="shared" ca="1" si="30"/>
        <v/>
      </c>
      <c r="O282" s="4" t="str">
        <f t="shared" si="31"/>
        <v/>
      </c>
      <c r="P282" s="4" t="str">
        <f t="shared" si="32"/>
        <v/>
      </c>
    </row>
    <row r="283" spans="1:16">
      <c r="A283" s="8" t="str">
        <f>IF(B283&lt;&gt;"", SUBTOTAL(3,$B$5:$B283), "")</f>
        <v/>
      </c>
      <c r="E283" s="12">
        <f t="shared" si="27"/>
        <v>0</v>
      </c>
      <c r="H283" s="4" t="str">
        <f t="shared" si="28"/>
        <v/>
      </c>
      <c r="K283" s="13" t="str">
        <f t="shared" ca="1" si="29"/>
        <v/>
      </c>
      <c r="M283" s="14" t="str">
        <f t="shared" ca="1" si="30"/>
        <v/>
      </c>
      <c r="O283" s="4" t="str">
        <f t="shared" si="31"/>
        <v/>
      </c>
      <c r="P283" s="4" t="str">
        <f t="shared" si="32"/>
        <v/>
      </c>
    </row>
    <row r="284" spans="1:16">
      <c r="A284" s="8" t="str">
        <f>IF(B284&lt;&gt;"", SUBTOTAL(3,$B$5:$B284), "")</f>
        <v/>
      </c>
      <c r="E284" s="12">
        <f t="shared" si="27"/>
        <v>0</v>
      </c>
      <c r="H284" s="4" t="str">
        <f t="shared" si="28"/>
        <v/>
      </c>
      <c r="K284" s="13" t="str">
        <f t="shared" ca="1" si="29"/>
        <v/>
      </c>
      <c r="M284" s="14" t="str">
        <f t="shared" ca="1" si="30"/>
        <v/>
      </c>
      <c r="O284" s="4" t="str">
        <f t="shared" si="31"/>
        <v/>
      </c>
      <c r="P284" s="4" t="str">
        <f t="shared" si="32"/>
        <v/>
      </c>
    </row>
    <row r="285" spans="1:16">
      <c r="A285" s="8" t="str">
        <f>IF(B285&lt;&gt;"", SUBTOTAL(3,$B$5:$B285), "")</f>
        <v/>
      </c>
      <c r="E285" s="12">
        <f t="shared" si="27"/>
        <v>0</v>
      </c>
      <c r="H285" s="4" t="str">
        <f t="shared" si="28"/>
        <v/>
      </c>
      <c r="K285" s="13" t="str">
        <f t="shared" ca="1" si="29"/>
        <v/>
      </c>
      <c r="M285" s="14" t="str">
        <f t="shared" ca="1" si="30"/>
        <v/>
      </c>
      <c r="O285" s="4" t="str">
        <f t="shared" si="31"/>
        <v/>
      </c>
      <c r="P285" s="4" t="str">
        <f t="shared" si="32"/>
        <v/>
      </c>
    </row>
    <row r="286" spans="1:16">
      <c r="A286" s="8" t="str">
        <f>IF(B286&lt;&gt;"", SUBTOTAL(3,$B$5:$B286), "")</f>
        <v/>
      </c>
      <c r="E286" s="12">
        <f t="shared" si="27"/>
        <v>0</v>
      </c>
      <c r="H286" s="4" t="str">
        <f t="shared" si="28"/>
        <v/>
      </c>
      <c r="K286" s="13" t="str">
        <f t="shared" ca="1" si="29"/>
        <v/>
      </c>
      <c r="M286" s="14" t="str">
        <f t="shared" ca="1" si="30"/>
        <v/>
      </c>
      <c r="O286" s="4" t="str">
        <f t="shared" si="31"/>
        <v/>
      </c>
      <c r="P286" s="4" t="str">
        <f t="shared" si="32"/>
        <v/>
      </c>
    </row>
    <row r="287" spans="1:16">
      <c r="A287" s="8" t="str">
        <f>IF(B287&lt;&gt;"", SUBTOTAL(3,$B$5:$B287), "")</f>
        <v/>
      </c>
      <c r="E287" s="12">
        <f t="shared" si="27"/>
        <v>0</v>
      </c>
      <c r="H287" s="4" t="str">
        <f t="shared" si="28"/>
        <v/>
      </c>
      <c r="K287" s="13" t="str">
        <f t="shared" ca="1" si="29"/>
        <v/>
      </c>
      <c r="M287" s="14" t="str">
        <f t="shared" ca="1" si="30"/>
        <v/>
      </c>
      <c r="O287" s="4" t="str">
        <f t="shared" si="31"/>
        <v/>
      </c>
      <c r="P287" s="4" t="str">
        <f t="shared" si="32"/>
        <v/>
      </c>
    </row>
    <row r="288" spans="1:16">
      <c r="A288" s="8" t="str">
        <f>IF(B288&lt;&gt;"", SUBTOTAL(3,$B$5:$B288), "")</f>
        <v/>
      </c>
      <c r="E288" s="12">
        <f t="shared" si="27"/>
        <v>0</v>
      </c>
      <c r="H288" s="4" t="str">
        <f t="shared" si="28"/>
        <v/>
      </c>
      <c r="K288" s="13" t="str">
        <f t="shared" ca="1" si="29"/>
        <v/>
      </c>
      <c r="M288" s="14" t="str">
        <f t="shared" ca="1" si="30"/>
        <v/>
      </c>
      <c r="O288" s="4" t="str">
        <f t="shared" si="31"/>
        <v/>
      </c>
      <c r="P288" s="4" t="str">
        <f t="shared" si="32"/>
        <v/>
      </c>
    </row>
    <row r="289" spans="1:16">
      <c r="A289" s="8" t="str">
        <f>IF(B289&lt;&gt;"", SUBTOTAL(3,$B$5:$B289), "")</f>
        <v/>
      </c>
      <c r="E289" s="12">
        <f t="shared" si="27"/>
        <v>0</v>
      </c>
      <c r="H289" s="4" t="str">
        <f t="shared" si="28"/>
        <v/>
      </c>
      <c r="K289" s="13" t="str">
        <f t="shared" ca="1" si="29"/>
        <v/>
      </c>
      <c r="M289" s="14" t="str">
        <f t="shared" ca="1" si="30"/>
        <v/>
      </c>
      <c r="O289" s="4" t="str">
        <f t="shared" si="31"/>
        <v/>
      </c>
      <c r="P289" s="4" t="str">
        <f t="shared" si="32"/>
        <v/>
      </c>
    </row>
    <row r="290" spans="1:16">
      <c r="A290" s="8" t="str">
        <f>IF(B290&lt;&gt;"", SUBTOTAL(3,$B$5:$B290), "")</f>
        <v/>
      </c>
      <c r="E290" s="12">
        <f t="shared" si="27"/>
        <v>0</v>
      </c>
      <c r="H290" s="4" t="str">
        <f t="shared" si="28"/>
        <v/>
      </c>
      <c r="K290" s="13" t="str">
        <f t="shared" ca="1" si="29"/>
        <v/>
      </c>
      <c r="M290" s="14" t="str">
        <f t="shared" ca="1" si="30"/>
        <v/>
      </c>
      <c r="O290" s="4" t="str">
        <f t="shared" si="31"/>
        <v/>
      </c>
      <c r="P290" s="4" t="str">
        <f t="shared" si="32"/>
        <v/>
      </c>
    </row>
    <row r="291" spans="1:16">
      <c r="A291" s="8" t="str">
        <f>IF(B291&lt;&gt;"", SUBTOTAL(3,$B$5:$B291), "")</f>
        <v/>
      </c>
      <c r="E291" s="12">
        <f t="shared" si="27"/>
        <v>0</v>
      </c>
      <c r="H291" s="4" t="str">
        <f t="shared" si="28"/>
        <v/>
      </c>
      <c r="K291" s="13" t="str">
        <f t="shared" ca="1" si="29"/>
        <v/>
      </c>
      <c r="M291" s="14" t="str">
        <f t="shared" ca="1" si="30"/>
        <v/>
      </c>
      <c r="O291" s="4" t="str">
        <f t="shared" si="31"/>
        <v/>
      </c>
      <c r="P291" s="4" t="str">
        <f t="shared" si="32"/>
        <v/>
      </c>
    </row>
    <row r="292" spans="1:16">
      <c r="A292" s="8" t="str">
        <f>IF(B292&lt;&gt;"", SUBTOTAL(3,$B$5:$B292), "")</f>
        <v/>
      </c>
      <c r="E292" s="12">
        <f t="shared" si="27"/>
        <v>0</v>
      </c>
      <c r="H292" s="4" t="str">
        <f t="shared" si="28"/>
        <v/>
      </c>
      <c r="K292" s="13" t="str">
        <f t="shared" ca="1" si="29"/>
        <v/>
      </c>
      <c r="M292" s="14" t="str">
        <f t="shared" ca="1" si="30"/>
        <v/>
      </c>
      <c r="O292" s="4" t="str">
        <f t="shared" si="31"/>
        <v/>
      </c>
      <c r="P292" s="4" t="str">
        <f t="shared" si="32"/>
        <v/>
      </c>
    </row>
    <row r="293" spans="1:16">
      <c r="A293" s="8" t="str">
        <f>IF(B293&lt;&gt;"", SUBTOTAL(3,$B$5:$B293), "")</f>
        <v/>
      </c>
      <c r="E293" s="12">
        <f t="shared" si="27"/>
        <v>0</v>
      </c>
      <c r="H293" s="4" t="str">
        <f t="shared" si="28"/>
        <v/>
      </c>
      <c r="K293" s="13" t="str">
        <f t="shared" ca="1" si="29"/>
        <v/>
      </c>
      <c r="M293" s="14" t="str">
        <f t="shared" ca="1" si="30"/>
        <v/>
      </c>
      <c r="O293" s="4" t="str">
        <f t="shared" si="31"/>
        <v/>
      </c>
      <c r="P293" s="4" t="str">
        <f t="shared" si="32"/>
        <v/>
      </c>
    </row>
    <row r="294" spans="1:16">
      <c r="A294" s="8" t="str">
        <f>IF(B294&lt;&gt;"", SUBTOTAL(3,$B$5:$B294), "")</f>
        <v/>
      </c>
      <c r="E294" s="12">
        <f t="shared" si="27"/>
        <v>0</v>
      </c>
      <c r="H294" s="4" t="str">
        <f t="shared" si="28"/>
        <v/>
      </c>
      <c r="K294" s="13" t="str">
        <f t="shared" ca="1" si="29"/>
        <v/>
      </c>
      <c r="M294" s="14" t="str">
        <f t="shared" ca="1" si="30"/>
        <v/>
      </c>
      <c r="O294" s="4" t="str">
        <f t="shared" si="31"/>
        <v/>
      </c>
      <c r="P294" s="4" t="str">
        <f t="shared" si="32"/>
        <v/>
      </c>
    </row>
    <row r="295" spans="1:16">
      <c r="A295" s="8" t="str">
        <f>IF(B295&lt;&gt;"", SUBTOTAL(3,$B$5:$B295), "")</f>
        <v/>
      </c>
      <c r="E295" s="12">
        <f t="shared" si="27"/>
        <v>0</v>
      </c>
      <c r="H295" s="4" t="str">
        <f t="shared" si="28"/>
        <v/>
      </c>
      <c r="K295" s="13" t="str">
        <f t="shared" ca="1" si="29"/>
        <v/>
      </c>
      <c r="M295" s="14" t="str">
        <f t="shared" ca="1" si="30"/>
        <v/>
      </c>
      <c r="O295" s="4" t="str">
        <f t="shared" si="31"/>
        <v/>
      </c>
      <c r="P295" s="4" t="str">
        <f t="shared" si="32"/>
        <v/>
      </c>
    </row>
    <row r="296" spans="1:16">
      <c r="A296" s="8" t="str">
        <f>IF(B296&lt;&gt;"", SUBTOTAL(3,$B$5:$B296), "")</f>
        <v/>
      </c>
      <c r="E296" s="12">
        <f t="shared" si="27"/>
        <v>0</v>
      </c>
      <c r="H296" s="4" t="str">
        <f t="shared" si="28"/>
        <v/>
      </c>
      <c r="K296" s="13" t="str">
        <f t="shared" ca="1" si="29"/>
        <v/>
      </c>
      <c r="M296" s="14" t="str">
        <f t="shared" ca="1" si="30"/>
        <v/>
      </c>
      <c r="O296" s="4" t="str">
        <f t="shared" si="31"/>
        <v/>
      </c>
      <c r="P296" s="4" t="str">
        <f t="shared" si="32"/>
        <v/>
      </c>
    </row>
    <row r="297" spans="1:16">
      <c r="A297" s="8" t="str">
        <f>IF(B297&lt;&gt;"", SUBTOTAL(3,$B$5:$B297), "")</f>
        <v/>
      </c>
      <c r="E297" s="12">
        <f t="shared" si="27"/>
        <v>0</v>
      </c>
      <c r="H297" s="4" t="str">
        <f t="shared" si="28"/>
        <v/>
      </c>
      <c r="K297" s="13" t="str">
        <f t="shared" ca="1" si="29"/>
        <v/>
      </c>
      <c r="M297" s="14" t="str">
        <f t="shared" ca="1" si="30"/>
        <v/>
      </c>
      <c r="O297" s="4" t="str">
        <f t="shared" si="31"/>
        <v/>
      </c>
      <c r="P297" s="4" t="str">
        <f t="shared" si="32"/>
        <v/>
      </c>
    </row>
    <row r="298" spans="1:16">
      <c r="A298" s="8" t="str">
        <f>IF(B298&lt;&gt;"", SUBTOTAL(3,$B$5:$B298), "")</f>
        <v/>
      </c>
      <c r="E298" s="12">
        <f t="shared" si="27"/>
        <v>0</v>
      </c>
      <c r="H298" s="4" t="str">
        <f t="shared" si="28"/>
        <v/>
      </c>
      <c r="K298" s="13" t="str">
        <f t="shared" ca="1" si="29"/>
        <v/>
      </c>
      <c r="M298" s="14" t="str">
        <f t="shared" ca="1" si="30"/>
        <v/>
      </c>
      <c r="O298" s="4" t="str">
        <f t="shared" si="31"/>
        <v/>
      </c>
      <c r="P298" s="4" t="str">
        <f t="shared" si="32"/>
        <v/>
      </c>
    </row>
    <row r="299" spans="1:16">
      <c r="A299" s="8" t="str">
        <f>IF(B299&lt;&gt;"", SUBTOTAL(3,$B$5:$B299), "")</f>
        <v/>
      </c>
      <c r="E299" s="12">
        <f t="shared" si="27"/>
        <v>0</v>
      </c>
      <c r="H299" s="4" t="str">
        <f t="shared" si="28"/>
        <v/>
      </c>
      <c r="K299" s="13" t="str">
        <f t="shared" ca="1" si="29"/>
        <v/>
      </c>
      <c r="M299" s="14" t="str">
        <f t="shared" ca="1" si="30"/>
        <v/>
      </c>
      <c r="O299" s="4" t="str">
        <f t="shared" si="31"/>
        <v/>
      </c>
      <c r="P299" s="4" t="str">
        <f t="shared" si="32"/>
        <v/>
      </c>
    </row>
    <row r="300" spans="1:16">
      <c r="A300" s="8" t="str">
        <f>IF(B300&lt;&gt;"", SUBTOTAL(3,$B$5:$B300), "")</f>
        <v/>
      </c>
      <c r="E300" s="12">
        <f t="shared" si="27"/>
        <v>0</v>
      </c>
      <c r="H300" s="4" t="str">
        <f t="shared" si="28"/>
        <v/>
      </c>
      <c r="K300" s="13" t="str">
        <f t="shared" ca="1" si="29"/>
        <v/>
      </c>
      <c r="M300" s="14" t="str">
        <f t="shared" ca="1" si="30"/>
        <v/>
      </c>
      <c r="O300" s="4" t="str">
        <f t="shared" si="31"/>
        <v/>
      </c>
      <c r="P300" s="4" t="str">
        <f t="shared" si="32"/>
        <v/>
      </c>
    </row>
    <row r="301" spans="1:16">
      <c r="A301" s="8" t="str">
        <f>IF(B301&lt;&gt;"", SUBTOTAL(3,$B$5:$B301), "")</f>
        <v/>
      </c>
      <c r="E301" s="12">
        <f t="shared" si="27"/>
        <v>0</v>
      </c>
      <c r="H301" s="4" t="str">
        <f t="shared" si="28"/>
        <v/>
      </c>
      <c r="K301" s="13" t="str">
        <f t="shared" ca="1" si="29"/>
        <v/>
      </c>
      <c r="M301" s="14" t="str">
        <f t="shared" ca="1" si="30"/>
        <v/>
      </c>
      <c r="O301" s="4" t="str">
        <f t="shared" si="31"/>
        <v/>
      </c>
      <c r="P301" s="4" t="str">
        <f t="shared" si="32"/>
        <v/>
      </c>
    </row>
    <row r="302" spans="1:16">
      <c r="A302" s="8" t="str">
        <f>IF(B302&lt;&gt;"", SUBTOTAL(3,$B$5:$B302), "")</f>
        <v/>
      </c>
      <c r="E302" s="12">
        <f t="shared" si="27"/>
        <v>0</v>
      </c>
      <c r="H302" s="4" t="str">
        <f t="shared" si="28"/>
        <v/>
      </c>
      <c r="K302" s="13" t="str">
        <f t="shared" ca="1" si="29"/>
        <v/>
      </c>
      <c r="M302" s="14" t="str">
        <f t="shared" ca="1" si="30"/>
        <v/>
      </c>
      <c r="O302" s="4" t="str">
        <f t="shared" si="31"/>
        <v/>
      </c>
      <c r="P302" s="4" t="str">
        <f t="shared" si="32"/>
        <v/>
      </c>
    </row>
    <row r="303" spans="1:16">
      <c r="A303" s="8" t="str">
        <f>IF(B303&lt;&gt;"", SUBTOTAL(3,$B$5:$B303), "")</f>
        <v/>
      </c>
      <c r="E303" s="12">
        <f t="shared" si="27"/>
        <v>0</v>
      </c>
      <c r="H303" s="4" t="str">
        <f t="shared" si="28"/>
        <v/>
      </c>
      <c r="K303" s="13" t="str">
        <f t="shared" ca="1" si="29"/>
        <v/>
      </c>
      <c r="M303" s="14" t="str">
        <f t="shared" ca="1" si="30"/>
        <v/>
      </c>
      <c r="O303" s="4" t="str">
        <f t="shared" si="31"/>
        <v/>
      </c>
      <c r="P303" s="4" t="str">
        <f t="shared" si="32"/>
        <v/>
      </c>
    </row>
    <row r="304" spans="1:16">
      <c r="A304" s="8" t="str">
        <f>IF(B304&lt;&gt;"", SUBTOTAL(3,$B$5:$B304), "")</f>
        <v/>
      </c>
      <c r="E304" s="12">
        <f t="shared" si="27"/>
        <v>0</v>
      </c>
      <c r="H304" s="4" t="str">
        <f t="shared" si="28"/>
        <v/>
      </c>
      <c r="K304" s="13" t="str">
        <f t="shared" ca="1" si="29"/>
        <v/>
      </c>
      <c r="M304" s="14" t="str">
        <f t="shared" ca="1" si="30"/>
        <v/>
      </c>
      <c r="O304" s="4" t="str">
        <f t="shared" si="31"/>
        <v/>
      </c>
      <c r="P304" s="4" t="str">
        <f t="shared" si="32"/>
        <v/>
      </c>
    </row>
    <row r="305" spans="1:16">
      <c r="A305" s="8" t="str">
        <f>IF(B305&lt;&gt;"", SUBTOTAL(3,$B$5:$B305), "")</f>
        <v/>
      </c>
      <c r="E305" s="12">
        <f t="shared" si="27"/>
        <v>0</v>
      </c>
      <c r="H305" s="4" t="str">
        <f t="shared" si="28"/>
        <v/>
      </c>
      <c r="K305" s="13" t="str">
        <f t="shared" ca="1" si="29"/>
        <v/>
      </c>
      <c r="M305" s="14" t="str">
        <f t="shared" ca="1" si="30"/>
        <v/>
      </c>
      <c r="O305" s="4" t="str">
        <f t="shared" si="31"/>
        <v/>
      </c>
      <c r="P305" s="4" t="str">
        <f t="shared" si="32"/>
        <v/>
      </c>
    </row>
    <row r="306" spans="1:16">
      <c r="A306" s="8" t="str">
        <f>IF(B306&lt;&gt;"", SUBTOTAL(3,$B$5:$B306), "")</f>
        <v/>
      </c>
      <c r="E306" s="12">
        <f t="shared" si="27"/>
        <v>0</v>
      </c>
      <c r="H306" s="4" t="str">
        <f t="shared" si="28"/>
        <v/>
      </c>
      <c r="K306" s="13" t="str">
        <f t="shared" ca="1" si="29"/>
        <v/>
      </c>
      <c r="M306" s="14" t="str">
        <f t="shared" ca="1" si="30"/>
        <v/>
      </c>
      <c r="O306" s="4" t="str">
        <f t="shared" si="31"/>
        <v/>
      </c>
      <c r="P306" s="4" t="str">
        <f t="shared" si="32"/>
        <v/>
      </c>
    </row>
    <row r="307" spans="1:16">
      <c r="A307" s="8" t="str">
        <f>IF(B307&lt;&gt;"", SUBTOTAL(3,$B$5:$B307), "")</f>
        <v/>
      </c>
      <c r="E307" s="12">
        <f t="shared" si="27"/>
        <v>0</v>
      </c>
      <c r="H307" s="4" t="str">
        <f t="shared" si="28"/>
        <v/>
      </c>
      <c r="K307" s="13" t="str">
        <f t="shared" ca="1" si="29"/>
        <v/>
      </c>
      <c r="M307" s="14" t="str">
        <f t="shared" ca="1" si="30"/>
        <v/>
      </c>
      <c r="O307" s="4" t="str">
        <f t="shared" si="31"/>
        <v/>
      </c>
      <c r="P307" s="4" t="str">
        <f t="shared" si="32"/>
        <v/>
      </c>
    </row>
    <row r="308" spans="1:16">
      <c r="A308" s="8" t="str">
        <f>IF(B308&lt;&gt;"", SUBTOTAL(3,$B$5:$B308), "")</f>
        <v/>
      </c>
      <c r="E308" s="12">
        <f t="shared" si="27"/>
        <v>0</v>
      </c>
      <c r="H308" s="4" t="str">
        <f t="shared" si="28"/>
        <v/>
      </c>
      <c r="K308" s="13" t="str">
        <f t="shared" ca="1" si="29"/>
        <v/>
      </c>
      <c r="M308" s="14" t="str">
        <f t="shared" ca="1" si="30"/>
        <v/>
      </c>
      <c r="O308" s="4" t="str">
        <f t="shared" si="31"/>
        <v/>
      </c>
      <c r="P308" s="4" t="str">
        <f t="shared" si="32"/>
        <v/>
      </c>
    </row>
    <row r="309" spans="1:16">
      <c r="A309" s="8" t="str">
        <f>IF(B309&lt;&gt;"", SUBTOTAL(3,$B$5:$B309), "")</f>
        <v/>
      </c>
      <c r="E309" s="12">
        <f t="shared" si="27"/>
        <v>0</v>
      </c>
      <c r="H309" s="4" t="str">
        <f t="shared" si="28"/>
        <v/>
      </c>
      <c r="K309" s="13" t="str">
        <f t="shared" ca="1" si="29"/>
        <v/>
      </c>
      <c r="M309" s="14" t="str">
        <f t="shared" ca="1" si="30"/>
        <v/>
      </c>
      <c r="O309" s="4" t="str">
        <f t="shared" si="31"/>
        <v/>
      </c>
      <c r="P309" s="4" t="str">
        <f t="shared" si="32"/>
        <v/>
      </c>
    </row>
    <row r="310" spans="1:16">
      <c r="A310" s="8" t="str">
        <f>IF(B310&lt;&gt;"", SUBTOTAL(3,$B$5:$B310), "")</f>
        <v/>
      </c>
      <c r="E310" s="12">
        <f t="shared" si="27"/>
        <v>0</v>
      </c>
      <c r="H310" s="4" t="str">
        <f t="shared" si="28"/>
        <v/>
      </c>
      <c r="K310" s="13" t="str">
        <f t="shared" ca="1" si="29"/>
        <v/>
      </c>
      <c r="M310" s="14" t="str">
        <f t="shared" ca="1" si="30"/>
        <v/>
      </c>
      <c r="O310" s="4" t="str">
        <f t="shared" si="31"/>
        <v/>
      </c>
      <c r="P310" s="4" t="str">
        <f t="shared" si="32"/>
        <v/>
      </c>
    </row>
    <row r="311" spans="1:16">
      <c r="A311" s="8" t="str">
        <f>IF(B311&lt;&gt;"", SUBTOTAL(3,$B$5:$B311), "")</f>
        <v/>
      </c>
      <c r="E311" s="12">
        <f t="shared" si="27"/>
        <v>0</v>
      </c>
      <c r="H311" s="4" t="str">
        <f t="shared" si="28"/>
        <v/>
      </c>
      <c r="K311" s="13" t="str">
        <f t="shared" ca="1" si="29"/>
        <v/>
      </c>
      <c r="M311" s="14" t="str">
        <f t="shared" ca="1" si="30"/>
        <v/>
      </c>
      <c r="O311" s="4" t="str">
        <f t="shared" si="31"/>
        <v/>
      </c>
      <c r="P311" s="4" t="str">
        <f t="shared" si="32"/>
        <v/>
      </c>
    </row>
    <row r="312" spans="1:16">
      <c r="A312" s="8" t="str">
        <f>IF(B312&lt;&gt;"", SUBTOTAL(3,$B$5:$B312), "")</f>
        <v/>
      </c>
      <c r="E312" s="12">
        <f t="shared" si="27"/>
        <v>0</v>
      </c>
      <c r="H312" s="4" t="str">
        <f t="shared" si="28"/>
        <v/>
      </c>
      <c r="K312" s="13" t="str">
        <f t="shared" ca="1" si="29"/>
        <v/>
      </c>
      <c r="M312" s="14" t="str">
        <f t="shared" ca="1" si="30"/>
        <v/>
      </c>
      <c r="O312" s="4" t="str">
        <f t="shared" si="31"/>
        <v/>
      </c>
      <c r="P312" s="4" t="str">
        <f t="shared" si="32"/>
        <v/>
      </c>
    </row>
    <row r="313" spans="1:16">
      <c r="A313" s="8" t="str">
        <f>IF(B313&lt;&gt;"", SUBTOTAL(3,$B$5:$B313), "")</f>
        <v/>
      </c>
      <c r="E313" s="12">
        <f t="shared" si="27"/>
        <v>0</v>
      </c>
      <c r="H313" s="4" t="str">
        <f t="shared" si="28"/>
        <v/>
      </c>
      <c r="K313" s="13" t="str">
        <f t="shared" ca="1" si="29"/>
        <v/>
      </c>
      <c r="M313" s="14" t="str">
        <f t="shared" ca="1" si="30"/>
        <v/>
      </c>
      <c r="O313" s="4" t="str">
        <f t="shared" si="31"/>
        <v/>
      </c>
      <c r="P313" s="4" t="str">
        <f t="shared" si="32"/>
        <v/>
      </c>
    </row>
    <row r="314" spans="1:16">
      <c r="A314" s="8" t="str">
        <f>IF(B314&lt;&gt;"", SUBTOTAL(3,$B$5:$B314), "")</f>
        <v/>
      </c>
      <c r="E314" s="12">
        <f t="shared" si="27"/>
        <v>0</v>
      </c>
      <c r="H314" s="4" t="str">
        <f t="shared" si="28"/>
        <v/>
      </c>
      <c r="K314" s="13" t="str">
        <f t="shared" ca="1" si="29"/>
        <v/>
      </c>
      <c r="M314" s="14" t="str">
        <f t="shared" ca="1" si="30"/>
        <v/>
      </c>
      <c r="O314" s="4" t="str">
        <f t="shared" si="31"/>
        <v/>
      </c>
      <c r="P314" s="4" t="str">
        <f t="shared" si="32"/>
        <v/>
      </c>
    </row>
    <row r="315" spans="1:16">
      <c r="A315" s="8" t="str">
        <f>IF(B315&lt;&gt;"", SUBTOTAL(3,$B$5:$B315), "")</f>
        <v/>
      </c>
      <c r="E315" s="12">
        <f t="shared" si="27"/>
        <v>0</v>
      </c>
      <c r="H315" s="4" t="str">
        <f t="shared" si="28"/>
        <v/>
      </c>
      <c r="K315" s="13" t="str">
        <f t="shared" ca="1" si="29"/>
        <v/>
      </c>
      <c r="M315" s="14" t="str">
        <f t="shared" ca="1" si="30"/>
        <v/>
      </c>
      <c r="O315" s="4" t="str">
        <f t="shared" si="31"/>
        <v/>
      </c>
      <c r="P315" s="4" t="str">
        <f t="shared" si="32"/>
        <v/>
      </c>
    </row>
    <row r="316" spans="1:16">
      <c r="A316" s="8" t="str">
        <f>IF(B316&lt;&gt;"", SUBTOTAL(3,$B$5:$B316), "")</f>
        <v/>
      </c>
      <c r="E316" s="12">
        <f t="shared" si="27"/>
        <v>0</v>
      </c>
      <c r="H316" s="4" t="str">
        <f t="shared" si="28"/>
        <v/>
      </c>
      <c r="K316" s="13" t="str">
        <f t="shared" ca="1" si="29"/>
        <v/>
      </c>
      <c r="M316" s="14" t="str">
        <f t="shared" ca="1" si="30"/>
        <v/>
      </c>
      <c r="O316" s="4" t="str">
        <f t="shared" si="31"/>
        <v/>
      </c>
      <c r="P316" s="4" t="str">
        <f t="shared" si="32"/>
        <v/>
      </c>
    </row>
    <row r="317" spans="1:16">
      <c r="A317" s="8" t="str">
        <f>IF(B317&lt;&gt;"", SUBTOTAL(3,$B$5:$B317), "")</f>
        <v/>
      </c>
      <c r="E317" s="12">
        <f t="shared" si="27"/>
        <v>0</v>
      </c>
      <c r="H317" s="4" t="str">
        <f t="shared" si="28"/>
        <v/>
      </c>
      <c r="K317" s="13" t="str">
        <f t="shared" ca="1" si="29"/>
        <v/>
      </c>
      <c r="M317" s="14" t="str">
        <f t="shared" ca="1" si="30"/>
        <v/>
      </c>
      <c r="O317" s="4" t="str">
        <f t="shared" si="31"/>
        <v/>
      </c>
      <c r="P317" s="4" t="str">
        <f t="shared" si="32"/>
        <v/>
      </c>
    </row>
    <row r="318" spans="1:16">
      <c r="A318" s="8" t="str">
        <f>IF(B318&lt;&gt;"", SUBTOTAL(3,$B$5:$B318), "")</f>
        <v/>
      </c>
      <c r="E318" s="12">
        <f t="shared" si="27"/>
        <v>0</v>
      </c>
      <c r="H318" s="4" t="str">
        <f t="shared" si="28"/>
        <v/>
      </c>
      <c r="K318" s="13" t="str">
        <f t="shared" ca="1" si="29"/>
        <v/>
      </c>
      <c r="M318" s="14" t="str">
        <f t="shared" ca="1" si="30"/>
        <v/>
      </c>
      <c r="O318" s="4" t="str">
        <f t="shared" si="31"/>
        <v/>
      </c>
      <c r="P318" s="4" t="str">
        <f t="shared" si="32"/>
        <v/>
      </c>
    </row>
    <row r="319" spans="1:16">
      <c r="A319" s="8" t="str">
        <f>IF(B319&lt;&gt;"", SUBTOTAL(3,$B$5:$B319), "")</f>
        <v/>
      </c>
      <c r="E319" s="12">
        <f t="shared" si="27"/>
        <v>0</v>
      </c>
      <c r="H319" s="4" t="str">
        <f t="shared" si="28"/>
        <v/>
      </c>
      <c r="K319" s="13" t="str">
        <f t="shared" ca="1" si="29"/>
        <v/>
      </c>
      <c r="M319" s="14" t="str">
        <f t="shared" ca="1" si="30"/>
        <v/>
      </c>
      <c r="O319" s="4" t="str">
        <f t="shared" si="31"/>
        <v/>
      </c>
      <c r="P319" s="4" t="str">
        <f t="shared" si="32"/>
        <v/>
      </c>
    </row>
    <row r="320" spans="1:16">
      <c r="A320" s="8" t="str">
        <f>IF(B320&lt;&gt;"", SUBTOTAL(3,$B$5:$B320), "")</f>
        <v/>
      </c>
      <c r="E320" s="12">
        <f t="shared" si="27"/>
        <v>0</v>
      </c>
      <c r="H320" s="4" t="str">
        <f t="shared" si="28"/>
        <v/>
      </c>
      <c r="K320" s="13" t="str">
        <f t="shared" ca="1" si="29"/>
        <v/>
      </c>
      <c r="M320" s="14" t="str">
        <f t="shared" ca="1" si="30"/>
        <v/>
      </c>
      <c r="O320" s="4" t="str">
        <f t="shared" si="31"/>
        <v/>
      </c>
      <c r="P320" s="4" t="str">
        <f t="shared" si="32"/>
        <v/>
      </c>
    </row>
    <row r="321" spans="1:16">
      <c r="A321" s="8" t="str">
        <f>IF(B321&lt;&gt;"", SUBTOTAL(3,$B$5:$B321), "")</f>
        <v/>
      </c>
      <c r="E321" s="12">
        <f t="shared" si="27"/>
        <v>0</v>
      </c>
      <c r="H321" s="4" t="str">
        <f t="shared" si="28"/>
        <v/>
      </c>
      <c r="K321" s="13" t="str">
        <f t="shared" ca="1" si="29"/>
        <v/>
      </c>
      <c r="M321" s="14" t="str">
        <f t="shared" ca="1" si="30"/>
        <v/>
      </c>
      <c r="O321" s="4" t="str">
        <f t="shared" si="31"/>
        <v/>
      </c>
      <c r="P321" s="4" t="str">
        <f t="shared" si="32"/>
        <v/>
      </c>
    </row>
    <row r="322" spans="1:16">
      <c r="A322" s="8" t="str">
        <f>IF(B322&lt;&gt;"", SUBTOTAL(3,$B$5:$B322), "")</f>
        <v/>
      </c>
      <c r="E322" s="12">
        <f t="shared" si="27"/>
        <v>0</v>
      </c>
      <c r="H322" s="4" t="str">
        <f t="shared" si="28"/>
        <v/>
      </c>
      <c r="K322" s="13" t="str">
        <f t="shared" ca="1" si="29"/>
        <v/>
      </c>
      <c r="M322" s="14" t="str">
        <f t="shared" ca="1" si="30"/>
        <v/>
      </c>
      <c r="O322" s="4" t="str">
        <f t="shared" si="31"/>
        <v/>
      </c>
      <c r="P322" s="4" t="str">
        <f t="shared" si="32"/>
        <v/>
      </c>
    </row>
    <row r="323" spans="1:16">
      <c r="A323" s="8" t="str">
        <f>IF(B323&lt;&gt;"", SUBTOTAL(3,$B$5:$B323), "")</f>
        <v/>
      </c>
      <c r="E323" s="12">
        <f t="shared" si="27"/>
        <v>0</v>
      </c>
      <c r="H323" s="4" t="str">
        <f t="shared" si="28"/>
        <v/>
      </c>
      <c r="K323" s="13" t="str">
        <f t="shared" ca="1" si="29"/>
        <v/>
      </c>
      <c r="M323" s="14" t="str">
        <f t="shared" ca="1" si="30"/>
        <v/>
      </c>
      <c r="O323" s="4" t="str">
        <f t="shared" si="31"/>
        <v/>
      </c>
      <c r="P323" s="4" t="str">
        <f t="shared" si="32"/>
        <v/>
      </c>
    </row>
    <row r="324" spans="1:16">
      <c r="A324" s="8" t="str">
        <f>IF(B324&lt;&gt;"", SUBTOTAL(3,$B$5:$B324), "")</f>
        <v/>
      </c>
      <c r="E324" s="12">
        <f t="shared" si="27"/>
        <v>0</v>
      </c>
      <c r="H324" s="4" t="str">
        <f t="shared" si="28"/>
        <v/>
      </c>
      <c r="K324" s="13" t="str">
        <f t="shared" ca="1" si="29"/>
        <v/>
      </c>
      <c r="M324" s="14" t="str">
        <f t="shared" ca="1" si="30"/>
        <v/>
      </c>
      <c r="O324" s="4" t="str">
        <f t="shared" si="31"/>
        <v/>
      </c>
      <c r="P324" s="4" t="str">
        <f t="shared" si="32"/>
        <v/>
      </c>
    </row>
    <row r="325" spans="1:16">
      <c r="A325" s="8" t="str">
        <f>IF(B325&lt;&gt;"", SUBTOTAL(3,$B$5:$B325), "")</f>
        <v/>
      </c>
      <c r="E325" s="12">
        <f t="shared" si="27"/>
        <v>0</v>
      </c>
      <c r="H325" s="4" t="str">
        <f t="shared" si="28"/>
        <v/>
      </c>
      <c r="K325" s="13" t="str">
        <f t="shared" ca="1" si="29"/>
        <v/>
      </c>
      <c r="M325" s="14" t="str">
        <f t="shared" ca="1" si="30"/>
        <v/>
      </c>
      <c r="O325" s="4" t="str">
        <f t="shared" si="31"/>
        <v/>
      </c>
      <c r="P325" s="4" t="str">
        <f t="shared" si="32"/>
        <v/>
      </c>
    </row>
    <row r="326" spans="1:16">
      <c r="A326" s="8" t="str">
        <f>IF(B326&lt;&gt;"", SUBTOTAL(3,$B$5:$B326), "")</f>
        <v/>
      </c>
      <c r="E326" s="12">
        <f t="shared" ref="E326:E389" si="33">IF(AND($G326="-", $N326=""), 0, IF($F326&gt;0, $P326/$H326, 0))</f>
        <v>0</v>
      </c>
      <c r="H326" s="4" t="str">
        <f t="shared" ref="H326:H389" si="34">IF($F326&lt;&gt;"", 5+IF($D326="沪", $F326*$I326*100*0.00002, 0)+$F326*$I326*100, "")</f>
        <v/>
      </c>
      <c r="K326" s="13" t="str">
        <f t="shared" ref="K326:K389" ca="1" si="35">IF($J326&lt;&gt;"", IF($L326&lt;&gt;"", $L326, TODAY())-$J326+1, "")</f>
        <v/>
      </c>
      <c r="M326" s="14" t="str">
        <f t="shared" ref="M326:M389" ca="1" si="36">IF($K326&gt;1, IF($E326&gt;10%,"（止盈）",IF($E326&lt;-5%,"（止损）","")), "")</f>
        <v/>
      </c>
      <c r="O326" s="4" t="str">
        <f t="shared" ref="O326:O389" si="37">IF($F326&lt;&gt;"", IF($N326&lt;&gt;"", $N326, $G326)*$I326*100*0.001+5*2+IF($D326="沪", ($F326+IF($N326&lt;&gt;"", $N326, $G326))*$I326*100*0.00002, 0), "")</f>
        <v/>
      </c>
      <c r="P326" s="4" t="str">
        <f t="shared" ref="P326:P389" si="38">IF($F326&lt;&gt;"", IF($N326&lt;&gt;"", $N326, $G326)*$I326*100-$F326*$I326*100-$O326, "")</f>
        <v/>
      </c>
    </row>
    <row r="327" spans="1:16">
      <c r="A327" s="8" t="str">
        <f>IF(B327&lt;&gt;"", SUBTOTAL(3,$B$5:$B327), "")</f>
        <v/>
      </c>
      <c r="E327" s="12">
        <f t="shared" si="33"/>
        <v>0</v>
      </c>
      <c r="H327" s="4" t="str">
        <f t="shared" si="34"/>
        <v/>
      </c>
      <c r="K327" s="13" t="str">
        <f t="shared" ca="1" si="35"/>
        <v/>
      </c>
      <c r="M327" s="14" t="str">
        <f t="shared" ca="1" si="36"/>
        <v/>
      </c>
      <c r="O327" s="4" t="str">
        <f t="shared" si="37"/>
        <v/>
      </c>
      <c r="P327" s="4" t="str">
        <f t="shared" si="38"/>
        <v/>
      </c>
    </row>
    <row r="328" spans="1:16">
      <c r="A328" s="8" t="str">
        <f>IF(B328&lt;&gt;"", SUBTOTAL(3,$B$5:$B328), "")</f>
        <v/>
      </c>
      <c r="E328" s="12">
        <f t="shared" si="33"/>
        <v>0</v>
      </c>
      <c r="H328" s="4" t="str">
        <f t="shared" si="34"/>
        <v/>
      </c>
      <c r="K328" s="13" t="str">
        <f t="shared" ca="1" si="35"/>
        <v/>
      </c>
      <c r="M328" s="14" t="str">
        <f t="shared" ca="1" si="36"/>
        <v/>
      </c>
      <c r="O328" s="4" t="str">
        <f t="shared" si="37"/>
        <v/>
      </c>
      <c r="P328" s="4" t="str">
        <f t="shared" si="38"/>
        <v/>
      </c>
    </row>
    <row r="329" spans="1:16">
      <c r="A329" s="8" t="str">
        <f>IF(B329&lt;&gt;"", SUBTOTAL(3,$B$5:$B329), "")</f>
        <v/>
      </c>
      <c r="E329" s="12">
        <f t="shared" si="33"/>
        <v>0</v>
      </c>
      <c r="H329" s="4" t="str">
        <f t="shared" si="34"/>
        <v/>
      </c>
      <c r="K329" s="13" t="str">
        <f t="shared" ca="1" si="35"/>
        <v/>
      </c>
      <c r="M329" s="14" t="str">
        <f t="shared" ca="1" si="36"/>
        <v/>
      </c>
      <c r="O329" s="4" t="str">
        <f t="shared" si="37"/>
        <v/>
      </c>
      <c r="P329" s="4" t="str">
        <f t="shared" si="38"/>
        <v/>
      </c>
    </row>
    <row r="330" spans="1:16">
      <c r="A330" s="8" t="str">
        <f>IF(B330&lt;&gt;"", SUBTOTAL(3,$B$5:$B330), "")</f>
        <v/>
      </c>
      <c r="E330" s="12">
        <f t="shared" si="33"/>
        <v>0</v>
      </c>
      <c r="H330" s="4" t="str">
        <f t="shared" si="34"/>
        <v/>
      </c>
      <c r="K330" s="13" t="str">
        <f t="shared" ca="1" si="35"/>
        <v/>
      </c>
      <c r="M330" s="14" t="str">
        <f t="shared" ca="1" si="36"/>
        <v/>
      </c>
      <c r="O330" s="4" t="str">
        <f t="shared" si="37"/>
        <v/>
      </c>
      <c r="P330" s="4" t="str">
        <f t="shared" si="38"/>
        <v/>
      </c>
    </row>
    <row r="331" spans="1:16">
      <c r="A331" s="8" t="str">
        <f>IF(B331&lt;&gt;"", SUBTOTAL(3,$B$5:$B331), "")</f>
        <v/>
      </c>
      <c r="E331" s="12">
        <f t="shared" si="33"/>
        <v>0</v>
      </c>
      <c r="H331" s="4" t="str">
        <f t="shared" si="34"/>
        <v/>
      </c>
      <c r="K331" s="13" t="str">
        <f t="shared" ca="1" si="35"/>
        <v/>
      </c>
      <c r="M331" s="14" t="str">
        <f t="shared" ca="1" si="36"/>
        <v/>
      </c>
      <c r="O331" s="4" t="str">
        <f t="shared" si="37"/>
        <v/>
      </c>
      <c r="P331" s="4" t="str">
        <f t="shared" si="38"/>
        <v/>
      </c>
    </row>
    <row r="332" spans="1:16">
      <c r="A332" s="8" t="str">
        <f>IF(B332&lt;&gt;"", SUBTOTAL(3,$B$5:$B332), "")</f>
        <v/>
      </c>
      <c r="E332" s="12">
        <f t="shared" si="33"/>
        <v>0</v>
      </c>
      <c r="H332" s="4" t="str">
        <f t="shared" si="34"/>
        <v/>
      </c>
      <c r="K332" s="13" t="str">
        <f t="shared" ca="1" si="35"/>
        <v/>
      </c>
      <c r="M332" s="14" t="str">
        <f t="shared" ca="1" si="36"/>
        <v/>
      </c>
      <c r="O332" s="4" t="str">
        <f t="shared" si="37"/>
        <v/>
      </c>
      <c r="P332" s="4" t="str">
        <f t="shared" si="38"/>
        <v/>
      </c>
    </row>
    <row r="333" spans="1:16">
      <c r="A333" s="8" t="str">
        <f>IF(B333&lt;&gt;"", SUBTOTAL(3,$B$5:$B333), "")</f>
        <v/>
      </c>
      <c r="E333" s="12">
        <f t="shared" si="33"/>
        <v>0</v>
      </c>
      <c r="H333" s="4" t="str">
        <f t="shared" si="34"/>
        <v/>
      </c>
      <c r="K333" s="13" t="str">
        <f t="shared" ca="1" si="35"/>
        <v/>
      </c>
      <c r="M333" s="14" t="str">
        <f t="shared" ca="1" si="36"/>
        <v/>
      </c>
      <c r="O333" s="4" t="str">
        <f t="shared" si="37"/>
        <v/>
      </c>
      <c r="P333" s="4" t="str">
        <f t="shared" si="38"/>
        <v/>
      </c>
    </row>
    <row r="334" spans="1:16">
      <c r="A334" s="8" t="str">
        <f>IF(B334&lt;&gt;"", SUBTOTAL(3,$B$5:$B334), "")</f>
        <v/>
      </c>
      <c r="E334" s="12">
        <f t="shared" si="33"/>
        <v>0</v>
      </c>
      <c r="H334" s="4" t="str">
        <f t="shared" si="34"/>
        <v/>
      </c>
      <c r="K334" s="13" t="str">
        <f t="shared" ca="1" si="35"/>
        <v/>
      </c>
      <c r="M334" s="14" t="str">
        <f t="shared" ca="1" si="36"/>
        <v/>
      </c>
      <c r="O334" s="4" t="str">
        <f t="shared" si="37"/>
        <v/>
      </c>
      <c r="P334" s="4" t="str">
        <f t="shared" si="38"/>
        <v/>
      </c>
    </row>
    <row r="335" spans="1:16">
      <c r="A335" s="8" t="str">
        <f>IF(B335&lt;&gt;"", SUBTOTAL(3,$B$5:$B335), "")</f>
        <v/>
      </c>
      <c r="E335" s="12">
        <f t="shared" si="33"/>
        <v>0</v>
      </c>
      <c r="H335" s="4" t="str">
        <f t="shared" si="34"/>
        <v/>
      </c>
      <c r="K335" s="13" t="str">
        <f t="shared" ca="1" si="35"/>
        <v/>
      </c>
      <c r="M335" s="14" t="str">
        <f t="shared" ca="1" si="36"/>
        <v/>
      </c>
      <c r="O335" s="4" t="str">
        <f t="shared" si="37"/>
        <v/>
      </c>
      <c r="P335" s="4" t="str">
        <f t="shared" si="38"/>
        <v/>
      </c>
    </row>
    <row r="336" spans="1:16">
      <c r="A336" s="8" t="str">
        <f>IF(B336&lt;&gt;"", SUBTOTAL(3,$B$5:$B336), "")</f>
        <v/>
      </c>
      <c r="E336" s="12">
        <f t="shared" si="33"/>
        <v>0</v>
      </c>
      <c r="H336" s="4" t="str">
        <f t="shared" si="34"/>
        <v/>
      </c>
      <c r="K336" s="13" t="str">
        <f t="shared" ca="1" si="35"/>
        <v/>
      </c>
      <c r="M336" s="14" t="str">
        <f t="shared" ca="1" si="36"/>
        <v/>
      </c>
      <c r="O336" s="4" t="str">
        <f t="shared" si="37"/>
        <v/>
      </c>
      <c r="P336" s="4" t="str">
        <f t="shared" si="38"/>
        <v/>
      </c>
    </row>
    <row r="337" spans="1:16">
      <c r="A337" s="8" t="str">
        <f>IF(B337&lt;&gt;"", SUBTOTAL(3,$B$5:$B337), "")</f>
        <v/>
      </c>
      <c r="E337" s="12">
        <f t="shared" si="33"/>
        <v>0</v>
      </c>
      <c r="H337" s="4" t="str">
        <f t="shared" si="34"/>
        <v/>
      </c>
      <c r="K337" s="13" t="str">
        <f t="shared" ca="1" si="35"/>
        <v/>
      </c>
      <c r="M337" s="14" t="str">
        <f t="shared" ca="1" si="36"/>
        <v/>
      </c>
      <c r="O337" s="4" t="str">
        <f t="shared" si="37"/>
        <v/>
      </c>
      <c r="P337" s="4" t="str">
        <f t="shared" si="38"/>
        <v/>
      </c>
    </row>
    <row r="338" spans="1:16">
      <c r="A338" s="8" t="str">
        <f>IF(B338&lt;&gt;"", SUBTOTAL(3,$B$5:$B338), "")</f>
        <v/>
      </c>
      <c r="E338" s="12">
        <f t="shared" si="33"/>
        <v>0</v>
      </c>
      <c r="H338" s="4" t="str">
        <f t="shared" si="34"/>
        <v/>
      </c>
      <c r="K338" s="13" t="str">
        <f t="shared" ca="1" si="35"/>
        <v/>
      </c>
      <c r="M338" s="14" t="str">
        <f t="shared" ca="1" si="36"/>
        <v/>
      </c>
      <c r="O338" s="4" t="str">
        <f t="shared" si="37"/>
        <v/>
      </c>
      <c r="P338" s="4" t="str">
        <f t="shared" si="38"/>
        <v/>
      </c>
    </row>
    <row r="339" spans="1:16">
      <c r="A339" s="8" t="str">
        <f>IF(B339&lt;&gt;"", SUBTOTAL(3,$B$5:$B339), "")</f>
        <v/>
      </c>
      <c r="E339" s="12">
        <f t="shared" si="33"/>
        <v>0</v>
      </c>
      <c r="H339" s="4" t="str">
        <f t="shared" si="34"/>
        <v/>
      </c>
      <c r="K339" s="13" t="str">
        <f t="shared" ca="1" si="35"/>
        <v/>
      </c>
      <c r="M339" s="14" t="str">
        <f t="shared" ca="1" si="36"/>
        <v/>
      </c>
      <c r="O339" s="4" t="str">
        <f t="shared" si="37"/>
        <v/>
      </c>
      <c r="P339" s="4" t="str">
        <f t="shared" si="38"/>
        <v/>
      </c>
    </row>
    <row r="340" spans="1:16">
      <c r="A340" s="8" t="str">
        <f>IF(B340&lt;&gt;"", SUBTOTAL(3,$B$5:$B340), "")</f>
        <v/>
      </c>
      <c r="E340" s="12">
        <f t="shared" si="33"/>
        <v>0</v>
      </c>
      <c r="H340" s="4" t="str">
        <f t="shared" si="34"/>
        <v/>
      </c>
      <c r="K340" s="13" t="str">
        <f t="shared" ca="1" si="35"/>
        <v/>
      </c>
      <c r="M340" s="14" t="str">
        <f t="shared" ca="1" si="36"/>
        <v/>
      </c>
      <c r="O340" s="4" t="str">
        <f t="shared" si="37"/>
        <v/>
      </c>
      <c r="P340" s="4" t="str">
        <f t="shared" si="38"/>
        <v/>
      </c>
    </row>
    <row r="341" spans="1:16">
      <c r="A341" s="8" t="str">
        <f>IF(B341&lt;&gt;"", SUBTOTAL(3,$B$5:$B341), "")</f>
        <v/>
      </c>
      <c r="E341" s="12">
        <f t="shared" si="33"/>
        <v>0</v>
      </c>
      <c r="H341" s="4" t="str">
        <f t="shared" si="34"/>
        <v/>
      </c>
      <c r="K341" s="13" t="str">
        <f t="shared" ca="1" si="35"/>
        <v/>
      </c>
      <c r="M341" s="14" t="str">
        <f t="shared" ca="1" si="36"/>
        <v/>
      </c>
      <c r="O341" s="4" t="str">
        <f t="shared" si="37"/>
        <v/>
      </c>
      <c r="P341" s="4" t="str">
        <f t="shared" si="38"/>
        <v/>
      </c>
    </row>
    <row r="342" spans="1:16">
      <c r="A342" s="8" t="str">
        <f>IF(B342&lt;&gt;"", SUBTOTAL(3,$B$5:$B342), "")</f>
        <v/>
      </c>
      <c r="E342" s="12">
        <f t="shared" si="33"/>
        <v>0</v>
      </c>
      <c r="H342" s="4" t="str">
        <f t="shared" si="34"/>
        <v/>
      </c>
      <c r="K342" s="13" t="str">
        <f t="shared" ca="1" si="35"/>
        <v/>
      </c>
      <c r="M342" s="14" t="str">
        <f t="shared" ca="1" si="36"/>
        <v/>
      </c>
      <c r="O342" s="4" t="str">
        <f t="shared" si="37"/>
        <v/>
      </c>
      <c r="P342" s="4" t="str">
        <f t="shared" si="38"/>
        <v/>
      </c>
    </row>
    <row r="343" spans="1:16">
      <c r="A343" s="8" t="str">
        <f>IF(B343&lt;&gt;"", SUBTOTAL(3,$B$5:$B343), "")</f>
        <v/>
      </c>
      <c r="E343" s="12">
        <f t="shared" si="33"/>
        <v>0</v>
      </c>
      <c r="H343" s="4" t="str">
        <f t="shared" si="34"/>
        <v/>
      </c>
      <c r="K343" s="13" t="str">
        <f t="shared" ca="1" si="35"/>
        <v/>
      </c>
      <c r="M343" s="14" t="str">
        <f t="shared" ca="1" si="36"/>
        <v/>
      </c>
      <c r="O343" s="4" t="str">
        <f t="shared" si="37"/>
        <v/>
      </c>
      <c r="P343" s="4" t="str">
        <f t="shared" si="38"/>
        <v/>
      </c>
    </row>
    <row r="344" spans="1:16">
      <c r="A344" s="8" t="str">
        <f>IF(B344&lt;&gt;"", SUBTOTAL(3,$B$5:$B344), "")</f>
        <v/>
      </c>
      <c r="E344" s="12">
        <f t="shared" si="33"/>
        <v>0</v>
      </c>
      <c r="H344" s="4" t="str">
        <f t="shared" si="34"/>
        <v/>
      </c>
      <c r="K344" s="13" t="str">
        <f t="shared" ca="1" si="35"/>
        <v/>
      </c>
      <c r="M344" s="14" t="str">
        <f t="shared" ca="1" si="36"/>
        <v/>
      </c>
      <c r="O344" s="4" t="str">
        <f t="shared" si="37"/>
        <v/>
      </c>
      <c r="P344" s="4" t="str">
        <f t="shared" si="38"/>
        <v/>
      </c>
    </row>
    <row r="345" spans="1:16">
      <c r="A345" s="8" t="str">
        <f>IF(B345&lt;&gt;"", SUBTOTAL(3,$B$5:$B345), "")</f>
        <v/>
      </c>
      <c r="E345" s="12">
        <f t="shared" si="33"/>
        <v>0</v>
      </c>
      <c r="H345" s="4" t="str">
        <f t="shared" si="34"/>
        <v/>
      </c>
      <c r="K345" s="13" t="str">
        <f t="shared" ca="1" si="35"/>
        <v/>
      </c>
      <c r="M345" s="14" t="str">
        <f t="shared" ca="1" si="36"/>
        <v/>
      </c>
      <c r="O345" s="4" t="str">
        <f t="shared" si="37"/>
        <v/>
      </c>
      <c r="P345" s="4" t="str">
        <f t="shared" si="38"/>
        <v/>
      </c>
    </row>
    <row r="346" spans="1:16">
      <c r="A346" s="8" t="str">
        <f>IF(B346&lt;&gt;"", SUBTOTAL(3,$B$5:$B346), "")</f>
        <v/>
      </c>
      <c r="E346" s="12">
        <f t="shared" si="33"/>
        <v>0</v>
      </c>
      <c r="H346" s="4" t="str">
        <f t="shared" si="34"/>
        <v/>
      </c>
      <c r="K346" s="13" t="str">
        <f t="shared" ca="1" si="35"/>
        <v/>
      </c>
      <c r="M346" s="14" t="str">
        <f t="shared" ca="1" si="36"/>
        <v/>
      </c>
      <c r="O346" s="4" t="str">
        <f t="shared" si="37"/>
        <v/>
      </c>
      <c r="P346" s="4" t="str">
        <f t="shared" si="38"/>
        <v/>
      </c>
    </row>
    <row r="347" spans="1:16">
      <c r="A347" s="8" t="str">
        <f>IF(B347&lt;&gt;"", SUBTOTAL(3,$B$5:$B347), "")</f>
        <v/>
      </c>
      <c r="E347" s="12">
        <f t="shared" si="33"/>
        <v>0</v>
      </c>
      <c r="H347" s="4" t="str">
        <f t="shared" si="34"/>
        <v/>
      </c>
      <c r="K347" s="13" t="str">
        <f t="shared" ca="1" si="35"/>
        <v/>
      </c>
      <c r="M347" s="14" t="str">
        <f t="shared" ca="1" si="36"/>
        <v/>
      </c>
      <c r="O347" s="4" t="str">
        <f t="shared" si="37"/>
        <v/>
      </c>
      <c r="P347" s="4" t="str">
        <f t="shared" si="38"/>
        <v/>
      </c>
    </row>
    <row r="348" spans="1:16">
      <c r="A348" s="8" t="str">
        <f>IF(B348&lt;&gt;"", SUBTOTAL(3,$B$5:$B348), "")</f>
        <v/>
      </c>
      <c r="E348" s="12">
        <f t="shared" si="33"/>
        <v>0</v>
      </c>
      <c r="H348" s="4" t="str">
        <f t="shared" si="34"/>
        <v/>
      </c>
      <c r="K348" s="13" t="str">
        <f t="shared" ca="1" si="35"/>
        <v/>
      </c>
      <c r="M348" s="14" t="str">
        <f t="shared" ca="1" si="36"/>
        <v/>
      </c>
      <c r="O348" s="4" t="str">
        <f t="shared" si="37"/>
        <v/>
      </c>
      <c r="P348" s="4" t="str">
        <f t="shared" si="38"/>
        <v/>
      </c>
    </row>
    <row r="349" spans="1:16">
      <c r="A349" s="8" t="str">
        <f>IF(B349&lt;&gt;"", SUBTOTAL(3,$B$5:$B349), "")</f>
        <v/>
      </c>
      <c r="E349" s="12">
        <f t="shared" si="33"/>
        <v>0</v>
      </c>
      <c r="H349" s="4" t="str">
        <f t="shared" si="34"/>
        <v/>
      </c>
      <c r="K349" s="13" t="str">
        <f t="shared" ca="1" si="35"/>
        <v/>
      </c>
      <c r="M349" s="14" t="str">
        <f t="shared" ca="1" si="36"/>
        <v/>
      </c>
      <c r="O349" s="4" t="str">
        <f t="shared" si="37"/>
        <v/>
      </c>
      <c r="P349" s="4" t="str">
        <f t="shared" si="38"/>
        <v/>
      </c>
    </row>
    <row r="350" spans="1:16">
      <c r="A350" s="8" t="str">
        <f>IF(B350&lt;&gt;"", SUBTOTAL(3,$B$5:$B350), "")</f>
        <v/>
      </c>
      <c r="E350" s="12">
        <f t="shared" si="33"/>
        <v>0</v>
      </c>
      <c r="H350" s="4" t="str">
        <f t="shared" si="34"/>
        <v/>
      </c>
      <c r="K350" s="13" t="str">
        <f t="shared" ca="1" si="35"/>
        <v/>
      </c>
      <c r="M350" s="14" t="str">
        <f t="shared" ca="1" si="36"/>
        <v/>
      </c>
      <c r="O350" s="4" t="str">
        <f t="shared" si="37"/>
        <v/>
      </c>
      <c r="P350" s="4" t="str">
        <f t="shared" si="38"/>
        <v/>
      </c>
    </row>
    <row r="351" spans="1:16">
      <c r="A351" s="8" t="str">
        <f>IF(B351&lt;&gt;"", SUBTOTAL(3,$B$5:$B351), "")</f>
        <v/>
      </c>
      <c r="E351" s="12">
        <f t="shared" si="33"/>
        <v>0</v>
      </c>
      <c r="H351" s="4" t="str">
        <f t="shared" si="34"/>
        <v/>
      </c>
      <c r="K351" s="13" t="str">
        <f t="shared" ca="1" si="35"/>
        <v/>
      </c>
      <c r="M351" s="14" t="str">
        <f t="shared" ca="1" si="36"/>
        <v/>
      </c>
      <c r="O351" s="4" t="str">
        <f t="shared" si="37"/>
        <v/>
      </c>
      <c r="P351" s="4" t="str">
        <f t="shared" si="38"/>
        <v/>
      </c>
    </row>
    <row r="352" spans="1:16">
      <c r="A352" s="8" t="str">
        <f>IF(B352&lt;&gt;"", SUBTOTAL(3,$B$5:$B352), "")</f>
        <v/>
      </c>
      <c r="E352" s="12">
        <f t="shared" si="33"/>
        <v>0</v>
      </c>
      <c r="H352" s="4" t="str">
        <f t="shared" si="34"/>
        <v/>
      </c>
      <c r="K352" s="13" t="str">
        <f t="shared" ca="1" si="35"/>
        <v/>
      </c>
      <c r="M352" s="14" t="str">
        <f t="shared" ca="1" si="36"/>
        <v/>
      </c>
      <c r="O352" s="4" t="str">
        <f t="shared" si="37"/>
        <v/>
      </c>
      <c r="P352" s="4" t="str">
        <f t="shared" si="38"/>
        <v/>
      </c>
    </row>
    <row r="353" spans="1:16">
      <c r="A353" s="8" t="str">
        <f>IF(B353&lt;&gt;"", SUBTOTAL(3,$B$5:$B353), "")</f>
        <v/>
      </c>
      <c r="E353" s="12">
        <f t="shared" si="33"/>
        <v>0</v>
      </c>
      <c r="H353" s="4" t="str">
        <f t="shared" si="34"/>
        <v/>
      </c>
      <c r="K353" s="13" t="str">
        <f t="shared" ca="1" si="35"/>
        <v/>
      </c>
      <c r="M353" s="14" t="str">
        <f t="shared" ca="1" si="36"/>
        <v/>
      </c>
      <c r="O353" s="4" t="str">
        <f t="shared" si="37"/>
        <v/>
      </c>
      <c r="P353" s="4" t="str">
        <f t="shared" si="38"/>
        <v/>
      </c>
    </row>
    <row r="354" spans="1:16">
      <c r="A354" s="8" t="str">
        <f>IF(B354&lt;&gt;"", SUBTOTAL(3,$B$5:$B354), "")</f>
        <v/>
      </c>
      <c r="E354" s="12">
        <f t="shared" si="33"/>
        <v>0</v>
      </c>
      <c r="H354" s="4" t="str">
        <f t="shared" si="34"/>
        <v/>
      </c>
      <c r="K354" s="13" t="str">
        <f t="shared" ca="1" si="35"/>
        <v/>
      </c>
      <c r="M354" s="14" t="str">
        <f t="shared" ca="1" si="36"/>
        <v/>
      </c>
      <c r="O354" s="4" t="str">
        <f t="shared" si="37"/>
        <v/>
      </c>
      <c r="P354" s="4" t="str">
        <f t="shared" si="38"/>
        <v/>
      </c>
    </row>
    <row r="355" spans="1:16">
      <c r="A355" s="8" t="str">
        <f>IF(B355&lt;&gt;"", SUBTOTAL(3,$B$5:$B355), "")</f>
        <v/>
      </c>
      <c r="E355" s="12">
        <f t="shared" si="33"/>
        <v>0</v>
      </c>
      <c r="H355" s="4" t="str">
        <f t="shared" si="34"/>
        <v/>
      </c>
      <c r="K355" s="13" t="str">
        <f t="shared" ca="1" si="35"/>
        <v/>
      </c>
      <c r="M355" s="14" t="str">
        <f t="shared" ca="1" si="36"/>
        <v/>
      </c>
      <c r="O355" s="4" t="str">
        <f t="shared" si="37"/>
        <v/>
      </c>
      <c r="P355" s="4" t="str">
        <f t="shared" si="38"/>
        <v/>
      </c>
    </row>
    <row r="356" spans="1:16">
      <c r="A356" s="8" t="str">
        <f>IF(B356&lt;&gt;"", SUBTOTAL(3,$B$5:$B356), "")</f>
        <v/>
      </c>
      <c r="E356" s="12">
        <f t="shared" si="33"/>
        <v>0</v>
      </c>
      <c r="H356" s="4" t="str">
        <f t="shared" si="34"/>
        <v/>
      </c>
      <c r="K356" s="13" t="str">
        <f t="shared" ca="1" si="35"/>
        <v/>
      </c>
      <c r="M356" s="14" t="str">
        <f t="shared" ca="1" si="36"/>
        <v/>
      </c>
      <c r="O356" s="4" t="str">
        <f t="shared" si="37"/>
        <v/>
      </c>
      <c r="P356" s="4" t="str">
        <f t="shared" si="38"/>
        <v/>
      </c>
    </row>
    <row r="357" spans="1:16">
      <c r="A357" s="8" t="str">
        <f>IF(B357&lt;&gt;"", SUBTOTAL(3,$B$5:$B357), "")</f>
        <v/>
      </c>
      <c r="E357" s="12">
        <f t="shared" si="33"/>
        <v>0</v>
      </c>
      <c r="H357" s="4" t="str">
        <f t="shared" si="34"/>
        <v/>
      </c>
      <c r="K357" s="13" t="str">
        <f t="shared" ca="1" si="35"/>
        <v/>
      </c>
      <c r="M357" s="14" t="str">
        <f t="shared" ca="1" si="36"/>
        <v/>
      </c>
      <c r="O357" s="4" t="str">
        <f t="shared" si="37"/>
        <v/>
      </c>
      <c r="P357" s="4" t="str">
        <f t="shared" si="38"/>
        <v/>
      </c>
    </row>
    <row r="358" spans="1:16">
      <c r="A358" s="8" t="str">
        <f>IF(B358&lt;&gt;"", SUBTOTAL(3,$B$5:$B358), "")</f>
        <v/>
      </c>
      <c r="E358" s="12">
        <f t="shared" si="33"/>
        <v>0</v>
      </c>
      <c r="H358" s="4" t="str">
        <f t="shared" si="34"/>
        <v/>
      </c>
      <c r="K358" s="13" t="str">
        <f t="shared" ca="1" si="35"/>
        <v/>
      </c>
      <c r="M358" s="14" t="str">
        <f t="shared" ca="1" si="36"/>
        <v/>
      </c>
      <c r="O358" s="4" t="str">
        <f t="shared" si="37"/>
        <v/>
      </c>
      <c r="P358" s="4" t="str">
        <f t="shared" si="38"/>
        <v/>
      </c>
    </row>
    <row r="359" spans="1:16">
      <c r="A359" s="8" t="str">
        <f>IF(B359&lt;&gt;"", SUBTOTAL(3,$B$5:$B359), "")</f>
        <v/>
      </c>
      <c r="E359" s="12">
        <f t="shared" si="33"/>
        <v>0</v>
      </c>
      <c r="H359" s="4" t="str">
        <f t="shared" si="34"/>
        <v/>
      </c>
      <c r="K359" s="13" t="str">
        <f t="shared" ca="1" si="35"/>
        <v/>
      </c>
      <c r="M359" s="14" t="str">
        <f t="shared" ca="1" si="36"/>
        <v/>
      </c>
      <c r="O359" s="4" t="str">
        <f t="shared" si="37"/>
        <v/>
      </c>
      <c r="P359" s="4" t="str">
        <f t="shared" si="38"/>
        <v/>
      </c>
    </row>
    <row r="360" spans="1:16">
      <c r="A360" s="8" t="str">
        <f>IF(B360&lt;&gt;"", SUBTOTAL(3,$B$5:$B360), "")</f>
        <v/>
      </c>
      <c r="E360" s="12">
        <f t="shared" si="33"/>
        <v>0</v>
      </c>
      <c r="H360" s="4" t="str">
        <f t="shared" si="34"/>
        <v/>
      </c>
      <c r="K360" s="13" t="str">
        <f t="shared" ca="1" si="35"/>
        <v/>
      </c>
      <c r="M360" s="14" t="str">
        <f t="shared" ca="1" si="36"/>
        <v/>
      </c>
      <c r="O360" s="4" t="str">
        <f t="shared" si="37"/>
        <v/>
      </c>
      <c r="P360" s="4" t="str">
        <f t="shared" si="38"/>
        <v/>
      </c>
    </row>
    <row r="361" spans="1:16">
      <c r="A361" s="8" t="str">
        <f>IF(B361&lt;&gt;"", SUBTOTAL(3,$B$5:$B361), "")</f>
        <v/>
      </c>
      <c r="E361" s="12">
        <f t="shared" si="33"/>
        <v>0</v>
      </c>
      <c r="H361" s="4" t="str">
        <f t="shared" si="34"/>
        <v/>
      </c>
      <c r="K361" s="13" t="str">
        <f t="shared" ca="1" si="35"/>
        <v/>
      </c>
      <c r="M361" s="14" t="str">
        <f t="shared" ca="1" si="36"/>
        <v/>
      </c>
      <c r="O361" s="4" t="str">
        <f t="shared" si="37"/>
        <v/>
      </c>
      <c r="P361" s="4" t="str">
        <f t="shared" si="38"/>
        <v/>
      </c>
    </row>
    <row r="362" spans="1:16">
      <c r="A362" s="8" t="str">
        <f>IF(B362&lt;&gt;"", SUBTOTAL(3,$B$5:$B362), "")</f>
        <v/>
      </c>
      <c r="E362" s="12">
        <f t="shared" si="33"/>
        <v>0</v>
      </c>
      <c r="H362" s="4" t="str">
        <f t="shared" si="34"/>
        <v/>
      </c>
      <c r="K362" s="13" t="str">
        <f t="shared" ca="1" si="35"/>
        <v/>
      </c>
      <c r="M362" s="14" t="str">
        <f t="shared" ca="1" si="36"/>
        <v/>
      </c>
      <c r="O362" s="4" t="str">
        <f t="shared" si="37"/>
        <v/>
      </c>
      <c r="P362" s="4" t="str">
        <f t="shared" si="38"/>
        <v/>
      </c>
    </row>
    <row r="363" spans="1:16">
      <c r="A363" s="8" t="str">
        <f>IF(B363&lt;&gt;"", SUBTOTAL(3,$B$5:$B363), "")</f>
        <v/>
      </c>
      <c r="E363" s="12">
        <f t="shared" si="33"/>
        <v>0</v>
      </c>
      <c r="H363" s="4" t="str">
        <f t="shared" si="34"/>
        <v/>
      </c>
      <c r="K363" s="13" t="str">
        <f t="shared" ca="1" si="35"/>
        <v/>
      </c>
      <c r="M363" s="14" t="str">
        <f t="shared" ca="1" si="36"/>
        <v/>
      </c>
      <c r="O363" s="4" t="str">
        <f t="shared" si="37"/>
        <v/>
      </c>
      <c r="P363" s="4" t="str">
        <f t="shared" si="38"/>
        <v/>
      </c>
    </row>
    <row r="364" spans="1:16">
      <c r="A364" s="8" t="str">
        <f>IF(B364&lt;&gt;"", SUBTOTAL(3,$B$5:$B364), "")</f>
        <v/>
      </c>
      <c r="E364" s="12">
        <f t="shared" si="33"/>
        <v>0</v>
      </c>
      <c r="H364" s="4" t="str">
        <f t="shared" si="34"/>
        <v/>
      </c>
      <c r="K364" s="13" t="str">
        <f t="shared" ca="1" si="35"/>
        <v/>
      </c>
      <c r="M364" s="14" t="str">
        <f t="shared" ca="1" si="36"/>
        <v/>
      </c>
      <c r="O364" s="4" t="str">
        <f t="shared" si="37"/>
        <v/>
      </c>
      <c r="P364" s="4" t="str">
        <f t="shared" si="38"/>
        <v/>
      </c>
    </row>
    <row r="365" spans="1:16">
      <c r="A365" s="8" t="str">
        <f>IF(B365&lt;&gt;"", SUBTOTAL(3,$B$5:$B365), "")</f>
        <v/>
      </c>
      <c r="E365" s="12">
        <f t="shared" si="33"/>
        <v>0</v>
      </c>
      <c r="H365" s="4" t="str">
        <f t="shared" si="34"/>
        <v/>
      </c>
      <c r="K365" s="13" t="str">
        <f t="shared" ca="1" si="35"/>
        <v/>
      </c>
      <c r="M365" s="14" t="str">
        <f t="shared" ca="1" si="36"/>
        <v/>
      </c>
      <c r="O365" s="4" t="str">
        <f t="shared" si="37"/>
        <v/>
      </c>
      <c r="P365" s="4" t="str">
        <f t="shared" si="38"/>
        <v/>
      </c>
    </row>
    <row r="366" spans="1:16">
      <c r="A366" s="8" t="str">
        <f>IF(B366&lt;&gt;"", SUBTOTAL(3,$B$5:$B366), "")</f>
        <v/>
      </c>
      <c r="E366" s="12">
        <f t="shared" si="33"/>
        <v>0</v>
      </c>
      <c r="H366" s="4" t="str">
        <f t="shared" si="34"/>
        <v/>
      </c>
      <c r="K366" s="13" t="str">
        <f t="shared" ca="1" si="35"/>
        <v/>
      </c>
      <c r="M366" s="14" t="str">
        <f t="shared" ca="1" si="36"/>
        <v/>
      </c>
      <c r="O366" s="4" t="str">
        <f t="shared" si="37"/>
        <v/>
      </c>
      <c r="P366" s="4" t="str">
        <f t="shared" si="38"/>
        <v/>
      </c>
    </row>
    <row r="367" spans="1:16">
      <c r="A367" s="8" t="str">
        <f>IF(B367&lt;&gt;"", SUBTOTAL(3,$B$5:$B367), "")</f>
        <v/>
      </c>
      <c r="E367" s="12">
        <f t="shared" si="33"/>
        <v>0</v>
      </c>
      <c r="H367" s="4" t="str">
        <f t="shared" si="34"/>
        <v/>
      </c>
      <c r="K367" s="13" t="str">
        <f t="shared" ca="1" si="35"/>
        <v/>
      </c>
      <c r="M367" s="14" t="str">
        <f t="shared" ca="1" si="36"/>
        <v/>
      </c>
      <c r="O367" s="4" t="str">
        <f t="shared" si="37"/>
        <v/>
      </c>
      <c r="P367" s="4" t="str">
        <f t="shared" si="38"/>
        <v/>
      </c>
    </row>
    <row r="368" spans="1:16">
      <c r="A368" s="8" t="str">
        <f>IF(B368&lt;&gt;"", SUBTOTAL(3,$B$5:$B368), "")</f>
        <v/>
      </c>
      <c r="E368" s="12">
        <f t="shared" si="33"/>
        <v>0</v>
      </c>
      <c r="H368" s="4" t="str">
        <f t="shared" si="34"/>
        <v/>
      </c>
      <c r="K368" s="13" t="str">
        <f t="shared" ca="1" si="35"/>
        <v/>
      </c>
      <c r="M368" s="14" t="str">
        <f t="shared" ca="1" si="36"/>
        <v/>
      </c>
      <c r="O368" s="4" t="str">
        <f t="shared" si="37"/>
        <v/>
      </c>
      <c r="P368" s="4" t="str">
        <f t="shared" si="38"/>
        <v/>
      </c>
    </row>
    <row r="369" spans="1:16">
      <c r="A369" s="8" t="str">
        <f>IF(B369&lt;&gt;"", SUBTOTAL(3,$B$5:$B369), "")</f>
        <v/>
      </c>
      <c r="E369" s="12">
        <f t="shared" si="33"/>
        <v>0</v>
      </c>
      <c r="H369" s="4" t="str">
        <f t="shared" si="34"/>
        <v/>
      </c>
      <c r="K369" s="13" t="str">
        <f t="shared" ca="1" si="35"/>
        <v/>
      </c>
      <c r="M369" s="14" t="str">
        <f t="shared" ca="1" si="36"/>
        <v/>
      </c>
      <c r="O369" s="4" t="str">
        <f t="shared" si="37"/>
        <v/>
      </c>
      <c r="P369" s="4" t="str">
        <f t="shared" si="38"/>
        <v/>
      </c>
    </row>
    <row r="370" spans="1:16">
      <c r="A370" s="8" t="str">
        <f>IF(B370&lt;&gt;"", SUBTOTAL(3,$B$5:$B370), "")</f>
        <v/>
      </c>
      <c r="E370" s="12">
        <f t="shared" si="33"/>
        <v>0</v>
      </c>
      <c r="H370" s="4" t="str">
        <f t="shared" si="34"/>
        <v/>
      </c>
      <c r="K370" s="13" t="str">
        <f t="shared" ca="1" si="35"/>
        <v/>
      </c>
      <c r="M370" s="14" t="str">
        <f t="shared" ca="1" si="36"/>
        <v/>
      </c>
      <c r="O370" s="4" t="str">
        <f t="shared" si="37"/>
        <v/>
      </c>
      <c r="P370" s="4" t="str">
        <f t="shared" si="38"/>
        <v/>
      </c>
    </row>
    <row r="371" spans="1:16">
      <c r="A371" s="8" t="str">
        <f>IF(B371&lt;&gt;"", SUBTOTAL(3,$B$5:$B371), "")</f>
        <v/>
      </c>
      <c r="E371" s="12">
        <f t="shared" si="33"/>
        <v>0</v>
      </c>
      <c r="H371" s="4" t="str">
        <f t="shared" si="34"/>
        <v/>
      </c>
      <c r="K371" s="13" t="str">
        <f t="shared" ca="1" si="35"/>
        <v/>
      </c>
      <c r="M371" s="14" t="str">
        <f t="shared" ca="1" si="36"/>
        <v/>
      </c>
      <c r="O371" s="4" t="str">
        <f t="shared" si="37"/>
        <v/>
      </c>
      <c r="P371" s="4" t="str">
        <f t="shared" si="38"/>
        <v/>
      </c>
    </row>
    <row r="372" spans="1:16">
      <c r="A372" s="8" t="str">
        <f>IF(B372&lt;&gt;"", SUBTOTAL(3,$B$5:$B372), "")</f>
        <v/>
      </c>
      <c r="E372" s="12">
        <f t="shared" si="33"/>
        <v>0</v>
      </c>
      <c r="H372" s="4" t="str">
        <f t="shared" si="34"/>
        <v/>
      </c>
      <c r="K372" s="13" t="str">
        <f t="shared" ca="1" si="35"/>
        <v/>
      </c>
      <c r="M372" s="14" t="str">
        <f t="shared" ca="1" si="36"/>
        <v/>
      </c>
      <c r="O372" s="4" t="str">
        <f t="shared" si="37"/>
        <v/>
      </c>
      <c r="P372" s="4" t="str">
        <f t="shared" si="38"/>
        <v/>
      </c>
    </row>
    <row r="373" spans="1:16">
      <c r="A373" s="8" t="str">
        <f>IF(B373&lt;&gt;"", SUBTOTAL(3,$B$5:$B373), "")</f>
        <v/>
      </c>
      <c r="E373" s="12">
        <f t="shared" si="33"/>
        <v>0</v>
      </c>
      <c r="H373" s="4" t="str">
        <f t="shared" si="34"/>
        <v/>
      </c>
      <c r="K373" s="13" t="str">
        <f t="shared" ca="1" si="35"/>
        <v/>
      </c>
      <c r="M373" s="14" t="str">
        <f t="shared" ca="1" si="36"/>
        <v/>
      </c>
      <c r="O373" s="4" t="str">
        <f t="shared" si="37"/>
        <v/>
      </c>
      <c r="P373" s="4" t="str">
        <f t="shared" si="38"/>
        <v/>
      </c>
    </row>
    <row r="374" spans="1:16">
      <c r="A374" s="8" t="str">
        <f>IF(B374&lt;&gt;"", SUBTOTAL(3,$B$5:$B374), "")</f>
        <v/>
      </c>
      <c r="E374" s="12">
        <f t="shared" si="33"/>
        <v>0</v>
      </c>
      <c r="H374" s="4" t="str">
        <f t="shared" si="34"/>
        <v/>
      </c>
      <c r="K374" s="13" t="str">
        <f t="shared" ca="1" si="35"/>
        <v/>
      </c>
      <c r="M374" s="14" t="str">
        <f t="shared" ca="1" si="36"/>
        <v/>
      </c>
      <c r="O374" s="4" t="str">
        <f t="shared" si="37"/>
        <v/>
      </c>
      <c r="P374" s="4" t="str">
        <f t="shared" si="38"/>
        <v/>
      </c>
    </row>
    <row r="375" spans="1:16">
      <c r="A375" s="8" t="str">
        <f>IF(B375&lt;&gt;"", SUBTOTAL(3,$B$5:$B375), "")</f>
        <v/>
      </c>
      <c r="E375" s="12">
        <f t="shared" si="33"/>
        <v>0</v>
      </c>
      <c r="H375" s="4" t="str">
        <f t="shared" si="34"/>
        <v/>
      </c>
      <c r="K375" s="13" t="str">
        <f t="shared" ca="1" si="35"/>
        <v/>
      </c>
      <c r="M375" s="14" t="str">
        <f t="shared" ca="1" si="36"/>
        <v/>
      </c>
      <c r="O375" s="4" t="str">
        <f t="shared" si="37"/>
        <v/>
      </c>
      <c r="P375" s="4" t="str">
        <f t="shared" si="38"/>
        <v/>
      </c>
    </row>
    <row r="376" spans="1:16">
      <c r="A376" s="8" t="str">
        <f>IF(B376&lt;&gt;"", SUBTOTAL(3,$B$5:$B376), "")</f>
        <v/>
      </c>
      <c r="E376" s="12">
        <f t="shared" si="33"/>
        <v>0</v>
      </c>
      <c r="H376" s="4" t="str">
        <f t="shared" si="34"/>
        <v/>
      </c>
      <c r="K376" s="13" t="str">
        <f t="shared" ca="1" si="35"/>
        <v/>
      </c>
      <c r="M376" s="14" t="str">
        <f t="shared" ca="1" si="36"/>
        <v/>
      </c>
      <c r="O376" s="4" t="str">
        <f t="shared" si="37"/>
        <v/>
      </c>
      <c r="P376" s="4" t="str">
        <f t="shared" si="38"/>
        <v/>
      </c>
    </row>
    <row r="377" spans="1:16">
      <c r="A377" s="8" t="str">
        <f>IF(B377&lt;&gt;"", SUBTOTAL(3,$B$5:$B377), "")</f>
        <v/>
      </c>
      <c r="E377" s="12">
        <f t="shared" si="33"/>
        <v>0</v>
      </c>
      <c r="H377" s="4" t="str">
        <f t="shared" si="34"/>
        <v/>
      </c>
      <c r="K377" s="13" t="str">
        <f t="shared" ca="1" si="35"/>
        <v/>
      </c>
      <c r="M377" s="14" t="str">
        <f t="shared" ca="1" si="36"/>
        <v/>
      </c>
      <c r="O377" s="4" t="str">
        <f t="shared" si="37"/>
        <v/>
      </c>
      <c r="P377" s="4" t="str">
        <f t="shared" si="38"/>
        <v/>
      </c>
    </row>
    <row r="378" spans="1:16">
      <c r="A378" s="8" t="str">
        <f>IF(B378&lt;&gt;"", SUBTOTAL(3,$B$5:$B378), "")</f>
        <v/>
      </c>
      <c r="E378" s="12">
        <f t="shared" si="33"/>
        <v>0</v>
      </c>
      <c r="H378" s="4" t="str">
        <f t="shared" si="34"/>
        <v/>
      </c>
      <c r="K378" s="13" t="str">
        <f t="shared" ca="1" si="35"/>
        <v/>
      </c>
      <c r="M378" s="14" t="str">
        <f t="shared" ca="1" si="36"/>
        <v/>
      </c>
      <c r="O378" s="4" t="str">
        <f t="shared" si="37"/>
        <v/>
      </c>
      <c r="P378" s="4" t="str">
        <f t="shared" si="38"/>
        <v/>
      </c>
    </row>
    <row r="379" spans="1:16">
      <c r="A379" s="8" t="str">
        <f>IF(B379&lt;&gt;"", SUBTOTAL(3,$B$5:$B379), "")</f>
        <v/>
      </c>
      <c r="E379" s="12">
        <f t="shared" si="33"/>
        <v>0</v>
      </c>
      <c r="H379" s="4" t="str">
        <f t="shared" si="34"/>
        <v/>
      </c>
      <c r="K379" s="13" t="str">
        <f t="shared" ca="1" si="35"/>
        <v/>
      </c>
      <c r="M379" s="14" t="str">
        <f t="shared" ca="1" si="36"/>
        <v/>
      </c>
      <c r="O379" s="4" t="str">
        <f t="shared" si="37"/>
        <v/>
      </c>
      <c r="P379" s="4" t="str">
        <f t="shared" si="38"/>
        <v/>
      </c>
    </row>
    <row r="380" spans="1:16">
      <c r="A380" s="8" t="str">
        <f>IF(B380&lt;&gt;"", SUBTOTAL(3,$B$5:$B380), "")</f>
        <v/>
      </c>
      <c r="E380" s="12">
        <f t="shared" si="33"/>
        <v>0</v>
      </c>
      <c r="H380" s="4" t="str">
        <f t="shared" si="34"/>
        <v/>
      </c>
      <c r="K380" s="13" t="str">
        <f t="shared" ca="1" si="35"/>
        <v/>
      </c>
      <c r="M380" s="14" t="str">
        <f t="shared" ca="1" si="36"/>
        <v/>
      </c>
      <c r="O380" s="4" t="str">
        <f t="shared" si="37"/>
        <v/>
      </c>
      <c r="P380" s="4" t="str">
        <f t="shared" si="38"/>
        <v/>
      </c>
    </row>
    <row r="381" spans="1:16">
      <c r="A381" s="8" t="str">
        <f>IF(B381&lt;&gt;"", SUBTOTAL(3,$B$5:$B381), "")</f>
        <v/>
      </c>
      <c r="E381" s="12">
        <f t="shared" si="33"/>
        <v>0</v>
      </c>
      <c r="H381" s="4" t="str">
        <f t="shared" si="34"/>
        <v/>
      </c>
      <c r="K381" s="13" t="str">
        <f t="shared" ca="1" si="35"/>
        <v/>
      </c>
      <c r="M381" s="14" t="str">
        <f t="shared" ca="1" si="36"/>
        <v/>
      </c>
      <c r="O381" s="4" t="str">
        <f t="shared" si="37"/>
        <v/>
      </c>
      <c r="P381" s="4" t="str">
        <f t="shared" si="38"/>
        <v/>
      </c>
    </row>
    <row r="382" spans="1:16">
      <c r="A382" s="8" t="str">
        <f>IF(B382&lt;&gt;"", SUBTOTAL(3,$B$5:$B382), "")</f>
        <v/>
      </c>
      <c r="E382" s="12">
        <f t="shared" si="33"/>
        <v>0</v>
      </c>
      <c r="H382" s="4" t="str">
        <f t="shared" si="34"/>
        <v/>
      </c>
      <c r="K382" s="13" t="str">
        <f t="shared" ca="1" si="35"/>
        <v/>
      </c>
      <c r="M382" s="14" t="str">
        <f t="shared" ca="1" si="36"/>
        <v/>
      </c>
      <c r="O382" s="4" t="str">
        <f t="shared" si="37"/>
        <v/>
      </c>
      <c r="P382" s="4" t="str">
        <f t="shared" si="38"/>
        <v/>
      </c>
    </row>
    <row r="383" spans="1:16">
      <c r="A383" s="8" t="str">
        <f>IF(B383&lt;&gt;"", SUBTOTAL(3,$B$5:$B383), "")</f>
        <v/>
      </c>
      <c r="E383" s="12">
        <f t="shared" si="33"/>
        <v>0</v>
      </c>
      <c r="H383" s="4" t="str">
        <f t="shared" si="34"/>
        <v/>
      </c>
      <c r="K383" s="13" t="str">
        <f t="shared" ca="1" si="35"/>
        <v/>
      </c>
      <c r="M383" s="14" t="str">
        <f t="shared" ca="1" si="36"/>
        <v/>
      </c>
      <c r="O383" s="4" t="str">
        <f t="shared" si="37"/>
        <v/>
      </c>
      <c r="P383" s="4" t="str">
        <f t="shared" si="38"/>
        <v/>
      </c>
    </row>
    <row r="384" spans="1:16">
      <c r="A384" s="8" t="str">
        <f>IF(B384&lt;&gt;"", SUBTOTAL(3,$B$5:$B384), "")</f>
        <v/>
      </c>
      <c r="E384" s="12">
        <f t="shared" si="33"/>
        <v>0</v>
      </c>
      <c r="H384" s="4" t="str">
        <f t="shared" si="34"/>
        <v/>
      </c>
      <c r="K384" s="13" t="str">
        <f t="shared" ca="1" si="35"/>
        <v/>
      </c>
      <c r="M384" s="14" t="str">
        <f t="shared" ca="1" si="36"/>
        <v/>
      </c>
      <c r="O384" s="4" t="str">
        <f t="shared" si="37"/>
        <v/>
      </c>
      <c r="P384" s="4" t="str">
        <f t="shared" si="38"/>
        <v/>
      </c>
    </row>
    <row r="385" spans="1:16">
      <c r="A385" s="8" t="str">
        <f>IF(B385&lt;&gt;"", SUBTOTAL(3,$B$5:$B385), "")</f>
        <v/>
      </c>
      <c r="E385" s="12">
        <f t="shared" si="33"/>
        <v>0</v>
      </c>
      <c r="H385" s="4" t="str">
        <f t="shared" si="34"/>
        <v/>
      </c>
      <c r="K385" s="13" t="str">
        <f t="shared" ca="1" si="35"/>
        <v/>
      </c>
      <c r="M385" s="14" t="str">
        <f t="shared" ca="1" si="36"/>
        <v/>
      </c>
      <c r="O385" s="4" t="str">
        <f t="shared" si="37"/>
        <v/>
      </c>
      <c r="P385" s="4" t="str">
        <f t="shared" si="38"/>
        <v/>
      </c>
    </row>
    <row r="386" spans="1:16">
      <c r="A386" s="8" t="str">
        <f>IF(B386&lt;&gt;"", SUBTOTAL(3,$B$5:$B386), "")</f>
        <v/>
      </c>
      <c r="E386" s="12">
        <f t="shared" si="33"/>
        <v>0</v>
      </c>
      <c r="H386" s="4" t="str">
        <f t="shared" si="34"/>
        <v/>
      </c>
      <c r="K386" s="13" t="str">
        <f t="shared" ca="1" si="35"/>
        <v/>
      </c>
      <c r="M386" s="14" t="str">
        <f t="shared" ca="1" si="36"/>
        <v/>
      </c>
      <c r="O386" s="4" t="str">
        <f t="shared" si="37"/>
        <v/>
      </c>
      <c r="P386" s="4" t="str">
        <f t="shared" si="38"/>
        <v/>
      </c>
    </row>
    <row r="387" spans="1:16">
      <c r="A387" s="8" t="str">
        <f>IF(B387&lt;&gt;"", SUBTOTAL(3,$B$5:$B387), "")</f>
        <v/>
      </c>
      <c r="E387" s="12">
        <f t="shared" si="33"/>
        <v>0</v>
      </c>
      <c r="H387" s="4" t="str">
        <f t="shared" si="34"/>
        <v/>
      </c>
      <c r="K387" s="13" t="str">
        <f t="shared" ca="1" si="35"/>
        <v/>
      </c>
      <c r="M387" s="14" t="str">
        <f t="shared" ca="1" si="36"/>
        <v/>
      </c>
      <c r="O387" s="4" t="str">
        <f t="shared" si="37"/>
        <v/>
      </c>
      <c r="P387" s="4" t="str">
        <f t="shared" si="38"/>
        <v/>
      </c>
    </row>
    <row r="388" spans="1:16">
      <c r="A388" s="8" t="str">
        <f>IF(B388&lt;&gt;"", SUBTOTAL(3,$B$5:$B388), "")</f>
        <v/>
      </c>
      <c r="E388" s="12">
        <f t="shared" si="33"/>
        <v>0</v>
      </c>
      <c r="H388" s="4" t="str">
        <f t="shared" si="34"/>
        <v/>
      </c>
      <c r="K388" s="13" t="str">
        <f t="shared" ca="1" si="35"/>
        <v/>
      </c>
      <c r="M388" s="14" t="str">
        <f t="shared" ca="1" si="36"/>
        <v/>
      </c>
      <c r="O388" s="4" t="str">
        <f t="shared" si="37"/>
        <v/>
      </c>
      <c r="P388" s="4" t="str">
        <f t="shared" si="38"/>
        <v/>
      </c>
    </row>
    <row r="389" spans="1:16">
      <c r="A389" s="8" t="str">
        <f>IF(B389&lt;&gt;"", SUBTOTAL(3,$B$5:$B389), "")</f>
        <v/>
      </c>
      <c r="E389" s="12">
        <f t="shared" si="33"/>
        <v>0</v>
      </c>
      <c r="H389" s="4" t="str">
        <f t="shared" si="34"/>
        <v/>
      </c>
      <c r="K389" s="13" t="str">
        <f t="shared" ca="1" si="35"/>
        <v/>
      </c>
      <c r="M389" s="14" t="str">
        <f t="shared" ca="1" si="36"/>
        <v/>
      </c>
      <c r="O389" s="4" t="str">
        <f t="shared" si="37"/>
        <v/>
      </c>
      <c r="P389" s="4" t="str">
        <f t="shared" si="38"/>
        <v/>
      </c>
    </row>
    <row r="390" spans="1:16">
      <c r="A390" s="8" t="str">
        <f>IF(B390&lt;&gt;"", SUBTOTAL(3,$B$5:$B390), "")</f>
        <v/>
      </c>
      <c r="E390" s="12">
        <f t="shared" ref="E390:E453" si="39">IF(AND($G390="-", $N390=""), 0, IF($F390&gt;0, $P390/$H390, 0))</f>
        <v>0</v>
      </c>
      <c r="H390" s="4" t="str">
        <f t="shared" ref="H390:H453" si="40">IF($F390&lt;&gt;"", 5+IF($D390="沪", $F390*$I390*100*0.00002, 0)+$F390*$I390*100, "")</f>
        <v/>
      </c>
      <c r="K390" s="13" t="str">
        <f t="shared" ref="K390:K453" ca="1" si="41">IF($J390&lt;&gt;"", IF($L390&lt;&gt;"", $L390, TODAY())-$J390+1, "")</f>
        <v/>
      </c>
      <c r="M390" s="14" t="str">
        <f t="shared" ref="M390:M453" ca="1" si="42">IF($K390&gt;1, IF($E390&gt;10%,"（止盈）",IF($E390&lt;-5%,"（止损）","")), "")</f>
        <v/>
      </c>
      <c r="O390" s="4" t="str">
        <f t="shared" ref="O390:O453" si="43">IF($F390&lt;&gt;"", IF($N390&lt;&gt;"", $N390, $G390)*$I390*100*0.001+5*2+IF($D390="沪", ($F390+IF($N390&lt;&gt;"", $N390, $G390))*$I390*100*0.00002, 0), "")</f>
        <v/>
      </c>
      <c r="P390" s="4" t="str">
        <f t="shared" ref="P390:P453" si="44">IF($F390&lt;&gt;"", IF($N390&lt;&gt;"", $N390, $G390)*$I390*100-$F390*$I390*100-$O390, "")</f>
        <v/>
      </c>
    </row>
    <row r="391" spans="1:16">
      <c r="A391" s="8" t="str">
        <f>IF(B391&lt;&gt;"", SUBTOTAL(3,$B$5:$B391), "")</f>
        <v/>
      </c>
      <c r="E391" s="12">
        <f t="shared" si="39"/>
        <v>0</v>
      </c>
      <c r="H391" s="4" t="str">
        <f t="shared" si="40"/>
        <v/>
      </c>
      <c r="K391" s="13" t="str">
        <f t="shared" ca="1" si="41"/>
        <v/>
      </c>
      <c r="M391" s="14" t="str">
        <f t="shared" ca="1" si="42"/>
        <v/>
      </c>
      <c r="O391" s="4" t="str">
        <f t="shared" si="43"/>
        <v/>
      </c>
      <c r="P391" s="4" t="str">
        <f t="shared" si="44"/>
        <v/>
      </c>
    </row>
    <row r="392" spans="1:16">
      <c r="A392" s="8" t="str">
        <f>IF(B392&lt;&gt;"", SUBTOTAL(3,$B$5:$B392), "")</f>
        <v/>
      </c>
      <c r="E392" s="12">
        <f t="shared" si="39"/>
        <v>0</v>
      </c>
      <c r="H392" s="4" t="str">
        <f t="shared" si="40"/>
        <v/>
      </c>
      <c r="K392" s="13" t="str">
        <f t="shared" ca="1" si="41"/>
        <v/>
      </c>
      <c r="M392" s="14" t="str">
        <f t="shared" ca="1" si="42"/>
        <v/>
      </c>
      <c r="O392" s="4" t="str">
        <f t="shared" si="43"/>
        <v/>
      </c>
      <c r="P392" s="4" t="str">
        <f t="shared" si="44"/>
        <v/>
      </c>
    </row>
    <row r="393" spans="1:16">
      <c r="A393" s="8" t="str">
        <f>IF(B393&lt;&gt;"", SUBTOTAL(3,$B$5:$B393), "")</f>
        <v/>
      </c>
      <c r="E393" s="12">
        <f t="shared" si="39"/>
        <v>0</v>
      </c>
      <c r="H393" s="4" t="str">
        <f t="shared" si="40"/>
        <v/>
      </c>
      <c r="K393" s="13" t="str">
        <f t="shared" ca="1" si="41"/>
        <v/>
      </c>
      <c r="M393" s="14" t="str">
        <f t="shared" ca="1" si="42"/>
        <v/>
      </c>
      <c r="O393" s="4" t="str">
        <f t="shared" si="43"/>
        <v/>
      </c>
      <c r="P393" s="4" t="str">
        <f t="shared" si="44"/>
        <v/>
      </c>
    </row>
    <row r="394" spans="1:16">
      <c r="A394" s="8" t="str">
        <f>IF(B394&lt;&gt;"", SUBTOTAL(3,$B$5:$B394), "")</f>
        <v/>
      </c>
      <c r="E394" s="12">
        <f t="shared" si="39"/>
        <v>0</v>
      </c>
      <c r="H394" s="4" t="str">
        <f t="shared" si="40"/>
        <v/>
      </c>
      <c r="K394" s="13" t="str">
        <f t="shared" ca="1" si="41"/>
        <v/>
      </c>
      <c r="M394" s="14" t="str">
        <f t="shared" ca="1" si="42"/>
        <v/>
      </c>
      <c r="O394" s="4" t="str">
        <f t="shared" si="43"/>
        <v/>
      </c>
      <c r="P394" s="4" t="str">
        <f t="shared" si="44"/>
        <v/>
      </c>
    </row>
    <row r="395" spans="1:16">
      <c r="A395" s="8" t="str">
        <f>IF(B395&lt;&gt;"", SUBTOTAL(3,$B$5:$B395), "")</f>
        <v/>
      </c>
      <c r="E395" s="12">
        <f t="shared" si="39"/>
        <v>0</v>
      </c>
      <c r="H395" s="4" t="str">
        <f t="shared" si="40"/>
        <v/>
      </c>
      <c r="K395" s="13" t="str">
        <f t="shared" ca="1" si="41"/>
        <v/>
      </c>
      <c r="M395" s="14" t="str">
        <f t="shared" ca="1" si="42"/>
        <v/>
      </c>
      <c r="O395" s="4" t="str">
        <f t="shared" si="43"/>
        <v/>
      </c>
      <c r="P395" s="4" t="str">
        <f t="shared" si="44"/>
        <v/>
      </c>
    </row>
    <row r="396" spans="1:16">
      <c r="A396" s="8" t="str">
        <f>IF(B396&lt;&gt;"", SUBTOTAL(3,$B$5:$B396), "")</f>
        <v/>
      </c>
      <c r="E396" s="12">
        <f t="shared" si="39"/>
        <v>0</v>
      </c>
      <c r="H396" s="4" t="str">
        <f t="shared" si="40"/>
        <v/>
      </c>
      <c r="K396" s="13" t="str">
        <f t="shared" ca="1" si="41"/>
        <v/>
      </c>
      <c r="M396" s="14" t="str">
        <f t="shared" ca="1" si="42"/>
        <v/>
      </c>
      <c r="O396" s="4" t="str">
        <f t="shared" si="43"/>
        <v/>
      </c>
      <c r="P396" s="4" t="str">
        <f t="shared" si="44"/>
        <v/>
      </c>
    </row>
    <row r="397" spans="1:16">
      <c r="A397" s="8" t="str">
        <f>IF(B397&lt;&gt;"", SUBTOTAL(3,$B$5:$B397), "")</f>
        <v/>
      </c>
      <c r="E397" s="12">
        <f t="shared" si="39"/>
        <v>0</v>
      </c>
      <c r="H397" s="4" t="str">
        <f t="shared" si="40"/>
        <v/>
      </c>
      <c r="K397" s="13" t="str">
        <f t="shared" ca="1" si="41"/>
        <v/>
      </c>
      <c r="M397" s="14" t="str">
        <f t="shared" ca="1" si="42"/>
        <v/>
      </c>
      <c r="O397" s="4" t="str">
        <f t="shared" si="43"/>
        <v/>
      </c>
      <c r="P397" s="4" t="str">
        <f t="shared" si="44"/>
        <v/>
      </c>
    </row>
    <row r="398" spans="1:16">
      <c r="A398" s="8" t="str">
        <f>IF(B398&lt;&gt;"", SUBTOTAL(3,$B$5:$B398), "")</f>
        <v/>
      </c>
      <c r="E398" s="12">
        <f t="shared" si="39"/>
        <v>0</v>
      </c>
      <c r="H398" s="4" t="str">
        <f t="shared" si="40"/>
        <v/>
      </c>
      <c r="K398" s="13" t="str">
        <f t="shared" ca="1" si="41"/>
        <v/>
      </c>
      <c r="M398" s="14" t="str">
        <f t="shared" ca="1" si="42"/>
        <v/>
      </c>
      <c r="O398" s="4" t="str">
        <f t="shared" si="43"/>
        <v/>
      </c>
      <c r="P398" s="4" t="str">
        <f t="shared" si="44"/>
        <v/>
      </c>
    </row>
    <row r="399" spans="1:16">
      <c r="A399" s="8" t="str">
        <f>IF(B399&lt;&gt;"", SUBTOTAL(3,$B$5:$B399), "")</f>
        <v/>
      </c>
      <c r="E399" s="12">
        <f t="shared" si="39"/>
        <v>0</v>
      </c>
      <c r="H399" s="4" t="str">
        <f t="shared" si="40"/>
        <v/>
      </c>
      <c r="K399" s="13" t="str">
        <f t="shared" ca="1" si="41"/>
        <v/>
      </c>
      <c r="M399" s="14" t="str">
        <f t="shared" ca="1" si="42"/>
        <v/>
      </c>
      <c r="O399" s="4" t="str">
        <f t="shared" si="43"/>
        <v/>
      </c>
      <c r="P399" s="4" t="str">
        <f t="shared" si="44"/>
        <v/>
      </c>
    </row>
    <row r="400" spans="1:16">
      <c r="A400" s="8" t="str">
        <f>IF(B400&lt;&gt;"", SUBTOTAL(3,$B$5:$B400), "")</f>
        <v/>
      </c>
      <c r="E400" s="12">
        <f t="shared" si="39"/>
        <v>0</v>
      </c>
      <c r="H400" s="4" t="str">
        <f t="shared" si="40"/>
        <v/>
      </c>
      <c r="K400" s="13" t="str">
        <f t="shared" ca="1" si="41"/>
        <v/>
      </c>
      <c r="M400" s="14" t="str">
        <f t="shared" ca="1" si="42"/>
        <v/>
      </c>
      <c r="O400" s="4" t="str">
        <f t="shared" si="43"/>
        <v/>
      </c>
      <c r="P400" s="4" t="str">
        <f t="shared" si="44"/>
        <v/>
      </c>
    </row>
    <row r="401" spans="1:16">
      <c r="A401" s="8" t="str">
        <f>IF(B401&lt;&gt;"", SUBTOTAL(3,$B$5:$B401), "")</f>
        <v/>
      </c>
      <c r="E401" s="12">
        <f t="shared" si="39"/>
        <v>0</v>
      </c>
      <c r="H401" s="4" t="str">
        <f t="shared" si="40"/>
        <v/>
      </c>
      <c r="K401" s="13" t="str">
        <f t="shared" ca="1" si="41"/>
        <v/>
      </c>
      <c r="M401" s="14" t="str">
        <f t="shared" ca="1" si="42"/>
        <v/>
      </c>
      <c r="O401" s="4" t="str">
        <f t="shared" si="43"/>
        <v/>
      </c>
      <c r="P401" s="4" t="str">
        <f t="shared" si="44"/>
        <v/>
      </c>
    </row>
    <row r="402" spans="1:16">
      <c r="A402" s="8" t="str">
        <f>IF(B402&lt;&gt;"", SUBTOTAL(3,$B$5:$B402), "")</f>
        <v/>
      </c>
      <c r="E402" s="12">
        <f t="shared" si="39"/>
        <v>0</v>
      </c>
      <c r="H402" s="4" t="str">
        <f t="shared" si="40"/>
        <v/>
      </c>
      <c r="K402" s="13" t="str">
        <f t="shared" ca="1" si="41"/>
        <v/>
      </c>
      <c r="M402" s="14" t="str">
        <f t="shared" ca="1" si="42"/>
        <v/>
      </c>
      <c r="O402" s="4" t="str">
        <f t="shared" si="43"/>
        <v/>
      </c>
      <c r="P402" s="4" t="str">
        <f t="shared" si="44"/>
        <v/>
      </c>
    </row>
    <row r="403" spans="1:16">
      <c r="A403" s="8" t="str">
        <f>IF(B403&lt;&gt;"", SUBTOTAL(3,$B$5:$B403), "")</f>
        <v/>
      </c>
      <c r="E403" s="12">
        <f t="shared" si="39"/>
        <v>0</v>
      </c>
      <c r="H403" s="4" t="str">
        <f t="shared" si="40"/>
        <v/>
      </c>
      <c r="K403" s="13" t="str">
        <f t="shared" ca="1" si="41"/>
        <v/>
      </c>
      <c r="M403" s="14" t="str">
        <f t="shared" ca="1" si="42"/>
        <v/>
      </c>
      <c r="O403" s="4" t="str">
        <f t="shared" si="43"/>
        <v/>
      </c>
      <c r="P403" s="4" t="str">
        <f t="shared" si="44"/>
        <v/>
      </c>
    </row>
    <row r="404" spans="1:16">
      <c r="A404" s="8" t="str">
        <f>IF(B404&lt;&gt;"", SUBTOTAL(3,$B$5:$B404), "")</f>
        <v/>
      </c>
      <c r="E404" s="12">
        <f t="shared" si="39"/>
        <v>0</v>
      </c>
      <c r="H404" s="4" t="str">
        <f t="shared" si="40"/>
        <v/>
      </c>
      <c r="K404" s="13" t="str">
        <f t="shared" ca="1" si="41"/>
        <v/>
      </c>
      <c r="M404" s="14" t="str">
        <f t="shared" ca="1" si="42"/>
        <v/>
      </c>
      <c r="O404" s="4" t="str">
        <f t="shared" si="43"/>
        <v/>
      </c>
      <c r="P404" s="4" t="str">
        <f t="shared" si="44"/>
        <v/>
      </c>
    </row>
    <row r="405" spans="1:16">
      <c r="A405" s="8" t="str">
        <f>IF(B405&lt;&gt;"", SUBTOTAL(3,$B$5:$B405), "")</f>
        <v/>
      </c>
      <c r="E405" s="12">
        <f t="shared" si="39"/>
        <v>0</v>
      </c>
      <c r="H405" s="4" t="str">
        <f t="shared" si="40"/>
        <v/>
      </c>
      <c r="K405" s="13" t="str">
        <f t="shared" ca="1" si="41"/>
        <v/>
      </c>
      <c r="M405" s="14" t="str">
        <f t="shared" ca="1" si="42"/>
        <v/>
      </c>
      <c r="O405" s="4" t="str">
        <f t="shared" si="43"/>
        <v/>
      </c>
      <c r="P405" s="4" t="str">
        <f t="shared" si="44"/>
        <v/>
      </c>
    </row>
    <row r="406" spans="1:16">
      <c r="A406" s="8" t="str">
        <f>IF(B406&lt;&gt;"", SUBTOTAL(3,$B$5:$B406), "")</f>
        <v/>
      </c>
      <c r="E406" s="12">
        <f t="shared" si="39"/>
        <v>0</v>
      </c>
      <c r="H406" s="4" t="str">
        <f t="shared" si="40"/>
        <v/>
      </c>
      <c r="K406" s="13" t="str">
        <f t="shared" ca="1" si="41"/>
        <v/>
      </c>
      <c r="M406" s="14" t="str">
        <f t="shared" ca="1" si="42"/>
        <v/>
      </c>
      <c r="O406" s="4" t="str">
        <f t="shared" si="43"/>
        <v/>
      </c>
      <c r="P406" s="4" t="str">
        <f t="shared" si="44"/>
        <v/>
      </c>
    </row>
    <row r="407" spans="1:16">
      <c r="A407" s="8" t="str">
        <f>IF(B407&lt;&gt;"", SUBTOTAL(3,$B$5:$B407), "")</f>
        <v/>
      </c>
      <c r="E407" s="12">
        <f t="shared" si="39"/>
        <v>0</v>
      </c>
      <c r="H407" s="4" t="str">
        <f t="shared" si="40"/>
        <v/>
      </c>
      <c r="K407" s="13" t="str">
        <f t="shared" ca="1" si="41"/>
        <v/>
      </c>
      <c r="M407" s="14" t="str">
        <f t="shared" ca="1" si="42"/>
        <v/>
      </c>
      <c r="O407" s="4" t="str">
        <f t="shared" si="43"/>
        <v/>
      </c>
      <c r="P407" s="4" t="str">
        <f t="shared" si="44"/>
        <v/>
      </c>
    </row>
    <row r="408" spans="1:16">
      <c r="A408" s="8" t="str">
        <f>IF(B408&lt;&gt;"", SUBTOTAL(3,$B$5:$B408), "")</f>
        <v/>
      </c>
      <c r="E408" s="12">
        <f t="shared" si="39"/>
        <v>0</v>
      </c>
      <c r="H408" s="4" t="str">
        <f t="shared" si="40"/>
        <v/>
      </c>
      <c r="K408" s="13" t="str">
        <f t="shared" ca="1" si="41"/>
        <v/>
      </c>
      <c r="M408" s="14" t="str">
        <f t="shared" ca="1" si="42"/>
        <v/>
      </c>
      <c r="O408" s="4" t="str">
        <f t="shared" si="43"/>
        <v/>
      </c>
      <c r="P408" s="4" t="str">
        <f t="shared" si="44"/>
        <v/>
      </c>
    </row>
    <row r="409" spans="1:16">
      <c r="A409" s="8" t="str">
        <f>IF(B409&lt;&gt;"", SUBTOTAL(3,$B$5:$B409), "")</f>
        <v/>
      </c>
      <c r="E409" s="12">
        <f t="shared" si="39"/>
        <v>0</v>
      </c>
      <c r="H409" s="4" t="str">
        <f t="shared" si="40"/>
        <v/>
      </c>
      <c r="K409" s="13" t="str">
        <f t="shared" ca="1" si="41"/>
        <v/>
      </c>
      <c r="M409" s="14" t="str">
        <f t="shared" ca="1" si="42"/>
        <v/>
      </c>
      <c r="O409" s="4" t="str">
        <f t="shared" si="43"/>
        <v/>
      </c>
      <c r="P409" s="4" t="str">
        <f t="shared" si="44"/>
        <v/>
      </c>
    </row>
    <row r="410" spans="1:16">
      <c r="A410" s="8" t="str">
        <f>IF(B410&lt;&gt;"", SUBTOTAL(3,$B$5:$B410), "")</f>
        <v/>
      </c>
      <c r="E410" s="12">
        <f t="shared" si="39"/>
        <v>0</v>
      </c>
      <c r="H410" s="4" t="str">
        <f t="shared" si="40"/>
        <v/>
      </c>
      <c r="K410" s="13" t="str">
        <f t="shared" ca="1" si="41"/>
        <v/>
      </c>
      <c r="M410" s="14" t="str">
        <f t="shared" ca="1" si="42"/>
        <v/>
      </c>
      <c r="O410" s="4" t="str">
        <f t="shared" si="43"/>
        <v/>
      </c>
      <c r="P410" s="4" t="str">
        <f t="shared" si="44"/>
        <v/>
      </c>
    </row>
    <row r="411" spans="1:16">
      <c r="A411" s="8" t="str">
        <f>IF(B411&lt;&gt;"", SUBTOTAL(3,$B$5:$B411), "")</f>
        <v/>
      </c>
      <c r="E411" s="12">
        <f t="shared" si="39"/>
        <v>0</v>
      </c>
      <c r="H411" s="4" t="str">
        <f t="shared" si="40"/>
        <v/>
      </c>
      <c r="K411" s="13" t="str">
        <f t="shared" ca="1" si="41"/>
        <v/>
      </c>
      <c r="M411" s="14" t="str">
        <f t="shared" ca="1" si="42"/>
        <v/>
      </c>
      <c r="O411" s="4" t="str">
        <f t="shared" si="43"/>
        <v/>
      </c>
      <c r="P411" s="4" t="str">
        <f t="shared" si="44"/>
        <v/>
      </c>
    </row>
    <row r="412" spans="1:16">
      <c r="A412" s="8" t="str">
        <f>IF(B412&lt;&gt;"", SUBTOTAL(3,$B$5:$B412), "")</f>
        <v/>
      </c>
      <c r="E412" s="12">
        <f t="shared" si="39"/>
        <v>0</v>
      </c>
      <c r="H412" s="4" t="str">
        <f t="shared" si="40"/>
        <v/>
      </c>
      <c r="K412" s="13" t="str">
        <f t="shared" ca="1" si="41"/>
        <v/>
      </c>
      <c r="M412" s="14" t="str">
        <f t="shared" ca="1" si="42"/>
        <v/>
      </c>
      <c r="O412" s="4" t="str">
        <f t="shared" si="43"/>
        <v/>
      </c>
      <c r="P412" s="4" t="str">
        <f t="shared" si="44"/>
        <v/>
      </c>
    </row>
    <row r="413" spans="1:16">
      <c r="A413" s="8" t="str">
        <f>IF(B413&lt;&gt;"", SUBTOTAL(3,$B$5:$B413), "")</f>
        <v/>
      </c>
      <c r="E413" s="12">
        <f t="shared" si="39"/>
        <v>0</v>
      </c>
      <c r="H413" s="4" t="str">
        <f t="shared" si="40"/>
        <v/>
      </c>
      <c r="K413" s="13" t="str">
        <f t="shared" ca="1" si="41"/>
        <v/>
      </c>
      <c r="M413" s="14" t="str">
        <f t="shared" ca="1" si="42"/>
        <v/>
      </c>
      <c r="O413" s="4" t="str">
        <f t="shared" si="43"/>
        <v/>
      </c>
      <c r="P413" s="4" t="str">
        <f t="shared" si="44"/>
        <v/>
      </c>
    </row>
    <row r="414" spans="1:16">
      <c r="A414" s="8" t="str">
        <f>IF(B414&lt;&gt;"", SUBTOTAL(3,$B$5:$B414), "")</f>
        <v/>
      </c>
      <c r="E414" s="12">
        <f t="shared" si="39"/>
        <v>0</v>
      </c>
      <c r="H414" s="4" t="str">
        <f t="shared" si="40"/>
        <v/>
      </c>
      <c r="K414" s="13" t="str">
        <f t="shared" ca="1" si="41"/>
        <v/>
      </c>
      <c r="M414" s="14" t="str">
        <f t="shared" ca="1" si="42"/>
        <v/>
      </c>
      <c r="O414" s="4" t="str">
        <f t="shared" si="43"/>
        <v/>
      </c>
      <c r="P414" s="4" t="str">
        <f t="shared" si="44"/>
        <v/>
      </c>
    </row>
    <row r="415" spans="1:16">
      <c r="A415" s="8" t="str">
        <f>IF(B415&lt;&gt;"", SUBTOTAL(3,$B$5:$B415), "")</f>
        <v/>
      </c>
      <c r="E415" s="12">
        <f t="shared" si="39"/>
        <v>0</v>
      </c>
      <c r="H415" s="4" t="str">
        <f t="shared" si="40"/>
        <v/>
      </c>
      <c r="K415" s="13" t="str">
        <f t="shared" ca="1" si="41"/>
        <v/>
      </c>
      <c r="M415" s="14" t="str">
        <f t="shared" ca="1" si="42"/>
        <v/>
      </c>
      <c r="O415" s="4" t="str">
        <f t="shared" si="43"/>
        <v/>
      </c>
      <c r="P415" s="4" t="str">
        <f t="shared" si="44"/>
        <v/>
      </c>
    </row>
    <row r="416" spans="1:16">
      <c r="A416" s="8" t="str">
        <f>IF(B416&lt;&gt;"", SUBTOTAL(3,$B$5:$B416), "")</f>
        <v/>
      </c>
      <c r="E416" s="12">
        <f t="shared" si="39"/>
        <v>0</v>
      </c>
      <c r="H416" s="4" t="str">
        <f t="shared" si="40"/>
        <v/>
      </c>
      <c r="K416" s="13" t="str">
        <f t="shared" ca="1" si="41"/>
        <v/>
      </c>
      <c r="M416" s="14" t="str">
        <f t="shared" ca="1" si="42"/>
        <v/>
      </c>
      <c r="O416" s="4" t="str">
        <f t="shared" si="43"/>
        <v/>
      </c>
      <c r="P416" s="4" t="str">
        <f t="shared" si="44"/>
        <v/>
      </c>
    </row>
    <row r="417" spans="1:16">
      <c r="A417" s="8" t="str">
        <f>IF(B417&lt;&gt;"", SUBTOTAL(3,$B$5:$B417), "")</f>
        <v/>
      </c>
      <c r="E417" s="12">
        <f t="shared" si="39"/>
        <v>0</v>
      </c>
      <c r="H417" s="4" t="str">
        <f t="shared" si="40"/>
        <v/>
      </c>
      <c r="K417" s="13" t="str">
        <f t="shared" ca="1" si="41"/>
        <v/>
      </c>
      <c r="M417" s="14" t="str">
        <f t="shared" ca="1" si="42"/>
        <v/>
      </c>
      <c r="O417" s="4" t="str">
        <f t="shared" si="43"/>
        <v/>
      </c>
      <c r="P417" s="4" t="str">
        <f t="shared" si="44"/>
        <v/>
      </c>
    </row>
    <row r="418" spans="1:16">
      <c r="A418" s="8" t="str">
        <f>IF(B418&lt;&gt;"", SUBTOTAL(3,$B$5:$B418), "")</f>
        <v/>
      </c>
      <c r="E418" s="12">
        <f t="shared" si="39"/>
        <v>0</v>
      </c>
      <c r="H418" s="4" t="str">
        <f t="shared" si="40"/>
        <v/>
      </c>
      <c r="K418" s="13" t="str">
        <f t="shared" ca="1" si="41"/>
        <v/>
      </c>
      <c r="M418" s="14" t="str">
        <f t="shared" ca="1" si="42"/>
        <v/>
      </c>
      <c r="O418" s="4" t="str">
        <f t="shared" si="43"/>
        <v/>
      </c>
      <c r="P418" s="4" t="str">
        <f t="shared" si="44"/>
        <v/>
      </c>
    </row>
    <row r="419" spans="1:16">
      <c r="A419" s="8" t="str">
        <f>IF(B419&lt;&gt;"", SUBTOTAL(3,$B$5:$B419), "")</f>
        <v/>
      </c>
      <c r="E419" s="12">
        <f t="shared" si="39"/>
        <v>0</v>
      </c>
      <c r="H419" s="4" t="str">
        <f t="shared" si="40"/>
        <v/>
      </c>
      <c r="K419" s="13" t="str">
        <f t="shared" ca="1" si="41"/>
        <v/>
      </c>
      <c r="M419" s="14" t="str">
        <f t="shared" ca="1" si="42"/>
        <v/>
      </c>
      <c r="O419" s="4" t="str">
        <f t="shared" si="43"/>
        <v/>
      </c>
      <c r="P419" s="4" t="str">
        <f t="shared" si="44"/>
        <v/>
      </c>
    </row>
    <row r="420" spans="1:16">
      <c r="A420" s="8" t="str">
        <f>IF(B420&lt;&gt;"", SUBTOTAL(3,$B$5:$B420), "")</f>
        <v/>
      </c>
      <c r="E420" s="12">
        <f t="shared" si="39"/>
        <v>0</v>
      </c>
      <c r="H420" s="4" t="str">
        <f t="shared" si="40"/>
        <v/>
      </c>
      <c r="K420" s="13" t="str">
        <f t="shared" ca="1" si="41"/>
        <v/>
      </c>
      <c r="M420" s="14" t="str">
        <f t="shared" ca="1" si="42"/>
        <v/>
      </c>
      <c r="O420" s="4" t="str">
        <f t="shared" si="43"/>
        <v/>
      </c>
      <c r="P420" s="4" t="str">
        <f t="shared" si="44"/>
        <v/>
      </c>
    </row>
    <row r="421" spans="1:16">
      <c r="A421" s="8" t="str">
        <f>IF(B421&lt;&gt;"", SUBTOTAL(3,$B$5:$B421), "")</f>
        <v/>
      </c>
      <c r="E421" s="12">
        <f t="shared" si="39"/>
        <v>0</v>
      </c>
      <c r="H421" s="4" t="str">
        <f t="shared" si="40"/>
        <v/>
      </c>
      <c r="K421" s="13" t="str">
        <f t="shared" ca="1" si="41"/>
        <v/>
      </c>
      <c r="M421" s="14" t="str">
        <f t="shared" ca="1" si="42"/>
        <v/>
      </c>
      <c r="O421" s="4" t="str">
        <f t="shared" si="43"/>
        <v/>
      </c>
      <c r="P421" s="4" t="str">
        <f t="shared" si="44"/>
        <v/>
      </c>
    </row>
    <row r="422" spans="1:16">
      <c r="A422" s="8" t="str">
        <f>IF(B422&lt;&gt;"", SUBTOTAL(3,$B$5:$B422), "")</f>
        <v/>
      </c>
      <c r="E422" s="12">
        <f t="shared" si="39"/>
        <v>0</v>
      </c>
      <c r="H422" s="4" t="str">
        <f t="shared" si="40"/>
        <v/>
      </c>
      <c r="K422" s="13" t="str">
        <f t="shared" ca="1" si="41"/>
        <v/>
      </c>
      <c r="M422" s="14" t="str">
        <f t="shared" ca="1" si="42"/>
        <v/>
      </c>
      <c r="O422" s="4" t="str">
        <f t="shared" si="43"/>
        <v/>
      </c>
      <c r="P422" s="4" t="str">
        <f t="shared" si="44"/>
        <v/>
      </c>
    </row>
    <row r="423" spans="1:16">
      <c r="A423" s="8" t="str">
        <f>IF(B423&lt;&gt;"", SUBTOTAL(3,$B$5:$B423), "")</f>
        <v/>
      </c>
      <c r="E423" s="12">
        <f t="shared" si="39"/>
        <v>0</v>
      </c>
      <c r="H423" s="4" t="str">
        <f t="shared" si="40"/>
        <v/>
      </c>
      <c r="K423" s="13" t="str">
        <f t="shared" ca="1" si="41"/>
        <v/>
      </c>
      <c r="M423" s="14" t="str">
        <f t="shared" ca="1" si="42"/>
        <v/>
      </c>
      <c r="O423" s="4" t="str">
        <f t="shared" si="43"/>
        <v/>
      </c>
      <c r="P423" s="4" t="str">
        <f t="shared" si="44"/>
        <v/>
      </c>
    </row>
    <row r="424" spans="1:16">
      <c r="A424" s="8" t="str">
        <f>IF(B424&lt;&gt;"", SUBTOTAL(3,$B$5:$B424), "")</f>
        <v/>
      </c>
      <c r="E424" s="12">
        <f t="shared" si="39"/>
        <v>0</v>
      </c>
      <c r="H424" s="4" t="str">
        <f t="shared" si="40"/>
        <v/>
      </c>
      <c r="K424" s="13" t="str">
        <f t="shared" ca="1" si="41"/>
        <v/>
      </c>
      <c r="M424" s="14" t="str">
        <f t="shared" ca="1" si="42"/>
        <v/>
      </c>
      <c r="O424" s="4" t="str">
        <f t="shared" si="43"/>
        <v/>
      </c>
      <c r="P424" s="4" t="str">
        <f t="shared" si="44"/>
        <v/>
      </c>
    </row>
    <row r="425" spans="1:16">
      <c r="A425" s="8" t="str">
        <f>IF(B425&lt;&gt;"", SUBTOTAL(3,$B$5:$B425), "")</f>
        <v/>
      </c>
      <c r="E425" s="12">
        <f t="shared" si="39"/>
        <v>0</v>
      </c>
      <c r="H425" s="4" t="str">
        <f t="shared" si="40"/>
        <v/>
      </c>
      <c r="K425" s="13" t="str">
        <f t="shared" ca="1" si="41"/>
        <v/>
      </c>
      <c r="M425" s="14" t="str">
        <f t="shared" ca="1" si="42"/>
        <v/>
      </c>
      <c r="O425" s="4" t="str">
        <f t="shared" si="43"/>
        <v/>
      </c>
      <c r="P425" s="4" t="str">
        <f t="shared" si="44"/>
        <v/>
      </c>
    </row>
    <row r="426" spans="1:16">
      <c r="A426" s="8" t="str">
        <f>IF(B426&lt;&gt;"", SUBTOTAL(3,$B$5:$B426), "")</f>
        <v/>
      </c>
      <c r="E426" s="12">
        <f t="shared" si="39"/>
        <v>0</v>
      </c>
      <c r="H426" s="4" t="str">
        <f t="shared" si="40"/>
        <v/>
      </c>
      <c r="K426" s="13" t="str">
        <f t="shared" ca="1" si="41"/>
        <v/>
      </c>
      <c r="M426" s="14" t="str">
        <f t="shared" ca="1" si="42"/>
        <v/>
      </c>
      <c r="O426" s="4" t="str">
        <f t="shared" si="43"/>
        <v/>
      </c>
      <c r="P426" s="4" t="str">
        <f t="shared" si="44"/>
        <v/>
      </c>
    </row>
    <row r="427" spans="1:16">
      <c r="A427" s="8" t="str">
        <f>IF(B427&lt;&gt;"", SUBTOTAL(3,$B$5:$B427), "")</f>
        <v/>
      </c>
      <c r="E427" s="12">
        <f t="shared" si="39"/>
        <v>0</v>
      </c>
      <c r="H427" s="4" t="str">
        <f t="shared" si="40"/>
        <v/>
      </c>
      <c r="K427" s="13" t="str">
        <f t="shared" ca="1" si="41"/>
        <v/>
      </c>
      <c r="M427" s="14" t="str">
        <f t="shared" ca="1" si="42"/>
        <v/>
      </c>
      <c r="O427" s="4" t="str">
        <f t="shared" si="43"/>
        <v/>
      </c>
      <c r="P427" s="4" t="str">
        <f t="shared" si="44"/>
        <v/>
      </c>
    </row>
    <row r="428" spans="1:16">
      <c r="A428" s="8" t="str">
        <f>IF(B428&lt;&gt;"", SUBTOTAL(3,$B$5:$B428), "")</f>
        <v/>
      </c>
      <c r="E428" s="12">
        <f t="shared" si="39"/>
        <v>0</v>
      </c>
      <c r="H428" s="4" t="str">
        <f t="shared" si="40"/>
        <v/>
      </c>
      <c r="K428" s="13" t="str">
        <f t="shared" ca="1" si="41"/>
        <v/>
      </c>
      <c r="M428" s="14" t="str">
        <f t="shared" ca="1" si="42"/>
        <v/>
      </c>
      <c r="O428" s="4" t="str">
        <f t="shared" si="43"/>
        <v/>
      </c>
      <c r="P428" s="4" t="str">
        <f t="shared" si="44"/>
        <v/>
      </c>
    </row>
    <row r="429" spans="1:16">
      <c r="A429" s="8" t="str">
        <f>IF(B429&lt;&gt;"", SUBTOTAL(3,$B$5:$B429), "")</f>
        <v/>
      </c>
      <c r="E429" s="12">
        <f t="shared" si="39"/>
        <v>0</v>
      </c>
      <c r="H429" s="4" t="str">
        <f t="shared" si="40"/>
        <v/>
      </c>
      <c r="K429" s="13" t="str">
        <f t="shared" ca="1" si="41"/>
        <v/>
      </c>
      <c r="M429" s="14" t="str">
        <f t="shared" ca="1" si="42"/>
        <v/>
      </c>
      <c r="O429" s="4" t="str">
        <f t="shared" si="43"/>
        <v/>
      </c>
      <c r="P429" s="4" t="str">
        <f t="shared" si="44"/>
        <v/>
      </c>
    </row>
    <row r="430" spans="1:16">
      <c r="A430" s="8" t="str">
        <f>IF(B430&lt;&gt;"", SUBTOTAL(3,$B$5:$B430), "")</f>
        <v/>
      </c>
      <c r="E430" s="12">
        <f t="shared" si="39"/>
        <v>0</v>
      </c>
      <c r="H430" s="4" t="str">
        <f t="shared" si="40"/>
        <v/>
      </c>
      <c r="K430" s="13" t="str">
        <f t="shared" ca="1" si="41"/>
        <v/>
      </c>
      <c r="M430" s="14" t="str">
        <f t="shared" ca="1" si="42"/>
        <v/>
      </c>
      <c r="O430" s="4" t="str">
        <f t="shared" si="43"/>
        <v/>
      </c>
      <c r="P430" s="4" t="str">
        <f t="shared" si="44"/>
        <v/>
      </c>
    </row>
    <row r="431" spans="1:16">
      <c r="A431" s="8" t="str">
        <f>IF(B431&lt;&gt;"", SUBTOTAL(3,$B$5:$B431), "")</f>
        <v/>
      </c>
      <c r="E431" s="12">
        <f t="shared" si="39"/>
        <v>0</v>
      </c>
      <c r="H431" s="4" t="str">
        <f t="shared" si="40"/>
        <v/>
      </c>
      <c r="K431" s="13" t="str">
        <f t="shared" ca="1" si="41"/>
        <v/>
      </c>
      <c r="M431" s="14" t="str">
        <f t="shared" ca="1" si="42"/>
        <v/>
      </c>
      <c r="O431" s="4" t="str">
        <f t="shared" si="43"/>
        <v/>
      </c>
      <c r="P431" s="4" t="str">
        <f t="shared" si="44"/>
        <v/>
      </c>
    </row>
    <row r="432" spans="1:16">
      <c r="A432" s="8" t="str">
        <f>IF(B432&lt;&gt;"", SUBTOTAL(3,$B$5:$B432), "")</f>
        <v/>
      </c>
      <c r="E432" s="12">
        <f t="shared" si="39"/>
        <v>0</v>
      </c>
      <c r="H432" s="4" t="str">
        <f t="shared" si="40"/>
        <v/>
      </c>
      <c r="K432" s="13" t="str">
        <f t="shared" ca="1" si="41"/>
        <v/>
      </c>
      <c r="M432" s="14" t="str">
        <f t="shared" ca="1" si="42"/>
        <v/>
      </c>
      <c r="O432" s="4" t="str">
        <f t="shared" si="43"/>
        <v/>
      </c>
      <c r="P432" s="4" t="str">
        <f t="shared" si="44"/>
        <v/>
      </c>
    </row>
    <row r="433" spans="1:16">
      <c r="A433" s="8" t="str">
        <f>IF(B433&lt;&gt;"", SUBTOTAL(3,$B$5:$B433), "")</f>
        <v/>
      </c>
      <c r="E433" s="12">
        <f t="shared" si="39"/>
        <v>0</v>
      </c>
      <c r="H433" s="4" t="str">
        <f t="shared" si="40"/>
        <v/>
      </c>
      <c r="K433" s="13" t="str">
        <f t="shared" ca="1" si="41"/>
        <v/>
      </c>
      <c r="M433" s="14" t="str">
        <f t="shared" ca="1" si="42"/>
        <v/>
      </c>
      <c r="O433" s="4" t="str">
        <f t="shared" si="43"/>
        <v/>
      </c>
      <c r="P433" s="4" t="str">
        <f t="shared" si="44"/>
        <v/>
      </c>
    </row>
    <row r="434" spans="1:16">
      <c r="A434" s="8" t="str">
        <f>IF(B434&lt;&gt;"", SUBTOTAL(3,$B$5:$B434), "")</f>
        <v/>
      </c>
      <c r="E434" s="12">
        <f t="shared" si="39"/>
        <v>0</v>
      </c>
      <c r="H434" s="4" t="str">
        <f t="shared" si="40"/>
        <v/>
      </c>
      <c r="K434" s="13" t="str">
        <f t="shared" ca="1" si="41"/>
        <v/>
      </c>
      <c r="M434" s="14" t="str">
        <f t="shared" ca="1" si="42"/>
        <v/>
      </c>
      <c r="O434" s="4" t="str">
        <f t="shared" si="43"/>
        <v/>
      </c>
      <c r="P434" s="4" t="str">
        <f t="shared" si="44"/>
        <v/>
      </c>
    </row>
    <row r="435" spans="1:16">
      <c r="A435" s="8" t="str">
        <f>IF(B435&lt;&gt;"", SUBTOTAL(3,$B$5:$B435), "")</f>
        <v/>
      </c>
      <c r="E435" s="12">
        <f t="shared" si="39"/>
        <v>0</v>
      </c>
      <c r="H435" s="4" t="str">
        <f t="shared" si="40"/>
        <v/>
      </c>
      <c r="K435" s="13" t="str">
        <f t="shared" ca="1" si="41"/>
        <v/>
      </c>
      <c r="M435" s="14" t="str">
        <f t="shared" ca="1" si="42"/>
        <v/>
      </c>
      <c r="O435" s="4" t="str">
        <f t="shared" si="43"/>
        <v/>
      </c>
      <c r="P435" s="4" t="str">
        <f t="shared" si="44"/>
        <v/>
      </c>
    </row>
    <row r="436" spans="1:16">
      <c r="A436" s="8" t="str">
        <f>IF(B436&lt;&gt;"", SUBTOTAL(3,$B$5:$B436), "")</f>
        <v/>
      </c>
      <c r="E436" s="12">
        <f t="shared" si="39"/>
        <v>0</v>
      </c>
      <c r="H436" s="4" t="str">
        <f t="shared" si="40"/>
        <v/>
      </c>
      <c r="K436" s="13" t="str">
        <f t="shared" ca="1" si="41"/>
        <v/>
      </c>
      <c r="M436" s="14" t="str">
        <f t="shared" ca="1" si="42"/>
        <v/>
      </c>
      <c r="O436" s="4" t="str">
        <f t="shared" si="43"/>
        <v/>
      </c>
      <c r="P436" s="4" t="str">
        <f t="shared" si="44"/>
        <v/>
      </c>
    </row>
    <row r="437" spans="1:16">
      <c r="A437" s="8" t="str">
        <f>IF(B437&lt;&gt;"", SUBTOTAL(3,$B$5:$B437), "")</f>
        <v/>
      </c>
      <c r="E437" s="12">
        <f t="shared" si="39"/>
        <v>0</v>
      </c>
      <c r="H437" s="4" t="str">
        <f t="shared" si="40"/>
        <v/>
      </c>
      <c r="K437" s="13" t="str">
        <f t="shared" ca="1" si="41"/>
        <v/>
      </c>
      <c r="M437" s="14" t="str">
        <f t="shared" ca="1" si="42"/>
        <v/>
      </c>
      <c r="O437" s="4" t="str">
        <f t="shared" si="43"/>
        <v/>
      </c>
      <c r="P437" s="4" t="str">
        <f t="shared" si="44"/>
        <v/>
      </c>
    </row>
    <row r="438" spans="1:16">
      <c r="A438" s="8" t="str">
        <f>IF(B438&lt;&gt;"", SUBTOTAL(3,$B$5:$B438), "")</f>
        <v/>
      </c>
      <c r="E438" s="12">
        <f t="shared" si="39"/>
        <v>0</v>
      </c>
      <c r="H438" s="4" t="str">
        <f t="shared" si="40"/>
        <v/>
      </c>
      <c r="K438" s="13" t="str">
        <f t="shared" ca="1" si="41"/>
        <v/>
      </c>
      <c r="M438" s="14" t="str">
        <f t="shared" ca="1" si="42"/>
        <v/>
      </c>
      <c r="O438" s="4" t="str">
        <f t="shared" si="43"/>
        <v/>
      </c>
      <c r="P438" s="4" t="str">
        <f t="shared" si="44"/>
        <v/>
      </c>
    </row>
    <row r="439" spans="1:16">
      <c r="A439" s="8" t="str">
        <f>IF(B439&lt;&gt;"", SUBTOTAL(3,$B$5:$B439), "")</f>
        <v/>
      </c>
      <c r="E439" s="12">
        <f t="shared" si="39"/>
        <v>0</v>
      </c>
      <c r="H439" s="4" t="str">
        <f t="shared" si="40"/>
        <v/>
      </c>
      <c r="K439" s="13" t="str">
        <f t="shared" ca="1" si="41"/>
        <v/>
      </c>
      <c r="M439" s="14" t="str">
        <f t="shared" ca="1" si="42"/>
        <v/>
      </c>
      <c r="O439" s="4" t="str">
        <f t="shared" si="43"/>
        <v/>
      </c>
      <c r="P439" s="4" t="str">
        <f t="shared" si="44"/>
        <v/>
      </c>
    </row>
    <row r="440" spans="1:16">
      <c r="A440" s="8" t="str">
        <f>IF(B440&lt;&gt;"", SUBTOTAL(3,$B$5:$B440), "")</f>
        <v/>
      </c>
      <c r="E440" s="12">
        <f t="shared" si="39"/>
        <v>0</v>
      </c>
      <c r="H440" s="4" t="str">
        <f t="shared" si="40"/>
        <v/>
      </c>
      <c r="K440" s="13" t="str">
        <f t="shared" ca="1" si="41"/>
        <v/>
      </c>
      <c r="M440" s="14" t="str">
        <f t="shared" ca="1" si="42"/>
        <v/>
      </c>
      <c r="O440" s="4" t="str">
        <f t="shared" si="43"/>
        <v/>
      </c>
      <c r="P440" s="4" t="str">
        <f t="shared" si="44"/>
        <v/>
      </c>
    </row>
    <row r="441" spans="1:16">
      <c r="A441" s="8" t="str">
        <f>IF(B441&lt;&gt;"", SUBTOTAL(3,$B$5:$B441), "")</f>
        <v/>
      </c>
      <c r="E441" s="12">
        <f t="shared" si="39"/>
        <v>0</v>
      </c>
      <c r="H441" s="4" t="str">
        <f t="shared" si="40"/>
        <v/>
      </c>
      <c r="K441" s="13" t="str">
        <f t="shared" ca="1" si="41"/>
        <v/>
      </c>
      <c r="M441" s="14" t="str">
        <f t="shared" ca="1" si="42"/>
        <v/>
      </c>
      <c r="O441" s="4" t="str">
        <f t="shared" si="43"/>
        <v/>
      </c>
      <c r="P441" s="4" t="str">
        <f t="shared" si="44"/>
        <v/>
      </c>
    </row>
    <row r="442" spans="1:16">
      <c r="A442" s="8" t="str">
        <f>IF(B442&lt;&gt;"", SUBTOTAL(3,$B$5:$B442), "")</f>
        <v/>
      </c>
      <c r="E442" s="12">
        <f t="shared" si="39"/>
        <v>0</v>
      </c>
      <c r="H442" s="4" t="str">
        <f t="shared" si="40"/>
        <v/>
      </c>
      <c r="K442" s="13" t="str">
        <f t="shared" ca="1" si="41"/>
        <v/>
      </c>
      <c r="M442" s="14" t="str">
        <f t="shared" ca="1" si="42"/>
        <v/>
      </c>
      <c r="O442" s="4" t="str">
        <f t="shared" si="43"/>
        <v/>
      </c>
      <c r="P442" s="4" t="str">
        <f t="shared" si="44"/>
        <v/>
      </c>
    </row>
    <row r="443" spans="1:16">
      <c r="A443" s="8" t="str">
        <f>IF(B443&lt;&gt;"", SUBTOTAL(3,$B$5:$B443), "")</f>
        <v/>
      </c>
      <c r="E443" s="12">
        <f t="shared" si="39"/>
        <v>0</v>
      </c>
      <c r="H443" s="4" t="str">
        <f t="shared" si="40"/>
        <v/>
      </c>
      <c r="K443" s="13" t="str">
        <f t="shared" ca="1" si="41"/>
        <v/>
      </c>
      <c r="M443" s="14" t="str">
        <f t="shared" ca="1" si="42"/>
        <v/>
      </c>
      <c r="O443" s="4" t="str">
        <f t="shared" si="43"/>
        <v/>
      </c>
      <c r="P443" s="4" t="str">
        <f t="shared" si="44"/>
        <v/>
      </c>
    </row>
    <row r="444" spans="1:16">
      <c r="A444" s="8" t="str">
        <f>IF(B444&lt;&gt;"", SUBTOTAL(3,$B$5:$B444), "")</f>
        <v/>
      </c>
      <c r="E444" s="12">
        <f t="shared" si="39"/>
        <v>0</v>
      </c>
      <c r="H444" s="4" t="str">
        <f t="shared" si="40"/>
        <v/>
      </c>
      <c r="K444" s="13" t="str">
        <f t="shared" ca="1" si="41"/>
        <v/>
      </c>
      <c r="M444" s="14" t="str">
        <f t="shared" ca="1" si="42"/>
        <v/>
      </c>
      <c r="O444" s="4" t="str">
        <f t="shared" si="43"/>
        <v/>
      </c>
      <c r="P444" s="4" t="str">
        <f t="shared" si="44"/>
        <v/>
      </c>
    </row>
    <row r="445" spans="1:16">
      <c r="A445" s="8" t="str">
        <f>IF(B445&lt;&gt;"", SUBTOTAL(3,$B$5:$B445), "")</f>
        <v/>
      </c>
      <c r="E445" s="12">
        <f t="shared" si="39"/>
        <v>0</v>
      </c>
      <c r="H445" s="4" t="str">
        <f t="shared" si="40"/>
        <v/>
      </c>
      <c r="K445" s="13" t="str">
        <f t="shared" ca="1" si="41"/>
        <v/>
      </c>
      <c r="M445" s="14" t="str">
        <f t="shared" ca="1" si="42"/>
        <v/>
      </c>
      <c r="O445" s="4" t="str">
        <f t="shared" si="43"/>
        <v/>
      </c>
      <c r="P445" s="4" t="str">
        <f t="shared" si="44"/>
        <v/>
      </c>
    </row>
    <row r="446" spans="1:16">
      <c r="A446" s="8" t="str">
        <f>IF(B446&lt;&gt;"", SUBTOTAL(3,$B$5:$B446), "")</f>
        <v/>
      </c>
      <c r="E446" s="12">
        <f t="shared" si="39"/>
        <v>0</v>
      </c>
      <c r="H446" s="4" t="str">
        <f t="shared" si="40"/>
        <v/>
      </c>
      <c r="K446" s="13" t="str">
        <f t="shared" ca="1" si="41"/>
        <v/>
      </c>
      <c r="M446" s="14" t="str">
        <f t="shared" ca="1" si="42"/>
        <v/>
      </c>
      <c r="O446" s="4" t="str">
        <f t="shared" si="43"/>
        <v/>
      </c>
      <c r="P446" s="4" t="str">
        <f t="shared" si="44"/>
        <v/>
      </c>
    </row>
    <row r="447" spans="1:16">
      <c r="A447" s="8" t="str">
        <f>IF(B447&lt;&gt;"", SUBTOTAL(3,$B$5:$B447), "")</f>
        <v/>
      </c>
      <c r="E447" s="12">
        <f t="shared" si="39"/>
        <v>0</v>
      </c>
      <c r="H447" s="4" t="str">
        <f t="shared" si="40"/>
        <v/>
      </c>
      <c r="K447" s="13" t="str">
        <f t="shared" ca="1" si="41"/>
        <v/>
      </c>
      <c r="M447" s="14" t="str">
        <f t="shared" ca="1" si="42"/>
        <v/>
      </c>
      <c r="O447" s="4" t="str">
        <f t="shared" si="43"/>
        <v/>
      </c>
      <c r="P447" s="4" t="str">
        <f t="shared" si="44"/>
        <v/>
      </c>
    </row>
    <row r="448" spans="1:16">
      <c r="A448" s="8" t="str">
        <f>IF(B448&lt;&gt;"", SUBTOTAL(3,$B$5:$B448), "")</f>
        <v/>
      </c>
      <c r="E448" s="12">
        <f t="shared" si="39"/>
        <v>0</v>
      </c>
      <c r="H448" s="4" t="str">
        <f t="shared" si="40"/>
        <v/>
      </c>
      <c r="K448" s="13" t="str">
        <f t="shared" ca="1" si="41"/>
        <v/>
      </c>
      <c r="M448" s="14" t="str">
        <f t="shared" ca="1" si="42"/>
        <v/>
      </c>
      <c r="O448" s="4" t="str">
        <f t="shared" si="43"/>
        <v/>
      </c>
      <c r="P448" s="4" t="str">
        <f t="shared" si="44"/>
        <v/>
      </c>
    </row>
    <row r="449" spans="1:16">
      <c r="A449" s="8" t="str">
        <f>IF(B449&lt;&gt;"", SUBTOTAL(3,$B$5:$B449), "")</f>
        <v/>
      </c>
      <c r="E449" s="12">
        <f t="shared" si="39"/>
        <v>0</v>
      </c>
      <c r="H449" s="4" t="str">
        <f t="shared" si="40"/>
        <v/>
      </c>
      <c r="K449" s="13" t="str">
        <f t="shared" ca="1" si="41"/>
        <v/>
      </c>
      <c r="M449" s="14" t="str">
        <f t="shared" ca="1" si="42"/>
        <v/>
      </c>
      <c r="O449" s="4" t="str">
        <f t="shared" si="43"/>
        <v/>
      </c>
      <c r="P449" s="4" t="str">
        <f t="shared" si="44"/>
        <v/>
      </c>
    </row>
    <row r="450" spans="1:16">
      <c r="A450" s="8" t="str">
        <f>IF(B450&lt;&gt;"", SUBTOTAL(3,$B$5:$B450), "")</f>
        <v/>
      </c>
      <c r="E450" s="12">
        <f t="shared" si="39"/>
        <v>0</v>
      </c>
      <c r="H450" s="4" t="str">
        <f t="shared" si="40"/>
        <v/>
      </c>
      <c r="K450" s="13" t="str">
        <f t="shared" ca="1" si="41"/>
        <v/>
      </c>
      <c r="M450" s="14" t="str">
        <f t="shared" ca="1" si="42"/>
        <v/>
      </c>
      <c r="O450" s="4" t="str">
        <f t="shared" si="43"/>
        <v/>
      </c>
      <c r="P450" s="4" t="str">
        <f t="shared" si="44"/>
        <v/>
      </c>
    </row>
    <row r="451" spans="1:16">
      <c r="A451" s="8" t="str">
        <f>IF(B451&lt;&gt;"", SUBTOTAL(3,$B$5:$B451), "")</f>
        <v/>
      </c>
      <c r="E451" s="12">
        <f t="shared" si="39"/>
        <v>0</v>
      </c>
      <c r="H451" s="4" t="str">
        <f t="shared" si="40"/>
        <v/>
      </c>
      <c r="K451" s="13" t="str">
        <f t="shared" ca="1" si="41"/>
        <v/>
      </c>
      <c r="M451" s="14" t="str">
        <f t="shared" ca="1" si="42"/>
        <v/>
      </c>
      <c r="O451" s="4" t="str">
        <f t="shared" si="43"/>
        <v/>
      </c>
      <c r="P451" s="4" t="str">
        <f t="shared" si="44"/>
        <v/>
      </c>
    </row>
    <row r="452" spans="1:16">
      <c r="A452" s="8" t="str">
        <f>IF(B452&lt;&gt;"", SUBTOTAL(3,$B$5:$B452), "")</f>
        <v/>
      </c>
      <c r="E452" s="12">
        <f t="shared" si="39"/>
        <v>0</v>
      </c>
      <c r="H452" s="4" t="str">
        <f t="shared" si="40"/>
        <v/>
      </c>
      <c r="K452" s="13" t="str">
        <f t="shared" ca="1" si="41"/>
        <v/>
      </c>
      <c r="M452" s="14" t="str">
        <f t="shared" ca="1" si="42"/>
        <v/>
      </c>
      <c r="O452" s="4" t="str">
        <f t="shared" si="43"/>
        <v/>
      </c>
      <c r="P452" s="4" t="str">
        <f t="shared" si="44"/>
        <v/>
      </c>
    </row>
    <row r="453" spans="1:16">
      <c r="A453" s="8" t="str">
        <f>IF(B453&lt;&gt;"", SUBTOTAL(3,$B$5:$B453), "")</f>
        <v/>
      </c>
      <c r="E453" s="12">
        <f t="shared" si="39"/>
        <v>0</v>
      </c>
      <c r="H453" s="4" t="str">
        <f t="shared" si="40"/>
        <v/>
      </c>
      <c r="K453" s="13" t="str">
        <f t="shared" ca="1" si="41"/>
        <v/>
      </c>
      <c r="M453" s="14" t="str">
        <f t="shared" ca="1" si="42"/>
        <v/>
      </c>
      <c r="O453" s="4" t="str">
        <f t="shared" si="43"/>
        <v/>
      </c>
      <c r="P453" s="4" t="str">
        <f t="shared" si="44"/>
        <v/>
      </c>
    </row>
    <row r="454" spans="1:16">
      <c r="A454" s="8" t="str">
        <f>IF(B454&lt;&gt;"", SUBTOTAL(3,$B$5:$B454), "")</f>
        <v/>
      </c>
      <c r="E454" s="12">
        <f t="shared" ref="E454:E500" si="45">IF(AND($G454="-", $N454=""), 0, IF($F454&gt;0, $P454/$H454, 0))</f>
        <v>0</v>
      </c>
      <c r="H454" s="4" t="str">
        <f t="shared" ref="H454:H500" si="46">IF($F454&lt;&gt;"", 5+IF($D454="沪", $F454*$I454*100*0.00002, 0)+$F454*$I454*100, "")</f>
        <v/>
      </c>
      <c r="K454" s="13" t="str">
        <f t="shared" ref="K454:K500" ca="1" si="47">IF($J454&lt;&gt;"", IF($L454&lt;&gt;"", $L454, TODAY())-$J454+1, "")</f>
        <v/>
      </c>
      <c r="M454" s="14" t="str">
        <f t="shared" ref="M454:M500" ca="1" si="48">IF($K454&gt;1, IF($E454&gt;10%,"（止盈）",IF($E454&lt;-5%,"（止损）","")), "")</f>
        <v/>
      </c>
      <c r="O454" s="4" t="str">
        <f t="shared" ref="O454:O500" si="49">IF($F454&lt;&gt;"", IF($N454&lt;&gt;"", $N454, $G454)*$I454*100*0.001+5*2+IF($D454="沪", ($F454+IF($N454&lt;&gt;"", $N454, $G454))*$I454*100*0.00002, 0), "")</f>
        <v/>
      </c>
      <c r="P454" s="4" t="str">
        <f t="shared" ref="P454:P500" si="50">IF($F454&lt;&gt;"", IF($N454&lt;&gt;"", $N454, $G454)*$I454*100-$F454*$I454*100-$O454, "")</f>
        <v/>
      </c>
    </row>
    <row r="455" spans="1:16">
      <c r="A455" s="8" t="str">
        <f>IF(B455&lt;&gt;"", SUBTOTAL(3,$B$5:$B455), "")</f>
        <v/>
      </c>
      <c r="E455" s="12">
        <f t="shared" si="45"/>
        <v>0</v>
      </c>
      <c r="H455" s="4" t="str">
        <f t="shared" si="46"/>
        <v/>
      </c>
      <c r="K455" s="13" t="str">
        <f t="shared" ca="1" si="47"/>
        <v/>
      </c>
      <c r="M455" s="14" t="str">
        <f t="shared" ca="1" si="48"/>
        <v/>
      </c>
      <c r="O455" s="4" t="str">
        <f t="shared" si="49"/>
        <v/>
      </c>
      <c r="P455" s="4" t="str">
        <f t="shared" si="50"/>
        <v/>
      </c>
    </row>
    <row r="456" spans="1:16">
      <c r="A456" s="8" t="str">
        <f>IF(B456&lt;&gt;"", SUBTOTAL(3,$B$5:$B456), "")</f>
        <v/>
      </c>
      <c r="E456" s="12">
        <f t="shared" si="45"/>
        <v>0</v>
      </c>
      <c r="H456" s="4" t="str">
        <f t="shared" si="46"/>
        <v/>
      </c>
      <c r="K456" s="13" t="str">
        <f t="shared" ca="1" si="47"/>
        <v/>
      </c>
      <c r="M456" s="14" t="str">
        <f t="shared" ca="1" si="48"/>
        <v/>
      </c>
      <c r="O456" s="4" t="str">
        <f t="shared" si="49"/>
        <v/>
      </c>
      <c r="P456" s="4" t="str">
        <f t="shared" si="50"/>
        <v/>
      </c>
    </row>
    <row r="457" spans="1:16">
      <c r="A457" s="8" t="str">
        <f>IF(B457&lt;&gt;"", SUBTOTAL(3,$B$5:$B457), "")</f>
        <v/>
      </c>
      <c r="E457" s="12">
        <f t="shared" si="45"/>
        <v>0</v>
      </c>
      <c r="H457" s="4" t="str">
        <f t="shared" si="46"/>
        <v/>
      </c>
      <c r="K457" s="13" t="str">
        <f t="shared" ca="1" si="47"/>
        <v/>
      </c>
      <c r="M457" s="14" t="str">
        <f t="shared" ca="1" si="48"/>
        <v/>
      </c>
      <c r="O457" s="4" t="str">
        <f t="shared" si="49"/>
        <v/>
      </c>
      <c r="P457" s="4" t="str">
        <f t="shared" si="50"/>
        <v/>
      </c>
    </row>
    <row r="458" spans="1:16">
      <c r="A458" s="8" t="str">
        <f>IF(B458&lt;&gt;"", SUBTOTAL(3,$B$5:$B458), "")</f>
        <v/>
      </c>
      <c r="E458" s="12">
        <f t="shared" si="45"/>
        <v>0</v>
      </c>
      <c r="H458" s="4" t="str">
        <f t="shared" si="46"/>
        <v/>
      </c>
      <c r="K458" s="13" t="str">
        <f t="shared" ca="1" si="47"/>
        <v/>
      </c>
      <c r="M458" s="14" t="str">
        <f t="shared" ca="1" si="48"/>
        <v/>
      </c>
      <c r="O458" s="4" t="str">
        <f t="shared" si="49"/>
        <v/>
      </c>
      <c r="P458" s="4" t="str">
        <f t="shared" si="50"/>
        <v/>
      </c>
    </row>
    <row r="459" spans="1:16">
      <c r="A459" s="8" t="str">
        <f>IF(B459&lt;&gt;"", SUBTOTAL(3,$B$5:$B459), "")</f>
        <v/>
      </c>
      <c r="E459" s="12">
        <f t="shared" si="45"/>
        <v>0</v>
      </c>
      <c r="H459" s="4" t="str">
        <f t="shared" si="46"/>
        <v/>
      </c>
      <c r="K459" s="13" t="str">
        <f t="shared" ca="1" si="47"/>
        <v/>
      </c>
      <c r="M459" s="14" t="str">
        <f t="shared" ca="1" si="48"/>
        <v/>
      </c>
      <c r="O459" s="4" t="str">
        <f t="shared" si="49"/>
        <v/>
      </c>
      <c r="P459" s="4" t="str">
        <f t="shared" si="50"/>
        <v/>
      </c>
    </row>
    <row r="460" spans="1:16">
      <c r="A460" s="8" t="str">
        <f>IF(B460&lt;&gt;"", SUBTOTAL(3,$B$5:$B460), "")</f>
        <v/>
      </c>
      <c r="E460" s="12">
        <f t="shared" si="45"/>
        <v>0</v>
      </c>
      <c r="H460" s="4" t="str">
        <f t="shared" si="46"/>
        <v/>
      </c>
      <c r="K460" s="13" t="str">
        <f t="shared" ca="1" si="47"/>
        <v/>
      </c>
      <c r="M460" s="14" t="str">
        <f t="shared" ca="1" si="48"/>
        <v/>
      </c>
      <c r="O460" s="4" t="str">
        <f t="shared" si="49"/>
        <v/>
      </c>
      <c r="P460" s="4" t="str">
        <f t="shared" si="50"/>
        <v/>
      </c>
    </row>
    <row r="461" spans="1:16">
      <c r="A461" s="8" t="str">
        <f>IF(B461&lt;&gt;"", SUBTOTAL(3,$B$5:$B461), "")</f>
        <v/>
      </c>
      <c r="E461" s="12">
        <f t="shared" si="45"/>
        <v>0</v>
      </c>
      <c r="H461" s="4" t="str">
        <f t="shared" si="46"/>
        <v/>
      </c>
      <c r="K461" s="13" t="str">
        <f t="shared" ca="1" si="47"/>
        <v/>
      </c>
      <c r="M461" s="14" t="str">
        <f t="shared" ca="1" si="48"/>
        <v/>
      </c>
      <c r="O461" s="4" t="str">
        <f t="shared" si="49"/>
        <v/>
      </c>
      <c r="P461" s="4" t="str">
        <f t="shared" si="50"/>
        <v/>
      </c>
    </row>
    <row r="462" spans="1:16">
      <c r="A462" s="8" t="str">
        <f>IF(B462&lt;&gt;"", SUBTOTAL(3,$B$5:$B462), "")</f>
        <v/>
      </c>
      <c r="E462" s="12">
        <f t="shared" si="45"/>
        <v>0</v>
      </c>
      <c r="H462" s="4" t="str">
        <f t="shared" si="46"/>
        <v/>
      </c>
      <c r="K462" s="13" t="str">
        <f t="shared" ca="1" si="47"/>
        <v/>
      </c>
      <c r="M462" s="14" t="str">
        <f t="shared" ca="1" si="48"/>
        <v/>
      </c>
      <c r="O462" s="4" t="str">
        <f t="shared" si="49"/>
        <v/>
      </c>
      <c r="P462" s="4" t="str">
        <f t="shared" si="50"/>
        <v/>
      </c>
    </row>
    <row r="463" spans="1:16">
      <c r="A463" s="8" t="str">
        <f>IF(B463&lt;&gt;"", SUBTOTAL(3,$B$5:$B463), "")</f>
        <v/>
      </c>
      <c r="E463" s="12">
        <f t="shared" si="45"/>
        <v>0</v>
      </c>
      <c r="H463" s="4" t="str">
        <f t="shared" si="46"/>
        <v/>
      </c>
      <c r="K463" s="13" t="str">
        <f t="shared" ca="1" si="47"/>
        <v/>
      </c>
      <c r="M463" s="14" t="str">
        <f t="shared" ca="1" si="48"/>
        <v/>
      </c>
      <c r="O463" s="4" t="str">
        <f t="shared" si="49"/>
        <v/>
      </c>
      <c r="P463" s="4" t="str">
        <f t="shared" si="50"/>
        <v/>
      </c>
    </row>
    <row r="464" spans="1:16">
      <c r="A464" s="8" t="str">
        <f>IF(B464&lt;&gt;"", SUBTOTAL(3,$B$5:$B464), "")</f>
        <v/>
      </c>
      <c r="E464" s="12">
        <f t="shared" si="45"/>
        <v>0</v>
      </c>
      <c r="H464" s="4" t="str">
        <f t="shared" si="46"/>
        <v/>
      </c>
      <c r="K464" s="13" t="str">
        <f t="shared" ca="1" si="47"/>
        <v/>
      </c>
      <c r="M464" s="14" t="str">
        <f t="shared" ca="1" si="48"/>
        <v/>
      </c>
      <c r="O464" s="4" t="str">
        <f t="shared" si="49"/>
        <v/>
      </c>
      <c r="P464" s="4" t="str">
        <f t="shared" si="50"/>
        <v/>
      </c>
    </row>
    <row r="465" spans="1:16">
      <c r="A465" s="8" t="str">
        <f>IF(B465&lt;&gt;"", SUBTOTAL(3,$B$5:$B465), "")</f>
        <v/>
      </c>
      <c r="E465" s="12">
        <f t="shared" si="45"/>
        <v>0</v>
      </c>
      <c r="H465" s="4" t="str">
        <f t="shared" si="46"/>
        <v/>
      </c>
      <c r="K465" s="13" t="str">
        <f t="shared" ca="1" si="47"/>
        <v/>
      </c>
      <c r="M465" s="14" t="str">
        <f t="shared" ca="1" si="48"/>
        <v/>
      </c>
      <c r="O465" s="4" t="str">
        <f t="shared" si="49"/>
        <v/>
      </c>
      <c r="P465" s="4" t="str">
        <f t="shared" si="50"/>
        <v/>
      </c>
    </row>
    <row r="466" spans="1:16">
      <c r="A466" s="8" t="str">
        <f>IF(B466&lt;&gt;"", SUBTOTAL(3,$B$5:$B466), "")</f>
        <v/>
      </c>
      <c r="E466" s="12">
        <f t="shared" si="45"/>
        <v>0</v>
      </c>
      <c r="H466" s="4" t="str">
        <f t="shared" si="46"/>
        <v/>
      </c>
      <c r="K466" s="13" t="str">
        <f t="shared" ca="1" si="47"/>
        <v/>
      </c>
      <c r="M466" s="14" t="str">
        <f t="shared" ca="1" si="48"/>
        <v/>
      </c>
      <c r="O466" s="4" t="str">
        <f t="shared" si="49"/>
        <v/>
      </c>
      <c r="P466" s="4" t="str">
        <f t="shared" si="50"/>
        <v/>
      </c>
    </row>
    <row r="467" spans="1:16">
      <c r="A467" s="8" t="str">
        <f>IF(B467&lt;&gt;"", SUBTOTAL(3,$B$5:$B467), "")</f>
        <v/>
      </c>
      <c r="E467" s="12">
        <f t="shared" si="45"/>
        <v>0</v>
      </c>
      <c r="H467" s="4" t="str">
        <f t="shared" si="46"/>
        <v/>
      </c>
      <c r="K467" s="13" t="str">
        <f t="shared" ca="1" si="47"/>
        <v/>
      </c>
      <c r="M467" s="14" t="str">
        <f t="shared" ca="1" si="48"/>
        <v/>
      </c>
      <c r="O467" s="4" t="str">
        <f t="shared" si="49"/>
        <v/>
      </c>
      <c r="P467" s="4" t="str">
        <f t="shared" si="50"/>
        <v/>
      </c>
    </row>
    <row r="468" spans="1:16">
      <c r="A468" s="8" t="str">
        <f>IF(B468&lt;&gt;"", SUBTOTAL(3,$B$5:$B468), "")</f>
        <v/>
      </c>
      <c r="E468" s="12">
        <f t="shared" si="45"/>
        <v>0</v>
      </c>
      <c r="H468" s="4" t="str">
        <f t="shared" si="46"/>
        <v/>
      </c>
      <c r="K468" s="13" t="str">
        <f t="shared" ca="1" si="47"/>
        <v/>
      </c>
      <c r="M468" s="14" t="str">
        <f t="shared" ca="1" si="48"/>
        <v/>
      </c>
      <c r="O468" s="4" t="str">
        <f t="shared" si="49"/>
        <v/>
      </c>
      <c r="P468" s="4" t="str">
        <f t="shared" si="50"/>
        <v/>
      </c>
    </row>
    <row r="469" spans="1:16">
      <c r="A469" s="8" t="str">
        <f>IF(B469&lt;&gt;"", SUBTOTAL(3,$B$5:$B469), "")</f>
        <v/>
      </c>
      <c r="E469" s="12">
        <f t="shared" si="45"/>
        <v>0</v>
      </c>
      <c r="H469" s="4" t="str">
        <f t="shared" si="46"/>
        <v/>
      </c>
      <c r="K469" s="13" t="str">
        <f t="shared" ca="1" si="47"/>
        <v/>
      </c>
      <c r="M469" s="14" t="str">
        <f t="shared" ca="1" si="48"/>
        <v/>
      </c>
      <c r="O469" s="4" t="str">
        <f t="shared" si="49"/>
        <v/>
      </c>
      <c r="P469" s="4" t="str">
        <f t="shared" si="50"/>
        <v/>
      </c>
    </row>
    <row r="470" spans="1:16">
      <c r="A470" s="8" t="str">
        <f>IF(B470&lt;&gt;"", SUBTOTAL(3,$B$5:$B470), "")</f>
        <v/>
      </c>
      <c r="E470" s="12">
        <f t="shared" si="45"/>
        <v>0</v>
      </c>
      <c r="H470" s="4" t="str">
        <f t="shared" si="46"/>
        <v/>
      </c>
      <c r="K470" s="13" t="str">
        <f t="shared" ca="1" si="47"/>
        <v/>
      </c>
      <c r="M470" s="14" t="str">
        <f t="shared" ca="1" si="48"/>
        <v/>
      </c>
      <c r="O470" s="4" t="str">
        <f t="shared" si="49"/>
        <v/>
      </c>
      <c r="P470" s="4" t="str">
        <f t="shared" si="50"/>
        <v/>
      </c>
    </row>
    <row r="471" spans="1:16">
      <c r="A471" s="8" t="str">
        <f>IF(B471&lt;&gt;"", SUBTOTAL(3,$B$5:$B471), "")</f>
        <v/>
      </c>
      <c r="E471" s="12">
        <f t="shared" si="45"/>
        <v>0</v>
      </c>
      <c r="H471" s="4" t="str">
        <f t="shared" si="46"/>
        <v/>
      </c>
      <c r="K471" s="13" t="str">
        <f t="shared" ca="1" si="47"/>
        <v/>
      </c>
      <c r="M471" s="14" t="str">
        <f t="shared" ca="1" si="48"/>
        <v/>
      </c>
      <c r="O471" s="4" t="str">
        <f t="shared" si="49"/>
        <v/>
      </c>
      <c r="P471" s="4" t="str">
        <f t="shared" si="50"/>
        <v/>
      </c>
    </row>
    <row r="472" spans="1:16">
      <c r="A472" s="8" t="str">
        <f>IF(B472&lt;&gt;"", SUBTOTAL(3,$B$5:$B472), "")</f>
        <v/>
      </c>
      <c r="E472" s="12">
        <f t="shared" si="45"/>
        <v>0</v>
      </c>
      <c r="H472" s="4" t="str">
        <f t="shared" si="46"/>
        <v/>
      </c>
      <c r="K472" s="13" t="str">
        <f t="shared" ca="1" si="47"/>
        <v/>
      </c>
      <c r="M472" s="14" t="str">
        <f t="shared" ca="1" si="48"/>
        <v/>
      </c>
      <c r="O472" s="4" t="str">
        <f t="shared" si="49"/>
        <v/>
      </c>
      <c r="P472" s="4" t="str">
        <f t="shared" si="50"/>
        <v/>
      </c>
    </row>
    <row r="473" spans="1:16">
      <c r="A473" s="8" t="str">
        <f>IF(B473&lt;&gt;"", SUBTOTAL(3,$B$5:$B473), "")</f>
        <v/>
      </c>
      <c r="E473" s="12">
        <f t="shared" si="45"/>
        <v>0</v>
      </c>
      <c r="H473" s="4" t="str">
        <f t="shared" si="46"/>
        <v/>
      </c>
      <c r="K473" s="13" t="str">
        <f t="shared" ca="1" si="47"/>
        <v/>
      </c>
      <c r="M473" s="14" t="str">
        <f t="shared" ca="1" si="48"/>
        <v/>
      </c>
      <c r="O473" s="4" t="str">
        <f t="shared" si="49"/>
        <v/>
      </c>
      <c r="P473" s="4" t="str">
        <f t="shared" si="50"/>
        <v/>
      </c>
    </row>
    <row r="474" spans="1:16">
      <c r="A474" s="8" t="str">
        <f>IF(B474&lt;&gt;"", SUBTOTAL(3,$B$5:$B474), "")</f>
        <v/>
      </c>
      <c r="E474" s="12">
        <f t="shared" si="45"/>
        <v>0</v>
      </c>
      <c r="H474" s="4" t="str">
        <f t="shared" si="46"/>
        <v/>
      </c>
      <c r="K474" s="13" t="str">
        <f t="shared" ca="1" si="47"/>
        <v/>
      </c>
      <c r="M474" s="14" t="str">
        <f t="shared" ca="1" si="48"/>
        <v/>
      </c>
      <c r="O474" s="4" t="str">
        <f t="shared" si="49"/>
        <v/>
      </c>
      <c r="P474" s="4" t="str">
        <f t="shared" si="50"/>
        <v/>
      </c>
    </row>
    <row r="475" spans="1:16">
      <c r="A475" s="8" t="str">
        <f>IF(B475&lt;&gt;"", SUBTOTAL(3,$B$5:$B475), "")</f>
        <v/>
      </c>
      <c r="E475" s="12">
        <f t="shared" si="45"/>
        <v>0</v>
      </c>
      <c r="H475" s="4" t="str">
        <f t="shared" si="46"/>
        <v/>
      </c>
      <c r="K475" s="13" t="str">
        <f t="shared" ca="1" si="47"/>
        <v/>
      </c>
      <c r="M475" s="14" t="str">
        <f t="shared" ca="1" si="48"/>
        <v/>
      </c>
      <c r="O475" s="4" t="str">
        <f t="shared" si="49"/>
        <v/>
      </c>
      <c r="P475" s="4" t="str">
        <f t="shared" si="50"/>
        <v/>
      </c>
    </row>
    <row r="476" spans="1:16">
      <c r="A476" s="8" t="str">
        <f>IF(B476&lt;&gt;"", SUBTOTAL(3,$B$5:$B476), "")</f>
        <v/>
      </c>
      <c r="E476" s="12">
        <f t="shared" si="45"/>
        <v>0</v>
      </c>
      <c r="H476" s="4" t="str">
        <f t="shared" si="46"/>
        <v/>
      </c>
      <c r="K476" s="13" t="str">
        <f t="shared" ca="1" si="47"/>
        <v/>
      </c>
      <c r="M476" s="14" t="str">
        <f t="shared" ca="1" si="48"/>
        <v/>
      </c>
      <c r="O476" s="4" t="str">
        <f t="shared" si="49"/>
        <v/>
      </c>
      <c r="P476" s="4" t="str">
        <f t="shared" si="50"/>
        <v/>
      </c>
    </row>
    <row r="477" spans="1:16">
      <c r="A477" s="8" t="str">
        <f>IF(B477&lt;&gt;"", SUBTOTAL(3,$B$5:$B477), "")</f>
        <v/>
      </c>
      <c r="E477" s="12">
        <f t="shared" si="45"/>
        <v>0</v>
      </c>
      <c r="H477" s="4" t="str">
        <f t="shared" si="46"/>
        <v/>
      </c>
      <c r="K477" s="13" t="str">
        <f t="shared" ca="1" si="47"/>
        <v/>
      </c>
      <c r="M477" s="14" t="str">
        <f t="shared" ca="1" si="48"/>
        <v/>
      </c>
      <c r="O477" s="4" t="str">
        <f t="shared" si="49"/>
        <v/>
      </c>
      <c r="P477" s="4" t="str">
        <f t="shared" si="50"/>
        <v/>
      </c>
    </row>
    <row r="478" spans="1:16">
      <c r="A478" s="8" t="str">
        <f>IF(B478&lt;&gt;"", SUBTOTAL(3,$B$5:$B478), "")</f>
        <v/>
      </c>
      <c r="E478" s="12">
        <f t="shared" si="45"/>
        <v>0</v>
      </c>
      <c r="H478" s="4" t="str">
        <f t="shared" si="46"/>
        <v/>
      </c>
      <c r="K478" s="13" t="str">
        <f t="shared" ca="1" si="47"/>
        <v/>
      </c>
      <c r="M478" s="14" t="str">
        <f t="shared" ca="1" si="48"/>
        <v/>
      </c>
      <c r="O478" s="4" t="str">
        <f t="shared" si="49"/>
        <v/>
      </c>
      <c r="P478" s="4" t="str">
        <f t="shared" si="50"/>
        <v/>
      </c>
    </row>
    <row r="479" spans="1:16">
      <c r="A479" s="8" t="str">
        <f>IF(B479&lt;&gt;"", SUBTOTAL(3,$B$5:$B479), "")</f>
        <v/>
      </c>
      <c r="E479" s="12">
        <f t="shared" si="45"/>
        <v>0</v>
      </c>
      <c r="H479" s="4" t="str">
        <f t="shared" si="46"/>
        <v/>
      </c>
      <c r="K479" s="13" t="str">
        <f t="shared" ca="1" si="47"/>
        <v/>
      </c>
      <c r="M479" s="14" t="str">
        <f t="shared" ca="1" si="48"/>
        <v/>
      </c>
      <c r="O479" s="4" t="str">
        <f t="shared" si="49"/>
        <v/>
      </c>
      <c r="P479" s="4" t="str">
        <f t="shared" si="50"/>
        <v/>
      </c>
    </row>
    <row r="480" spans="1:16">
      <c r="A480" s="8" t="str">
        <f>IF(B480&lt;&gt;"", SUBTOTAL(3,$B$5:$B480), "")</f>
        <v/>
      </c>
      <c r="E480" s="12">
        <f t="shared" si="45"/>
        <v>0</v>
      </c>
      <c r="H480" s="4" t="str">
        <f t="shared" si="46"/>
        <v/>
      </c>
      <c r="K480" s="13" t="str">
        <f t="shared" ca="1" si="47"/>
        <v/>
      </c>
      <c r="M480" s="14" t="str">
        <f t="shared" ca="1" si="48"/>
        <v/>
      </c>
      <c r="O480" s="4" t="str">
        <f t="shared" si="49"/>
        <v/>
      </c>
      <c r="P480" s="4" t="str">
        <f t="shared" si="50"/>
        <v/>
      </c>
    </row>
    <row r="481" spans="1:16">
      <c r="A481" s="8" t="str">
        <f>IF(B481&lt;&gt;"", SUBTOTAL(3,$B$5:$B481), "")</f>
        <v/>
      </c>
      <c r="E481" s="12">
        <f t="shared" si="45"/>
        <v>0</v>
      </c>
      <c r="H481" s="4" t="str">
        <f t="shared" si="46"/>
        <v/>
      </c>
      <c r="K481" s="13" t="str">
        <f t="shared" ca="1" si="47"/>
        <v/>
      </c>
      <c r="M481" s="14" t="str">
        <f t="shared" ca="1" si="48"/>
        <v/>
      </c>
      <c r="O481" s="4" t="str">
        <f t="shared" si="49"/>
        <v/>
      </c>
      <c r="P481" s="4" t="str">
        <f t="shared" si="50"/>
        <v/>
      </c>
    </row>
    <row r="482" spans="1:16">
      <c r="A482" s="8" t="str">
        <f>IF(B482&lt;&gt;"", SUBTOTAL(3,$B$5:$B482), "")</f>
        <v/>
      </c>
      <c r="E482" s="12">
        <f t="shared" si="45"/>
        <v>0</v>
      </c>
      <c r="H482" s="4" t="str">
        <f t="shared" si="46"/>
        <v/>
      </c>
      <c r="K482" s="13" t="str">
        <f t="shared" ca="1" si="47"/>
        <v/>
      </c>
      <c r="M482" s="14" t="str">
        <f t="shared" ca="1" si="48"/>
        <v/>
      </c>
      <c r="O482" s="4" t="str">
        <f t="shared" si="49"/>
        <v/>
      </c>
      <c r="P482" s="4" t="str">
        <f t="shared" si="50"/>
        <v/>
      </c>
    </row>
    <row r="483" spans="1:16">
      <c r="A483" s="8" t="str">
        <f>IF(B483&lt;&gt;"", SUBTOTAL(3,$B$5:$B483), "")</f>
        <v/>
      </c>
      <c r="E483" s="12">
        <f t="shared" si="45"/>
        <v>0</v>
      </c>
      <c r="H483" s="4" t="str">
        <f t="shared" si="46"/>
        <v/>
      </c>
      <c r="K483" s="13" t="str">
        <f t="shared" ca="1" si="47"/>
        <v/>
      </c>
      <c r="M483" s="14" t="str">
        <f t="shared" ca="1" si="48"/>
        <v/>
      </c>
      <c r="O483" s="4" t="str">
        <f t="shared" si="49"/>
        <v/>
      </c>
      <c r="P483" s="4" t="str">
        <f t="shared" si="50"/>
        <v/>
      </c>
    </row>
    <row r="484" spans="1:16">
      <c r="A484" s="8" t="str">
        <f>IF(B484&lt;&gt;"", SUBTOTAL(3,$B$5:$B484), "")</f>
        <v/>
      </c>
      <c r="E484" s="12">
        <f t="shared" si="45"/>
        <v>0</v>
      </c>
      <c r="H484" s="4" t="str">
        <f t="shared" si="46"/>
        <v/>
      </c>
      <c r="K484" s="13" t="str">
        <f t="shared" ca="1" si="47"/>
        <v/>
      </c>
      <c r="M484" s="14" t="str">
        <f t="shared" ca="1" si="48"/>
        <v/>
      </c>
      <c r="O484" s="4" t="str">
        <f t="shared" si="49"/>
        <v/>
      </c>
      <c r="P484" s="4" t="str">
        <f t="shared" si="50"/>
        <v/>
      </c>
    </row>
    <row r="485" spans="1:16">
      <c r="A485" s="8" t="str">
        <f>IF(B485&lt;&gt;"", SUBTOTAL(3,$B$5:$B485), "")</f>
        <v/>
      </c>
      <c r="E485" s="12">
        <f t="shared" si="45"/>
        <v>0</v>
      </c>
      <c r="H485" s="4" t="str">
        <f t="shared" si="46"/>
        <v/>
      </c>
      <c r="K485" s="13" t="str">
        <f t="shared" ca="1" si="47"/>
        <v/>
      </c>
      <c r="M485" s="14" t="str">
        <f t="shared" ca="1" si="48"/>
        <v/>
      </c>
      <c r="O485" s="4" t="str">
        <f t="shared" si="49"/>
        <v/>
      </c>
      <c r="P485" s="4" t="str">
        <f t="shared" si="50"/>
        <v/>
      </c>
    </row>
    <row r="486" spans="1:16">
      <c r="A486" s="8" t="str">
        <f>IF(B486&lt;&gt;"", SUBTOTAL(3,$B$5:$B486), "")</f>
        <v/>
      </c>
      <c r="E486" s="12">
        <f t="shared" si="45"/>
        <v>0</v>
      </c>
      <c r="H486" s="4" t="str">
        <f t="shared" si="46"/>
        <v/>
      </c>
      <c r="K486" s="13" t="str">
        <f t="shared" ca="1" si="47"/>
        <v/>
      </c>
      <c r="M486" s="14" t="str">
        <f t="shared" ca="1" si="48"/>
        <v/>
      </c>
      <c r="O486" s="4" t="str">
        <f t="shared" si="49"/>
        <v/>
      </c>
      <c r="P486" s="4" t="str">
        <f t="shared" si="50"/>
        <v/>
      </c>
    </row>
    <row r="487" spans="1:16">
      <c r="A487" s="8" t="str">
        <f>IF(B487&lt;&gt;"", SUBTOTAL(3,$B$5:$B487), "")</f>
        <v/>
      </c>
      <c r="E487" s="12">
        <f t="shared" si="45"/>
        <v>0</v>
      </c>
      <c r="H487" s="4" t="str">
        <f t="shared" si="46"/>
        <v/>
      </c>
      <c r="K487" s="13" t="str">
        <f t="shared" ca="1" si="47"/>
        <v/>
      </c>
      <c r="M487" s="14" t="str">
        <f t="shared" ca="1" si="48"/>
        <v/>
      </c>
      <c r="O487" s="4" t="str">
        <f t="shared" si="49"/>
        <v/>
      </c>
      <c r="P487" s="4" t="str">
        <f t="shared" si="50"/>
        <v/>
      </c>
    </row>
    <row r="488" spans="1:16">
      <c r="A488" s="8" t="str">
        <f>IF(B488&lt;&gt;"", SUBTOTAL(3,$B$5:$B488), "")</f>
        <v/>
      </c>
      <c r="E488" s="12">
        <f t="shared" si="45"/>
        <v>0</v>
      </c>
      <c r="H488" s="4" t="str">
        <f t="shared" si="46"/>
        <v/>
      </c>
      <c r="K488" s="13" t="str">
        <f t="shared" ca="1" si="47"/>
        <v/>
      </c>
      <c r="M488" s="14" t="str">
        <f t="shared" ca="1" si="48"/>
        <v/>
      </c>
      <c r="O488" s="4" t="str">
        <f t="shared" si="49"/>
        <v/>
      </c>
      <c r="P488" s="4" t="str">
        <f t="shared" si="50"/>
        <v/>
      </c>
    </row>
    <row r="489" spans="1:16">
      <c r="A489" s="8" t="str">
        <f>IF(B489&lt;&gt;"", SUBTOTAL(3,$B$5:$B489), "")</f>
        <v/>
      </c>
      <c r="E489" s="12">
        <f t="shared" si="45"/>
        <v>0</v>
      </c>
      <c r="H489" s="4" t="str">
        <f t="shared" si="46"/>
        <v/>
      </c>
      <c r="K489" s="13" t="str">
        <f t="shared" ca="1" si="47"/>
        <v/>
      </c>
      <c r="M489" s="14" t="str">
        <f t="shared" ca="1" si="48"/>
        <v/>
      </c>
      <c r="O489" s="4" t="str">
        <f t="shared" si="49"/>
        <v/>
      </c>
      <c r="P489" s="4" t="str">
        <f t="shared" si="50"/>
        <v/>
      </c>
    </row>
    <row r="490" spans="1:16">
      <c r="A490" s="8" t="str">
        <f>IF(B490&lt;&gt;"", SUBTOTAL(3,$B$5:$B490), "")</f>
        <v/>
      </c>
      <c r="E490" s="12">
        <f t="shared" si="45"/>
        <v>0</v>
      </c>
      <c r="H490" s="4" t="str">
        <f t="shared" si="46"/>
        <v/>
      </c>
      <c r="K490" s="13" t="str">
        <f t="shared" ca="1" si="47"/>
        <v/>
      </c>
      <c r="M490" s="14" t="str">
        <f t="shared" ca="1" si="48"/>
        <v/>
      </c>
      <c r="O490" s="4" t="str">
        <f t="shared" si="49"/>
        <v/>
      </c>
      <c r="P490" s="4" t="str">
        <f t="shared" si="50"/>
        <v/>
      </c>
    </row>
    <row r="491" spans="1:16">
      <c r="A491" s="8" t="str">
        <f>IF(B491&lt;&gt;"", SUBTOTAL(3,$B$5:$B491), "")</f>
        <v/>
      </c>
      <c r="E491" s="12">
        <f t="shared" si="45"/>
        <v>0</v>
      </c>
      <c r="H491" s="4" t="str">
        <f t="shared" si="46"/>
        <v/>
      </c>
      <c r="K491" s="13" t="str">
        <f t="shared" ca="1" si="47"/>
        <v/>
      </c>
      <c r="M491" s="14" t="str">
        <f t="shared" ca="1" si="48"/>
        <v/>
      </c>
      <c r="O491" s="4" t="str">
        <f t="shared" si="49"/>
        <v/>
      </c>
      <c r="P491" s="4" t="str">
        <f t="shared" si="50"/>
        <v/>
      </c>
    </row>
    <row r="492" spans="1:16">
      <c r="A492" s="8" t="str">
        <f>IF(B492&lt;&gt;"", SUBTOTAL(3,$B$5:$B492), "")</f>
        <v/>
      </c>
      <c r="E492" s="12">
        <f t="shared" si="45"/>
        <v>0</v>
      </c>
      <c r="H492" s="4" t="str">
        <f t="shared" si="46"/>
        <v/>
      </c>
      <c r="K492" s="13" t="str">
        <f t="shared" ca="1" si="47"/>
        <v/>
      </c>
      <c r="M492" s="14" t="str">
        <f t="shared" ca="1" si="48"/>
        <v/>
      </c>
      <c r="O492" s="4" t="str">
        <f t="shared" si="49"/>
        <v/>
      </c>
      <c r="P492" s="4" t="str">
        <f t="shared" si="50"/>
        <v/>
      </c>
    </row>
    <row r="493" spans="1:16">
      <c r="A493" s="8" t="str">
        <f>IF(B493&lt;&gt;"", SUBTOTAL(3,$B$5:$B493), "")</f>
        <v/>
      </c>
      <c r="E493" s="12">
        <f t="shared" si="45"/>
        <v>0</v>
      </c>
      <c r="H493" s="4" t="str">
        <f t="shared" si="46"/>
        <v/>
      </c>
      <c r="K493" s="13" t="str">
        <f t="shared" ca="1" si="47"/>
        <v/>
      </c>
      <c r="M493" s="14" t="str">
        <f t="shared" ca="1" si="48"/>
        <v/>
      </c>
      <c r="O493" s="4" t="str">
        <f t="shared" si="49"/>
        <v/>
      </c>
      <c r="P493" s="4" t="str">
        <f t="shared" si="50"/>
        <v/>
      </c>
    </row>
    <row r="494" spans="1:16">
      <c r="A494" s="8" t="str">
        <f>IF(B494&lt;&gt;"", SUBTOTAL(3,$B$5:$B494), "")</f>
        <v/>
      </c>
      <c r="E494" s="12">
        <f t="shared" si="45"/>
        <v>0</v>
      </c>
      <c r="H494" s="4" t="str">
        <f t="shared" si="46"/>
        <v/>
      </c>
      <c r="K494" s="13" t="str">
        <f t="shared" ca="1" si="47"/>
        <v/>
      </c>
      <c r="M494" s="14" t="str">
        <f t="shared" ca="1" si="48"/>
        <v/>
      </c>
      <c r="O494" s="4" t="str">
        <f t="shared" si="49"/>
        <v/>
      </c>
      <c r="P494" s="4" t="str">
        <f t="shared" si="50"/>
        <v/>
      </c>
    </row>
    <row r="495" spans="1:16">
      <c r="A495" s="8" t="str">
        <f>IF(B495&lt;&gt;"", SUBTOTAL(3,$B$5:$B495), "")</f>
        <v/>
      </c>
      <c r="E495" s="12">
        <f t="shared" si="45"/>
        <v>0</v>
      </c>
      <c r="H495" s="4" t="str">
        <f t="shared" si="46"/>
        <v/>
      </c>
      <c r="K495" s="13" t="str">
        <f t="shared" ca="1" si="47"/>
        <v/>
      </c>
      <c r="M495" s="14" t="str">
        <f t="shared" ca="1" si="48"/>
        <v/>
      </c>
      <c r="O495" s="4" t="str">
        <f t="shared" si="49"/>
        <v/>
      </c>
      <c r="P495" s="4" t="str">
        <f t="shared" si="50"/>
        <v/>
      </c>
    </row>
    <row r="496" spans="1:16">
      <c r="A496" s="8" t="str">
        <f>IF(B496&lt;&gt;"", SUBTOTAL(3,$B$5:$B496), "")</f>
        <v/>
      </c>
      <c r="E496" s="12">
        <f t="shared" si="45"/>
        <v>0</v>
      </c>
      <c r="H496" s="4" t="str">
        <f t="shared" si="46"/>
        <v/>
      </c>
      <c r="K496" s="13" t="str">
        <f t="shared" ca="1" si="47"/>
        <v/>
      </c>
      <c r="M496" s="14" t="str">
        <f t="shared" ca="1" si="48"/>
        <v/>
      </c>
      <c r="O496" s="4" t="str">
        <f t="shared" si="49"/>
        <v/>
      </c>
      <c r="P496" s="4" t="str">
        <f t="shared" si="50"/>
        <v/>
      </c>
    </row>
    <row r="497" spans="1:16">
      <c r="A497" s="8" t="str">
        <f>IF(B497&lt;&gt;"", SUBTOTAL(3,$B$5:$B497), "")</f>
        <v/>
      </c>
      <c r="E497" s="12">
        <f t="shared" si="45"/>
        <v>0</v>
      </c>
      <c r="H497" s="4" t="str">
        <f t="shared" si="46"/>
        <v/>
      </c>
      <c r="K497" s="13" t="str">
        <f t="shared" ca="1" si="47"/>
        <v/>
      </c>
      <c r="M497" s="14" t="str">
        <f t="shared" ca="1" si="48"/>
        <v/>
      </c>
      <c r="O497" s="4" t="str">
        <f t="shared" si="49"/>
        <v/>
      </c>
      <c r="P497" s="4" t="str">
        <f t="shared" si="50"/>
        <v/>
      </c>
    </row>
    <row r="498" spans="1:16">
      <c r="A498" s="8" t="str">
        <f>IF(B498&lt;&gt;"", SUBTOTAL(3,$B$5:$B498), "")</f>
        <v/>
      </c>
      <c r="E498" s="12">
        <f t="shared" si="45"/>
        <v>0</v>
      </c>
      <c r="H498" s="4" t="str">
        <f t="shared" si="46"/>
        <v/>
      </c>
      <c r="K498" s="13" t="str">
        <f t="shared" ca="1" si="47"/>
        <v/>
      </c>
      <c r="M498" s="14" t="str">
        <f t="shared" ca="1" si="48"/>
        <v/>
      </c>
      <c r="O498" s="4" t="str">
        <f t="shared" si="49"/>
        <v/>
      </c>
      <c r="P498" s="4" t="str">
        <f t="shared" si="50"/>
        <v/>
      </c>
    </row>
    <row r="499" spans="1:16">
      <c r="A499" s="8" t="str">
        <f>IF(B499&lt;&gt;"", SUBTOTAL(3,$B$5:$B499), "")</f>
        <v/>
      </c>
      <c r="E499" s="12">
        <f t="shared" si="45"/>
        <v>0</v>
      </c>
      <c r="H499" s="4" t="str">
        <f t="shared" si="46"/>
        <v/>
      </c>
      <c r="K499" s="13" t="str">
        <f t="shared" ca="1" si="47"/>
        <v/>
      </c>
      <c r="M499" s="14" t="str">
        <f t="shared" ca="1" si="48"/>
        <v/>
      </c>
      <c r="O499" s="4" t="str">
        <f t="shared" si="49"/>
        <v/>
      </c>
      <c r="P499" s="4" t="str">
        <f t="shared" si="50"/>
        <v/>
      </c>
    </row>
    <row r="500" spans="1:16">
      <c r="A500" s="8" t="str">
        <f>IF(B500&lt;&gt;"", SUBTOTAL(3,$B$5:$B500), "")</f>
        <v/>
      </c>
      <c r="E500" s="12">
        <f t="shared" si="45"/>
        <v>0</v>
      </c>
      <c r="H500" s="4" t="str">
        <f t="shared" si="46"/>
        <v/>
      </c>
      <c r="K500" s="13" t="str">
        <f t="shared" ca="1" si="47"/>
        <v/>
      </c>
      <c r="M500" s="14" t="str">
        <f t="shared" ca="1" si="48"/>
        <v/>
      </c>
      <c r="O500" s="4" t="str">
        <f t="shared" si="49"/>
        <v/>
      </c>
      <c r="P500" s="4" t="str">
        <f t="shared" si="50"/>
        <v/>
      </c>
    </row>
  </sheetData>
  <sheetProtection sheet="1" objects="1" scenarios="1" autoFilter="0"/>
  <autoFilter ref="A4:P500" xr:uid="{EF28F8D6-90CD-5F4C-B88F-9813F153E0B3}"/>
  <mergeCells count="6">
    <mergeCell ref="J1:L1"/>
    <mergeCell ref="A1:D2"/>
    <mergeCell ref="A3:D3"/>
    <mergeCell ref="E1:E2"/>
    <mergeCell ref="F1:G1"/>
    <mergeCell ref="H1:I1"/>
  </mergeCells>
  <phoneticPr fontId="1" type="noConversion"/>
  <conditionalFormatting sqref="I3">
    <cfRule type="cellIs" dxfId="6" priority="4" operator="greaterThan">
      <formula>90</formula>
    </cfRule>
    <cfRule type="cellIs" dxfId="5" priority="5" operator="greaterThan">
      <formula>0.8</formula>
    </cfRule>
  </conditionalFormatting>
  <conditionalFormatting sqref="M5:M1000000">
    <cfRule type="cellIs" dxfId="4" priority="2" operator="equal">
      <formula>"（止损）"</formula>
    </cfRule>
    <cfRule type="cellIs" dxfId="3" priority="3" operator="equal">
      <formula>"（止盈）"</formula>
    </cfRule>
  </conditionalFormatting>
  <conditionalFormatting sqref="E5:E1000000">
    <cfRule type="cellIs" dxfId="2" priority="6" operator="equal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dataValidations count="1">
    <dataValidation type="list" showInputMessage="1" showErrorMessage="1" sqref="E3" xr:uid="{EF4C04BA-681D-0445-B5A1-1E7975056E42}">
      <formula1>"建仓, 平仓"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9A95-26C1-1F48-854B-D41A12E8697C}">
  <dimension ref="B2:Y7"/>
  <sheetViews>
    <sheetView showRowColHeaders="0" zoomScale="150" zoomScaleNormal="150" workbookViewId="0">
      <selection activeCell="D3" sqref="D3:Y3"/>
    </sheetView>
  </sheetViews>
  <sheetFormatPr baseColWidth="10" defaultColWidth="3" defaultRowHeight="19"/>
  <cols>
    <col min="1" max="16384" width="3" style="1"/>
  </cols>
  <sheetData>
    <row r="2" spans="2:25">
      <c r="B2" s="33" t="s">
        <v>8</v>
      </c>
      <c r="C2" s="33" t="s">
        <v>8</v>
      </c>
      <c r="D2" s="35" t="s">
        <v>10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2:25">
      <c r="B3" s="33" t="s">
        <v>3</v>
      </c>
      <c r="C3" s="33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2:25">
      <c r="B4" s="33" t="s">
        <v>4</v>
      </c>
      <c r="C4" s="33"/>
      <c r="D4" s="37" t="s">
        <v>1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2:25">
      <c r="B5" s="33" t="s">
        <v>5</v>
      </c>
      <c r="C5" s="33"/>
      <c r="D5" s="37" t="s">
        <v>2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2:25">
      <c r="B6" s="33" t="s">
        <v>6</v>
      </c>
      <c r="C6" s="33"/>
      <c r="D6" s="37" t="s"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25">
      <c r="B7" s="34" t="s">
        <v>9</v>
      </c>
      <c r="C7" s="34" t="s">
        <v>9</v>
      </c>
      <c r="D7" s="32" t="s">
        <v>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</sheetData>
  <sheetProtection sheet="1" objects="1" scenarios="1"/>
  <mergeCells count="12">
    <mergeCell ref="D7:Y7"/>
    <mergeCell ref="B2:C2"/>
    <mergeCell ref="B7:C7"/>
    <mergeCell ref="B3:C3"/>
    <mergeCell ref="B4:C4"/>
    <mergeCell ref="B5:C5"/>
    <mergeCell ref="B6:C6"/>
    <mergeCell ref="D2:Y2"/>
    <mergeCell ref="D3:Y3"/>
    <mergeCell ref="D4:Y4"/>
    <mergeCell ref="D5:Y5"/>
    <mergeCell ref="D6:Y6"/>
  </mergeCells>
  <phoneticPr fontId="1" type="noConversion"/>
  <hyperlinks>
    <hyperlink ref="D2" r:id="rId1" display="选股策略" xr:uid="{F91C1D0F-24FE-794C-8F0A-16FFF1E855DE}"/>
    <hyperlink ref="D2:Y2" r:id="rId2" display="【选股策略】" xr:uid="{573F6D96-3DB1-B643-BF44-761B4AD3C7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仓位管理</vt:lpstr>
      <vt:lpstr>指标配伍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dcterms:created xsi:type="dcterms:W3CDTF">2021-11-28T14:57:10Z</dcterms:created>
  <dcterms:modified xsi:type="dcterms:W3CDTF">2021-12-07T18:14:38Z</dcterms:modified>
</cp:coreProperties>
</file>