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60" windowHeight="3825" activeTab="1"/>
  </bookViews>
  <sheets>
    <sheet name="第一学期期末成绩" sheetId="1" r:id="rId1"/>
    <sheet name="第一学期期末成绩 (2)分类汇总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22" i="4" l="1"/>
  <c r="I22" i="4"/>
  <c r="H22" i="4"/>
  <c r="G22" i="4"/>
  <c r="F22" i="4"/>
  <c r="E22" i="4"/>
  <c r="D22" i="4"/>
  <c r="J15" i="4"/>
  <c r="I15" i="4"/>
  <c r="H15" i="4"/>
  <c r="G15" i="4"/>
  <c r="F15" i="4"/>
  <c r="E15" i="4"/>
  <c r="D15" i="4"/>
  <c r="J8" i="4"/>
  <c r="J23" i="4" s="1"/>
  <c r="I8" i="4"/>
  <c r="I23" i="4" s="1"/>
  <c r="H8" i="4"/>
  <c r="H23" i="4" s="1"/>
  <c r="G8" i="4"/>
  <c r="G23" i="4" s="1"/>
  <c r="F8" i="4"/>
  <c r="F23" i="4" s="1"/>
  <c r="E8" i="4"/>
  <c r="E23" i="4" s="1"/>
  <c r="D8" i="4"/>
  <c r="D23" i="4" s="1"/>
  <c r="C16" i="4"/>
  <c r="L7" i="4"/>
  <c r="K7" i="4"/>
  <c r="C7" i="4"/>
  <c r="L6" i="4"/>
  <c r="K6" i="4"/>
  <c r="C6" i="4"/>
  <c r="L21" i="4"/>
  <c r="K21" i="4"/>
  <c r="C21" i="4"/>
  <c r="L5" i="4"/>
  <c r="K5" i="4"/>
  <c r="C5" i="4"/>
  <c r="L14" i="4"/>
  <c r="K14" i="4"/>
  <c r="C14" i="4"/>
  <c r="L13" i="4"/>
  <c r="K13" i="4"/>
  <c r="C13" i="4"/>
  <c r="L4" i="4"/>
  <c r="K4" i="4"/>
  <c r="C4" i="4"/>
  <c r="L3" i="4"/>
  <c r="K3" i="4"/>
  <c r="C3" i="4"/>
  <c r="L20" i="4"/>
  <c r="K20" i="4"/>
  <c r="C20" i="4"/>
  <c r="L12" i="4"/>
  <c r="K12" i="4"/>
  <c r="C12" i="4"/>
  <c r="L11" i="4"/>
  <c r="K11" i="4"/>
  <c r="C11" i="4"/>
  <c r="L19" i="4"/>
  <c r="K19" i="4"/>
  <c r="C19" i="4"/>
  <c r="L10" i="4"/>
  <c r="K10" i="4"/>
  <c r="C10" i="4"/>
  <c r="L18" i="4"/>
  <c r="K18" i="4"/>
  <c r="C18" i="4"/>
  <c r="L17" i="4"/>
  <c r="K17" i="4"/>
  <c r="C17" i="4"/>
  <c r="L2" i="4"/>
  <c r="K2" i="4"/>
  <c r="C2" i="4"/>
  <c r="L9" i="4"/>
  <c r="K9" i="4"/>
  <c r="C9" i="4"/>
  <c r="L16" i="4"/>
  <c r="K16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K2" i="1"/>
</calcChain>
</file>

<file path=xl/sharedStrings.xml><?xml version="1.0" encoding="utf-8"?>
<sst xmlns="http://schemas.openxmlformats.org/spreadsheetml/2006/main" count="64" uniqueCount="34">
  <si>
    <t>学号</t>
  </si>
  <si>
    <t>姓名</t>
  </si>
  <si>
    <t>班级</t>
  </si>
  <si>
    <t>语文</t>
  </si>
  <si>
    <t>数学</t>
  </si>
  <si>
    <t>英语</t>
  </si>
  <si>
    <t>生物</t>
  </si>
  <si>
    <t>地理</t>
  </si>
  <si>
    <t>历史</t>
  </si>
  <si>
    <t>政治</t>
  </si>
  <si>
    <t>总分</t>
  </si>
  <si>
    <t>平均分</t>
  </si>
  <si>
    <t>曾令煊</t>
  </si>
  <si>
    <t>杜学江</t>
  </si>
  <si>
    <t>齐飞扬</t>
  </si>
  <si>
    <t>苏解放</t>
  </si>
  <si>
    <t>谢如康</t>
  </si>
  <si>
    <t>张桂花</t>
  </si>
  <si>
    <t>陈万地</t>
  </si>
  <si>
    <t>李北大</t>
  </si>
  <si>
    <t>刘康锋</t>
  </si>
  <si>
    <t>刘鹏举</t>
  </si>
  <si>
    <t>孙玉敏</t>
  </si>
  <si>
    <t>王清华</t>
  </si>
  <si>
    <t>包宏伟</t>
  </si>
  <si>
    <t>符合</t>
  </si>
  <si>
    <t>吉祥</t>
  </si>
  <si>
    <t>李娜娜</t>
  </si>
  <si>
    <t>倪冬声</t>
  </si>
  <si>
    <t>闫朝霞</t>
  </si>
  <si>
    <t>03 平均值</t>
  </si>
  <si>
    <t>02 平均值</t>
  </si>
  <si>
    <t>01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</si>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</sst>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1907261592301"/>
          <c:y val="7.4548702245552642E-2"/>
          <c:w val="0.72251290463692042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'第一学期期末成绩 (2)分类汇总'!$D$1</c:f>
              <c:strCache>
                <c:ptCount val="1"/>
                <c:pt idx="0">
                  <c:v>语文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(2)分类汇总'!$D$2:$D$22</c:f>
              <c:numCache>
                <c:formatCode>0.00_ </c:formatCode>
                <c:ptCount val="3"/>
                <c:pt idx="0">
                  <c:v>97.083333333333329</c:v>
                </c:pt>
                <c:pt idx="1">
                  <c:v>95.333333333333329</c:v>
                </c:pt>
                <c:pt idx="2">
                  <c:v>91.416666666666671</c:v>
                </c:pt>
              </c:numCache>
            </c:numRef>
          </c:val>
        </c:ser>
        <c:ser>
          <c:idx val="1"/>
          <c:order val="1"/>
          <c:tx>
            <c:strRef>
              <c:f>'第一学期期末成绩 (2)分类汇总'!$E$1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(2)分类汇总'!$E$2:$E$22</c:f>
              <c:numCache>
                <c:formatCode>0.00_ </c:formatCode>
                <c:ptCount val="3"/>
                <c:pt idx="0">
                  <c:v>101.83333333333333</c:v>
                </c:pt>
                <c:pt idx="1">
                  <c:v>102.16666666666667</c:v>
                </c:pt>
                <c:pt idx="2">
                  <c:v>95.5</c:v>
                </c:pt>
              </c:numCache>
            </c:numRef>
          </c:val>
        </c:ser>
        <c:ser>
          <c:idx val="2"/>
          <c:order val="2"/>
          <c:tx>
            <c:strRef>
              <c:f>'第一学期期末成绩 (2)分类汇总'!$F$1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(2)分类汇总'!$F$2:$F$22</c:f>
              <c:numCache>
                <c:formatCode>0.00_ </c:formatCode>
                <c:ptCount val="3"/>
                <c:pt idx="0">
                  <c:v>105.83333333333333</c:v>
                </c:pt>
                <c:pt idx="1">
                  <c:v>97</c:v>
                </c:pt>
                <c:pt idx="2">
                  <c:v>97.833333333333329</c:v>
                </c:pt>
              </c:numCache>
            </c:numRef>
          </c:val>
        </c:ser>
        <c:ser>
          <c:idx val="3"/>
          <c:order val="3"/>
          <c:tx>
            <c:strRef>
              <c:f>'第一学期期末成绩 (2)分类汇总'!$G$1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(2)分类汇总'!$G$2:$G$22</c:f>
              <c:numCache>
                <c:formatCode>0.00_ </c:formatCode>
                <c:ptCount val="3"/>
                <c:pt idx="0">
                  <c:v>89</c:v>
                </c:pt>
                <c:pt idx="1">
                  <c:v>89.833333333333329</c:v>
                </c:pt>
                <c:pt idx="2">
                  <c:v>89.833333333333329</c:v>
                </c:pt>
              </c:numCache>
            </c:numRef>
          </c:val>
        </c:ser>
        <c:ser>
          <c:idx val="4"/>
          <c:order val="4"/>
          <c:tx>
            <c:strRef>
              <c:f>'第一学期期末成绩 (2)分类汇总'!$H$1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(2)分类汇总'!$H$2:$H$22</c:f>
              <c:numCache>
                <c:formatCode>0.00_ </c:formatCode>
                <c:ptCount val="3"/>
                <c:pt idx="0">
                  <c:v>90</c:v>
                </c:pt>
                <c:pt idx="1">
                  <c:v>91.333333333333329</c:v>
                </c:pt>
                <c:pt idx="2">
                  <c:v>88.666666666666671</c:v>
                </c:pt>
              </c:numCache>
            </c:numRef>
          </c:val>
        </c:ser>
        <c:ser>
          <c:idx val="5"/>
          <c:order val="5"/>
          <c:tx>
            <c:strRef>
              <c:f>'第一学期期末成绩 (2)分类汇总'!$I$1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(2)分类汇总'!$I$2:$I$22</c:f>
              <c:numCache>
                <c:formatCode>0.00_ </c:formatCode>
                <c:ptCount val="3"/>
                <c:pt idx="0">
                  <c:v>93</c:v>
                </c:pt>
                <c:pt idx="1">
                  <c:v>85.333333333333329</c:v>
                </c:pt>
                <c:pt idx="2">
                  <c:v>91.666666666666671</c:v>
                </c:pt>
              </c:numCache>
            </c:numRef>
          </c:val>
        </c:ser>
        <c:ser>
          <c:idx val="6"/>
          <c:order val="6"/>
          <c:tx>
            <c:strRef>
              <c:f>'第一学期期末成绩 (2)分类汇总'!$J$1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f>'第一学期期末成绩 (2)分类汇总'!$C$2:$C$22</c:f>
              <c:strCache>
                <c:ptCount val="3"/>
                <c:pt idx="0">
                  <c:v>01 平均值</c:v>
                </c:pt>
                <c:pt idx="1">
                  <c:v>02 平均值</c:v>
                </c:pt>
                <c:pt idx="2">
                  <c:v>03 平均值</c:v>
                </c:pt>
              </c:strCache>
            </c:strRef>
          </c:cat>
          <c:val>
            <c:numRef>
              <c:f>'第一学期期末成绩 (2)分类汇总'!$J$2:$J$22</c:f>
              <c:numCache>
                <c:formatCode>0.00_ </c:formatCode>
                <c:ptCount val="3"/>
                <c:pt idx="0">
                  <c:v>89.166666666666671</c:v>
                </c:pt>
                <c:pt idx="1">
                  <c:v>90.333333333333329</c:v>
                </c:pt>
                <c:pt idx="2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34816"/>
        <c:axId val="76036352"/>
      </c:barChart>
      <c:catAx>
        <c:axId val="760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6036352"/>
        <c:crosses val="autoZero"/>
        <c:auto val="1"/>
        <c:lblAlgn val="ctr"/>
        <c:lblOffset val="100"/>
        <c:noMultiLvlLbl val="0"/>
      </c:catAx>
      <c:valAx>
        <c:axId val="76036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60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161925</xdr:rowOff>
    </xdr:from>
    <xdr:to>
      <xdr:col>10</xdr:col>
      <xdr:colOff>590550</xdr:colOff>
      <xdr:row>39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24" sqref="E24"/>
    </sheetView>
  </sheetViews>
  <sheetFormatPr defaultRowHeight="13.5" x14ac:dyDescent="0.15"/>
  <cols>
    <col min="1" max="1" width="10.625" style="1" customWidth="1"/>
    <col min="2" max="12" width="10.625" customWidth="1"/>
  </cols>
  <sheetData>
    <row r="1" spans="1:12" ht="18.7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8.75" x14ac:dyDescent="0.15">
      <c r="A2" s="2">
        <v>120305</v>
      </c>
      <c r="B2" s="3" t="s">
        <v>24</v>
      </c>
      <c r="C2" s="3" t="str">
        <f>MID(A2,3,2)</f>
        <v>03</v>
      </c>
      <c r="D2" s="4">
        <v>91.5</v>
      </c>
      <c r="E2" s="4">
        <v>89</v>
      </c>
      <c r="F2" s="4">
        <v>94</v>
      </c>
      <c r="G2" s="4">
        <v>92</v>
      </c>
      <c r="H2" s="4">
        <v>91</v>
      </c>
      <c r="I2" s="4">
        <v>86</v>
      </c>
      <c r="J2" s="4">
        <v>86</v>
      </c>
      <c r="K2" s="4">
        <f>SUM(D2:J2)</f>
        <v>629.5</v>
      </c>
      <c r="L2" s="4">
        <f>AVERAGE(D2:J2)</f>
        <v>89.928571428571431</v>
      </c>
    </row>
    <row r="3" spans="1:12" ht="18.75" x14ac:dyDescent="0.15">
      <c r="A3" s="2">
        <v>120203</v>
      </c>
      <c r="B3" s="3" t="s">
        <v>18</v>
      </c>
      <c r="C3" s="3" t="str">
        <f t="shared" ref="C3:C19" si="0">MID(A3,3,2)</f>
        <v>02</v>
      </c>
      <c r="D3" s="4">
        <v>93</v>
      </c>
      <c r="E3" s="4">
        <v>99</v>
      </c>
      <c r="F3" s="4">
        <v>92</v>
      </c>
      <c r="G3" s="4">
        <v>86</v>
      </c>
      <c r="H3" s="4">
        <v>86</v>
      </c>
      <c r="I3" s="4">
        <v>73</v>
      </c>
      <c r="J3" s="4">
        <v>92</v>
      </c>
      <c r="K3" s="4">
        <f>SUM(D3:J3)</f>
        <v>621</v>
      </c>
      <c r="L3" s="4">
        <f t="shared" ref="L3:L19" si="1">AVERAGE(D3:J3)</f>
        <v>88.714285714285708</v>
      </c>
    </row>
    <row r="4" spans="1:12" ht="18.75" x14ac:dyDescent="0.15">
      <c r="A4" s="2">
        <v>120104</v>
      </c>
      <c r="B4" s="3" t="s">
        <v>13</v>
      </c>
      <c r="C4" s="3" t="str">
        <f t="shared" si="0"/>
        <v>01</v>
      </c>
      <c r="D4" s="4">
        <v>102</v>
      </c>
      <c r="E4" s="4">
        <v>116</v>
      </c>
      <c r="F4" s="4">
        <v>113</v>
      </c>
      <c r="G4" s="4">
        <v>78</v>
      </c>
      <c r="H4" s="4">
        <v>88</v>
      </c>
      <c r="I4" s="4">
        <v>86</v>
      </c>
      <c r="J4" s="4">
        <v>73</v>
      </c>
      <c r="K4" s="4">
        <f t="shared" ref="K4:K19" si="2">SUM(D4:J4)</f>
        <v>656</v>
      </c>
      <c r="L4" s="4">
        <f t="shared" si="1"/>
        <v>93.714285714285708</v>
      </c>
    </row>
    <row r="5" spans="1:12" ht="18.75" x14ac:dyDescent="0.15">
      <c r="A5" s="2">
        <v>120301</v>
      </c>
      <c r="B5" s="3" t="s">
        <v>25</v>
      </c>
      <c r="C5" s="3" t="str">
        <f t="shared" si="0"/>
        <v>03</v>
      </c>
      <c r="D5" s="4">
        <v>99</v>
      </c>
      <c r="E5" s="4">
        <v>98</v>
      </c>
      <c r="F5" s="4">
        <v>101</v>
      </c>
      <c r="G5" s="4">
        <v>95</v>
      </c>
      <c r="H5" s="4">
        <v>91</v>
      </c>
      <c r="I5" s="4">
        <v>95</v>
      </c>
      <c r="J5" s="4">
        <v>78</v>
      </c>
      <c r="K5" s="4">
        <f t="shared" si="2"/>
        <v>657</v>
      </c>
      <c r="L5" s="4">
        <f t="shared" si="1"/>
        <v>93.857142857142861</v>
      </c>
    </row>
    <row r="6" spans="1:12" ht="18.75" x14ac:dyDescent="0.15">
      <c r="A6" s="2">
        <v>120306</v>
      </c>
      <c r="B6" s="3" t="s">
        <v>26</v>
      </c>
      <c r="C6" s="3" t="str">
        <f t="shared" si="0"/>
        <v>03</v>
      </c>
      <c r="D6" s="4">
        <v>101</v>
      </c>
      <c r="E6" s="4">
        <v>94</v>
      </c>
      <c r="F6" s="4">
        <v>99</v>
      </c>
      <c r="G6" s="4">
        <v>90</v>
      </c>
      <c r="H6" s="4">
        <v>87</v>
      </c>
      <c r="I6" s="4">
        <v>95</v>
      </c>
      <c r="J6" s="4">
        <v>93</v>
      </c>
      <c r="K6" s="4">
        <f t="shared" si="2"/>
        <v>659</v>
      </c>
      <c r="L6" s="4">
        <f t="shared" si="1"/>
        <v>94.142857142857139</v>
      </c>
    </row>
    <row r="7" spans="1:12" ht="18.75" x14ac:dyDescent="0.15">
      <c r="A7" s="2">
        <v>120206</v>
      </c>
      <c r="B7" s="3" t="s">
        <v>19</v>
      </c>
      <c r="C7" s="3" t="str">
        <f t="shared" si="0"/>
        <v>02</v>
      </c>
      <c r="D7" s="4">
        <v>100.5</v>
      </c>
      <c r="E7" s="4">
        <v>103</v>
      </c>
      <c r="F7" s="4">
        <v>104</v>
      </c>
      <c r="G7" s="4">
        <v>88</v>
      </c>
      <c r="H7" s="4">
        <v>89</v>
      </c>
      <c r="I7" s="4">
        <v>78</v>
      </c>
      <c r="J7" s="4">
        <v>90</v>
      </c>
      <c r="K7" s="4">
        <f t="shared" si="2"/>
        <v>652.5</v>
      </c>
      <c r="L7" s="4">
        <f t="shared" si="1"/>
        <v>93.214285714285708</v>
      </c>
    </row>
    <row r="8" spans="1:12" ht="18.75" x14ac:dyDescent="0.15">
      <c r="A8" s="2">
        <v>120302</v>
      </c>
      <c r="B8" s="3" t="s">
        <v>27</v>
      </c>
      <c r="C8" s="3" t="str">
        <f t="shared" si="0"/>
        <v>03</v>
      </c>
      <c r="D8" s="4">
        <v>78</v>
      </c>
      <c r="E8" s="4">
        <v>95</v>
      </c>
      <c r="F8" s="4">
        <v>94</v>
      </c>
      <c r="G8" s="4">
        <v>82</v>
      </c>
      <c r="H8" s="4">
        <v>90</v>
      </c>
      <c r="I8" s="4">
        <v>93</v>
      </c>
      <c r="J8" s="4">
        <v>84</v>
      </c>
      <c r="K8" s="4">
        <f t="shared" si="2"/>
        <v>616</v>
      </c>
      <c r="L8" s="4">
        <f t="shared" si="1"/>
        <v>88</v>
      </c>
    </row>
    <row r="9" spans="1:12" ht="18.75" x14ac:dyDescent="0.15">
      <c r="A9" s="2">
        <v>120204</v>
      </c>
      <c r="B9" s="3" t="s">
        <v>20</v>
      </c>
      <c r="C9" s="3" t="str">
        <f t="shared" si="0"/>
        <v>02</v>
      </c>
      <c r="D9" s="4">
        <v>95.5</v>
      </c>
      <c r="E9" s="4">
        <v>92</v>
      </c>
      <c r="F9" s="4">
        <v>96</v>
      </c>
      <c r="G9" s="4">
        <v>84</v>
      </c>
      <c r="H9" s="4">
        <v>95</v>
      </c>
      <c r="I9" s="4">
        <v>91</v>
      </c>
      <c r="J9" s="4">
        <v>92</v>
      </c>
      <c r="K9" s="4">
        <f t="shared" si="2"/>
        <v>645.5</v>
      </c>
      <c r="L9" s="4">
        <f t="shared" si="1"/>
        <v>92.214285714285708</v>
      </c>
    </row>
    <row r="10" spans="1:12" ht="18.75" x14ac:dyDescent="0.15">
      <c r="A10" s="2">
        <v>120201</v>
      </c>
      <c r="B10" s="3" t="s">
        <v>21</v>
      </c>
      <c r="C10" s="3" t="str">
        <f t="shared" si="0"/>
        <v>02</v>
      </c>
      <c r="D10" s="4">
        <v>93.5</v>
      </c>
      <c r="E10" s="4">
        <v>107</v>
      </c>
      <c r="F10" s="4">
        <v>96</v>
      </c>
      <c r="G10" s="4">
        <v>100</v>
      </c>
      <c r="H10" s="4">
        <v>93</v>
      </c>
      <c r="I10" s="4">
        <v>92</v>
      </c>
      <c r="J10" s="4">
        <v>93</v>
      </c>
      <c r="K10" s="4">
        <f t="shared" si="2"/>
        <v>674.5</v>
      </c>
      <c r="L10" s="4">
        <f t="shared" si="1"/>
        <v>96.357142857142861</v>
      </c>
    </row>
    <row r="11" spans="1:12" ht="18.75" x14ac:dyDescent="0.15">
      <c r="A11" s="2">
        <v>120304</v>
      </c>
      <c r="B11" s="3" t="s">
        <v>28</v>
      </c>
      <c r="C11" s="3" t="str">
        <f t="shared" si="0"/>
        <v>03</v>
      </c>
      <c r="D11" s="4">
        <v>95</v>
      </c>
      <c r="E11" s="4">
        <v>97</v>
      </c>
      <c r="F11" s="4">
        <v>102</v>
      </c>
      <c r="G11" s="4">
        <v>93</v>
      </c>
      <c r="H11" s="4">
        <v>95</v>
      </c>
      <c r="I11" s="4">
        <v>92</v>
      </c>
      <c r="J11" s="4">
        <v>88</v>
      </c>
      <c r="K11" s="4">
        <f t="shared" si="2"/>
        <v>662</v>
      </c>
      <c r="L11" s="4">
        <f t="shared" si="1"/>
        <v>94.571428571428569</v>
      </c>
    </row>
    <row r="12" spans="1:12" ht="18.75" x14ac:dyDescent="0.15">
      <c r="A12" s="2">
        <v>120103</v>
      </c>
      <c r="B12" s="3" t="s">
        <v>14</v>
      </c>
      <c r="C12" s="3" t="str">
        <f t="shared" si="0"/>
        <v>01</v>
      </c>
      <c r="D12" s="4">
        <v>95</v>
      </c>
      <c r="E12" s="4">
        <v>85</v>
      </c>
      <c r="F12" s="4">
        <v>99</v>
      </c>
      <c r="G12" s="4">
        <v>98</v>
      </c>
      <c r="H12" s="4">
        <v>92</v>
      </c>
      <c r="I12" s="4">
        <v>92</v>
      </c>
      <c r="J12" s="4">
        <v>88</v>
      </c>
      <c r="K12" s="4">
        <f t="shared" si="2"/>
        <v>649</v>
      </c>
      <c r="L12" s="4">
        <f t="shared" si="1"/>
        <v>92.714285714285708</v>
      </c>
    </row>
    <row r="13" spans="1:12" ht="18.75" x14ac:dyDescent="0.15">
      <c r="A13" s="2">
        <v>120105</v>
      </c>
      <c r="B13" s="3" t="s">
        <v>15</v>
      </c>
      <c r="C13" s="3" t="str">
        <f t="shared" si="0"/>
        <v>01</v>
      </c>
      <c r="D13" s="4">
        <v>88</v>
      </c>
      <c r="E13" s="4">
        <v>98</v>
      </c>
      <c r="F13" s="4">
        <v>101</v>
      </c>
      <c r="G13" s="4">
        <v>89</v>
      </c>
      <c r="H13" s="4">
        <v>73</v>
      </c>
      <c r="I13" s="4">
        <v>95</v>
      </c>
      <c r="J13" s="4">
        <v>91</v>
      </c>
      <c r="K13" s="4">
        <f t="shared" si="2"/>
        <v>635</v>
      </c>
      <c r="L13" s="4">
        <f t="shared" si="1"/>
        <v>90.714285714285708</v>
      </c>
    </row>
    <row r="14" spans="1:12" ht="18.75" x14ac:dyDescent="0.15">
      <c r="A14" s="2">
        <v>120202</v>
      </c>
      <c r="B14" s="3" t="s">
        <v>22</v>
      </c>
      <c r="C14" s="3" t="str">
        <f t="shared" si="0"/>
        <v>02</v>
      </c>
      <c r="D14" s="4">
        <v>86</v>
      </c>
      <c r="E14" s="4">
        <v>107</v>
      </c>
      <c r="F14" s="4">
        <v>89</v>
      </c>
      <c r="G14" s="4">
        <v>88</v>
      </c>
      <c r="H14" s="4">
        <v>92</v>
      </c>
      <c r="I14" s="4">
        <v>88</v>
      </c>
      <c r="J14" s="4">
        <v>89</v>
      </c>
      <c r="K14" s="4">
        <f t="shared" si="2"/>
        <v>639</v>
      </c>
      <c r="L14" s="4">
        <f t="shared" si="1"/>
        <v>91.285714285714292</v>
      </c>
    </row>
    <row r="15" spans="1:12" ht="18.75" x14ac:dyDescent="0.15">
      <c r="A15" s="2">
        <v>120205</v>
      </c>
      <c r="B15" s="3" t="s">
        <v>23</v>
      </c>
      <c r="C15" s="3" t="str">
        <f t="shared" si="0"/>
        <v>02</v>
      </c>
      <c r="D15" s="4">
        <v>103.5</v>
      </c>
      <c r="E15" s="4">
        <v>105</v>
      </c>
      <c r="F15" s="4">
        <v>105</v>
      </c>
      <c r="G15" s="4">
        <v>93</v>
      </c>
      <c r="H15" s="4">
        <v>93</v>
      </c>
      <c r="I15" s="4">
        <v>90</v>
      </c>
      <c r="J15" s="4">
        <v>86</v>
      </c>
      <c r="K15" s="4">
        <f t="shared" si="2"/>
        <v>675.5</v>
      </c>
      <c r="L15" s="4">
        <f t="shared" si="1"/>
        <v>96.5</v>
      </c>
    </row>
    <row r="16" spans="1:12" ht="18.75" x14ac:dyDescent="0.15">
      <c r="A16" s="2">
        <v>120102</v>
      </c>
      <c r="B16" s="3" t="s">
        <v>16</v>
      </c>
      <c r="C16" s="3" t="str">
        <f t="shared" si="0"/>
        <v>01</v>
      </c>
      <c r="D16" s="4">
        <v>110</v>
      </c>
      <c r="E16" s="4">
        <v>95</v>
      </c>
      <c r="F16" s="4">
        <v>98</v>
      </c>
      <c r="G16" s="4">
        <v>99</v>
      </c>
      <c r="H16" s="4">
        <v>93</v>
      </c>
      <c r="I16" s="4">
        <v>93</v>
      </c>
      <c r="J16" s="4">
        <v>92</v>
      </c>
      <c r="K16" s="4">
        <f t="shared" si="2"/>
        <v>680</v>
      </c>
      <c r="L16" s="4">
        <f t="shared" si="1"/>
        <v>97.142857142857139</v>
      </c>
    </row>
    <row r="17" spans="1:12" ht="18.75" x14ac:dyDescent="0.15">
      <c r="A17" s="2">
        <v>120303</v>
      </c>
      <c r="B17" s="3" t="s">
        <v>29</v>
      </c>
      <c r="C17" s="3" t="str">
        <f t="shared" si="0"/>
        <v>03</v>
      </c>
      <c r="D17" s="4">
        <v>84</v>
      </c>
      <c r="E17" s="4">
        <v>100</v>
      </c>
      <c r="F17" s="4">
        <v>97</v>
      </c>
      <c r="G17" s="4">
        <v>87</v>
      </c>
      <c r="H17" s="4">
        <v>78</v>
      </c>
      <c r="I17" s="4">
        <v>89</v>
      </c>
      <c r="J17" s="4">
        <v>93</v>
      </c>
      <c r="K17" s="4">
        <f t="shared" si="2"/>
        <v>628</v>
      </c>
      <c r="L17" s="4">
        <f t="shared" si="1"/>
        <v>89.714285714285708</v>
      </c>
    </row>
    <row r="18" spans="1:12" ht="18.75" x14ac:dyDescent="0.15">
      <c r="A18" s="2">
        <v>120101</v>
      </c>
      <c r="B18" s="3" t="s">
        <v>12</v>
      </c>
      <c r="C18" s="3" t="str">
        <f t="shared" si="0"/>
        <v>01</v>
      </c>
      <c r="D18" s="4">
        <v>97.5</v>
      </c>
      <c r="E18" s="4">
        <v>106</v>
      </c>
      <c r="F18" s="4">
        <v>108</v>
      </c>
      <c r="G18" s="4">
        <v>98</v>
      </c>
      <c r="H18" s="4">
        <v>99</v>
      </c>
      <c r="I18" s="4">
        <v>99</v>
      </c>
      <c r="J18" s="4">
        <v>96</v>
      </c>
      <c r="K18" s="4">
        <f t="shared" si="2"/>
        <v>703.5</v>
      </c>
      <c r="L18" s="4">
        <f t="shared" si="1"/>
        <v>100.5</v>
      </c>
    </row>
    <row r="19" spans="1:12" ht="18.75" x14ac:dyDescent="0.15">
      <c r="A19" s="2">
        <v>120106</v>
      </c>
      <c r="B19" s="3" t="s">
        <v>17</v>
      </c>
      <c r="C19" s="3" t="str">
        <f t="shared" si="0"/>
        <v>01</v>
      </c>
      <c r="D19" s="4">
        <v>90</v>
      </c>
      <c r="E19" s="4">
        <v>111</v>
      </c>
      <c r="F19" s="4">
        <v>116</v>
      </c>
      <c r="G19" s="4">
        <v>72</v>
      </c>
      <c r="H19" s="4">
        <v>95</v>
      </c>
      <c r="I19" s="4">
        <v>93</v>
      </c>
      <c r="J19" s="4">
        <v>95</v>
      </c>
      <c r="K19" s="4">
        <f t="shared" si="2"/>
        <v>672</v>
      </c>
      <c r="L19" s="4">
        <f t="shared" si="1"/>
        <v>96</v>
      </c>
    </row>
  </sheetData>
  <phoneticPr fontId="1" type="noConversion"/>
  <conditionalFormatting sqref="D2:F19">
    <cfRule type="cellIs" dxfId="5" priority="3" operator="greaterThan">
      <formula>"&gt;=110"</formula>
    </cfRule>
  </conditionalFormatting>
  <conditionalFormatting sqref="D1:F19">
    <cfRule type="cellIs" dxfId="4" priority="2" operator="greaterThan">
      <formula>110</formula>
    </cfRule>
  </conditionalFormatting>
  <conditionalFormatting sqref="G1:J19">
    <cfRule type="cellIs" dxfId="3" priority="1" operator="greaterThan">
      <formula>95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33" sqref="C33"/>
    </sheetView>
  </sheetViews>
  <sheetFormatPr defaultRowHeight="13.5" outlineLevelRow="2" x14ac:dyDescent="0.15"/>
  <cols>
    <col min="1" max="1" width="10.625" style="1" customWidth="1"/>
    <col min="2" max="12" width="10.625" customWidth="1"/>
  </cols>
  <sheetData>
    <row r="1" spans="1:12" ht="18.7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8.75" hidden="1" outlineLevel="2" x14ac:dyDescent="0.15">
      <c r="A2" s="2">
        <v>120104</v>
      </c>
      <c r="B2" s="3" t="s">
        <v>13</v>
      </c>
      <c r="C2" s="3" t="str">
        <f>MID(A2,3,2)</f>
        <v>01</v>
      </c>
      <c r="D2" s="4">
        <v>102</v>
      </c>
      <c r="E2" s="4">
        <v>116</v>
      </c>
      <c r="F2" s="4">
        <v>113</v>
      </c>
      <c r="G2" s="4">
        <v>78</v>
      </c>
      <c r="H2" s="4">
        <v>88</v>
      </c>
      <c r="I2" s="4">
        <v>86</v>
      </c>
      <c r="J2" s="4">
        <v>73</v>
      </c>
      <c r="K2" s="4">
        <f>SUM(D2:J2)</f>
        <v>656</v>
      </c>
      <c r="L2" s="4">
        <f>AVERAGE(D2:J2)</f>
        <v>93.714285714285708</v>
      </c>
    </row>
    <row r="3" spans="1:12" ht="18.75" hidden="1" outlineLevel="2" x14ac:dyDescent="0.15">
      <c r="A3" s="2">
        <v>120103</v>
      </c>
      <c r="B3" s="3" t="s">
        <v>14</v>
      </c>
      <c r="C3" s="3" t="str">
        <f>MID(A3,3,2)</f>
        <v>01</v>
      </c>
      <c r="D3" s="4">
        <v>95</v>
      </c>
      <c r="E3" s="4">
        <v>85</v>
      </c>
      <c r="F3" s="4">
        <v>99</v>
      </c>
      <c r="G3" s="4">
        <v>98</v>
      </c>
      <c r="H3" s="4">
        <v>92</v>
      </c>
      <c r="I3" s="4">
        <v>92</v>
      </c>
      <c r="J3" s="4">
        <v>88</v>
      </c>
      <c r="K3" s="4">
        <f>SUM(D3:J3)</f>
        <v>649</v>
      </c>
      <c r="L3" s="4">
        <f>AVERAGE(D3:J3)</f>
        <v>92.714285714285708</v>
      </c>
    </row>
    <row r="4" spans="1:12" ht="18.75" hidden="1" outlineLevel="2" x14ac:dyDescent="0.15">
      <c r="A4" s="2">
        <v>120105</v>
      </c>
      <c r="B4" s="3" t="s">
        <v>15</v>
      </c>
      <c r="C4" s="3" t="str">
        <f>MID(A4,3,2)</f>
        <v>01</v>
      </c>
      <c r="D4" s="4">
        <v>88</v>
      </c>
      <c r="E4" s="4">
        <v>98</v>
      </c>
      <c r="F4" s="4">
        <v>101</v>
      </c>
      <c r="G4" s="4">
        <v>89</v>
      </c>
      <c r="H4" s="4">
        <v>73</v>
      </c>
      <c r="I4" s="4">
        <v>95</v>
      </c>
      <c r="J4" s="4">
        <v>91</v>
      </c>
      <c r="K4" s="4">
        <f>SUM(D4:J4)</f>
        <v>635</v>
      </c>
      <c r="L4" s="4">
        <f>AVERAGE(D4:J4)</f>
        <v>90.714285714285708</v>
      </c>
    </row>
    <row r="5" spans="1:12" ht="18.75" hidden="1" outlineLevel="2" x14ac:dyDescent="0.15">
      <c r="A5" s="2">
        <v>120102</v>
      </c>
      <c r="B5" s="3" t="s">
        <v>16</v>
      </c>
      <c r="C5" s="3" t="str">
        <f>MID(A5,3,2)</f>
        <v>01</v>
      </c>
      <c r="D5" s="4">
        <v>110</v>
      </c>
      <c r="E5" s="4">
        <v>95</v>
      </c>
      <c r="F5" s="4">
        <v>98</v>
      </c>
      <c r="G5" s="4">
        <v>99</v>
      </c>
      <c r="H5" s="4">
        <v>93</v>
      </c>
      <c r="I5" s="4">
        <v>93</v>
      </c>
      <c r="J5" s="4">
        <v>92</v>
      </c>
      <c r="K5" s="4">
        <f>SUM(D5:J5)</f>
        <v>680</v>
      </c>
      <c r="L5" s="4">
        <f>AVERAGE(D5:J5)</f>
        <v>97.142857142857139</v>
      </c>
    </row>
    <row r="6" spans="1:12" ht="18.75" hidden="1" outlineLevel="2" x14ac:dyDescent="0.15">
      <c r="A6" s="2">
        <v>120101</v>
      </c>
      <c r="B6" s="3" t="s">
        <v>12</v>
      </c>
      <c r="C6" s="3" t="str">
        <f>MID(A6,3,2)</f>
        <v>01</v>
      </c>
      <c r="D6" s="4">
        <v>97.5</v>
      </c>
      <c r="E6" s="4">
        <v>106</v>
      </c>
      <c r="F6" s="4">
        <v>108</v>
      </c>
      <c r="G6" s="4">
        <v>98</v>
      </c>
      <c r="H6" s="4">
        <v>99</v>
      </c>
      <c r="I6" s="4">
        <v>99</v>
      </c>
      <c r="J6" s="4">
        <v>96</v>
      </c>
      <c r="K6" s="4">
        <f>SUM(D6:J6)</f>
        <v>703.5</v>
      </c>
      <c r="L6" s="4">
        <f>AVERAGE(D6:J6)</f>
        <v>100.5</v>
      </c>
    </row>
    <row r="7" spans="1:12" ht="18.75" hidden="1" outlineLevel="2" x14ac:dyDescent="0.15">
      <c r="A7" s="2">
        <v>120106</v>
      </c>
      <c r="B7" s="3" t="s">
        <v>17</v>
      </c>
      <c r="C7" s="3" t="str">
        <f>MID(A7,3,2)</f>
        <v>01</v>
      </c>
      <c r="D7" s="4">
        <v>90</v>
      </c>
      <c r="E7" s="4">
        <v>111</v>
      </c>
      <c r="F7" s="4">
        <v>116</v>
      </c>
      <c r="G7" s="4">
        <v>72</v>
      </c>
      <c r="H7" s="4">
        <v>95</v>
      </c>
      <c r="I7" s="4">
        <v>93</v>
      </c>
      <c r="J7" s="4">
        <v>95</v>
      </c>
      <c r="K7" s="4">
        <f>SUM(D7:J7)</f>
        <v>672</v>
      </c>
      <c r="L7" s="4">
        <f>AVERAGE(D7:J7)</f>
        <v>96</v>
      </c>
    </row>
    <row r="8" spans="1:12" ht="18.75" outlineLevel="1" collapsed="1" x14ac:dyDescent="0.15">
      <c r="A8" s="2"/>
      <c r="B8" s="3"/>
      <c r="C8" s="5" t="s">
        <v>32</v>
      </c>
      <c r="D8" s="4">
        <f>SUBTOTAL(1,D2:D7)</f>
        <v>97.083333333333329</v>
      </c>
      <c r="E8" s="4">
        <f>SUBTOTAL(1,E2:E7)</f>
        <v>101.83333333333333</v>
      </c>
      <c r="F8" s="4">
        <f>SUBTOTAL(1,F2:F7)</f>
        <v>105.83333333333333</v>
      </c>
      <c r="G8" s="4">
        <f>SUBTOTAL(1,G2:G7)</f>
        <v>89</v>
      </c>
      <c r="H8" s="4">
        <f>SUBTOTAL(1,H2:H7)</f>
        <v>90</v>
      </c>
      <c r="I8" s="4">
        <f>SUBTOTAL(1,I2:I7)</f>
        <v>93</v>
      </c>
      <c r="J8" s="4">
        <f>SUBTOTAL(1,J2:J7)</f>
        <v>89.166666666666671</v>
      </c>
      <c r="K8" s="4"/>
      <c r="L8" s="4"/>
    </row>
    <row r="9" spans="1:12" ht="18.75" hidden="1" outlineLevel="2" x14ac:dyDescent="0.15">
      <c r="A9" s="2">
        <v>120203</v>
      </c>
      <c r="B9" s="3" t="s">
        <v>18</v>
      </c>
      <c r="C9" s="3" t="str">
        <f>MID(A9,3,2)</f>
        <v>02</v>
      </c>
      <c r="D9" s="4">
        <v>93</v>
      </c>
      <c r="E9" s="4">
        <v>99</v>
      </c>
      <c r="F9" s="4">
        <v>92</v>
      </c>
      <c r="G9" s="4">
        <v>86</v>
      </c>
      <c r="H9" s="4">
        <v>86</v>
      </c>
      <c r="I9" s="4">
        <v>73</v>
      </c>
      <c r="J9" s="4">
        <v>92</v>
      </c>
      <c r="K9" s="4">
        <f>SUM(D9:J9)</f>
        <v>621</v>
      </c>
      <c r="L9" s="4">
        <f>AVERAGE(D9:J9)</f>
        <v>88.714285714285708</v>
      </c>
    </row>
    <row r="10" spans="1:12" ht="18.75" hidden="1" outlineLevel="2" x14ac:dyDescent="0.15">
      <c r="A10" s="2">
        <v>120206</v>
      </c>
      <c r="B10" s="3" t="s">
        <v>19</v>
      </c>
      <c r="C10" s="3" t="str">
        <f>MID(A10,3,2)</f>
        <v>02</v>
      </c>
      <c r="D10" s="4">
        <v>100.5</v>
      </c>
      <c r="E10" s="4">
        <v>103</v>
      </c>
      <c r="F10" s="4">
        <v>104</v>
      </c>
      <c r="G10" s="4">
        <v>88</v>
      </c>
      <c r="H10" s="4">
        <v>89</v>
      </c>
      <c r="I10" s="4">
        <v>78</v>
      </c>
      <c r="J10" s="4">
        <v>90</v>
      </c>
      <c r="K10" s="4">
        <f>SUM(D10:J10)</f>
        <v>652.5</v>
      </c>
      <c r="L10" s="4">
        <f>AVERAGE(D10:J10)</f>
        <v>93.214285714285708</v>
      </c>
    </row>
    <row r="11" spans="1:12" ht="18.75" hidden="1" outlineLevel="2" x14ac:dyDescent="0.15">
      <c r="A11" s="2">
        <v>120204</v>
      </c>
      <c r="B11" s="3" t="s">
        <v>20</v>
      </c>
      <c r="C11" s="3" t="str">
        <f>MID(A11,3,2)</f>
        <v>02</v>
      </c>
      <c r="D11" s="4">
        <v>95.5</v>
      </c>
      <c r="E11" s="4">
        <v>92</v>
      </c>
      <c r="F11" s="4">
        <v>96</v>
      </c>
      <c r="G11" s="4">
        <v>84</v>
      </c>
      <c r="H11" s="4">
        <v>95</v>
      </c>
      <c r="I11" s="4">
        <v>91</v>
      </c>
      <c r="J11" s="4">
        <v>92</v>
      </c>
      <c r="K11" s="4">
        <f>SUM(D11:J11)</f>
        <v>645.5</v>
      </c>
      <c r="L11" s="4">
        <f>AVERAGE(D11:J11)</f>
        <v>92.214285714285708</v>
      </c>
    </row>
    <row r="12" spans="1:12" ht="18.75" hidden="1" outlineLevel="2" x14ac:dyDescent="0.15">
      <c r="A12" s="2">
        <v>120201</v>
      </c>
      <c r="B12" s="3" t="s">
        <v>21</v>
      </c>
      <c r="C12" s="3" t="str">
        <f>MID(A12,3,2)</f>
        <v>02</v>
      </c>
      <c r="D12" s="4">
        <v>93.5</v>
      </c>
      <c r="E12" s="4">
        <v>107</v>
      </c>
      <c r="F12" s="4">
        <v>96</v>
      </c>
      <c r="G12" s="4">
        <v>100</v>
      </c>
      <c r="H12" s="4">
        <v>93</v>
      </c>
      <c r="I12" s="4">
        <v>92</v>
      </c>
      <c r="J12" s="4">
        <v>93</v>
      </c>
      <c r="K12" s="4">
        <f>SUM(D12:J12)</f>
        <v>674.5</v>
      </c>
      <c r="L12" s="4">
        <f>AVERAGE(D12:J12)</f>
        <v>96.357142857142861</v>
      </c>
    </row>
    <row r="13" spans="1:12" ht="18.75" hidden="1" outlineLevel="2" x14ac:dyDescent="0.15">
      <c r="A13" s="2">
        <v>120202</v>
      </c>
      <c r="B13" s="3" t="s">
        <v>22</v>
      </c>
      <c r="C13" s="3" t="str">
        <f>MID(A13,3,2)</f>
        <v>02</v>
      </c>
      <c r="D13" s="4">
        <v>86</v>
      </c>
      <c r="E13" s="4">
        <v>107</v>
      </c>
      <c r="F13" s="4">
        <v>89</v>
      </c>
      <c r="G13" s="4">
        <v>88</v>
      </c>
      <c r="H13" s="4">
        <v>92</v>
      </c>
      <c r="I13" s="4">
        <v>88</v>
      </c>
      <c r="J13" s="4">
        <v>89</v>
      </c>
      <c r="K13" s="4">
        <f>SUM(D13:J13)</f>
        <v>639</v>
      </c>
      <c r="L13" s="4">
        <f>AVERAGE(D13:J13)</f>
        <v>91.285714285714292</v>
      </c>
    </row>
    <row r="14" spans="1:12" ht="18.75" hidden="1" outlineLevel="2" x14ac:dyDescent="0.15">
      <c r="A14" s="2">
        <v>120205</v>
      </c>
      <c r="B14" s="3" t="s">
        <v>23</v>
      </c>
      <c r="C14" s="3" t="str">
        <f>MID(A14,3,2)</f>
        <v>02</v>
      </c>
      <c r="D14" s="4">
        <v>103.5</v>
      </c>
      <c r="E14" s="4">
        <v>105</v>
      </c>
      <c r="F14" s="4">
        <v>105</v>
      </c>
      <c r="G14" s="4">
        <v>93</v>
      </c>
      <c r="H14" s="4">
        <v>93</v>
      </c>
      <c r="I14" s="4">
        <v>90</v>
      </c>
      <c r="J14" s="4">
        <v>86</v>
      </c>
      <c r="K14" s="4">
        <f>SUM(D14:J14)</f>
        <v>675.5</v>
      </c>
      <c r="L14" s="4">
        <f>AVERAGE(D14:J14)</f>
        <v>96.5</v>
      </c>
    </row>
    <row r="15" spans="1:12" ht="18.75" outlineLevel="1" collapsed="1" x14ac:dyDescent="0.15">
      <c r="A15" s="2"/>
      <c r="B15" s="3"/>
      <c r="C15" s="5" t="s">
        <v>31</v>
      </c>
      <c r="D15" s="4">
        <f>SUBTOTAL(1,D9:D14)</f>
        <v>95.333333333333329</v>
      </c>
      <c r="E15" s="4">
        <f>SUBTOTAL(1,E9:E14)</f>
        <v>102.16666666666667</v>
      </c>
      <c r="F15" s="4">
        <f>SUBTOTAL(1,F9:F14)</f>
        <v>97</v>
      </c>
      <c r="G15" s="4">
        <f>SUBTOTAL(1,G9:G14)</f>
        <v>89.833333333333329</v>
      </c>
      <c r="H15" s="4">
        <f>SUBTOTAL(1,H9:H14)</f>
        <v>91.333333333333329</v>
      </c>
      <c r="I15" s="4">
        <f>SUBTOTAL(1,I9:I14)</f>
        <v>85.333333333333329</v>
      </c>
      <c r="J15" s="4">
        <f>SUBTOTAL(1,J9:J14)</f>
        <v>90.333333333333329</v>
      </c>
      <c r="K15" s="4"/>
      <c r="L15" s="4"/>
    </row>
    <row r="16" spans="1:12" ht="18.75" hidden="1" outlineLevel="2" x14ac:dyDescent="0.15">
      <c r="A16" s="2">
        <v>120305</v>
      </c>
      <c r="B16" s="3" t="s">
        <v>24</v>
      </c>
      <c r="C16" s="3" t="str">
        <f>MID(A16,3,2)</f>
        <v>03</v>
      </c>
      <c r="D16" s="4">
        <v>91.5</v>
      </c>
      <c r="E16" s="4">
        <v>89</v>
      </c>
      <c r="F16" s="4">
        <v>94</v>
      </c>
      <c r="G16" s="4">
        <v>92</v>
      </c>
      <c r="H16" s="4">
        <v>91</v>
      </c>
      <c r="I16" s="4">
        <v>86</v>
      </c>
      <c r="J16" s="4">
        <v>86</v>
      </c>
      <c r="K16" s="4">
        <f>SUM(D16:J16)</f>
        <v>629.5</v>
      </c>
      <c r="L16" s="4">
        <f>AVERAGE(D16:J16)</f>
        <v>89.928571428571431</v>
      </c>
    </row>
    <row r="17" spans="1:12" ht="18.75" hidden="1" outlineLevel="2" x14ac:dyDescent="0.15">
      <c r="A17" s="2">
        <v>120301</v>
      </c>
      <c r="B17" s="3" t="s">
        <v>25</v>
      </c>
      <c r="C17" s="3" t="str">
        <f>MID(A17,3,2)</f>
        <v>03</v>
      </c>
      <c r="D17" s="4">
        <v>99</v>
      </c>
      <c r="E17" s="4">
        <v>98</v>
      </c>
      <c r="F17" s="4">
        <v>101</v>
      </c>
      <c r="G17" s="4">
        <v>95</v>
      </c>
      <c r="H17" s="4">
        <v>91</v>
      </c>
      <c r="I17" s="4">
        <v>95</v>
      </c>
      <c r="J17" s="4">
        <v>78</v>
      </c>
      <c r="K17" s="4">
        <f>SUM(D17:J17)</f>
        <v>657</v>
      </c>
      <c r="L17" s="4">
        <f>AVERAGE(D17:J17)</f>
        <v>93.857142857142861</v>
      </c>
    </row>
    <row r="18" spans="1:12" ht="18.75" hidden="1" outlineLevel="2" x14ac:dyDescent="0.15">
      <c r="A18" s="2">
        <v>120306</v>
      </c>
      <c r="B18" s="3" t="s">
        <v>26</v>
      </c>
      <c r="C18" s="3" t="str">
        <f>MID(A18,3,2)</f>
        <v>03</v>
      </c>
      <c r="D18" s="4">
        <v>101</v>
      </c>
      <c r="E18" s="4">
        <v>94</v>
      </c>
      <c r="F18" s="4">
        <v>99</v>
      </c>
      <c r="G18" s="4">
        <v>90</v>
      </c>
      <c r="H18" s="4">
        <v>87</v>
      </c>
      <c r="I18" s="4">
        <v>95</v>
      </c>
      <c r="J18" s="4">
        <v>93</v>
      </c>
      <c r="K18" s="4">
        <f>SUM(D18:J18)</f>
        <v>659</v>
      </c>
      <c r="L18" s="4">
        <f>AVERAGE(D18:J18)</f>
        <v>94.142857142857139</v>
      </c>
    </row>
    <row r="19" spans="1:12" ht="18.75" hidden="1" outlineLevel="2" x14ac:dyDescent="0.15">
      <c r="A19" s="2">
        <v>120302</v>
      </c>
      <c r="B19" s="3" t="s">
        <v>27</v>
      </c>
      <c r="C19" s="3" t="str">
        <f>MID(A19,3,2)</f>
        <v>03</v>
      </c>
      <c r="D19" s="4">
        <v>78</v>
      </c>
      <c r="E19" s="4">
        <v>95</v>
      </c>
      <c r="F19" s="4">
        <v>94</v>
      </c>
      <c r="G19" s="4">
        <v>82</v>
      </c>
      <c r="H19" s="4">
        <v>90</v>
      </c>
      <c r="I19" s="4">
        <v>93</v>
      </c>
      <c r="J19" s="4">
        <v>84</v>
      </c>
      <c r="K19" s="4">
        <f>SUM(D19:J19)</f>
        <v>616</v>
      </c>
      <c r="L19" s="4">
        <f>AVERAGE(D19:J19)</f>
        <v>88</v>
      </c>
    </row>
    <row r="20" spans="1:12" ht="18.75" hidden="1" outlineLevel="2" x14ac:dyDescent="0.15">
      <c r="A20" s="2">
        <v>120304</v>
      </c>
      <c r="B20" s="3" t="s">
        <v>28</v>
      </c>
      <c r="C20" s="3" t="str">
        <f>MID(A20,3,2)</f>
        <v>03</v>
      </c>
      <c r="D20" s="4">
        <v>95</v>
      </c>
      <c r="E20" s="4">
        <v>97</v>
      </c>
      <c r="F20" s="4">
        <v>102</v>
      </c>
      <c r="G20" s="4">
        <v>93</v>
      </c>
      <c r="H20" s="4">
        <v>95</v>
      </c>
      <c r="I20" s="4">
        <v>92</v>
      </c>
      <c r="J20" s="4">
        <v>88</v>
      </c>
      <c r="K20" s="4">
        <f>SUM(D20:J20)</f>
        <v>662</v>
      </c>
      <c r="L20" s="4">
        <f>AVERAGE(D20:J20)</f>
        <v>94.571428571428569</v>
      </c>
    </row>
    <row r="21" spans="1:12" ht="18.75" hidden="1" outlineLevel="2" x14ac:dyDescent="0.15">
      <c r="A21" s="2">
        <v>120303</v>
      </c>
      <c r="B21" s="3" t="s">
        <v>29</v>
      </c>
      <c r="C21" s="3" t="str">
        <f>MID(A21,3,2)</f>
        <v>03</v>
      </c>
      <c r="D21" s="4">
        <v>84</v>
      </c>
      <c r="E21" s="4">
        <v>100</v>
      </c>
      <c r="F21" s="4">
        <v>97</v>
      </c>
      <c r="G21" s="4">
        <v>87</v>
      </c>
      <c r="H21" s="4">
        <v>78</v>
      </c>
      <c r="I21" s="4">
        <v>89</v>
      </c>
      <c r="J21" s="4">
        <v>93</v>
      </c>
      <c r="K21" s="4">
        <f>SUM(D21:J21)</f>
        <v>628</v>
      </c>
      <c r="L21" s="4">
        <f>AVERAGE(D21:J21)</f>
        <v>89.714285714285708</v>
      </c>
    </row>
    <row r="22" spans="1:12" ht="18.75" outlineLevel="1" collapsed="1" x14ac:dyDescent="0.15">
      <c r="A22" s="2"/>
      <c r="B22" s="3"/>
      <c r="C22" s="5" t="s">
        <v>30</v>
      </c>
      <c r="D22" s="4">
        <f>SUBTOTAL(1,D16:D21)</f>
        <v>91.416666666666671</v>
      </c>
      <c r="E22" s="4">
        <f>SUBTOTAL(1,E16:E21)</f>
        <v>95.5</v>
      </c>
      <c r="F22" s="4">
        <f>SUBTOTAL(1,F16:F21)</f>
        <v>97.833333333333329</v>
      </c>
      <c r="G22" s="4">
        <f>SUBTOTAL(1,G16:G21)</f>
        <v>89.833333333333329</v>
      </c>
      <c r="H22" s="4">
        <f>SUBTOTAL(1,H16:H21)</f>
        <v>88.666666666666671</v>
      </c>
      <c r="I22" s="4">
        <f>SUBTOTAL(1,I16:I21)</f>
        <v>91.666666666666671</v>
      </c>
      <c r="J22" s="4">
        <f>SUBTOTAL(1,J16:J21)</f>
        <v>87</v>
      </c>
      <c r="K22" s="4"/>
      <c r="L22" s="4"/>
    </row>
    <row r="23" spans="1:12" ht="18.75" x14ac:dyDescent="0.15">
      <c r="A23" s="2"/>
      <c r="B23" s="3"/>
      <c r="C23" s="5" t="s">
        <v>33</v>
      </c>
      <c r="D23" s="4">
        <f>SUBTOTAL(1,D2:D21)</f>
        <v>94.611111111111114</v>
      </c>
      <c r="E23" s="4">
        <f>SUBTOTAL(1,E2:E21)</f>
        <v>99.833333333333329</v>
      </c>
      <c r="F23" s="4">
        <f>SUBTOTAL(1,F2:F21)</f>
        <v>100.22222222222223</v>
      </c>
      <c r="G23" s="4">
        <f>SUBTOTAL(1,G2:G21)</f>
        <v>89.555555555555557</v>
      </c>
      <c r="H23" s="4">
        <f>SUBTOTAL(1,H2:H21)</f>
        <v>90</v>
      </c>
      <c r="I23" s="4">
        <f>SUBTOTAL(1,I2:I21)</f>
        <v>90</v>
      </c>
      <c r="J23" s="4">
        <f>SUBTOTAL(1,J2:J21)</f>
        <v>88.833333333333329</v>
      </c>
      <c r="K23" s="4"/>
      <c r="L23" s="4"/>
    </row>
  </sheetData>
  <sortState ref="A2:L19">
    <sortCondition ref="C1"/>
  </sortState>
  <phoneticPr fontId="1" type="noConversion"/>
  <conditionalFormatting sqref="D2:F23">
    <cfRule type="cellIs" dxfId="2" priority="3" operator="greaterThan">
      <formula>"&gt;=110"</formula>
    </cfRule>
  </conditionalFormatting>
  <conditionalFormatting sqref="D1:F23">
    <cfRule type="cellIs" dxfId="1" priority="2" operator="greaterThan">
      <formula>110</formula>
    </cfRule>
  </conditionalFormatting>
  <conditionalFormatting sqref="G1:J23">
    <cfRule type="cellIs" dxfId="0" priority="1" operator="greaterThan">
      <formula>95</formula>
    </cfRule>
  </conditionalFormatting>
  <pageMargins left="0.7" right="0.7" top="0.75" bottom="0.75" header="0.3" footer="0.3"/>
  <pageSetup paperSize="9" orientation="portrait" horizontalDpi="180" verticalDpi="180" r:id="rId1"/>
  <rowBreaks count="3" manualBreakCount="3">
    <brk id="8" max="16383" man="1"/>
    <brk id="15" max="16383" man="1"/>
    <brk id="2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第一学期期末成绩</vt:lpstr>
      <vt:lpstr>第一学期期末成绩 (2)分类汇总</vt:lpstr>
      <vt:lpstr>Sheet2</vt:lpstr>
      <vt:lpstr>Sheet3</vt:lpstr>
    </vt:vector>
  </TitlesOfParts>
  <Company>neea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neea</dc:creator>
  <cp:lastModifiedBy>A101</cp:lastModifiedBy>
  <dcterms:created xsi:type="dcterms:W3CDTF">2013-03-03T01:44:07Z</dcterms:created>
  <dcterms:modified xsi:type="dcterms:W3CDTF">2017-04-19T04:06:23Z</dcterms:modified>
</cp:coreProperties>
</file>