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holt/Documents/Assignments/Chemistry/new IA/"/>
    </mc:Choice>
  </mc:AlternateContent>
  <xr:revisionPtr revIDLastSave="0" documentId="13_ncr:1_{E9C6AAC3-7C0D-1141-8FE2-2773865A4BE2}" xr6:coauthVersionLast="36" xr6:coauthVersionMax="36" xr10:uidLastSave="{00000000-0000-0000-0000-000000000000}"/>
  <bookViews>
    <workbookView xWindow="5580" yWindow="3560" windowWidth="27640" windowHeight="16940" xr2:uid="{5504ECBD-9F4E-5B4A-82DB-96FFCF98E7E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R3" i="1"/>
  <c r="R2" i="1"/>
  <c r="Q3" i="1"/>
  <c r="Q2" i="1"/>
  <c r="P3" i="1"/>
  <c r="P2" i="1"/>
  <c r="S4" i="1"/>
  <c r="S5" i="1" s="1"/>
  <c r="T4" i="1"/>
  <c r="T5" i="1" s="1"/>
  <c r="O2" i="1"/>
  <c r="N2" i="1"/>
  <c r="M2" i="1"/>
  <c r="L2" i="1"/>
  <c r="L4" i="1" s="1"/>
  <c r="L5" i="1" s="1"/>
  <c r="K2" i="1"/>
  <c r="K4" i="1" s="1"/>
  <c r="K5" i="1" s="1"/>
  <c r="J2" i="1"/>
  <c r="I2" i="1"/>
  <c r="H2" i="1"/>
  <c r="G2" i="1"/>
  <c r="G4" i="1"/>
  <c r="G5" i="1" s="1"/>
  <c r="H4" i="1"/>
  <c r="H5" i="1" s="1"/>
  <c r="I4" i="1"/>
  <c r="I5" i="1" s="1"/>
  <c r="J4" i="1"/>
  <c r="J5" i="1" s="1"/>
  <c r="M4" i="1"/>
  <c r="M5" i="1" s="1"/>
  <c r="N4" i="1"/>
  <c r="N5" i="1" s="1"/>
  <c r="O4" i="1"/>
  <c r="O5" i="1" s="1"/>
  <c r="P4" i="1"/>
  <c r="P5" i="1" s="1"/>
  <c r="Q4" i="1"/>
  <c r="Q5" i="1" s="1"/>
  <c r="B5" i="1"/>
  <c r="C5" i="1"/>
  <c r="D5" i="1"/>
  <c r="E5" i="1"/>
  <c r="F5" i="1"/>
  <c r="C4" i="1"/>
  <c r="D4" i="1"/>
  <c r="E4" i="1"/>
  <c r="F4" i="1"/>
  <c r="B4" i="1"/>
  <c r="F2" i="1"/>
  <c r="E2" i="1"/>
  <c r="R4" i="1" l="1"/>
  <c r="R5" i="1" s="1"/>
  <c r="D2" i="1" l="1"/>
  <c r="C2" i="1"/>
  <c r="B2" i="1"/>
</calcChain>
</file>

<file path=xl/sharedStrings.xml><?xml version="1.0" encoding="utf-8"?>
<sst xmlns="http://schemas.openxmlformats.org/spreadsheetml/2006/main" count="6" uniqueCount="5">
  <si>
    <t>Mass</t>
  </si>
  <si>
    <t>Ionised</t>
  </si>
  <si>
    <t>Salinity</t>
  </si>
  <si>
    <t>Mass salt</t>
  </si>
  <si>
    <t>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</si>
</sst>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8322-1A65-F648-817D-05CADBF730B8}">
  <dimension ref="A1:T5"/>
  <sheetViews>
    <sheetView tabSelected="1" workbookViewId="0">
      <selection activeCell="T4" sqref="T4"/>
    </sheetView>
  </sheetViews>
  <sheetFormatPr baseColWidth="10" defaultRowHeight="16" x14ac:dyDescent="0.2"/>
  <sheetData>
    <row r="1" spans="1:20" x14ac:dyDescent="0.2">
      <c r="B1" t="s">
        <v>1</v>
      </c>
      <c r="C1" t="s">
        <v>1</v>
      </c>
    </row>
    <row r="2" spans="1:20" x14ac:dyDescent="0.2">
      <c r="A2" t="s">
        <v>0</v>
      </c>
      <c r="B2">
        <f>226.1-1.56+188.67-1.45+146.25-1.72+210.42-1.38</f>
        <v>765.32999999999993</v>
      </c>
      <c r="C2">
        <f>224.45-1.67+241.71-1.49+179.65-1.45+139.09-1.59</f>
        <v>778.69999999999993</v>
      </c>
      <c r="D2">
        <f>219.26-1.71+227.21-1.29+225.25-1.72+170.64-1.42</f>
        <v>836.22</v>
      </c>
      <c r="E2">
        <f>250.04-2.44+241.32-2.15+211.22-1.67</f>
        <v>696.32</v>
      </c>
      <c r="F2">
        <f>236.85-1.58+223.58-2.06+201.35-1.88+84.12-2.12</f>
        <v>738.26</v>
      </c>
      <c r="G2">
        <f>229.91-1.94+200.66-2.32+222.62-1.93+100.98-2.01</f>
        <v>745.97000000000014</v>
      </c>
      <c r="H2">
        <f>239.08-2.05+224.39-1.95+214.83-2.11+108.04-2.03</f>
        <v>778.19999999999993</v>
      </c>
      <c r="I2">
        <f>229.71-1.84+245.08-1.56+219.54-1.67+97.82-2.54</f>
        <v>784.54000000000019</v>
      </c>
      <c r="J2">
        <f>226.65-1.98+242.25-1.97+171.06-1.99+145.56-2.52</f>
        <v>777.06</v>
      </c>
      <c r="K2">
        <f>232.26-1.69+208.26-2.08+225.8-1.88+139.14-1.9</f>
        <v>797.91</v>
      </c>
      <c r="L2">
        <f>216.27-2.32+204.15-1.79+233.92-1.69+177.07-2.05</f>
        <v>823.56</v>
      </c>
      <c r="M2">
        <f>248.4-1.94+217.18-2+213.88-2.37+74.75-2.29</f>
        <v>745.61</v>
      </c>
      <c r="N2">
        <f>758.4-0.1</f>
        <v>758.3</v>
      </c>
      <c r="O2">
        <f>815.3-0.4</f>
        <v>814.9</v>
      </c>
      <c r="P2">
        <f>816.8-0.4</f>
        <v>816.4</v>
      </c>
      <c r="Q2">
        <f>747.1</f>
        <v>747.1</v>
      </c>
      <c r="R2">
        <f>770.4-0.5</f>
        <v>769.9</v>
      </c>
      <c r="S2">
        <f>752.1-0.4</f>
        <v>751.7</v>
      </c>
      <c r="T2">
        <v>755.2</v>
      </c>
    </row>
    <row r="3" spans="1:20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7.82</v>
      </c>
      <c r="G3">
        <v>7.89</v>
      </c>
      <c r="H3">
        <v>8.36</v>
      </c>
      <c r="I3">
        <v>8.2799999999999994</v>
      </c>
      <c r="J3" s="2">
        <v>8.3000000000000007</v>
      </c>
      <c r="K3">
        <v>16.97</v>
      </c>
      <c r="L3">
        <v>16.93</v>
      </c>
      <c r="M3" s="2">
        <v>15.4</v>
      </c>
      <c r="N3">
        <v>15.84</v>
      </c>
      <c r="O3">
        <v>16.86</v>
      </c>
      <c r="P3">
        <f>11.83+13.76</f>
        <v>25.59</v>
      </c>
      <c r="Q3">
        <f>12.27+11.25</f>
        <v>23.52</v>
      </c>
      <c r="R3">
        <f>18.31+5.97</f>
        <v>24.279999999999998</v>
      </c>
      <c r="S3">
        <v>24.19</v>
      </c>
      <c r="T3">
        <v>23.63</v>
      </c>
    </row>
    <row r="4" spans="1:20" x14ac:dyDescent="0.2">
      <c r="A4" t="s">
        <v>4</v>
      </c>
      <c r="B4">
        <f>B3+B2</f>
        <v>765.32999999999993</v>
      </c>
      <c r="C4">
        <f t="shared" ref="C4:F4" si="0">C3+C2</f>
        <v>778.69999999999993</v>
      </c>
      <c r="D4">
        <f t="shared" si="0"/>
        <v>836.22</v>
      </c>
      <c r="E4">
        <f t="shared" si="0"/>
        <v>696.32</v>
      </c>
      <c r="F4">
        <f t="shared" si="0"/>
        <v>746.08</v>
      </c>
      <c r="G4">
        <f t="shared" ref="G4" si="1">G3+G2</f>
        <v>753.86000000000013</v>
      </c>
      <c r="H4">
        <f t="shared" ref="H4" si="2">H3+H2</f>
        <v>786.56</v>
      </c>
      <c r="I4">
        <f t="shared" ref="I4" si="3">I3+I2</f>
        <v>792.82000000000016</v>
      </c>
      <c r="J4">
        <f t="shared" ref="J4" si="4">J3+J2</f>
        <v>785.3599999999999</v>
      </c>
      <c r="K4">
        <f t="shared" ref="K4" si="5">K3+K2</f>
        <v>814.88</v>
      </c>
      <c r="L4">
        <f t="shared" ref="L4" si="6">L3+L2</f>
        <v>840.4899999999999</v>
      </c>
      <c r="M4">
        <f t="shared" ref="M4" si="7">M3+M2</f>
        <v>761.01</v>
      </c>
      <c r="N4">
        <f t="shared" ref="N4" si="8">N3+N2</f>
        <v>774.14</v>
      </c>
      <c r="O4">
        <f t="shared" ref="O4" si="9">O3+O2</f>
        <v>831.76</v>
      </c>
      <c r="P4">
        <f t="shared" ref="P4" si="10">P3+P2</f>
        <v>841.99</v>
      </c>
      <c r="Q4">
        <f t="shared" ref="Q4" si="11">Q3+Q2</f>
        <v>770.62</v>
      </c>
      <c r="R4">
        <f t="shared" ref="R4" si="12">R3+R2</f>
        <v>794.18</v>
      </c>
      <c r="S4">
        <f t="shared" ref="S4" si="13">S3+S2</f>
        <v>775.8900000000001</v>
      </c>
      <c r="T4">
        <f t="shared" ref="T4" si="14">T3+T2</f>
        <v>778.83</v>
      </c>
    </row>
    <row r="5" spans="1:20" x14ac:dyDescent="0.2">
      <c r="A5" t="s">
        <v>2</v>
      </c>
      <c r="B5" s="1">
        <f t="shared" ref="B5:E5" si="15">B3/(B4)</f>
        <v>0</v>
      </c>
      <c r="C5" s="1">
        <f t="shared" si="15"/>
        <v>0</v>
      </c>
      <c r="D5" s="1">
        <f t="shared" si="15"/>
        <v>0</v>
      </c>
      <c r="E5" s="1">
        <f t="shared" si="15"/>
        <v>0</v>
      </c>
      <c r="F5" s="1">
        <f>F3/(F4)</f>
        <v>1.048144971048681E-2</v>
      </c>
      <c r="G5" s="1">
        <f t="shared" ref="G5:R5" si="16">G3/(G4)</f>
        <v>1.046613429549253E-2</v>
      </c>
      <c r="H5" s="1">
        <f t="shared" si="16"/>
        <v>1.0628559804719283E-2</v>
      </c>
      <c r="I5" s="1">
        <f t="shared" si="16"/>
        <v>1.0443732499180139E-2</v>
      </c>
      <c r="J5" s="1">
        <f t="shared" si="16"/>
        <v>1.056840175206275E-2</v>
      </c>
      <c r="K5" s="1">
        <f t="shared" si="16"/>
        <v>2.082515216964461E-2</v>
      </c>
      <c r="L5" s="1">
        <f t="shared" si="16"/>
        <v>2.014301181453676E-2</v>
      </c>
      <c r="M5" s="1">
        <f t="shared" si="16"/>
        <v>2.0236264963666706E-2</v>
      </c>
      <c r="N5" s="1">
        <f t="shared" si="16"/>
        <v>2.0461415247887978E-2</v>
      </c>
      <c r="O5" s="1">
        <f t="shared" si="16"/>
        <v>2.0270270270270271E-2</v>
      </c>
      <c r="P5" s="1">
        <f t="shared" si="16"/>
        <v>3.0392284944001709E-2</v>
      </c>
      <c r="Q5" s="1">
        <f t="shared" si="16"/>
        <v>3.0520879291998648E-2</v>
      </c>
      <c r="R5" s="1">
        <f t="shared" si="16"/>
        <v>3.0572414314135335E-2</v>
      </c>
      <c r="S5" s="1">
        <f t="shared" ref="S5" si="17">S3/(S4)</f>
        <v>3.117709984662774E-2</v>
      </c>
      <c r="T5" s="1">
        <f t="shared" ref="T5" si="18">T3/(T4)</f>
        <v>3.0340382368424429E-2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Holt</dc:creator>
  <cp:lastModifiedBy>Jonathan Holt</cp:lastModifiedBy>
  <dcterms:created xsi:type="dcterms:W3CDTF">2018-12-17T09:55:51Z</dcterms:created>
  <dcterms:modified xsi:type="dcterms:W3CDTF">2018-12-17T14:23:02Z</dcterms:modified>
</cp:coreProperties>
</file>