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Results" sheetId="1" state="visible" r:id="rId3"/>
    <sheet name="Optimium Parameters Results" sheetId="2" state="visible" r:id="rId4"/>
    <sheet name="Optimium Tests (MSE)" sheetId="3" state="visible" r:id="rId5"/>
    <sheet name="All QSM Data" sheetId="4" state="visible" r:id="rId6"/>
    <sheet name="All Allometric Data" sheetId="5" state="visible" r:id="rId7"/>
    <sheet name="Small Tree Calculations" sheetId="6" state="visible" r:id="rId8"/>
    <sheet name="Medium Tree Calculations" sheetId="7" state="visible" r:id="rId9"/>
    <sheet name="Large Tree Calculations" sheetId="8" state="visible" r:id="rId10"/>
    <sheet name="Box Plot Species Set Up" sheetId="9" state="visible" r:id="rId11"/>
    <sheet name="Box Plot Size Set Up" sheetId="10" state="visible" r:id="rId12"/>
    <sheet name="Tree Groups" sheetId="11" state="visible" r:id="rId13"/>
    <sheet name="All Field Data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<sst xmlns="http://schemas.openxmlformats.org/spreadsheetml/2006/main" count="1051" uniqueCount="136">
  <si>
    <t xml:space="preserve">Tree</t>
  </si>
  <si>
    <t xml:space="preserve">Field DBH (cm)</t>
  </si>
  <si>
    <t xml:space="preserve">QSM DBH (cm)</t>
  </si>
  <si>
    <t xml:space="preserve">DBH Field &amp; Error % DBH</t>
  </si>
  <si>
    <t xml:space="preserve">In-Field AGB (kg)</t>
  </si>
  <si>
    <t xml:space="preserve">QSM AGB (kg)</t>
  </si>
  <si>
    <t xml:space="preserve">AGB Field &amp; QSM Error %</t>
  </si>
  <si>
    <t xml:space="preserve">Allo AGB (kg)</t>
  </si>
  <si>
    <t xml:space="preserve">Allo &amp; QSM
% Difference
AGB</t>
  </si>
  <si>
    <t xml:space="preserve">BO1</t>
  </si>
  <si>
    <t xml:space="preserve">NA</t>
  </si>
  <si>
    <t xml:space="preserve">BO2</t>
  </si>
  <si>
    <t xml:space="preserve">BO3</t>
  </si>
  <si>
    <t xml:space="preserve">BO4</t>
  </si>
  <si>
    <t xml:space="preserve">BO5</t>
  </si>
  <si>
    <t xml:space="preserve">BO6</t>
  </si>
  <si>
    <t xml:space="preserve">BO7</t>
  </si>
  <si>
    <t xml:space="preserve">BO8</t>
  </si>
  <si>
    <t xml:space="preserve">BO9</t>
  </si>
  <si>
    <t xml:space="preserve">BO10</t>
  </si>
  <si>
    <t xml:space="preserve">BO11</t>
  </si>
  <si>
    <t xml:space="preserve">BO12</t>
  </si>
  <si>
    <t xml:space="preserve">BO13</t>
  </si>
  <si>
    <t xml:space="preserve">BO14</t>
  </si>
  <si>
    <t xml:space="preserve">BO15</t>
  </si>
  <si>
    <t xml:space="preserve">BO16</t>
  </si>
  <si>
    <t xml:space="preserve">BO17</t>
  </si>
  <si>
    <t xml:space="preserve">BO18</t>
  </si>
  <si>
    <t xml:space="preserve">BO19</t>
  </si>
  <si>
    <t xml:space="preserve">BO20</t>
  </si>
  <si>
    <t xml:space="preserve">SL1</t>
  </si>
  <si>
    <t xml:space="preserve">SL2</t>
  </si>
  <si>
    <t xml:space="preserve">SL3</t>
  </si>
  <si>
    <t xml:space="preserve">KH1</t>
  </si>
  <si>
    <t xml:space="preserve">Total AGB (kg):</t>
  </si>
  <si>
    <t xml:space="preserve">Total Carbon Storage (kg):</t>
  </si>
  <si>
    <t xml:space="preserve">Optimium Parameters For Each Group: </t>
  </si>
  <si>
    <t xml:space="preserve">SMALL:</t>
  </si>
  <si>
    <t xml:space="preserve">based on trunk volume</t>
  </si>
  <si>
    <t xml:space="preserve">MEDIUM:</t>
  </si>
  <si>
    <t xml:space="preserve">based on dbh</t>
  </si>
  <si>
    <t xml:space="preserve">LARGE:</t>
  </si>
  <si>
    <t xml:space="preserve">based on total volume</t>
  </si>
  <si>
    <t xml:space="preserve">PD1</t>
  </si>
  <si>
    <t xml:space="preserve">PD2min</t>
  </si>
  <si>
    <t xml:space="preserve">PD2max</t>
  </si>
  <si>
    <t xml:space="preserve">Small Trees</t>
  </si>
  <si>
    <t xml:space="preserve">Medium Trees</t>
  </si>
  <si>
    <t xml:space="preserve">Large Trees</t>
  </si>
  <si>
    <t xml:space="preserve">MSE</t>
  </si>
  <si>
    <t xml:space="preserve">Run Time (mins)</t>
  </si>
  <si>
    <t xml:space="preserve">PD2Min</t>
  </si>
  <si>
    <t xml:space="preserve">PD2Max</t>
  </si>
  <si>
    <t xml:space="preserve">Run Time (hrs)</t>
  </si>
  <si>
    <t xml:space="preserve">QSM AGB</t>
  </si>
  <si>
    <t xml:space="preserve">Speices</t>
  </si>
  <si>
    <t xml:space="preserve">QSM Vol (L)</t>
  </si>
  <si>
    <t xml:space="preserve">QSM Vol (m^3)</t>
  </si>
  <si>
    <t xml:space="preserve">Density</t>
  </si>
  <si>
    <t xml:space="preserve">QSM AGB (tonne)</t>
  </si>
  <si>
    <t xml:space="preserve">Name</t>
  </si>
  <si>
    <t xml:space="preserve">Tree Species</t>
  </si>
  <si>
    <t xml:space="preserve">Density (tonne/m^3)</t>
  </si>
  <si>
    <t xml:space="preserve">Reference</t>
  </si>
  <si>
    <t xml:space="preserve">Ulmus crassifolia</t>
  </si>
  <si>
    <t xml:space="preserve">Cedar Elm</t>
  </si>
  <si>
    <t xml:space="preserve">USDA Forest Service Understanding i-Tree – Appendix 11: Wood Density Values</t>
  </si>
  <si>
    <t xml:space="preserve">Texas Red Oak</t>
  </si>
  <si>
    <t xml:space="preserve">Quercus buckleyi</t>
  </si>
  <si>
    <t xml:space="preserve">Live Oak</t>
  </si>
  <si>
    <t xml:space="preserve">Quercus virginiana</t>
  </si>
  <si>
    <t xml:space="preserve">Bur Oak</t>
  </si>
  <si>
    <t xml:space="preserve">Quercus macrocarpa</t>
  </si>
  <si>
    <t xml:space="preserve">Shortleaf Pine</t>
  </si>
  <si>
    <t xml:space="preserve">Pinus echinata</t>
  </si>
  <si>
    <t xml:space="preserve">Shangtung Maple</t>
  </si>
  <si>
    <t xml:space="preserve">Acer truncatum</t>
  </si>
  <si>
    <t xml:space="preserve">Red Cedar</t>
  </si>
  <si>
    <t xml:space="preserve">Juniperus virginiana</t>
  </si>
  <si>
    <t xml:space="preserve">ALLOMETRIC AGB</t>
  </si>
  <si>
    <t xml:space="preserve">PARAMETERS FOR TOTAL ABOVEGROUND BIOMASS EQUATION</t>
  </si>
  <si>
    <t xml:space="preserve">Jenkins Equation</t>
  </si>
  <si>
    <t xml:space="preserve">DBH (cm)</t>
  </si>
  <si>
    <t xml:space="preserve">Species Group</t>
  </si>
  <si>
    <t xml:space="preserve">β0</t>
  </si>
  <si>
    <t xml:space="preserve">β1</t>
  </si>
  <si>
    <t xml:space="preserve">Max DBH (cm)</t>
  </si>
  <si>
    <t xml:space="preserve">Mixed Hardwoods</t>
  </si>
  <si>
    <t xml:space="preserve">Hardwood</t>
  </si>
  <si>
    <t xml:space="preserve">Mixed Hardwood</t>
  </si>
  <si>
    <t xml:space="preserve">Hard Maple</t>
  </si>
  <si>
    <t xml:space="preserve">Cedar</t>
  </si>
  <si>
    <t xml:space="preserve">Softwood</t>
  </si>
  <si>
    <t xml:space="preserve">Pine</t>
  </si>
  <si>
    <t xml:space="preserve">Modified from Jenkins et al. (2004).</t>
  </si>
  <si>
    <t xml:space="preserve">bm = Exp(B0 + B1 ln(DBH))</t>
  </si>
  <si>
    <t xml:space="preserve">Trunk Volume MSE</t>
  </si>
  <si>
    <t xml:space="preserve">Input PD1 (Test 1)</t>
  </si>
  <si>
    <t xml:space="preserve">Tree Number</t>
  </si>
  <si>
    <t xml:space="preserve">Vol (L) Field </t>
  </si>
  <si>
    <t xml:space="preserve">Vol (L) CALC</t>
  </si>
  <si>
    <t xml:space="preserve">Error Squared</t>
  </si>
  <si>
    <t xml:space="preserve">Input PD2min (Test 2)</t>
  </si>
  <si>
    <t xml:space="preserve">Input PD2max (Test 3)</t>
  </si>
  <si>
    <t xml:space="preserve">DBH MSE</t>
  </si>
  <si>
    <t xml:space="preserve">DBH (m) Field </t>
  </si>
  <si>
    <t xml:space="preserve">DBH (m) CALC</t>
  </si>
  <si>
    <t xml:space="preserve">B07</t>
  </si>
  <si>
    <t xml:space="preserve">Test 1</t>
  </si>
  <si>
    <t xml:space="preserve">Test 2</t>
  </si>
  <si>
    <t xml:space="preserve">Test 3</t>
  </si>
  <si>
    <t xml:space="preserve">Total Vol CALC (L)</t>
  </si>
  <si>
    <t xml:space="preserve">Total Vol FIELD (L)</t>
  </si>
  <si>
    <t xml:space="preserve">pd1</t>
  </si>
  <si>
    <t xml:space="preserve">pd2min</t>
  </si>
  <si>
    <t xml:space="preserve">In-Field DBH (cm)</t>
  </si>
  <si>
    <t xml:space="preserve">Error % DBH</t>
  </si>
  <si>
    <t xml:space="preserve">% Difference 
AGB</t>
  </si>
  <si>
    <t xml:space="preserve">Large</t>
  </si>
  <si>
    <t xml:space="preserve">Medium</t>
  </si>
  <si>
    <t xml:space="preserve">Small</t>
  </si>
  <si>
    <t xml:space="preserve">Location</t>
  </si>
  <si>
    <t xml:space="preserve">Species</t>
  </si>
  <si>
    <t xml:space="preserve">In-field DBH (cm)</t>
  </si>
  <si>
    <t xml:space="preserve">In-field DBH (in)</t>
  </si>
  <si>
    <t xml:space="preserve">Group</t>
  </si>
  <si>
    <t xml:space="preserve">Small - dbh less than 14 in </t>
  </si>
  <si>
    <t xml:space="preserve">BO</t>
  </si>
  <si>
    <t xml:space="preserve">L</t>
  </si>
  <si>
    <t xml:space="preserve">Medium - 14 to 20 in</t>
  </si>
  <si>
    <t xml:space="preserve">M</t>
  </si>
  <si>
    <t xml:space="preserve">Large - more than 20 in</t>
  </si>
  <si>
    <t xml:space="preserve">S</t>
  </si>
  <si>
    <t xml:space="preserve">SL</t>
  </si>
  <si>
    <t xml:space="preserve">KH</t>
  </si>
  <si>
    <t xml:space="preserve">Field AGB (kg)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</si>
</sst>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.0"/>
    <numFmt numFmtId="167" formatCode="0.00"/>
    <numFmt numFmtId="168" formatCode="0.0000000"/>
    <numFmt numFmtId="169" formatCode="0.000000"/>
    <numFmt numFmtId="170" formatCode="0.0000"/>
    <numFmt numFmtId="171" formatCode="0.000"/>
    <numFmt numFmtId="172" formatCode="0.000000000"/>
    <numFmt numFmtId="173" formatCode="0.0000000000"/>
    <numFmt numFmtId="174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2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9" activeCellId="0" sqref="J29"/>
    </sheetView>
  </sheetViews>
  <sheetFormatPr defaultColWidth="11.5703125" defaultRowHeight="13.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12.15"/>
    <col collapsed="false" customWidth="false" hidden="false" outlineLevel="0" max="8" min="5" style="1" width="11.57"/>
    <col collapsed="false" customWidth="true" hidden="false" outlineLevel="0" max="9" min="9" style="1" width="15.42"/>
    <col collapsed="false" customWidth="false" hidden="false" outlineLevel="0" max="16384" min="10" style="1" width="11.57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5" hidden="false" customHeight="false" outlineLevel="0" collapsed="false">
      <c r="A2" s="4" t="s">
        <v>9</v>
      </c>
      <c r="B2" s="5" t="n">
        <v>74.49</v>
      </c>
      <c r="C2" s="4" t="n">
        <v>72</v>
      </c>
      <c r="D2" s="6" t="n">
        <f aca="false">((C2-B2)/B2)*100</f>
        <v>-3.34273056786145</v>
      </c>
      <c r="E2" s="4" t="s">
        <v>10</v>
      </c>
      <c r="F2" s="5" t="n">
        <v>5332.64067382813</v>
      </c>
      <c r="G2" s="4" t="s">
        <v>10</v>
      </c>
      <c r="H2" s="5" t="n">
        <v>3734.71</v>
      </c>
      <c r="I2" s="6" t="n">
        <f aca="false">((H2-F2)/F2)*100</f>
        <v>-29.9650918103399</v>
      </c>
    </row>
    <row r="3" customFormat="false" ht="13.5" hidden="false" customHeight="false" outlineLevel="0" collapsed="false">
      <c r="A3" s="4" t="s">
        <v>11</v>
      </c>
      <c r="B3" s="5" t="n">
        <v>50.61</v>
      </c>
      <c r="C3" s="5" t="n">
        <v>48.06</v>
      </c>
      <c r="D3" s="6" t="n">
        <f aca="false">((C3-B3)/B3)*100</f>
        <v>-5.03852993479549</v>
      </c>
      <c r="E3" s="4" t="s">
        <v>10</v>
      </c>
      <c r="F3" s="5" t="n">
        <v>3998.36575667</v>
      </c>
      <c r="G3" s="4" t="s">
        <v>10</v>
      </c>
      <c r="H3" s="5" t="n">
        <v>1430.47</v>
      </c>
      <c r="I3" s="6" t="n">
        <f aca="false">((H3-F3)/F3)*100</f>
        <v>-64.2236331777873</v>
      </c>
    </row>
    <row r="4" customFormat="false" ht="13.5" hidden="false" customHeight="false" outlineLevel="0" collapsed="false">
      <c r="A4" s="4" t="s">
        <v>12</v>
      </c>
      <c r="B4" s="5" t="n">
        <v>45.52</v>
      </c>
      <c r="C4" s="5" t="n">
        <v>43.31</v>
      </c>
      <c r="D4" s="6" t="n">
        <f aca="false">((C4-B4)/B4)*100</f>
        <v>-4.85500878734622</v>
      </c>
      <c r="E4" s="4" t="s">
        <v>10</v>
      </c>
      <c r="F4" s="5" t="n">
        <v>2704.1425632</v>
      </c>
      <c r="G4" s="4" t="s">
        <v>10</v>
      </c>
      <c r="H4" s="5" t="n">
        <v>1099.23</v>
      </c>
      <c r="I4" s="6" t="n">
        <f aca="false">((H4-F4)/F4)*100</f>
        <v>-59.3501461439516</v>
      </c>
    </row>
    <row r="5" customFormat="false" ht="13.5" hidden="false" customHeight="false" outlineLevel="0" collapsed="false">
      <c r="A5" s="4" t="s">
        <v>13</v>
      </c>
      <c r="B5" s="5" t="n">
        <v>58.89</v>
      </c>
      <c r="C5" s="4" t="n">
        <v>56</v>
      </c>
      <c r="D5" s="6" t="n">
        <f aca="false">((C5-B5)/B5)*100</f>
        <v>-4.90745457632875</v>
      </c>
      <c r="E5" s="4" t="s">
        <v>10</v>
      </c>
      <c r="F5" s="5" t="n">
        <v>4481.68033203125</v>
      </c>
      <c r="G5" s="4" t="s">
        <v>10</v>
      </c>
      <c r="H5" s="5" t="n">
        <v>2083.68</v>
      </c>
      <c r="I5" s="6" t="n">
        <f aca="false">((H5-F5)/F5)*100</f>
        <v>-53.5067241385419</v>
      </c>
    </row>
    <row r="6" customFormat="false" ht="13.5" hidden="false" customHeight="false" outlineLevel="0" collapsed="false">
      <c r="A6" s="4" t="s">
        <v>14</v>
      </c>
      <c r="B6" s="5" t="n">
        <v>61.12</v>
      </c>
      <c r="C6" s="4" t="n">
        <v>55</v>
      </c>
      <c r="D6" s="6" t="n">
        <f aca="false">((C6-B6)/B6)*100</f>
        <v>-10.0130890052356</v>
      </c>
      <c r="E6" s="4" t="n">
        <v>4269</v>
      </c>
      <c r="F6" s="5" t="n">
        <v>4307.6522265625</v>
      </c>
      <c r="G6" s="6" t="n">
        <f aca="false">((F6-E6)/E6)*100</f>
        <v>0.905416410459143</v>
      </c>
      <c r="H6" s="5" t="n">
        <v>2285.01</v>
      </c>
      <c r="I6" s="6" t="n">
        <f aca="false">((H6-F6)/F6)*100</f>
        <v>-46.9546314368225</v>
      </c>
    </row>
    <row r="7" customFormat="false" ht="13.5" hidden="false" customHeight="false" outlineLevel="0" collapsed="false">
      <c r="A7" s="4" t="s">
        <v>15</v>
      </c>
      <c r="B7" s="5" t="n">
        <v>30.88</v>
      </c>
      <c r="C7" s="4" t="n">
        <v>29</v>
      </c>
      <c r="D7" s="6" t="n">
        <f aca="false">((C7-B7)/B7)*100</f>
        <v>-6.0880829015544</v>
      </c>
      <c r="E7" s="4" t="s">
        <v>10</v>
      </c>
      <c r="F7" s="5" t="n">
        <v>527.496</v>
      </c>
      <c r="G7" s="4" t="s">
        <v>10</v>
      </c>
      <c r="H7" s="5" t="n">
        <v>564.89</v>
      </c>
      <c r="I7" s="6" t="n">
        <f aca="false">((H7-F7)/F7)*100</f>
        <v>7.08896370778167</v>
      </c>
    </row>
    <row r="8" customFormat="false" ht="13.5" hidden="false" customHeight="false" outlineLevel="0" collapsed="false">
      <c r="A8" s="4" t="s">
        <v>16</v>
      </c>
      <c r="B8" s="5" t="n">
        <v>37.24</v>
      </c>
      <c r="C8" s="5" t="n">
        <v>35.55</v>
      </c>
      <c r="D8" s="6" t="n">
        <f aca="false">((C8-B8)/B8)*100</f>
        <v>-4.53813104189045</v>
      </c>
      <c r="E8" s="4" t="s">
        <v>10</v>
      </c>
      <c r="F8" s="5" t="n">
        <v>5455.7460936</v>
      </c>
      <c r="G8" s="4" t="s">
        <v>10</v>
      </c>
      <c r="H8" s="5" t="n">
        <v>891.54</v>
      </c>
      <c r="I8" s="6" t="n">
        <f aca="false">((H8-F8)/F8)*100</f>
        <v>-83.6586970012068</v>
      </c>
    </row>
    <row r="9" customFormat="false" ht="13.5" hidden="false" customHeight="false" outlineLevel="0" collapsed="false">
      <c r="A9" s="4" t="s">
        <v>17</v>
      </c>
      <c r="B9" s="5" t="n">
        <v>23.56</v>
      </c>
      <c r="C9" s="4" t="n">
        <v>23</v>
      </c>
      <c r="D9" s="6" t="n">
        <f aca="false">((C9-B9)/B9)*100</f>
        <v>-2.37691001697792</v>
      </c>
      <c r="E9" s="4" t="s">
        <v>10</v>
      </c>
      <c r="F9" s="5" t="n">
        <v>253.345418701172</v>
      </c>
      <c r="G9" s="4" t="s">
        <v>10</v>
      </c>
      <c r="H9" s="5" t="n">
        <v>292.31</v>
      </c>
      <c r="I9" s="6" t="n">
        <f aca="false">((H9-F9)/F9)*100</f>
        <v>15.3800220657584</v>
      </c>
    </row>
    <row r="10" customFormat="false" ht="13.5" hidden="false" customHeight="false" outlineLevel="0" collapsed="false">
      <c r="A10" s="4" t="s">
        <v>18</v>
      </c>
      <c r="B10" s="5" t="n">
        <v>71.3</v>
      </c>
      <c r="C10" s="4" t="n">
        <v>70</v>
      </c>
      <c r="D10" s="6" t="n">
        <f aca="false">((C10-B10)/B10)*100</f>
        <v>-1.82328190743338</v>
      </c>
      <c r="E10" s="4" t="s">
        <v>10</v>
      </c>
      <c r="F10" s="5" t="n">
        <v>4868.77544921875</v>
      </c>
      <c r="G10" s="4" t="s">
        <v>10</v>
      </c>
      <c r="H10" s="5" t="n">
        <v>4332.5</v>
      </c>
      <c r="I10" s="6" t="n">
        <f aca="false">((H10-F10)/F10)*100</f>
        <v>-11.0145857990802</v>
      </c>
    </row>
    <row r="11" customFormat="false" ht="13.5" hidden="false" customHeight="false" outlineLevel="0" collapsed="false">
      <c r="A11" s="4" t="s">
        <v>19</v>
      </c>
      <c r="B11" s="5" t="n">
        <v>49.98</v>
      </c>
      <c r="C11" s="5" t="n">
        <v>47.99</v>
      </c>
      <c r="D11" s="6" t="n">
        <f aca="false">((C11-B11)/B11)*100</f>
        <v>-3.98159263705481</v>
      </c>
      <c r="E11" s="4" t="s">
        <v>10</v>
      </c>
      <c r="F11" s="5" t="n">
        <v>5153.82457982</v>
      </c>
      <c r="G11" s="4" t="s">
        <v>10</v>
      </c>
      <c r="H11" s="5" t="n">
        <v>1386.2</v>
      </c>
      <c r="I11" s="6" t="n">
        <f aca="false">((H11-F11)/F11)*100</f>
        <v>-73.1034695005391</v>
      </c>
    </row>
    <row r="12" customFormat="false" ht="13.5" hidden="false" customHeight="false" outlineLevel="0" collapsed="false">
      <c r="A12" s="4" t="s">
        <v>20</v>
      </c>
      <c r="B12" s="5" t="n">
        <v>77.03</v>
      </c>
      <c r="C12" s="4" t="n">
        <v>75</v>
      </c>
      <c r="D12" s="6" t="n">
        <f aca="false">((C12-B12)/B12)*100</f>
        <v>-2.63533688173439</v>
      </c>
      <c r="E12" s="4" t="s">
        <v>10</v>
      </c>
      <c r="F12" s="5" t="n">
        <v>6290.4412890625</v>
      </c>
      <c r="G12" s="4" t="s">
        <v>10</v>
      </c>
      <c r="H12" s="5" t="n">
        <v>5229.35</v>
      </c>
      <c r="I12" s="6" t="n">
        <f aca="false">((H12-F12)/F12)*100</f>
        <v>-16.868312417246</v>
      </c>
    </row>
    <row r="13" customFormat="false" ht="13.5" hidden="false" customHeight="false" outlineLevel="0" collapsed="false">
      <c r="A13" s="4" t="s">
        <v>21</v>
      </c>
      <c r="B13" s="5" t="n">
        <v>52.52</v>
      </c>
      <c r="C13" s="4" t="n">
        <v>51</v>
      </c>
      <c r="D13" s="6" t="n">
        <f aca="false">((C13-B13)/B13)*100</f>
        <v>-2.8941355674029</v>
      </c>
      <c r="E13" s="4" t="s">
        <v>10</v>
      </c>
      <c r="F13" s="5" t="n">
        <v>6413.58866210937</v>
      </c>
      <c r="G13" s="4" t="s">
        <v>10</v>
      </c>
      <c r="H13" s="5" t="n">
        <v>1568.31</v>
      </c>
      <c r="I13" s="6" t="n">
        <f aca="false">((H13-F13)/F13)*100</f>
        <v>-75.5470753953186</v>
      </c>
    </row>
    <row r="14" customFormat="false" ht="13.5" hidden="false" customHeight="false" outlineLevel="0" collapsed="false">
      <c r="A14" s="4" t="s">
        <v>22</v>
      </c>
      <c r="B14" s="5" t="n">
        <v>35.65</v>
      </c>
      <c r="C14" s="5" t="n">
        <v>35.13</v>
      </c>
      <c r="D14" s="6" t="n">
        <f aca="false">((C14-B14)/B14)*100</f>
        <v>-1.45862552594669</v>
      </c>
      <c r="E14" s="4" t="s">
        <v>10</v>
      </c>
      <c r="F14" s="5" t="n">
        <v>2731.6328757</v>
      </c>
      <c r="G14" s="4" t="s">
        <v>10</v>
      </c>
      <c r="H14" s="5" t="n">
        <v>599.16</v>
      </c>
      <c r="I14" s="6" t="n">
        <f aca="false">((H14-F14)/F14)*100</f>
        <v>-78.0658665617187</v>
      </c>
    </row>
    <row r="15" customFormat="false" ht="13.5" hidden="false" customHeight="false" outlineLevel="0" collapsed="false">
      <c r="A15" s="4" t="s">
        <v>23</v>
      </c>
      <c r="B15" s="5" t="n">
        <v>64.94</v>
      </c>
      <c r="C15" s="4" t="n">
        <v>62</v>
      </c>
      <c r="D15" s="6" t="n">
        <f aca="false">((C15-B15)/B15)*100</f>
        <v>-4.52725592854943</v>
      </c>
      <c r="E15" s="4" t="s">
        <v>10</v>
      </c>
      <c r="F15" s="5" t="n">
        <v>7827.43262695312</v>
      </c>
      <c r="G15" s="4" t="s">
        <v>10</v>
      </c>
      <c r="H15" s="5" t="n">
        <v>2656.3</v>
      </c>
      <c r="I15" s="6" t="n">
        <f aca="false">((H15-F15)/F15)*100</f>
        <v>-66.0642240362025</v>
      </c>
    </row>
    <row r="16" customFormat="false" ht="13.5" hidden="false" customHeight="false" outlineLevel="0" collapsed="false">
      <c r="A16" s="4" t="s">
        <v>24</v>
      </c>
      <c r="B16" s="5" t="n">
        <v>32.79</v>
      </c>
      <c r="C16" s="4" t="n">
        <v>32</v>
      </c>
      <c r="D16" s="6" t="n">
        <f aca="false">((C16-B16)/B16)*100</f>
        <v>-2.40927111924367</v>
      </c>
      <c r="E16" s="4" t="s">
        <v>10</v>
      </c>
      <c r="F16" s="5" t="n">
        <v>666.782493896483</v>
      </c>
      <c r="G16" s="4" t="s">
        <v>10</v>
      </c>
      <c r="H16" s="5" t="n">
        <v>388.49</v>
      </c>
      <c r="I16" s="6" t="n">
        <f aca="false">((H16-F16)/F16)*100</f>
        <v>-41.7366227283837</v>
      </c>
    </row>
    <row r="17" customFormat="false" ht="13.5" hidden="false" customHeight="false" outlineLevel="0" collapsed="false">
      <c r="A17" s="4" t="s">
        <v>25</v>
      </c>
      <c r="B17" s="5" t="n">
        <v>35.65</v>
      </c>
      <c r="C17" s="5" t="n">
        <v>27.37</v>
      </c>
      <c r="D17" s="6" t="n">
        <f aca="false">((C17-B17)/B17)*100</f>
        <v>-23.2258064516129</v>
      </c>
      <c r="E17" s="4" t="s">
        <v>10</v>
      </c>
      <c r="F17" s="5" t="n">
        <v>1290.62</v>
      </c>
      <c r="G17" s="4" t="s">
        <v>10</v>
      </c>
      <c r="H17" s="5" t="n">
        <v>476.39</v>
      </c>
      <c r="I17" s="6" t="n">
        <f aca="false">((H17-F17)/F17)*100</f>
        <v>-63.0882831507338</v>
      </c>
    </row>
    <row r="18" customFormat="false" ht="13.5" hidden="false" customHeight="false" outlineLevel="0" collapsed="false">
      <c r="A18" s="4" t="s">
        <v>26</v>
      </c>
      <c r="B18" s="5" t="n">
        <v>53.16</v>
      </c>
      <c r="C18" s="4" t="n">
        <v>52</v>
      </c>
      <c r="D18" s="6" t="n">
        <f aca="false">((C18-B18)/B18)*100</f>
        <v>-2.18209179834461</v>
      </c>
      <c r="E18" s="4" t="s">
        <v>10</v>
      </c>
      <c r="F18" s="5" t="n">
        <v>3650.66360351563</v>
      </c>
      <c r="G18" s="4" t="s">
        <v>10</v>
      </c>
      <c r="H18" s="5" t="n">
        <v>1615.94</v>
      </c>
      <c r="I18" s="6" t="n">
        <f aca="false">((H18-F18)/F18)*100</f>
        <v>-55.735718885634</v>
      </c>
    </row>
    <row r="19" customFormat="false" ht="13.5" hidden="false" customHeight="false" outlineLevel="0" collapsed="false">
      <c r="A19" s="4" t="s">
        <v>27</v>
      </c>
      <c r="B19" s="5" t="n">
        <v>58.57</v>
      </c>
      <c r="C19" s="4" t="n">
        <v>55</v>
      </c>
      <c r="D19" s="6" t="n">
        <f aca="false">((C19-B19)/B19)*100</f>
        <v>-6.0952706163565</v>
      </c>
      <c r="E19" s="4" t="s">
        <v>10</v>
      </c>
      <c r="F19" s="5" t="n">
        <v>4258.71967773437</v>
      </c>
      <c r="G19" s="4" t="s">
        <v>10</v>
      </c>
      <c r="H19" s="5" t="n">
        <v>2055.82</v>
      </c>
      <c r="I19" s="6" t="n">
        <f aca="false">((H19-F19)/F19)*100</f>
        <v>-51.7268062805747</v>
      </c>
    </row>
    <row r="20" customFormat="false" ht="13.5" hidden="false" customHeight="false" outlineLevel="0" collapsed="false">
      <c r="A20" s="4" t="s">
        <v>28</v>
      </c>
      <c r="B20" s="5" t="n">
        <v>44.88</v>
      </c>
      <c r="C20" s="5" t="n">
        <v>45.14</v>
      </c>
      <c r="D20" s="6" t="n">
        <f aca="false">((C20-B20)/B20)*100</f>
        <v>0.579322638146163</v>
      </c>
      <c r="E20" s="4" t="s">
        <v>10</v>
      </c>
      <c r="F20" s="5" t="n">
        <v>5308.28588893</v>
      </c>
      <c r="G20" s="4" t="s">
        <v>10</v>
      </c>
      <c r="H20" s="5" t="n">
        <v>1061.44</v>
      </c>
      <c r="I20" s="6" t="n">
        <f aca="false">((H20-F20)/F20)*100</f>
        <v>-80.0040912978416</v>
      </c>
    </row>
    <row r="21" customFormat="false" ht="13.5" hidden="false" customHeight="false" outlineLevel="0" collapsed="false">
      <c r="A21" s="4" t="s">
        <v>29</v>
      </c>
      <c r="B21" s="5" t="n">
        <v>29.29</v>
      </c>
      <c r="C21" s="4" t="n">
        <v>32</v>
      </c>
      <c r="D21" s="6" t="n">
        <f aca="false">((C21-B21)/B21)*100</f>
        <v>9.25230454079891</v>
      </c>
      <c r="E21" s="4" t="s">
        <v>10</v>
      </c>
      <c r="F21" s="5" t="n">
        <v>1766.71322753906</v>
      </c>
      <c r="G21" s="4" t="s">
        <v>10</v>
      </c>
      <c r="H21" s="5" t="n">
        <v>367.6</v>
      </c>
      <c r="I21" s="6" t="n">
        <f aca="false">((H21-F21)/F21)*100</f>
        <v>-79.1930012030279</v>
      </c>
    </row>
    <row r="22" customFormat="false" ht="13.5" hidden="false" customHeight="false" outlineLevel="0" collapsed="false">
      <c r="A22" s="4" t="s">
        <v>30</v>
      </c>
      <c r="B22" s="5" t="n">
        <v>8.19</v>
      </c>
      <c r="C22" s="4" t="n">
        <v>7</v>
      </c>
      <c r="D22" s="6" t="n">
        <f aca="false">((C22-B22)/B22)*100</f>
        <v>-14.5299145299145</v>
      </c>
      <c r="E22" s="4" t="n">
        <v>15.17</v>
      </c>
      <c r="F22" s="5" t="n">
        <v>56.9550174713135</v>
      </c>
      <c r="G22" s="6" t="n">
        <f aca="false">((F22-E22)/E22)*100</f>
        <v>275.445072322436</v>
      </c>
      <c r="H22" s="5" t="n">
        <v>22.34</v>
      </c>
      <c r="I22" s="6" t="n">
        <f aca="false">((H22-F22)/F22)*100</f>
        <v>-60.7760633007408</v>
      </c>
    </row>
    <row r="23" customFormat="false" ht="13.5" hidden="false" customHeight="false" outlineLevel="0" collapsed="false">
      <c r="A23" s="4" t="s">
        <v>31</v>
      </c>
      <c r="B23" s="5" t="n">
        <v>9.71</v>
      </c>
      <c r="C23" s="4" t="n">
        <v>10</v>
      </c>
      <c r="D23" s="6" t="n">
        <f aca="false">((C23-B23)/B23)*100</f>
        <v>2.98661174047373</v>
      </c>
      <c r="E23" s="4" t="n">
        <v>30</v>
      </c>
      <c r="F23" s="5" t="n">
        <v>37.6709139251709</v>
      </c>
      <c r="G23" s="6" t="n">
        <f aca="false">((F23-E23)/E23)*100</f>
        <v>25.5697130839029</v>
      </c>
      <c r="H23" s="5" t="n">
        <v>33.81</v>
      </c>
      <c r="I23" s="6" t="n">
        <f aca="false">((H23-F23)/F23)*100</f>
        <v>-10.2490582862952</v>
      </c>
    </row>
    <row r="24" customFormat="false" ht="13.5" hidden="false" customHeight="false" outlineLevel="0" collapsed="false">
      <c r="A24" s="4" t="s">
        <v>32</v>
      </c>
      <c r="B24" s="5" t="n">
        <v>9.29</v>
      </c>
      <c r="C24" s="4" t="n">
        <v>8</v>
      </c>
      <c r="D24" s="6" t="n">
        <f aca="false">((C24-B24)/B24)*100</f>
        <v>-13.8858988159311</v>
      </c>
      <c r="E24" s="4" t="n">
        <v>16.1</v>
      </c>
      <c r="F24" s="5" t="n">
        <v>77.272732849121</v>
      </c>
      <c r="G24" s="6" t="n">
        <f aca="false">((F24-E24)/E24)*100</f>
        <v>379.954862416901</v>
      </c>
      <c r="H24" s="5" t="n">
        <v>30.36</v>
      </c>
      <c r="I24" s="6" t="n">
        <f aca="false">((H24-F24)/F24)*100</f>
        <v>-60.7105910706181</v>
      </c>
    </row>
    <row r="25" customFormat="false" ht="13.5" hidden="false" customHeight="false" outlineLevel="0" collapsed="false">
      <c r="A25" s="4" t="s">
        <v>33</v>
      </c>
      <c r="B25" s="5" t="n">
        <v>46</v>
      </c>
      <c r="C25" s="5" t="n">
        <v>25.08</v>
      </c>
      <c r="D25" s="6" t="n">
        <f aca="false">((C25-B25)/B25)*100</f>
        <v>-45.4782608695652</v>
      </c>
      <c r="E25" s="4" t="s">
        <v>10</v>
      </c>
      <c r="F25" s="5" t="n">
        <v>133.324484876</v>
      </c>
      <c r="G25" s="4" t="s">
        <v>10</v>
      </c>
      <c r="H25" s="5" t="n">
        <v>747</v>
      </c>
      <c r="I25" s="6" t="n">
        <f aca="false">((H25-F25)/F25)*100</f>
        <v>460.287182579221</v>
      </c>
    </row>
    <row r="26" customFormat="false" ht="12.75" hidden="false" customHeight="true" outlineLevel="0" collapsed="false">
      <c r="A26" s="7" t="s">
        <v>34</v>
      </c>
      <c r="B26" s="7"/>
      <c r="C26" s="7"/>
      <c r="D26" s="7"/>
      <c r="E26" s="7"/>
      <c r="F26" s="5" t="n">
        <f aca="false">SUM(F2:F25)</f>
        <v>77593.7725881939</v>
      </c>
      <c r="H26" s="5" t="n">
        <f aca="false">SUM(H2:H25)</f>
        <v>34952.85</v>
      </c>
    </row>
    <row r="27" customFormat="false" ht="12.75" hidden="false" customHeight="true" outlineLevel="0" collapsed="false">
      <c r="A27" s="7" t="s">
        <v>35</v>
      </c>
      <c r="B27" s="7"/>
      <c r="C27" s="7"/>
      <c r="D27" s="7"/>
      <c r="E27" s="7"/>
      <c r="F27" s="5" t="n">
        <f aca="false">F26*0.5</f>
        <v>38796.886294097</v>
      </c>
      <c r="H27" s="5" t="n">
        <f aca="false">H26*0.5</f>
        <v>17476.425</v>
      </c>
    </row>
  </sheetData>
  <mergeCells count="2">
    <mergeCell ref="A26:E26"/>
    <mergeCell ref="A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Y16" activeCellId="0" sqref="Y16"/>
    </sheetView>
  </sheetViews>
  <sheetFormatPr defaultColWidth="11.5703125" defaultRowHeight="13.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8"/>
    <col collapsed="false" customWidth="false" hidden="false" outlineLevel="0" max="7" min="3" style="1" width="11.57"/>
    <col collapsed="false" customWidth="true" hidden="false" outlineLevel="0" max="8" min="8" style="1" width="16.29"/>
    <col collapsed="false" customWidth="false" hidden="false" outlineLevel="0" max="16384" min="9" style="1" width="11.57"/>
  </cols>
  <sheetData>
    <row r="1" s="3" customFormat="true" ht="23.85" hidden="false" customHeight="false" outlineLevel="0" collapsed="false">
      <c r="A1" s="2" t="s">
        <v>0</v>
      </c>
      <c r="B1" s="2" t="s">
        <v>55</v>
      </c>
      <c r="C1" s="2" t="s">
        <v>115</v>
      </c>
      <c r="D1" s="2" t="s">
        <v>2</v>
      </c>
      <c r="E1" s="2" t="s">
        <v>116</v>
      </c>
      <c r="F1" s="2" t="s">
        <v>7</v>
      </c>
      <c r="G1" s="2" t="s">
        <v>5</v>
      </c>
      <c r="H1" s="2" t="s">
        <v>117</v>
      </c>
    </row>
    <row r="2" customFormat="false" ht="13.5" hidden="false" customHeight="false" outlineLevel="0" collapsed="false">
      <c r="A2" s="4" t="s">
        <v>118</v>
      </c>
      <c r="J2" s="4" t="s">
        <v>119</v>
      </c>
      <c r="S2" s="4" t="s">
        <v>120</v>
      </c>
    </row>
    <row r="3" customFormat="false" ht="34.8" hidden="false" customHeight="false" outlineLevel="0" collapsed="false">
      <c r="A3" s="4" t="s">
        <v>9</v>
      </c>
      <c r="B3" s="4" t="s">
        <v>64</v>
      </c>
      <c r="C3" s="5" t="n">
        <v>74.49</v>
      </c>
      <c r="D3" s="5" t="n">
        <v>72</v>
      </c>
      <c r="E3" s="5" t="n">
        <v>-3.34273056786145</v>
      </c>
      <c r="F3" s="5" t="n">
        <v>3734.71</v>
      </c>
      <c r="G3" s="5" t="n">
        <v>5332.64067382813</v>
      </c>
      <c r="H3" s="5" t="n">
        <v>-29.9650918103399</v>
      </c>
      <c r="J3" s="4" t="s">
        <v>11</v>
      </c>
      <c r="K3" s="4" t="s">
        <v>64</v>
      </c>
      <c r="L3" s="5" t="n">
        <v>50.61</v>
      </c>
      <c r="M3" s="5" t="n">
        <v>48.06</v>
      </c>
      <c r="N3" s="5" t="n">
        <v>-5.03852993479549</v>
      </c>
      <c r="O3" s="5" t="n">
        <v>1430.47</v>
      </c>
      <c r="P3" s="5" t="n">
        <v>3998.36575667</v>
      </c>
      <c r="Q3" s="5" t="n">
        <v>-64.2236331777873</v>
      </c>
      <c r="S3" s="4" t="s">
        <v>15</v>
      </c>
      <c r="T3" s="4" t="s">
        <v>68</v>
      </c>
      <c r="U3" s="5" t="n">
        <v>30.88</v>
      </c>
      <c r="V3" s="5" t="n">
        <v>28.91</v>
      </c>
      <c r="W3" s="5" t="n">
        <v>142.875647668394</v>
      </c>
      <c r="X3" s="5" t="n">
        <v>564.89</v>
      </c>
      <c r="Y3" s="5" t="n">
        <v>527.496</v>
      </c>
      <c r="Z3" s="5" t="n">
        <v>8.71213579153997</v>
      </c>
    </row>
    <row r="4" customFormat="false" ht="35.05" hidden="false" customHeight="false" outlineLevel="0" collapsed="false">
      <c r="A4" s="4" t="s">
        <v>13</v>
      </c>
      <c r="B4" s="4" t="s">
        <v>64</v>
      </c>
      <c r="C4" s="5" t="n">
        <v>58.89</v>
      </c>
      <c r="D4" s="5" t="n">
        <v>56</v>
      </c>
      <c r="E4" s="5" t="n">
        <v>-4.90745457632875</v>
      </c>
      <c r="F4" s="5" t="n">
        <v>2083.68</v>
      </c>
      <c r="G4" s="5" t="n">
        <v>4481.68033203125</v>
      </c>
      <c r="H4" s="5" t="n">
        <v>-53.5067241385419</v>
      </c>
      <c r="J4" s="4" t="s">
        <v>12</v>
      </c>
      <c r="K4" s="4" t="s">
        <v>64</v>
      </c>
      <c r="L4" s="5" t="n">
        <v>45.52</v>
      </c>
      <c r="M4" s="5" t="n">
        <v>43.31</v>
      </c>
      <c r="N4" s="5" t="n">
        <v>-4.85500878734622</v>
      </c>
      <c r="O4" s="5" t="n">
        <v>1099.23</v>
      </c>
      <c r="P4" s="5" t="n">
        <v>2704.1425632</v>
      </c>
      <c r="Q4" s="5" t="n">
        <v>-59.3501461439516</v>
      </c>
      <c r="S4" s="4" t="s">
        <v>17</v>
      </c>
      <c r="T4" s="4" t="s">
        <v>68</v>
      </c>
      <c r="U4" s="5" t="n">
        <v>23.56</v>
      </c>
      <c r="V4" s="5" t="n">
        <v>23</v>
      </c>
      <c r="W4" s="5" t="n">
        <v>-2.37691001697792</v>
      </c>
      <c r="X4" s="5" t="n">
        <v>292.31</v>
      </c>
      <c r="Y4" s="5" t="n">
        <v>253.345418701172</v>
      </c>
      <c r="Z4" s="5" t="n">
        <v>15.3800220657584</v>
      </c>
    </row>
    <row r="5" customFormat="false" ht="23.85" hidden="false" customHeight="false" outlineLevel="0" collapsed="false">
      <c r="A5" s="4" t="s">
        <v>14</v>
      </c>
      <c r="B5" s="4" t="s">
        <v>64</v>
      </c>
      <c r="C5" s="5" t="n">
        <v>61.12</v>
      </c>
      <c r="D5" s="5" t="n">
        <v>55</v>
      </c>
      <c r="E5" s="5" t="n">
        <v>-10.0130890052356</v>
      </c>
      <c r="F5" s="5" t="n">
        <v>2285.01</v>
      </c>
      <c r="G5" s="5" t="n">
        <v>4307.6522265625</v>
      </c>
      <c r="H5" s="5" t="n">
        <v>-46.9546314368225</v>
      </c>
      <c r="J5" s="4" t="s">
        <v>16</v>
      </c>
      <c r="K5" s="4" t="s">
        <v>70</v>
      </c>
      <c r="L5" s="5" t="n">
        <v>37.24</v>
      </c>
      <c r="M5" s="5" t="n">
        <v>35.55</v>
      </c>
      <c r="N5" s="5" t="n">
        <v>-4.53813104189045</v>
      </c>
      <c r="O5" s="5" t="n">
        <v>891.54</v>
      </c>
      <c r="P5" s="5" t="n">
        <v>5455.7460936</v>
      </c>
      <c r="Q5" s="5" t="n">
        <v>-83.6586970012068</v>
      </c>
      <c r="S5" s="4" t="s">
        <v>24</v>
      </c>
      <c r="T5" s="4" t="s">
        <v>74</v>
      </c>
      <c r="U5" s="5" t="n">
        <v>32.79</v>
      </c>
      <c r="V5" s="5" t="n">
        <v>32</v>
      </c>
      <c r="W5" s="5" t="n">
        <v>-2.40927111924367</v>
      </c>
      <c r="X5" s="5" t="n">
        <v>388.49</v>
      </c>
      <c r="Y5" s="5" t="n">
        <v>666.782493896483</v>
      </c>
      <c r="Z5" s="5" t="n">
        <v>-41.7366227283837</v>
      </c>
    </row>
    <row r="6" customFormat="false" ht="35.05" hidden="false" customHeight="false" outlineLevel="0" collapsed="false">
      <c r="A6" s="4" t="s">
        <v>18</v>
      </c>
      <c r="B6" s="4" t="s">
        <v>72</v>
      </c>
      <c r="C6" s="5" t="n">
        <v>71.3</v>
      </c>
      <c r="D6" s="5" t="n">
        <v>70</v>
      </c>
      <c r="E6" s="5" t="n">
        <v>-1.82328190743338</v>
      </c>
      <c r="F6" s="5" t="n">
        <v>4332.5</v>
      </c>
      <c r="G6" s="5" t="n">
        <v>4868.77544921875</v>
      </c>
      <c r="H6" s="5" t="n">
        <v>-11.0145857990802</v>
      </c>
      <c r="J6" s="4" t="s">
        <v>19</v>
      </c>
      <c r="K6" s="4" t="s">
        <v>64</v>
      </c>
      <c r="L6" s="5" t="n">
        <v>49.98</v>
      </c>
      <c r="M6" s="5" t="n">
        <v>47.99</v>
      </c>
      <c r="N6" s="5" t="n">
        <v>-3.98159263705481</v>
      </c>
      <c r="O6" s="5" t="n">
        <v>1386.2</v>
      </c>
      <c r="P6" s="5" t="n">
        <v>5153.82457982</v>
      </c>
      <c r="Q6" s="5" t="n">
        <v>-73.1034695005391</v>
      </c>
      <c r="S6" s="4" t="s">
        <v>29</v>
      </c>
      <c r="T6" s="4" t="s">
        <v>64</v>
      </c>
      <c r="U6" s="5" t="n">
        <v>29.29</v>
      </c>
      <c r="V6" s="5" t="n">
        <v>32</v>
      </c>
      <c r="W6" s="5" t="n">
        <v>9.25230454079891</v>
      </c>
      <c r="X6" s="5" t="n">
        <v>367.6</v>
      </c>
      <c r="Y6" s="5" t="n">
        <v>1766.71322753906</v>
      </c>
      <c r="Z6" s="5" t="n">
        <v>-79.1930012030279</v>
      </c>
    </row>
    <row r="7" customFormat="false" ht="35.05" hidden="false" customHeight="false" outlineLevel="0" collapsed="false">
      <c r="A7" s="4" t="s">
        <v>20</v>
      </c>
      <c r="B7" s="4" t="s">
        <v>68</v>
      </c>
      <c r="C7" s="5" t="n">
        <v>77.03</v>
      </c>
      <c r="D7" s="5" t="n">
        <v>75</v>
      </c>
      <c r="E7" s="5" t="n">
        <v>-2.63533688173439</v>
      </c>
      <c r="F7" s="5" t="n">
        <v>5229.35</v>
      </c>
      <c r="G7" s="5" t="n">
        <v>6290.4412890625</v>
      </c>
      <c r="H7" s="5" t="n">
        <v>-16.868312417246</v>
      </c>
      <c r="J7" s="4" t="s">
        <v>22</v>
      </c>
      <c r="K7" s="4" t="s">
        <v>64</v>
      </c>
      <c r="L7" s="5" t="n">
        <v>35.65</v>
      </c>
      <c r="M7" s="5" t="n">
        <v>35.13</v>
      </c>
      <c r="N7" s="5" t="n">
        <v>-1.45862552594669</v>
      </c>
      <c r="O7" s="5" t="n">
        <v>599.16</v>
      </c>
      <c r="P7" s="5" t="n">
        <v>2731.6328757</v>
      </c>
      <c r="Q7" s="5" t="n">
        <v>-78.0658665617187</v>
      </c>
      <c r="S7" s="4" t="s">
        <v>30</v>
      </c>
      <c r="T7" s="4" t="s">
        <v>76</v>
      </c>
      <c r="U7" s="5" t="n">
        <v>8.19</v>
      </c>
      <c r="V7" s="5" t="n">
        <v>7</v>
      </c>
      <c r="W7" s="5" t="n">
        <v>-14.5299145299145</v>
      </c>
      <c r="X7" s="5" t="n">
        <v>22.34</v>
      </c>
      <c r="Y7" s="5" t="n">
        <v>56.9550174713135</v>
      </c>
      <c r="Z7" s="5" t="n">
        <v>-60.7760633007408</v>
      </c>
    </row>
    <row r="8" customFormat="false" ht="23.85" hidden="false" customHeight="false" outlineLevel="0" collapsed="false">
      <c r="A8" s="4" t="s">
        <v>21</v>
      </c>
      <c r="B8" s="4" t="s">
        <v>64</v>
      </c>
      <c r="C8" s="5" t="n">
        <v>52.52</v>
      </c>
      <c r="D8" s="5" t="n">
        <v>51</v>
      </c>
      <c r="E8" s="5" t="n">
        <v>-2.8941355674029</v>
      </c>
      <c r="F8" s="5" t="n">
        <v>1568.31</v>
      </c>
      <c r="G8" s="5" t="n">
        <v>6413.58866210937</v>
      </c>
      <c r="H8" s="5" t="n">
        <v>-75.5470753953186</v>
      </c>
      <c r="J8" s="4" t="s">
        <v>25</v>
      </c>
      <c r="K8" s="4" t="s">
        <v>74</v>
      </c>
      <c r="L8" s="5" t="n">
        <v>35.65</v>
      </c>
      <c r="M8" s="5" t="n">
        <v>27.37</v>
      </c>
      <c r="N8" s="5" t="n">
        <v>-23.2258064516129</v>
      </c>
      <c r="O8" s="5" t="n">
        <v>476.39</v>
      </c>
      <c r="P8" s="5" t="n">
        <v>1290.62</v>
      </c>
      <c r="Q8" s="5" t="n">
        <v>-63.0882831507338</v>
      </c>
      <c r="S8" s="4" t="s">
        <v>31</v>
      </c>
      <c r="T8" s="4" t="s">
        <v>76</v>
      </c>
      <c r="U8" s="5" t="n">
        <v>9.71</v>
      </c>
      <c r="V8" s="5" t="n">
        <v>10</v>
      </c>
      <c r="W8" s="5" t="n">
        <v>2.98661174047373</v>
      </c>
      <c r="X8" s="5" t="n">
        <v>33.81</v>
      </c>
      <c r="Y8" s="5" t="n">
        <v>37.6709139251709</v>
      </c>
      <c r="Z8" s="5" t="n">
        <v>-10.2490582862952</v>
      </c>
    </row>
    <row r="9" customFormat="false" ht="35.05" hidden="false" customHeight="false" outlineLevel="0" collapsed="false">
      <c r="A9" s="4" t="s">
        <v>23</v>
      </c>
      <c r="B9" s="4" t="s">
        <v>64</v>
      </c>
      <c r="C9" s="5" t="n">
        <v>64.94</v>
      </c>
      <c r="D9" s="5" t="n">
        <v>62</v>
      </c>
      <c r="E9" s="5" t="n">
        <v>-4.52725592854943</v>
      </c>
      <c r="F9" s="5" t="n">
        <v>2656.3</v>
      </c>
      <c r="G9" s="5" t="n">
        <v>7827.43262695312</v>
      </c>
      <c r="H9" s="5" t="n">
        <v>-66.0642240362025</v>
      </c>
      <c r="J9" s="4" t="s">
        <v>28</v>
      </c>
      <c r="K9" s="4" t="s">
        <v>64</v>
      </c>
      <c r="L9" s="5" t="n">
        <v>44.88</v>
      </c>
      <c r="M9" s="5" t="n">
        <v>45.14</v>
      </c>
      <c r="N9" s="5" t="n">
        <v>0.579322638146163</v>
      </c>
      <c r="O9" s="5" t="n">
        <v>1061.44</v>
      </c>
      <c r="P9" s="5" t="n">
        <v>5308.28588893</v>
      </c>
      <c r="Q9" s="5" t="n">
        <v>-80.0040912978416</v>
      </c>
      <c r="S9" s="4" t="s">
        <v>32</v>
      </c>
      <c r="T9" s="4" t="s">
        <v>76</v>
      </c>
      <c r="U9" s="5" t="n">
        <v>9.29</v>
      </c>
      <c r="V9" s="5" t="n">
        <v>8</v>
      </c>
      <c r="W9" s="5" t="n">
        <v>-13.8858988159311</v>
      </c>
      <c r="X9" s="5" t="n">
        <v>30.36</v>
      </c>
      <c r="Y9" s="5" t="n">
        <v>77.272732849121</v>
      </c>
      <c r="Z9" s="5" t="n">
        <v>-60.7105910706181</v>
      </c>
    </row>
    <row r="10" customFormat="false" ht="23.85" hidden="false" customHeight="false" outlineLevel="0" collapsed="false">
      <c r="A10" s="4" t="s">
        <v>26</v>
      </c>
      <c r="B10" s="4" t="s">
        <v>64</v>
      </c>
      <c r="C10" s="5" t="n">
        <v>53.16</v>
      </c>
      <c r="D10" s="5" t="n">
        <v>52</v>
      </c>
      <c r="E10" s="5" t="n">
        <v>-2.18209179834461</v>
      </c>
      <c r="F10" s="5" t="n">
        <v>1615.94</v>
      </c>
      <c r="G10" s="5" t="n">
        <v>3650.66360351563</v>
      </c>
      <c r="H10" s="5" t="n">
        <v>-55.735718885634</v>
      </c>
      <c r="J10" s="4" t="s">
        <v>33</v>
      </c>
      <c r="K10" s="4" t="s">
        <v>78</v>
      </c>
      <c r="L10" s="5" t="n">
        <v>46</v>
      </c>
      <c r="M10" s="5" t="n">
        <v>25.08</v>
      </c>
      <c r="N10" s="5" t="n">
        <v>-45.4782608695652</v>
      </c>
      <c r="O10" s="5" t="n">
        <v>747</v>
      </c>
      <c r="P10" s="5" t="n">
        <v>133.324484876</v>
      </c>
      <c r="Q10" s="5" t="n">
        <v>460.287182579221</v>
      </c>
      <c r="T10" s="14"/>
    </row>
    <row r="11" customFormat="false" ht="23.85" hidden="false" customHeight="false" outlineLevel="0" collapsed="false">
      <c r="A11" s="4" t="s">
        <v>27</v>
      </c>
      <c r="B11" s="4" t="s">
        <v>64</v>
      </c>
      <c r="C11" s="5" t="n">
        <v>58.57</v>
      </c>
      <c r="D11" s="5" t="n">
        <v>55</v>
      </c>
      <c r="E11" s="5" t="n">
        <v>-6.0952706163565</v>
      </c>
      <c r="F11" s="5" t="n">
        <v>2055.82</v>
      </c>
      <c r="G11" s="5" t="n">
        <v>4258.71967773437</v>
      </c>
      <c r="H11" s="5" t="n">
        <v>-51.7268062805747</v>
      </c>
      <c r="T11" s="14"/>
      <c r="U11" s="14"/>
      <c r="V11" s="14"/>
      <c r="W11" s="14"/>
      <c r="X11" s="14"/>
      <c r="Y11" s="14"/>
      <c r="Z11" s="14"/>
    </row>
    <row r="12" customFormat="false" ht="13.5" hidden="false" customHeight="false" outlineLevel="0" collapsed="false">
      <c r="T12" s="14"/>
      <c r="U12" s="14"/>
      <c r="V12" s="14"/>
      <c r="W12" s="14"/>
      <c r="X12" s="14"/>
      <c r="Y12" s="14"/>
      <c r="Z12" s="14"/>
    </row>
    <row r="13" customFormat="false" ht="13.5" hidden="false" customHeight="false" outlineLevel="0" collapsed="false">
      <c r="J13" s="14"/>
      <c r="K13" s="14"/>
      <c r="L13" s="14"/>
      <c r="M13" s="14"/>
      <c r="N13" s="14"/>
      <c r="O13" s="14"/>
      <c r="P13" s="14"/>
      <c r="Q13" s="14"/>
      <c r="T13" s="14"/>
      <c r="U13" s="14"/>
      <c r="V13" s="14"/>
      <c r="W13" s="14"/>
      <c r="X13" s="14"/>
      <c r="Y13" s="14"/>
      <c r="Z13" s="14"/>
    </row>
    <row r="14" customFormat="false" ht="13.5" hidden="false" customHeight="false" outlineLevel="0" collapsed="false">
      <c r="J14" s="14"/>
      <c r="K14" s="14"/>
      <c r="L14" s="14"/>
      <c r="M14" s="14"/>
      <c r="N14" s="14"/>
      <c r="O14" s="14"/>
      <c r="P14" s="14"/>
      <c r="Q14" s="14"/>
      <c r="T14" s="14"/>
      <c r="U14" s="14"/>
      <c r="V14" s="14"/>
      <c r="W14" s="14"/>
      <c r="X14" s="14"/>
      <c r="Y14" s="14"/>
      <c r="Z14" s="14"/>
    </row>
    <row r="15" customFormat="false" ht="13.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T15" s="14"/>
      <c r="U15" s="14"/>
      <c r="V15" s="14"/>
      <c r="W15" s="14"/>
      <c r="X15" s="14"/>
      <c r="Y15" s="14"/>
      <c r="Z15" s="14"/>
    </row>
    <row r="16" customFormat="false" ht="13.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T16" s="14"/>
      <c r="U16" s="14"/>
      <c r="V16" s="14"/>
      <c r="W16" s="14"/>
      <c r="X16" s="14"/>
      <c r="Y16" s="14"/>
      <c r="Z16" s="14"/>
    </row>
    <row r="17" customFormat="false" ht="13.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T17" s="14"/>
      <c r="U17" s="14"/>
      <c r="V17" s="14"/>
      <c r="W17" s="14"/>
      <c r="X17" s="14"/>
      <c r="Y17" s="14"/>
      <c r="Z17" s="14"/>
    </row>
    <row r="18" customFormat="false" ht="13.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T18" s="14"/>
      <c r="U18" s="14"/>
      <c r="V18" s="14"/>
      <c r="W18" s="14"/>
      <c r="X18" s="14"/>
      <c r="Y18" s="14"/>
      <c r="Z18" s="14"/>
    </row>
    <row r="19" customFormat="false" ht="13.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T19" s="14"/>
      <c r="U19" s="14"/>
      <c r="V19" s="14"/>
      <c r="W19" s="14"/>
      <c r="X19" s="14"/>
      <c r="Y19" s="14"/>
      <c r="Z19" s="14"/>
    </row>
    <row r="20" customFormat="false" ht="13.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T20" s="14"/>
      <c r="U20" s="14"/>
      <c r="V20" s="14"/>
      <c r="W20" s="14"/>
      <c r="X20" s="14"/>
      <c r="Y20" s="14"/>
      <c r="Z20" s="14"/>
    </row>
    <row r="21" customFormat="false" ht="13.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T21" s="14"/>
      <c r="U21" s="14"/>
      <c r="V21" s="14"/>
      <c r="W21" s="14"/>
      <c r="X21" s="14"/>
      <c r="Y21" s="14"/>
      <c r="Z21" s="14"/>
    </row>
    <row r="22" customFormat="false" ht="13.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T22" s="14"/>
      <c r="U22" s="14"/>
      <c r="V22" s="14"/>
      <c r="W22" s="14"/>
      <c r="X22" s="14"/>
      <c r="Y22" s="14"/>
      <c r="Z22" s="14"/>
    </row>
    <row r="23" customFormat="false" ht="13.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T23" s="14"/>
      <c r="U23" s="14"/>
      <c r="V23" s="14"/>
      <c r="W23" s="14"/>
      <c r="X23" s="14"/>
      <c r="Y23" s="14"/>
      <c r="Z23" s="14"/>
    </row>
    <row r="24" customFormat="false" ht="13.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T24" s="14"/>
      <c r="U24" s="14"/>
      <c r="V24" s="14"/>
      <c r="W24" s="14"/>
      <c r="X24" s="14"/>
      <c r="Y24" s="14"/>
      <c r="Z24" s="14"/>
    </row>
    <row r="25" customFormat="false" ht="13.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T25" s="14"/>
      <c r="U25" s="14"/>
      <c r="V25" s="14"/>
      <c r="W25" s="14"/>
      <c r="X25" s="14"/>
      <c r="Y25" s="14"/>
      <c r="Z25" s="14"/>
    </row>
    <row r="26" customFormat="false" ht="13.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T26" s="14"/>
      <c r="U26" s="14"/>
      <c r="V26" s="14"/>
      <c r="W26" s="14"/>
      <c r="X26" s="14"/>
      <c r="Y26" s="14"/>
      <c r="Z26" s="14"/>
    </row>
    <row r="27" customFormat="false" ht="13.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4"/>
      <c r="U27" s="14"/>
      <c r="V27" s="14"/>
      <c r="W27" s="14"/>
      <c r="X27" s="14"/>
      <c r="Y27" s="14"/>
      <c r="Z27" s="14"/>
    </row>
    <row r="28" customFormat="false" ht="13.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T28" s="14"/>
      <c r="U28" s="14"/>
      <c r="V28" s="14"/>
      <c r="W28" s="14"/>
      <c r="X28" s="14"/>
      <c r="Y28" s="14"/>
      <c r="Z28" s="14"/>
    </row>
    <row r="29" customFormat="false" ht="13.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T29" s="14"/>
      <c r="U29" s="14"/>
      <c r="V29" s="14"/>
      <c r="W29" s="14"/>
      <c r="X29" s="14"/>
      <c r="Y29" s="14"/>
      <c r="Z29" s="14"/>
    </row>
    <row r="30" customFormat="false" ht="13.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T30" s="14"/>
      <c r="U30" s="14"/>
      <c r="V30" s="14"/>
      <c r="W30" s="14"/>
      <c r="X30" s="14"/>
      <c r="Y30" s="14"/>
      <c r="Z30" s="14"/>
    </row>
    <row r="31" customFormat="false" ht="13.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T31" s="14"/>
      <c r="U31" s="14"/>
      <c r="V31" s="14"/>
      <c r="W31" s="14"/>
      <c r="X31" s="14"/>
      <c r="Y31" s="14"/>
      <c r="Z31" s="14"/>
    </row>
    <row r="32" customFormat="false" ht="13.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T32" s="14"/>
      <c r="U32" s="14"/>
      <c r="V32" s="14"/>
      <c r="W32" s="14"/>
      <c r="X32" s="14"/>
      <c r="Y32" s="14"/>
      <c r="Z32" s="14"/>
    </row>
    <row r="33" customFormat="false" ht="13.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T33" s="14"/>
      <c r="U33" s="14"/>
      <c r="V33" s="14"/>
      <c r="W33" s="14"/>
      <c r="X33" s="14"/>
      <c r="Y33" s="14"/>
      <c r="Z33" s="14"/>
    </row>
    <row r="34" customFormat="false" ht="13.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T34" s="14"/>
      <c r="U34" s="14"/>
      <c r="V34" s="14"/>
      <c r="W34" s="14"/>
      <c r="X34" s="14"/>
      <c r="Y34" s="14"/>
      <c r="Z34" s="14"/>
    </row>
    <row r="35" customFormat="false" ht="13.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customFormat="false" ht="13.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customFormat="false" ht="13.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customFormat="false" ht="13.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customFormat="false" ht="13.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11.5703125" defaultRowHeight="13.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43"/>
    <col collapsed="false" customWidth="true" hidden="false" outlineLevel="0" max="3" min="3" style="1" width="22"/>
    <col collapsed="false" customWidth="true" hidden="false" outlineLevel="0" max="4" min="4" style="1" width="22.15"/>
    <col collapsed="false" customWidth="true" hidden="false" outlineLevel="0" max="5" min="5" style="1" width="25"/>
    <col collapsed="false" customWidth="false" hidden="false" outlineLevel="0" max="6" min="6" style="1" width="11.57"/>
    <col collapsed="false" customWidth="true" hidden="false" outlineLevel="0" max="7" min="7" style="1" width="37.86"/>
    <col collapsed="false" customWidth="false" hidden="false" outlineLevel="0" max="16384" min="8" style="1" width="11.57"/>
  </cols>
  <sheetData>
    <row r="1" customFormat="false" ht="13.5" hidden="false" customHeight="false" outlineLevel="0" collapsed="false">
      <c r="A1" s="3" t="s">
        <v>121</v>
      </c>
      <c r="B1" s="3" t="s">
        <v>98</v>
      </c>
      <c r="C1" s="3" t="s">
        <v>122</v>
      </c>
      <c r="D1" s="3" t="s">
        <v>123</v>
      </c>
      <c r="E1" s="3" t="s">
        <v>124</v>
      </c>
      <c r="F1" s="3" t="s">
        <v>125</v>
      </c>
      <c r="G1" s="4" t="s">
        <v>126</v>
      </c>
    </row>
    <row r="2" customFormat="false" ht="13.5" hidden="false" customHeight="false" outlineLevel="0" collapsed="false">
      <c r="A2" s="1" t="s">
        <v>127</v>
      </c>
      <c r="B2" s="1" t="n">
        <v>1</v>
      </c>
      <c r="C2" s="1" t="s">
        <v>64</v>
      </c>
      <c r="D2" s="5" t="n">
        <v>74.49</v>
      </c>
      <c r="E2" s="1" t="n">
        <v>29.33</v>
      </c>
      <c r="F2" s="1" t="s">
        <v>128</v>
      </c>
      <c r="G2" s="1" t="s">
        <v>129</v>
      </c>
    </row>
    <row r="3" customFormat="false" ht="13.5" hidden="false" customHeight="false" outlineLevel="0" collapsed="false">
      <c r="A3" s="1" t="s">
        <v>127</v>
      </c>
      <c r="B3" s="1" t="n">
        <v>2</v>
      </c>
      <c r="C3" s="1" t="s">
        <v>64</v>
      </c>
      <c r="D3" s="5" t="n">
        <v>50.61</v>
      </c>
      <c r="E3" s="1" t="n">
        <v>19.93</v>
      </c>
      <c r="F3" s="1" t="s">
        <v>130</v>
      </c>
      <c r="G3" s="1" t="s">
        <v>131</v>
      </c>
    </row>
    <row r="4" customFormat="false" ht="13.5" hidden="false" customHeight="false" outlineLevel="0" collapsed="false">
      <c r="A4" s="1" t="s">
        <v>127</v>
      </c>
      <c r="B4" s="1" t="n">
        <v>3</v>
      </c>
      <c r="C4" s="1" t="s">
        <v>64</v>
      </c>
      <c r="D4" s="5" t="n">
        <v>45.52</v>
      </c>
      <c r="E4" s="1" t="n">
        <v>17.92</v>
      </c>
      <c r="F4" s="1" t="s">
        <v>130</v>
      </c>
    </row>
    <row r="5" customFormat="false" ht="13.5" hidden="false" customHeight="false" outlineLevel="0" collapsed="false">
      <c r="A5" s="1" t="s">
        <v>127</v>
      </c>
      <c r="B5" s="1" t="n">
        <v>4</v>
      </c>
      <c r="C5" s="1" t="s">
        <v>64</v>
      </c>
      <c r="D5" s="5" t="n">
        <v>58.89</v>
      </c>
      <c r="E5" s="1" t="n">
        <v>23.18</v>
      </c>
      <c r="F5" s="1" t="s">
        <v>128</v>
      </c>
    </row>
    <row r="6" customFormat="false" ht="13.5" hidden="false" customHeight="false" outlineLevel="0" collapsed="false">
      <c r="A6" s="1" t="s">
        <v>127</v>
      </c>
      <c r="B6" s="1" t="n">
        <v>5</v>
      </c>
      <c r="C6" s="1" t="s">
        <v>64</v>
      </c>
      <c r="D6" s="5" t="n">
        <v>61.12</v>
      </c>
      <c r="E6" s="1" t="n">
        <v>24.06</v>
      </c>
      <c r="F6" s="1" t="s">
        <v>128</v>
      </c>
    </row>
    <row r="7" customFormat="false" ht="13.5" hidden="false" customHeight="false" outlineLevel="0" collapsed="false">
      <c r="A7" s="1" t="s">
        <v>127</v>
      </c>
      <c r="B7" s="1" t="n">
        <v>6</v>
      </c>
      <c r="C7" s="1" t="s">
        <v>68</v>
      </c>
      <c r="D7" s="5" t="n">
        <v>30.88</v>
      </c>
      <c r="E7" s="1" t="n">
        <v>12.16</v>
      </c>
      <c r="F7" s="1" t="s">
        <v>132</v>
      </c>
    </row>
    <row r="8" customFormat="false" ht="13.5" hidden="false" customHeight="false" outlineLevel="0" collapsed="false">
      <c r="A8" s="1" t="s">
        <v>127</v>
      </c>
      <c r="B8" s="1" t="n">
        <v>7</v>
      </c>
      <c r="C8" s="1" t="s">
        <v>70</v>
      </c>
      <c r="D8" s="5" t="n">
        <v>37.24</v>
      </c>
      <c r="E8" s="1" t="n">
        <v>14.66</v>
      </c>
      <c r="F8" s="1" t="s">
        <v>130</v>
      </c>
    </row>
    <row r="9" customFormat="false" ht="13.5" hidden="false" customHeight="false" outlineLevel="0" collapsed="false">
      <c r="A9" s="1" t="s">
        <v>127</v>
      </c>
      <c r="B9" s="1" t="n">
        <v>8</v>
      </c>
      <c r="C9" s="1" t="s">
        <v>68</v>
      </c>
      <c r="D9" s="5" t="n">
        <v>23.56</v>
      </c>
      <c r="E9" s="1" t="n">
        <v>9.27</v>
      </c>
      <c r="F9" s="1" t="s">
        <v>132</v>
      </c>
    </row>
    <row r="10" customFormat="false" ht="13.5" hidden="false" customHeight="false" outlineLevel="0" collapsed="false">
      <c r="A10" s="1" t="s">
        <v>127</v>
      </c>
      <c r="B10" s="1" t="n">
        <v>9</v>
      </c>
      <c r="C10" s="1" t="s">
        <v>72</v>
      </c>
      <c r="D10" s="5" t="n">
        <v>71.3</v>
      </c>
      <c r="E10" s="1" t="n">
        <v>28.07</v>
      </c>
      <c r="F10" s="1" t="s">
        <v>128</v>
      </c>
    </row>
    <row r="11" customFormat="false" ht="13.5" hidden="false" customHeight="false" outlineLevel="0" collapsed="false">
      <c r="A11" s="1" t="s">
        <v>127</v>
      </c>
      <c r="B11" s="1" t="n">
        <v>10</v>
      </c>
      <c r="C11" s="1" t="s">
        <v>64</v>
      </c>
      <c r="D11" s="5" t="n">
        <v>49.98</v>
      </c>
      <c r="E11" s="1" t="n">
        <v>19.68</v>
      </c>
      <c r="F11" s="1" t="s">
        <v>130</v>
      </c>
    </row>
    <row r="12" customFormat="false" ht="13.5" hidden="false" customHeight="false" outlineLevel="0" collapsed="false">
      <c r="A12" s="1" t="s">
        <v>127</v>
      </c>
      <c r="B12" s="1" t="n">
        <v>11</v>
      </c>
      <c r="C12" s="1" t="s">
        <v>68</v>
      </c>
      <c r="D12" s="5" t="n">
        <v>77.03</v>
      </c>
      <c r="E12" s="1" t="n">
        <v>30.33</v>
      </c>
      <c r="F12" s="1" t="s">
        <v>128</v>
      </c>
    </row>
    <row r="13" customFormat="false" ht="13.5" hidden="false" customHeight="false" outlineLevel="0" collapsed="false">
      <c r="A13" s="1" t="s">
        <v>127</v>
      </c>
      <c r="B13" s="1" t="n">
        <v>12</v>
      </c>
      <c r="C13" s="1" t="s">
        <v>64</v>
      </c>
      <c r="D13" s="5" t="n">
        <v>52.52</v>
      </c>
      <c r="E13" s="1" t="n">
        <v>20.68</v>
      </c>
      <c r="F13" s="1" t="s">
        <v>128</v>
      </c>
    </row>
    <row r="14" customFormat="false" ht="13.5" hidden="false" customHeight="false" outlineLevel="0" collapsed="false">
      <c r="A14" s="1" t="s">
        <v>127</v>
      </c>
      <c r="B14" s="1" t="n">
        <v>13</v>
      </c>
      <c r="C14" s="1" t="s">
        <v>64</v>
      </c>
      <c r="D14" s="5" t="n">
        <v>35.65</v>
      </c>
      <c r="E14" s="1" t="n">
        <v>14.04</v>
      </c>
      <c r="F14" s="1" t="s">
        <v>130</v>
      </c>
    </row>
    <row r="15" customFormat="false" ht="13.5" hidden="false" customHeight="false" outlineLevel="0" collapsed="false">
      <c r="A15" s="1" t="s">
        <v>127</v>
      </c>
      <c r="B15" s="1" t="n">
        <v>14</v>
      </c>
      <c r="C15" s="1" t="s">
        <v>64</v>
      </c>
      <c r="D15" s="5" t="n">
        <v>64.94</v>
      </c>
      <c r="E15" s="1" t="n">
        <v>25.57</v>
      </c>
      <c r="F15" s="1" t="s">
        <v>128</v>
      </c>
    </row>
    <row r="16" customFormat="false" ht="13.5" hidden="false" customHeight="false" outlineLevel="0" collapsed="false">
      <c r="A16" s="1" t="s">
        <v>127</v>
      </c>
      <c r="B16" s="1" t="n">
        <v>15</v>
      </c>
      <c r="C16" s="1" t="s">
        <v>74</v>
      </c>
      <c r="D16" s="5" t="n">
        <v>32.79</v>
      </c>
      <c r="E16" s="1" t="n">
        <v>12.91</v>
      </c>
      <c r="F16" s="1" t="s">
        <v>132</v>
      </c>
    </row>
    <row r="17" customFormat="false" ht="13.5" hidden="false" customHeight="false" outlineLevel="0" collapsed="false">
      <c r="A17" s="1" t="s">
        <v>127</v>
      </c>
      <c r="B17" s="1" t="n">
        <v>16</v>
      </c>
      <c r="C17" s="1" t="s">
        <v>74</v>
      </c>
      <c r="D17" s="5" t="n">
        <v>35.65</v>
      </c>
      <c r="E17" s="1" t="n">
        <v>14.04</v>
      </c>
      <c r="F17" s="1" t="s">
        <v>130</v>
      </c>
    </row>
    <row r="18" customFormat="false" ht="13.5" hidden="false" customHeight="false" outlineLevel="0" collapsed="false">
      <c r="A18" s="1" t="s">
        <v>127</v>
      </c>
      <c r="B18" s="1" t="n">
        <v>17</v>
      </c>
      <c r="C18" s="1" t="s">
        <v>64</v>
      </c>
      <c r="D18" s="5" t="n">
        <v>53.16</v>
      </c>
      <c r="E18" s="1" t="n">
        <v>20.93</v>
      </c>
      <c r="F18" s="1" t="s">
        <v>128</v>
      </c>
    </row>
    <row r="19" customFormat="false" ht="13.5" hidden="false" customHeight="false" outlineLevel="0" collapsed="false">
      <c r="A19" s="1" t="s">
        <v>127</v>
      </c>
      <c r="B19" s="1" t="n">
        <v>18</v>
      </c>
      <c r="C19" s="1" t="s">
        <v>64</v>
      </c>
      <c r="D19" s="5" t="n">
        <v>58.57</v>
      </c>
      <c r="E19" s="1" t="n">
        <v>23.06</v>
      </c>
      <c r="F19" s="1" t="s">
        <v>128</v>
      </c>
    </row>
    <row r="20" customFormat="false" ht="13.5" hidden="false" customHeight="false" outlineLevel="0" collapsed="false">
      <c r="A20" s="1" t="s">
        <v>127</v>
      </c>
      <c r="B20" s="1" t="n">
        <v>19</v>
      </c>
      <c r="C20" s="1" t="s">
        <v>64</v>
      </c>
      <c r="D20" s="5" t="n">
        <v>44.88</v>
      </c>
      <c r="E20" s="1" t="n">
        <v>17.67</v>
      </c>
      <c r="F20" s="1" t="s">
        <v>130</v>
      </c>
    </row>
    <row r="21" customFormat="false" ht="13.5" hidden="false" customHeight="false" outlineLevel="0" collapsed="false">
      <c r="A21" s="1" t="s">
        <v>127</v>
      </c>
      <c r="B21" s="1" t="n">
        <v>20</v>
      </c>
      <c r="C21" s="1" t="s">
        <v>64</v>
      </c>
      <c r="D21" s="5" t="n">
        <v>29.29</v>
      </c>
      <c r="E21" s="1" t="n">
        <v>11.53</v>
      </c>
      <c r="F21" s="1" t="s">
        <v>132</v>
      </c>
    </row>
    <row r="22" customFormat="false" ht="13.5" hidden="false" customHeight="false" outlineLevel="0" collapsed="false">
      <c r="A22" s="1" t="s">
        <v>133</v>
      </c>
      <c r="B22" s="1" t="n">
        <v>1</v>
      </c>
      <c r="C22" s="1" t="s">
        <v>76</v>
      </c>
      <c r="D22" s="5" t="n">
        <v>8.19</v>
      </c>
      <c r="E22" s="1" t="n">
        <v>3.22</v>
      </c>
      <c r="F22" s="1" t="s">
        <v>132</v>
      </c>
    </row>
    <row r="23" customFormat="false" ht="13.5" hidden="false" customHeight="false" outlineLevel="0" collapsed="false">
      <c r="A23" s="1" t="s">
        <v>133</v>
      </c>
      <c r="B23" s="1" t="n">
        <v>2</v>
      </c>
      <c r="C23" s="1" t="s">
        <v>76</v>
      </c>
      <c r="D23" s="5" t="n">
        <v>9.71</v>
      </c>
      <c r="E23" s="1" t="n">
        <v>3.82</v>
      </c>
      <c r="F23" s="1" t="s">
        <v>132</v>
      </c>
    </row>
    <row r="24" customFormat="false" ht="13.5" hidden="false" customHeight="false" outlineLevel="0" collapsed="false">
      <c r="A24" s="1" t="s">
        <v>133</v>
      </c>
      <c r="B24" s="1" t="n">
        <v>3</v>
      </c>
      <c r="C24" s="1" t="s">
        <v>76</v>
      </c>
      <c r="D24" s="5" t="n">
        <v>9.29</v>
      </c>
      <c r="E24" s="1" t="n">
        <v>3.66</v>
      </c>
      <c r="F24" s="1" t="s">
        <v>132</v>
      </c>
    </row>
    <row r="25" customFormat="false" ht="13.5" hidden="false" customHeight="false" outlineLevel="0" collapsed="false">
      <c r="A25" s="1" t="s">
        <v>134</v>
      </c>
      <c r="B25" s="1" t="n">
        <v>1</v>
      </c>
      <c r="C25" s="1" t="s">
        <v>78</v>
      </c>
      <c r="D25" s="5" t="n">
        <v>46</v>
      </c>
      <c r="E25" s="1" t="n">
        <v>18.11</v>
      </c>
      <c r="F25" s="1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ColWidth="11.5703125" defaultRowHeight="13.5" zeroHeight="false" outlineLevelRow="0" outlineLevelCol="0"/>
  <cols>
    <col collapsed="false" customWidth="false" hidden="false" outlineLevel="0" max="16384" min="1" style="1" width="11.57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135</v>
      </c>
    </row>
    <row r="2" customFormat="false" ht="13.5" hidden="false" customHeight="false" outlineLevel="0" collapsed="false">
      <c r="A2" s="4" t="s">
        <v>9</v>
      </c>
      <c r="B2" s="5" t="n">
        <v>74.49</v>
      </c>
      <c r="C2" s="1" t="s">
        <v>10</v>
      </c>
    </row>
    <row r="3" customFormat="false" ht="13.5" hidden="false" customHeight="false" outlineLevel="0" collapsed="false">
      <c r="A3" s="4" t="s">
        <v>11</v>
      </c>
      <c r="B3" s="5" t="n">
        <v>50.61</v>
      </c>
      <c r="C3" s="1" t="s">
        <v>10</v>
      </c>
    </row>
    <row r="4" customFormat="false" ht="13.5" hidden="false" customHeight="false" outlineLevel="0" collapsed="false">
      <c r="A4" s="4" t="s">
        <v>12</v>
      </c>
      <c r="B4" s="5" t="n">
        <v>45.52</v>
      </c>
      <c r="C4" s="1" t="s">
        <v>10</v>
      </c>
    </row>
    <row r="5" customFormat="false" ht="13.5" hidden="false" customHeight="false" outlineLevel="0" collapsed="false">
      <c r="A5" s="4" t="s">
        <v>13</v>
      </c>
      <c r="B5" s="5" t="n">
        <v>58.89</v>
      </c>
      <c r="C5" s="1" t="s">
        <v>10</v>
      </c>
    </row>
    <row r="6" customFormat="false" ht="13.5" hidden="false" customHeight="false" outlineLevel="0" collapsed="false">
      <c r="A6" s="4" t="s">
        <v>14</v>
      </c>
      <c r="B6" s="5" t="n">
        <v>61.12</v>
      </c>
      <c r="C6" s="4" t="n">
        <v>5888</v>
      </c>
    </row>
    <row r="7" customFormat="false" ht="13.5" hidden="false" customHeight="false" outlineLevel="0" collapsed="false">
      <c r="A7" s="4" t="s">
        <v>15</v>
      </c>
      <c r="B7" s="5" t="n">
        <v>30.88</v>
      </c>
      <c r="C7" s="1" t="s">
        <v>10</v>
      </c>
    </row>
    <row r="8" customFormat="false" ht="13.5" hidden="false" customHeight="false" outlineLevel="0" collapsed="false">
      <c r="A8" s="4" t="s">
        <v>16</v>
      </c>
      <c r="B8" s="5" t="n">
        <v>37.24</v>
      </c>
      <c r="C8" s="1" t="s">
        <v>10</v>
      </c>
    </row>
    <row r="9" customFormat="false" ht="13.5" hidden="false" customHeight="false" outlineLevel="0" collapsed="false">
      <c r="A9" s="4" t="s">
        <v>17</v>
      </c>
      <c r="B9" s="5" t="n">
        <v>23.56</v>
      </c>
      <c r="C9" s="1" t="s">
        <v>10</v>
      </c>
    </row>
    <row r="10" customFormat="false" ht="13.5" hidden="false" customHeight="false" outlineLevel="0" collapsed="false">
      <c r="A10" s="4" t="s">
        <v>18</v>
      </c>
      <c r="B10" s="5" t="n">
        <v>71.3</v>
      </c>
      <c r="C10" s="1" t="s">
        <v>10</v>
      </c>
    </row>
    <row r="11" customFormat="false" ht="13.5" hidden="false" customHeight="false" outlineLevel="0" collapsed="false">
      <c r="A11" s="4" t="s">
        <v>19</v>
      </c>
      <c r="B11" s="5" t="n">
        <v>49.98</v>
      </c>
      <c r="C11" s="1" t="s">
        <v>10</v>
      </c>
    </row>
    <row r="12" customFormat="false" ht="13.5" hidden="false" customHeight="false" outlineLevel="0" collapsed="false">
      <c r="A12" s="4" t="s">
        <v>20</v>
      </c>
      <c r="B12" s="5" t="n">
        <v>77.03</v>
      </c>
      <c r="C12" s="1" t="s">
        <v>10</v>
      </c>
    </row>
    <row r="13" customFormat="false" ht="13.5" hidden="false" customHeight="false" outlineLevel="0" collapsed="false">
      <c r="A13" s="4" t="s">
        <v>21</v>
      </c>
      <c r="B13" s="5" t="n">
        <v>52.52</v>
      </c>
      <c r="C13" s="1" t="s">
        <v>10</v>
      </c>
    </row>
    <row r="14" customFormat="false" ht="13.5" hidden="false" customHeight="false" outlineLevel="0" collapsed="false">
      <c r="A14" s="4" t="s">
        <v>22</v>
      </c>
      <c r="B14" s="5" t="n">
        <v>35.65</v>
      </c>
      <c r="C14" s="1" t="s">
        <v>10</v>
      </c>
    </row>
    <row r="15" customFormat="false" ht="13.5" hidden="false" customHeight="false" outlineLevel="0" collapsed="false">
      <c r="A15" s="4" t="s">
        <v>23</v>
      </c>
      <c r="B15" s="5" t="n">
        <v>64.94</v>
      </c>
      <c r="C15" s="1" t="s">
        <v>10</v>
      </c>
    </row>
    <row r="16" customFormat="false" ht="13.5" hidden="false" customHeight="false" outlineLevel="0" collapsed="false">
      <c r="A16" s="4" t="s">
        <v>24</v>
      </c>
      <c r="B16" s="5" t="n">
        <v>32.79</v>
      </c>
      <c r="C16" s="1" t="s">
        <v>10</v>
      </c>
    </row>
    <row r="17" customFormat="false" ht="13.5" hidden="false" customHeight="false" outlineLevel="0" collapsed="false">
      <c r="A17" s="4" t="s">
        <v>25</v>
      </c>
      <c r="B17" s="5" t="n">
        <v>35.65</v>
      </c>
      <c r="C17" s="1" t="s">
        <v>10</v>
      </c>
    </row>
    <row r="18" customFormat="false" ht="13.5" hidden="false" customHeight="false" outlineLevel="0" collapsed="false">
      <c r="A18" s="4" t="s">
        <v>26</v>
      </c>
      <c r="B18" s="5" t="n">
        <v>53.16</v>
      </c>
      <c r="C18" s="1" t="s">
        <v>10</v>
      </c>
      <c r="F18" s="4"/>
    </row>
    <row r="19" customFormat="false" ht="13.5" hidden="false" customHeight="false" outlineLevel="0" collapsed="false">
      <c r="A19" s="4" t="s">
        <v>27</v>
      </c>
      <c r="B19" s="5" t="n">
        <v>58.57</v>
      </c>
      <c r="C19" s="1" t="s">
        <v>10</v>
      </c>
      <c r="F19" s="4"/>
      <c r="G19" s="4"/>
    </row>
    <row r="20" customFormat="false" ht="13.5" hidden="false" customHeight="false" outlineLevel="0" collapsed="false">
      <c r="A20" s="4" t="s">
        <v>28</v>
      </c>
      <c r="B20" s="5" t="n">
        <v>44.88</v>
      </c>
      <c r="C20" s="1" t="s">
        <v>10</v>
      </c>
      <c r="F20" s="4"/>
    </row>
    <row r="21" customFormat="false" ht="13.5" hidden="false" customHeight="false" outlineLevel="0" collapsed="false">
      <c r="A21" s="4" t="s">
        <v>29</v>
      </c>
      <c r="B21" s="5" t="n">
        <v>29.29</v>
      </c>
      <c r="C21" s="1" t="s">
        <v>10</v>
      </c>
      <c r="F21" s="4"/>
    </row>
    <row r="22" customFormat="false" ht="13.5" hidden="false" customHeight="false" outlineLevel="0" collapsed="false">
      <c r="A22" s="4" t="s">
        <v>30</v>
      </c>
      <c r="B22" s="5" t="n">
        <v>8.19</v>
      </c>
      <c r="C22" s="6" t="n">
        <v>15.17</v>
      </c>
      <c r="D22" s="4"/>
      <c r="E22" s="4"/>
      <c r="F22" s="4"/>
      <c r="G22" s="4"/>
    </row>
    <row r="23" customFormat="false" ht="13.5" hidden="false" customHeight="false" outlineLevel="0" collapsed="false">
      <c r="A23" s="4" t="s">
        <v>31</v>
      </c>
      <c r="B23" s="5" t="n">
        <v>9.71</v>
      </c>
      <c r="C23" s="4" t="n">
        <v>30</v>
      </c>
      <c r="D23" s="4"/>
      <c r="E23" s="4"/>
      <c r="F23" s="4"/>
      <c r="G23" s="4"/>
    </row>
    <row r="24" customFormat="false" ht="13.5" hidden="false" customHeight="false" outlineLevel="0" collapsed="false">
      <c r="A24" s="4" t="s">
        <v>32</v>
      </c>
      <c r="B24" s="5" t="n">
        <v>9.29</v>
      </c>
      <c r="C24" s="4" t="n">
        <v>16.1</v>
      </c>
      <c r="D24" s="4"/>
      <c r="E24" s="4"/>
      <c r="F24" s="4"/>
      <c r="G24" s="4"/>
    </row>
    <row r="25" customFormat="false" ht="13.5" hidden="false" customHeight="false" outlineLevel="0" collapsed="false">
      <c r="A25" s="4" t="s">
        <v>33</v>
      </c>
      <c r="B25" s="5" t="n">
        <v>46</v>
      </c>
      <c r="C25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M14" activeCellId="0" sqref="M14"/>
    </sheetView>
  </sheetViews>
  <sheetFormatPr defaultColWidth="11.5703125" defaultRowHeight="13.5" zeroHeight="false" outlineLevelRow="0" outlineLevelCol="0"/>
  <cols>
    <col collapsed="false" customWidth="false" hidden="false" outlineLevel="0" max="16384" min="1" style="1" width="11.57"/>
  </cols>
  <sheetData>
    <row r="1" s="3" customFormat="true" ht="13.5" hidden="false" customHeight="false" outlineLevel="0" collapsed="false">
      <c r="A1" s="3" t="s">
        <v>36</v>
      </c>
    </row>
    <row r="2" customFormat="false" ht="13.5" hidden="false" customHeight="false" outlineLevel="0" collapsed="false">
      <c r="A2" s="4" t="s">
        <v>37</v>
      </c>
      <c r="C2" s="1" t="s">
        <v>38</v>
      </c>
      <c r="F2" s="4" t="s">
        <v>39</v>
      </c>
      <c r="H2" s="1" t="s">
        <v>40</v>
      </c>
      <c r="K2" s="4" t="s">
        <v>41</v>
      </c>
      <c r="M2" s="1" t="s">
        <v>42</v>
      </c>
    </row>
    <row r="3" customFormat="false" ht="13.5" hidden="false" customHeight="false" outlineLevel="0" collapsed="false">
      <c r="A3" s="4" t="s">
        <v>43</v>
      </c>
      <c r="B3" s="4" t="n">
        <v>0.02</v>
      </c>
      <c r="F3" s="4" t="s">
        <v>43</v>
      </c>
      <c r="G3" s="4" t="n">
        <v>0.05</v>
      </c>
      <c r="K3" s="4" t="s">
        <v>43</v>
      </c>
      <c r="L3" s="4" t="n">
        <v>0.11</v>
      </c>
    </row>
    <row r="4" customFormat="false" ht="13.5" hidden="false" customHeight="false" outlineLevel="0" collapsed="false">
      <c r="A4" s="4" t="s">
        <v>44</v>
      </c>
      <c r="B4" s="4" t="n">
        <v>0.01</v>
      </c>
      <c r="F4" s="4" t="s">
        <v>44</v>
      </c>
      <c r="G4" s="4" t="n">
        <v>0.02</v>
      </c>
      <c r="K4" s="4" t="s">
        <v>44</v>
      </c>
      <c r="L4" s="4" t="n">
        <v>0.01</v>
      </c>
    </row>
    <row r="5" customFormat="false" ht="13.5" hidden="false" customHeight="false" outlineLevel="0" collapsed="false">
      <c r="A5" s="4" t="s">
        <v>45</v>
      </c>
      <c r="B5" s="4" t="n">
        <v>0.01</v>
      </c>
      <c r="F5" s="4" t="s">
        <v>45</v>
      </c>
      <c r="G5" s="4" t="n">
        <v>0.05</v>
      </c>
      <c r="K5" s="4" t="s">
        <v>45</v>
      </c>
      <c r="L5" s="4" t="n">
        <v>0.17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7"/>
  <sheetViews>
    <sheetView showFormulas="false" showGridLines="true" showRowColHeaders="true" showZeros="true" rightToLeft="false" tabSelected="false" showOutlineSymbols="true" defaultGridColor="true" view="normal" topLeftCell="Z1" colorId="64" zoomScale="120" zoomScaleNormal="120" zoomScalePageLayoutView="100" workbookViewId="0">
      <selection pane="topLeft" activeCell="AK6" activeCellId="0" sqref="AK6"/>
    </sheetView>
  </sheetViews>
  <sheetFormatPr defaultColWidth="11.5703125" defaultRowHeight="13.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8.29"/>
    <col collapsed="false" customWidth="false" hidden="false" outlineLevel="0" max="6" min="4" style="1" width="11.57"/>
    <col collapsed="false" customWidth="true" hidden="false" outlineLevel="0" max="7" min="7" style="1" width="19.86"/>
    <col collapsed="false" customWidth="false" hidden="false" outlineLevel="0" max="10" min="8" style="1" width="11.57"/>
    <col collapsed="false" customWidth="true" hidden="false" outlineLevel="0" max="11" min="11" style="1" width="20.57"/>
    <col collapsed="false" customWidth="false" hidden="false" outlineLevel="0" max="15" min="12" style="1" width="11.57"/>
    <col collapsed="false" customWidth="true" hidden="false" outlineLevel="0" max="16" min="16" style="1" width="17"/>
    <col collapsed="false" customWidth="false" hidden="false" outlineLevel="0" max="19" min="17" style="1" width="11.57"/>
    <col collapsed="false" customWidth="true" hidden="false" outlineLevel="0" max="20" min="20" style="1" width="20.14"/>
    <col collapsed="false" customWidth="false" hidden="false" outlineLevel="0" max="28" min="21" style="1" width="11.57"/>
    <col collapsed="false" customWidth="true" hidden="false" outlineLevel="0" max="29" min="29" style="1" width="18.71"/>
    <col collapsed="false" customWidth="false" hidden="false" outlineLevel="0" max="31" min="30" style="1" width="11.57"/>
    <col collapsed="false" customWidth="true" hidden="false" outlineLevel="0" max="32" min="32" style="1" width="15.85"/>
    <col collapsed="false" customWidth="true" hidden="false" outlineLevel="0" max="33" min="33" style="1" width="19"/>
    <col collapsed="false" customWidth="false" hidden="false" outlineLevel="0" max="36" min="34" style="1" width="11.57"/>
    <col collapsed="false" customWidth="true" hidden="false" outlineLevel="0" max="37" min="37" style="1" width="21.29"/>
    <col collapsed="false" customWidth="false" hidden="false" outlineLevel="0" max="16384" min="38" style="1" width="11.57"/>
  </cols>
  <sheetData>
    <row r="1" customFormat="false" ht="13.5" hidden="false" customHeight="false" outlineLevel="0" collapsed="false">
      <c r="A1" s="3" t="s">
        <v>46</v>
      </c>
      <c r="N1" s="3" t="s">
        <v>47</v>
      </c>
      <c r="AA1" s="3" t="s">
        <v>48</v>
      </c>
    </row>
    <row r="2" customFormat="false" ht="13.5" hidden="false" customHeight="false" outlineLevel="0" collapsed="false">
      <c r="A2" s="1" t="s">
        <v>43</v>
      </c>
      <c r="B2" s="1" t="s">
        <v>49</v>
      </c>
      <c r="C2" s="1" t="s">
        <v>50</v>
      </c>
      <c r="E2" s="1" t="s">
        <v>51</v>
      </c>
      <c r="F2" s="1" t="s">
        <v>49</v>
      </c>
      <c r="G2" s="1" t="s">
        <v>50</v>
      </c>
      <c r="I2" s="1" t="s">
        <v>52</v>
      </c>
      <c r="J2" s="1" t="s">
        <v>49</v>
      </c>
      <c r="K2" s="1" t="s">
        <v>50</v>
      </c>
      <c r="N2" s="1" t="s">
        <v>43</v>
      </c>
      <c r="O2" s="1" t="s">
        <v>49</v>
      </c>
      <c r="P2" s="1" t="s">
        <v>53</v>
      </c>
      <c r="R2" s="1" t="s">
        <v>51</v>
      </c>
      <c r="S2" s="1" t="s">
        <v>49</v>
      </c>
      <c r="T2" s="1" t="s">
        <v>53</v>
      </c>
      <c r="V2" s="1" t="s">
        <v>52</v>
      </c>
      <c r="W2" s="1" t="s">
        <v>49</v>
      </c>
      <c r="X2" s="1" t="s">
        <v>53</v>
      </c>
      <c r="AA2" s="1" t="s">
        <v>43</v>
      </c>
      <c r="AB2" s="1" t="s">
        <v>49</v>
      </c>
      <c r="AC2" s="1" t="s">
        <v>50</v>
      </c>
      <c r="AE2" s="1" t="s">
        <v>51</v>
      </c>
      <c r="AF2" s="1" t="s">
        <v>49</v>
      </c>
      <c r="AG2" s="1" t="s">
        <v>50</v>
      </c>
      <c r="AI2" s="1" t="s">
        <v>52</v>
      </c>
      <c r="AJ2" s="1" t="s">
        <v>49</v>
      </c>
      <c r="AK2" s="1" t="s">
        <v>50</v>
      </c>
    </row>
    <row r="3" customFormat="false" ht="13.5" hidden="false" customHeight="false" outlineLevel="0" collapsed="false">
      <c r="A3" s="4" t="n">
        <v>0.001</v>
      </c>
      <c r="B3" s="8" t="n">
        <v>35.9474541342843</v>
      </c>
      <c r="C3" s="4" t="n">
        <v>10</v>
      </c>
      <c r="E3" s="4" t="n">
        <v>0.001</v>
      </c>
      <c r="F3" s="8" t="n">
        <v>38.5306904851058</v>
      </c>
      <c r="G3" s="4" t="n">
        <v>100</v>
      </c>
      <c r="I3" s="4" t="n">
        <v>0.001</v>
      </c>
      <c r="J3" s="8" t="n">
        <v>77.3403265272883</v>
      </c>
      <c r="K3" s="4" t="n">
        <v>55</v>
      </c>
      <c r="N3" s="4" t="n">
        <v>0.01</v>
      </c>
      <c r="O3" s="1" t="n">
        <v>0.000309621929364319</v>
      </c>
      <c r="P3" s="4" t="n">
        <v>57</v>
      </c>
      <c r="R3" s="4" t="n">
        <v>0.01</v>
      </c>
      <c r="S3" s="9" t="n">
        <v>0.000306855956632502</v>
      </c>
      <c r="T3" s="4" t="n">
        <v>35</v>
      </c>
      <c r="V3" s="4" t="n">
        <v>0.01</v>
      </c>
      <c r="W3" s="10" t="n">
        <v>0.00029371631674959</v>
      </c>
      <c r="X3" s="4" t="n">
        <v>117</v>
      </c>
      <c r="AA3" s="11" t="n">
        <v>0.09</v>
      </c>
      <c r="AB3" s="12" t="n">
        <v>178304.464434067</v>
      </c>
      <c r="AC3" s="4" t="n">
        <v>75</v>
      </c>
      <c r="AE3" s="4" t="n">
        <v>0.001</v>
      </c>
      <c r="AF3" s="8" t="n">
        <v>1810929.22479463</v>
      </c>
      <c r="AG3" s="4" t="n">
        <v>518</v>
      </c>
      <c r="AI3" s="4" t="n">
        <v>0.11</v>
      </c>
      <c r="AJ3" s="8" t="n">
        <v>549574.53387475</v>
      </c>
      <c r="AK3" s="4" t="n">
        <v>94</v>
      </c>
    </row>
    <row r="4" customFormat="false" ht="13.5" hidden="false" customHeight="false" outlineLevel="0" collapsed="false">
      <c r="A4" s="4" t="n">
        <v>0.01</v>
      </c>
      <c r="B4" s="8" t="n">
        <v>37.3904850960153</v>
      </c>
      <c r="C4" s="4" t="n">
        <v>5</v>
      </c>
      <c r="E4" s="4" t="n">
        <v>0.01</v>
      </c>
      <c r="F4" s="8" t="n">
        <v>36.4387215069092</v>
      </c>
      <c r="G4" s="4" t="n">
        <v>15</v>
      </c>
      <c r="I4" s="4" t="n">
        <v>0.01</v>
      </c>
      <c r="J4" s="8" t="n">
        <v>35.9486037506734</v>
      </c>
      <c r="K4" s="4" t="n">
        <v>15</v>
      </c>
      <c r="N4" s="4" t="n">
        <v>0.02</v>
      </c>
      <c r="O4" s="1" t="n">
        <v>0.000308593535639975</v>
      </c>
      <c r="P4" s="4" t="n">
        <v>44</v>
      </c>
      <c r="R4" s="4" t="n">
        <v>0.02</v>
      </c>
      <c r="S4" s="9" t="n">
        <v>0.000311808956409437</v>
      </c>
      <c r="T4" s="4" t="n">
        <v>5</v>
      </c>
      <c r="V4" s="4" t="n">
        <v>0.02</v>
      </c>
      <c r="W4" s="10" t="n">
        <v>0.000300029756724766</v>
      </c>
      <c r="X4" s="4" t="n">
        <v>31</v>
      </c>
      <c r="AA4" s="4" t="n">
        <v>0.1</v>
      </c>
      <c r="AB4" s="11" t="n">
        <v>98261.0215095679</v>
      </c>
      <c r="AC4" s="4" t="n">
        <v>250</v>
      </c>
      <c r="AE4" s="4" t="n">
        <v>0.01</v>
      </c>
      <c r="AF4" s="8" t="n">
        <v>25698.9632047812</v>
      </c>
      <c r="AG4" s="4" t="n">
        <v>62</v>
      </c>
      <c r="AI4" s="4" t="n">
        <v>0.13</v>
      </c>
      <c r="AJ4" s="8" t="n">
        <v>296705.090059121</v>
      </c>
      <c r="AK4" s="4" t="n">
        <v>51</v>
      </c>
    </row>
    <row r="5" customFormat="false" ht="13.5" hidden="false" customHeight="false" outlineLevel="0" collapsed="false">
      <c r="A5" s="4" t="n">
        <v>0.02</v>
      </c>
      <c r="B5" s="8" t="n">
        <v>28.695567286536</v>
      </c>
      <c r="C5" s="4" t="n">
        <v>5</v>
      </c>
      <c r="E5" s="4" t="n">
        <v>0.02</v>
      </c>
      <c r="F5" s="8" t="n">
        <v>38.7737244341926</v>
      </c>
      <c r="G5" s="4" t="n">
        <v>115</v>
      </c>
      <c r="I5" s="4" t="n">
        <v>0.02</v>
      </c>
      <c r="J5" s="8" t="n">
        <v>38.2066108723065</v>
      </c>
      <c r="K5" s="4" t="n">
        <v>15</v>
      </c>
      <c r="N5" s="4" t="n">
        <v>0.05</v>
      </c>
      <c r="O5" s="1" t="n">
        <v>0.000308976836007742</v>
      </c>
      <c r="P5" s="4" t="n">
        <v>31</v>
      </c>
      <c r="R5" s="4" t="n">
        <v>0.05</v>
      </c>
      <c r="S5" s="9" t="n">
        <v>0.000319510618516921</v>
      </c>
      <c r="T5" s="4" t="n">
        <v>3</v>
      </c>
      <c r="V5" s="4" t="n">
        <v>0.05</v>
      </c>
      <c r="W5" s="10" t="n">
        <v>0.000304784448219549</v>
      </c>
      <c r="X5" s="4" t="n">
        <v>25</v>
      </c>
      <c r="AA5" s="4" t="n">
        <v>0.11</v>
      </c>
      <c r="AB5" s="13" t="n">
        <v>25698.9632047812</v>
      </c>
      <c r="AC5" s="4" t="n">
        <v>62</v>
      </c>
      <c r="AE5" s="4" t="n">
        <v>0.03</v>
      </c>
      <c r="AF5" s="1" t="n">
        <v>9798977.81266817</v>
      </c>
      <c r="AG5" s="4" t="n">
        <v>16</v>
      </c>
      <c r="AI5" s="4" t="n">
        <v>0.15</v>
      </c>
      <c r="AJ5" s="8" t="n">
        <v>93116.1476990382</v>
      </c>
      <c r="AK5" s="4" t="n">
        <v>57</v>
      </c>
    </row>
    <row r="6" customFormat="false" ht="13.5" hidden="false" customHeight="false" outlineLevel="0" collapsed="false">
      <c r="A6" s="4" t="n">
        <v>0.05</v>
      </c>
      <c r="B6" s="8" t="n">
        <v>30.4277815495648</v>
      </c>
      <c r="C6" s="4" t="n">
        <v>3</v>
      </c>
      <c r="E6" s="4" t="n">
        <v>0.05</v>
      </c>
      <c r="F6" s="8" t="n">
        <v>127.320401000151</v>
      </c>
      <c r="G6" s="4" t="n">
        <v>10</v>
      </c>
      <c r="I6" s="4" t="n">
        <v>0.05</v>
      </c>
      <c r="J6" s="8" t="n">
        <v>37.6016029444701</v>
      </c>
      <c r="K6" s="4" t="n">
        <v>15</v>
      </c>
      <c r="N6" s="4" t="n">
        <v>0.07</v>
      </c>
      <c r="O6" s="1" t="n">
        <v>0.000306504862401083</v>
      </c>
      <c r="P6" s="4" t="n">
        <v>35</v>
      </c>
      <c r="R6" s="4" t="n">
        <v>0.07</v>
      </c>
      <c r="S6" s="9" t="n">
        <v>0.000332128410843508</v>
      </c>
      <c r="T6" s="4" t="n">
        <v>9</v>
      </c>
      <c r="V6" s="4" t="n">
        <v>0.07</v>
      </c>
      <c r="W6" s="10" t="n">
        <v>0.000306031824716935</v>
      </c>
      <c r="X6" s="4" t="n">
        <v>26</v>
      </c>
      <c r="AA6" s="4" t="n">
        <v>0.13</v>
      </c>
      <c r="AB6" s="11" t="n">
        <v>66838.9065842629</v>
      </c>
      <c r="AC6" s="4" t="n">
        <v>55</v>
      </c>
      <c r="AE6" s="4" t="n">
        <v>0.05</v>
      </c>
      <c r="AF6" s="1" t="n">
        <v>111067471.923144</v>
      </c>
      <c r="AG6" s="4" t="n">
        <v>14</v>
      </c>
      <c r="AI6" s="4" t="n">
        <v>0.17</v>
      </c>
      <c r="AJ6" s="1" t="n">
        <v>25698.9632047812</v>
      </c>
      <c r="AK6" s="4" t="n">
        <v>62</v>
      </c>
    </row>
    <row r="7" customFormat="false" ht="13.5" hidden="false" customHeight="false" outlineLevel="0" collapsed="false">
      <c r="A7" s="4" t="n">
        <v>0.07</v>
      </c>
      <c r="B7" s="8" t="n">
        <v>35.7635693775633</v>
      </c>
      <c r="C7" s="4" t="n">
        <v>3</v>
      </c>
      <c r="E7" s="4" t="n">
        <v>0.07</v>
      </c>
      <c r="F7" s="8" t="n">
        <v>309.150434083903</v>
      </c>
      <c r="G7" s="4" t="n">
        <v>10</v>
      </c>
      <c r="I7" s="4" t="n">
        <v>0.07</v>
      </c>
      <c r="J7" s="8" t="n">
        <v>38.3246083581883</v>
      </c>
      <c r="K7" s="4" t="n">
        <v>18</v>
      </c>
      <c r="N7" s="4" t="n">
        <v>0.09</v>
      </c>
      <c r="O7" s="1" t="n">
        <v>0.000308019830002164</v>
      </c>
      <c r="P7" s="4" t="n">
        <v>34</v>
      </c>
      <c r="R7" s="4" t="n">
        <v>0.09</v>
      </c>
      <c r="S7" s="9" t="n">
        <v>0.000344857669851012</v>
      </c>
      <c r="T7" s="4" t="n">
        <v>13</v>
      </c>
      <c r="V7" s="4" t="n">
        <v>0.09</v>
      </c>
      <c r="W7" s="10" t="n">
        <v>0.000307875668571563</v>
      </c>
      <c r="X7" s="4" t="n">
        <v>15</v>
      </c>
      <c r="AA7" s="4" t="n">
        <v>0.15</v>
      </c>
      <c r="AB7" s="11" t="n">
        <v>758903.682949861</v>
      </c>
      <c r="AC7" s="4" t="n">
        <v>46</v>
      </c>
      <c r="AE7" s="4" t="n">
        <v>0.07</v>
      </c>
      <c r="AF7" s="1" t="n">
        <v>111067471.923144</v>
      </c>
      <c r="AG7" s="4" t="n">
        <v>11</v>
      </c>
      <c r="AI7" s="4" t="n">
        <v>0.19</v>
      </c>
      <c r="AJ7" s="1" t="n">
        <v>56190.2156510353</v>
      </c>
      <c r="AK7" s="4" t="n">
        <v>66</v>
      </c>
    </row>
    <row r="8" customFormat="false" ht="13.5" hidden="false" customHeight="false" outlineLevel="0" collapsed="false">
      <c r="S8" s="9"/>
      <c r="W8" s="10"/>
      <c r="AF8" s="14"/>
    </row>
    <row r="9" customFormat="false" ht="13.5" hidden="false" customHeight="false" outlineLevel="0" collapsed="false">
      <c r="S9" s="9"/>
      <c r="W9" s="10"/>
      <c r="AF9" s="14"/>
    </row>
    <row r="10" customFormat="false" ht="13.5" hidden="false" customHeight="false" outlineLevel="0" collapsed="false">
      <c r="S10" s="9"/>
      <c r="W10" s="10"/>
      <c r="AB10" s="14"/>
      <c r="AF10" s="14"/>
    </row>
    <row r="11" customFormat="false" ht="13.5" hidden="false" customHeight="false" outlineLevel="0" collapsed="false">
      <c r="S11" s="9"/>
      <c r="AB11" s="14"/>
      <c r="AF11" s="14"/>
    </row>
    <row r="12" customFormat="false" ht="13.5" hidden="false" customHeight="false" outlineLevel="0" collapsed="false">
      <c r="S12" s="9"/>
      <c r="AB12" s="14"/>
      <c r="AF12" s="14"/>
      <c r="AJ12" s="14"/>
    </row>
    <row r="13" customFormat="false" ht="13.5" hidden="false" customHeight="false" outlineLevel="0" collapsed="false">
      <c r="AB13" s="14"/>
      <c r="AF13" s="14"/>
      <c r="AJ13" s="14"/>
    </row>
    <row r="14" customFormat="false" ht="13.5" hidden="false" customHeight="false" outlineLevel="0" collapsed="false">
      <c r="AB14" s="14"/>
      <c r="AF14" s="14"/>
      <c r="AJ14" s="14"/>
    </row>
    <row r="15" customFormat="false" ht="13.5" hidden="false" customHeight="false" outlineLevel="0" collapsed="false">
      <c r="W15" s="10"/>
      <c r="AB15" s="14"/>
      <c r="AF15" s="14"/>
      <c r="AJ15" s="14"/>
    </row>
    <row r="16" customFormat="false" ht="13.5" hidden="false" customHeight="false" outlineLevel="0" collapsed="false">
      <c r="W16" s="10"/>
      <c r="AB16" s="14"/>
      <c r="AJ16" s="14"/>
    </row>
    <row r="17" customFormat="false" ht="13.5" hidden="false" customHeight="false" outlineLevel="0" collapsed="false">
      <c r="W17" s="10"/>
      <c r="AB17" s="14"/>
      <c r="AJ17" s="14"/>
    </row>
    <row r="18" customFormat="false" ht="13.5" hidden="false" customHeight="false" outlineLevel="0" collapsed="false">
      <c r="W18" s="10"/>
      <c r="AJ18" s="14"/>
    </row>
    <row r="19" customFormat="false" ht="13.5" hidden="false" customHeight="false" outlineLevel="0" collapsed="false">
      <c r="W19" s="10"/>
      <c r="AJ19" s="14"/>
    </row>
    <row r="20" customFormat="false" ht="13.5" hidden="false" customHeight="false" outlineLevel="0" collapsed="false">
      <c r="S20" s="9"/>
      <c r="W20" s="10"/>
    </row>
    <row r="44" customFormat="false" ht="13.5" hidden="false" customHeight="false" outlineLevel="0" collapsed="false">
      <c r="F44" s="15"/>
    </row>
    <row r="45" customFormat="false" ht="13.5" hidden="false" customHeight="false" outlineLevel="0" collapsed="false">
      <c r="F45" s="15"/>
    </row>
    <row r="46" customFormat="false" ht="13.5" hidden="false" customHeight="false" outlineLevel="0" collapsed="false">
      <c r="F46" s="15"/>
    </row>
    <row r="47" customFormat="false" ht="13.5" hidden="false" customHeight="false" outlineLevel="0" collapsed="false">
      <c r="F47" s="15"/>
    </row>
    <row r="48" customFormat="false" ht="13.5" hidden="false" customHeight="false" outlineLevel="0" collapsed="false">
      <c r="F48" s="15"/>
    </row>
    <row r="49" customFormat="false" ht="13.5" hidden="false" customHeight="false" outlineLevel="0" collapsed="false">
      <c r="F49" s="15"/>
    </row>
    <row r="50" customFormat="false" ht="13.5" hidden="false" customHeight="false" outlineLevel="0" collapsed="false">
      <c r="F50" s="15"/>
    </row>
    <row r="51" customFormat="false" ht="13.5" hidden="false" customHeight="false" outlineLevel="0" collapsed="false">
      <c r="F51" s="15"/>
    </row>
    <row r="52" customFormat="false" ht="13.5" hidden="false" customHeight="false" outlineLevel="0" collapsed="false">
      <c r="F52" s="15"/>
    </row>
    <row r="53" customFormat="false" ht="13.5" hidden="false" customHeight="false" outlineLevel="0" collapsed="false">
      <c r="W53" s="10"/>
    </row>
    <row r="54" customFormat="false" ht="13.5" hidden="false" customHeight="false" outlineLevel="0" collapsed="false">
      <c r="W54" s="10"/>
    </row>
    <row r="55" customFormat="false" ht="13.5" hidden="false" customHeight="false" outlineLevel="0" collapsed="false">
      <c r="W55" s="10"/>
    </row>
    <row r="56" customFormat="false" ht="13.5" hidden="false" customHeight="false" outlineLevel="0" collapsed="false">
      <c r="W56" s="10"/>
    </row>
    <row r="57" customFormat="false" ht="13.5" hidden="false" customHeight="false" outlineLevel="0" collapsed="false">
      <c r="W57" s="10"/>
    </row>
    <row r="69" customFormat="false" ht="13.5" hidden="false" customHeight="false" outlineLevel="0" collapsed="false">
      <c r="S69" s="9"/>
    </row>
    <row r="70" customFormat="false" ht="13.5" hidden="false" customHeight="false" outlineLevel="0" collapsed="false">
      <c r="S70" s="9"/>
    </row>
    <row r="71" customFormat="false" ht="13.5" hidden="false" customHeight="false" outlineLevel="0" collapsed="false">
      <c r="S71" s="9"/>
    </row>
    <row r="72" customFormat="false" ht="13.5" hidden="false" customHeight="false" outlineLevel="0" collapsed="false">
      <c r="S72" s="9"/>
      <c r="W72" s="10"/>
    </row>
    <row r="73" customFormat="false" ht="13.5" hidden="false" customHeight="false" outlineLevel="0" collapsed="false">
      <c r="S73" s="9"/>
      <c r="W73" s="10"/>
    </row>
    <row r="74" customFormat="false" ht="13.5" hidden="false" customHeight="false" outlineLevel="0" collapsed="false">
      <c r="S74" s="9"/>
      <c r="W74" s="10"/>
    </row>
    <row r="75" customFormat="false" ht="13.5" hidden="false" customHeight="false" outlineLevel="0" collapsed="false">
      <c r="S75" s="9"/>
      <c r="W75" s="10"/>
    </row>
    <row r="76" customFormat="false" ht="13.5" hidden="false" customHeight="false" outlineLevel="0" collapsed="false">
      <c r="S76" s="9"/>
      <c r="W76" s="10"/>
    </row>
    <row r="77" customFormat="false" ht="13.5" hidden="false" customHeight="false" outlineLevel="0" collapsed="false">
      <c r="S77" s="9"/>
      <c r="W7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ColWidth="11.5703125" defaultRowHeight="13.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8.14"/>
    <col collapsed="false" customWidth="true" hidden="false" outlineLevel="0" max="3" min="3" style="1" width="17.71"/>
    <col collapsed="false" customWidth="true" hidden="false" outlineLevel="0" max="4" min="4" style="1" width="18.57"/>
    <col collapsed="false" customWidth="true" hidden="false" outlineLevel="0" max="5" min="5" style="1" width="12.15"/>
    <col collapsed="false" customWidth="true" hidden="false" outlineLevel="0" max="6" min="6" style="1" width="20.29"/>
    <col collapsed="false" customWidth="true" hidden="false" outlineLevel="0" max="7" min="7" style="1" width="19.42"/>
    <col collapsed="false" customWidth="false" hidden="false" outlineLevel="0" max="10" min="8" style="1" width="11.57"/>
    <col collapsed="false" customWidth="true" hidden="false" outlineLevel="0" max="11" min="11" style="1" width="25.29"/>
    <col collapsed="false" customWidth="true" hidden="false" outlineLevel="0" max="12" min="12" style="1" width="17.29"/>
    <col collapsed="false" customWidth="false" hidden="false" outlineLevel="0" max="16384" min="13" style="1" width="11.57"/>
  </cols>
  <sheetData>
    <row r="1" customFormat="false" ht="12.75" hidden="false" customHeight="true" outlineLevel="0" collapsed="false">
      <c r="A1" s="16" t="s">
        <v>54</v>
      </c>
      <c r="B1" s="16"/>
      <c r="C1" s="16"/>
      <c r="D1" s="16"/>
      <c r="E1" s="16"/>
      <c r="F1" s="16"/>
      <c r="G1" s="16"/>
    </row>
    <row r="2" customFormat="false" ht="23.85" hidden="false" customHeight="false" outlineLevel="0" collapsed="false">
      <c r="A2" s="2" t="s">
        <v>0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5</v>
      </c>
      <c r="J2" s="4" t="s">
        <v>60</v>
      </c>
      <c r="K2" s="4" t="s">
        <v>61</v>
      </c>
      <c r="L2" s="4" t="s">
        <v>62</v>
      </c>
      <c r="M2" s="4" t="s">
        <v>63</v>
      </c>
    </row>
    <row r="3" customFormat="false" ht="13.5" hidden="false" customHeight="false" outlineLevel="0" collapsed="false">
      <c r="A3" s="4" t="s">
        <v>9</v>
      </c>
      <c r="B3" s="4" t="s">
        <v>64</v>
      </c>
      <c r="C3" s="4" t="n">
        <v>9038.3740234375</v>
      </c>
      <c r="D3" s="4" t="n">
        <f aca="false">C3/1000</f>
        <v>9.0383740234375</v>
      </c>
      <c r="E3" s="4" t="n">
        <v>0.59</v>
      </c>
      <c r="F3" s="4" t="n">
        <f aca="false">D3*E3</f>
        <v>5.33264067382812</v>
      </c>
      <c r="G3" s="8" t="n">
        <f aca="false">F3*1000</f>
        <v>5332.64067382813</v>
      </c>
      <c r="J3" s="4" t="s">
        <v>65</v>
      </c>
      <c r="K3" s="4" t="s">
        <v>64</v>
      </c>
      <c r="L3" s="4" t="n">
        <v>0.59</v>
      </c>
      <c r="M3" s="1" t="s">
        <v>66</v>
      </c>
    </row>
    <row r="4" customFormat="false" ht="23.85" hidden="false" customHeight="false" outlineLevel="0" collapsed="false">
      <c r="A4" s="4" t="s">
        <v>11</v>
      </c>
      <c r="B4" s="4" t="s">
        <v>64</v>
      </c>
      <c r="C4" s="4" t="n">
        <v>6776.891113</v>
      </c>
      <c r="D4" s="4" t="n">
        <f aca="false">C4/1000</f>
        <v>6.776891113</v>
      </c>
      <c r="E4" s="4" t="n">
        <v>0.59</v>
      </c>
      <c r="F4" s="4" t="n">
        <f aca="false">D4*E4</f>
        <v>3.99836575667</v>
      </c>
      <c r="G4" s="8" t="n">
        <f aca="false">F4*1000</f>
        <v>3998.36575667</v>
      </c>
      <c r="J4" s="4" t="s">
        <v>67</v>
      </c>
      <c r="K4" s="4" t="s">
        <v>68</v>
      </c>
      <c r="L4" s="4" t="n">
        <v>0.62</v>
      </c>
      <c r="M4" s="1" t="s">
        <v>66</v>
      </c>
    </row>
    <row r="5" customFormat="false" ht="13.5" hidden="false" customHeight="false" outlineLevel="0" collapsed="false">
      <c r="A5" s="4" t="s">
        <v>12</v>
      </c>
      <c r="B5" s="4" t="s">
        <v>64</v>
      </c>
      <c r="C5" s="4" t="n">
        <v>4583.29248</v>
      </c>
      <c r="D5" s="4" t="n">
        <f aca="false">C5/1000</f>
        <v>4.58329248</v>
      </c>
      <c r="E5" s="4" t="n">
        <v>0.59</v>
      </c>
      <c r="F5" s="4" t="n">
        <f aca="false">D5*E5</f>
        <v>2.7041425632</v>
      </c>
      <c r="G5" s="8" t="n">
        <f aca="false">F5*1000</f>
        <v>2704.1425632</v>
      </c>
      <c r="J5" s="4" t="s">
        <v>69</v>
      </c>
      <c r="K5" s="4" t="s">
        <v>70</v>
      </c>
      <c r="L5" s="4" t="n">
        <v>0.8</v>
      </c>
      <c r="M5" s="1" t="s">
        <v>66</v>
      </c>
    </row>
    <row r="6" customFormat="false" ht="13.5" hidden="false" customHeight="false" outlineLevel="0" collapsed="false">
      <c r="A6" s="4" t="s">
        <v>13</v>
      </c>
      <c r="B6" s="4" t="s">
        <v>64</v>
      </c>
      <c r="C6" s="4" t="n">
        <v>7596.068359375</v>
      </c>
      <c r="D6" s="4" t="n">
        <f aca="false">C6/1000</f>
        <v>7.596068359375</v>
      </c>
      <c r="E6" s="4" t="n">
        <v>0.59</v>
      </c>
      <c r="F6" s="4" t="n">
        <f aca="false">D6*E6</f>
        <v>4.48168033203125</v>
      </c>
      <c r="G6" s="8" t="n">
        <f aca="false">F6*1000</f>
        <v>4481.68033203125</v>
      </c>
      <c r="J6" s="4" t="s">
        <v>71</v>
      </c>
      <c r="K6" s="4" t="s">
        <v>72</v>
      </c>
      <c r="L6" s="4" t="n">
        <v>0.58</v>
      </c>
      <c r="M6" s="1" t="s">
        <v>66</v>
      </c>
    </row>
    <row r="7" customFormat="false" ht="23.6" hidden="false" customHeight="false" outlineLevel="0" collapsed="false">
      <c r="A7" s="4" t="s">
        <v>14</v>
      </c>
      <c r="B7" s="4" t="s">
        <v>64</v>
      </c>
      <c r="C7" s="4" t="n">
        <v>7301.10546875</v>
      </c>
      <c r="D7" s="4" t="n">
        <f aca="false">C7/1000</f>
        <v>7.30110546875</v>
      </c>
      <c r="E7" s="4" t="n">
        <v>0.59</v>
      </c>
      <c r="F7" s="4" t="n">
        <f aca="false">D7*E7</f>
        <v>4.3076522265625</v>
      </c>
      <c r="G7" s="8" t="n">
        <f aca="false">F7*1000</f>
        <v>4307.6522265625</v>
      </c>
      <c r="J7" s="4" t="s">
        <v>73</v>
      </c>
      <c r="K7" s="4" t="s">
        <v>74</v>
      </c>
      <c r="L7" s="4" t="n">
        <v>0.47</v>
      </c>
      <c r="M7" s="1" t="s">
        <v>66</v>
      </c>
    </row>
    <row r="8" customFormat="false" ht="23.6" hidden="false" customHeight="false" outlineLevel="0" collapsed="false">
      <c r="A8" s="4" t="s">
        <v>15</v>
      </c>
      <c r="B8" s="4" t="s">
        <v>68</v>
      </c>
      <c r="C8" s="8" t="n">
        <v>850.8</v>
      </c>
      <c r="D8" s="4" t="n">
        <f aca="false">C8/1000</f>
        <v>0.8508</v>
      </c>
      <c r="E8" s="4" t="n">
        <v>0.62</v>
      </c>
      <c r="F8" s="4" t="n">
        <f aca="false">D8*E8</f>
        <v>0.527496</v>
      </c>
      <c r="G8" s="8" t="n">
        <f aca="false">F8*1000</f>
        <v>527.496</v>
      </c>
      <c r="J8" s="4" t="s">
        <v>75</v>
      </c>
      <c r="K8" s="4" t="s">
        <v>76</v>
      </c>
      <c r="L8" s="4" t="n">
        <v>0.59</v>
      </c>
      <c r="M8" s="1" t="s">
        <v>66</v>
      </c>
    </row>
    <row r="9" customFormat="false" ht="13.5" hidden="false" customHeight="false" outlineLevel="0" collapsed="false">
      <c r="A9" s="4" t="s">
        <v>16</v>
      </c>
      <c r="B9" s="4" t="s">
        <v>70</v>
      </c>
      <c r="C9" s="4" t="n">
        <v>6819.682617</v>
      </c>
      <c r="D9" s="4" t="n">
        <f aca="false">C9/1000</f>
        <v>6.819682617</v>
      </c>
      <c r="E9" s="4" t="n">
        <v>0.8</v>
      </c>
      <c r="F9" s="4" t="n">
        <f aca="false">D9*E9</f>
        <v>5.4557460936</v>
      </c>
      <c r="G9" s="8" t="n">
        <f aca="false">F9*1000</f>
        <v>5455.7460936</v>
      </c>
      <c r="J9" s="4" t="s">
        <v>77</v>
      </c>
      <c r="K9" s="4" t="s">
        <v>78</v>
      </c>
      <c r="L9" s="4" t="n">
        <v>0.44</v>
      </c>
      <c r="M9" s="1" t="s">
        <v>66</v>
      </c>
    </row>
    <row r="10" customFormat="false" ht="13.5" hidden="false" customHeight="false" outlineLevel="0" collapsed="false">
      <c r="A10" s="4" t="s">
        <v>17</v>
      </c>
      <c r="B10" s="4" t="s">
        <v>68</v>
      </c>
      <c r="C10" s="17" t="n">
        <v>408.621643066406</v>
      </c>
      <c r="D10" s="4" t="n">
        <f aca="false">C10/1000</f>
        <v>0.408621643066406</v>
      </c>
      <c r="E10" s="4" t="n">
        <v>0.62</v>
      </c>
      <c r="F10" s="4" t="n">
        <f aca="false">D10*E10</f>
        <v>0.253345418701172</v>
      </c>
      <c r="G10" s="8" t="n">
        <f aca="false">F10*1000</f>
        <v>253.345418701172</v>
      </c>
    </row>
    <row r="11" customFormat="false" ht="13.5" hidden="false" customHeight="false" outlineLevel="0" collapsed="false">
      <c r="A11" s="4" t="s">
        <v>18</v>
      </c>
      <c r="B11" s="4" t="s">
        <v>72</v>
      </c>
      <c r="C11" s="4" t="n">
        <v>8394.4404296875</v>
      </c>
      <c r="D11" s="4" t="n">
        <f aca="false">C11/1000</f>
        <v>8.3944404296875</v>
      </c>
      <c r="E11" s="4" t="n">
        <v>0.58</v>
      </c>
      <c r="F11" s="4" t="n">
        <f aca="false">D11*E11</f>
        <v>4.86877544921875</v>
      </c>
      <c r="G11" s="8" t="n">
        <f aca="false">F11*1000</f>
        <v>4868.77544921875</v>
      </c>
    </row>
    <row r="12" customFormat="false" ht="13.5" hidden="false" customHeight="false" outlineLevel="0" collapsed="false">
      <c r="A12" s="4" t="s">
        <v>19</v>
      </c>
      <c r="B12" s="4" t="s">
        <v>64</v>
      </c>
      <c r="C12" s="4" t="n">
        <v>8735.295898</v>
      </c>
      <c r="D12" s="4" t="n">
        <f aca="false">C12/1000</f>
        <v>8.735295898</v>
      </c>
      <c r="E12" s="4" t="n">
        <v>0.59</v>
      </c>
      <c r="F12" s="4" t="n">
        <f aca="false">D12*E12</f>
        <v>5.15382457982</v>
      </c>
      <c r="G12" s="8" t="n">
        <f aca="false">F12*1000</f>
        <v>5153.82457982</v>
      </c>
    </row>
    <row r="13" customFormat="false" ht="13.5" hidden="false" customHeight="false" outlineLevel="0" collapsed="false">
      <c r="A13" s="4" t="s">
        <v>20</v>
      </c>
      <c r="B13" s="4" t="s">
        <v>68</v>
      </c>
      <c r="C13" s="4" t="n">
        <v>10145.873046875</v>
      </c>
      <c r="D13" s="4" t="n">
        <f aca="false">C13/1000</f>
        <v>10.145873046875</v>
      </c>
      <c r="E13" s="4" t="n">
        <v>0.62</v>
      </c>
      <c r="F13" s="4" t="n">
        <f aca="false">D13*E13</f>
        <v>6.2904412890625</v>
      </c>
      <c r="G13" s="8" t="n">
        <f aca="false">F13*1000</f>
        <v>6290.4412890625</v>
      </c>
    </row>
    <row r="14" customFormat="false" ht="13.5" hidden="false" customHeight="false" outlineLevel="0" collapsed="false">
      <c r="A14" s="4" t="s">
        <v>21</v>
      </c>
      <c r="B14" s="4" t="s">
        <v>64</v>
      </c>
      <c r="C14" s="4" t="n">
        <v>10870.4892578125</v>
      </c>
      <c r="D14" s="4" t="n">
        <f aca="false">C14/1000</f>
        <v>10.8704892578125</v>
      </c>
      <c r="E14" s="4" t="n">
        <v>0.59</v>
      </c>
      <c r="F14" s="4" t="n">
        <f aca="false">D14*E14</f>
        <v>6.41358866210937</v>
      </c>
      <c r="G14" s="8" t="n">
        <f aca="false">F14*1000</f>
        <v>6413.58866210937</v>
      </c>
    </row>
    <row r="15" customFormat="false" ht="13.5" hidden="false" customHeight="false" outlineLevel="0" collapsed="false">
      <c r="A15" s="4" t="s">
        <v>22</v>
      </c>
      <c r="B15" s="4" t="s">
        <v>64</v>
      </c>
      <c r="C15" s="4" t="n">
        <v>4629.88623</v>
      </c>
      <c r="D15" s="4" t="n">
        <f aca="false">C15/1000</f>
        <v>4.62988623</v>
      </c>
      <c r="E15" s="4" t="n">
        <v>0.59</v>
      </c>
      <c r="F15" s="4" t="n">
        <f aca="false">D15*E15</f>
        <v>2.7316328757</v>
      </c>
      <c r="G15" s="8" t="n">
        <f aca="false">F15*1000</f>
        <v>2731.6328757</v>
      </c>
    </row>
    <row r="16" customFormat="false" ht="13.5" hidden="false" customHeight="false" outlineLevel="0" collapsed="false">
      <c r="A16" s="4" t="s">
        <v>23</v>
      </c>
      <c r="B16" s="4" t="s">
        <v>64</v>
      </c>
      <c r="C16" s="4" t="n">
        <v>13266.8349609375</v>
      </c>
      <c r="D16" s="4" t="n">
        <f aca="false">C16/1000</f>
        <v>13.2668349609375</v>
      </c>
      <c r="E16" s="4" t="n">
        <v>0.59</v>
      </c>
      <c r="F16" s="4" t="n">
        <f aca="false">D16*E16</f>
        <v>7.82743262695312</v>
      </c>
      <c r="G16" s="8" t="n">
        <f aca="false">F16*1000</f>
        <v>7827.43262695312</v>
      </c>
    </row>
    <row r="17" customFormat="false" ht="13.5" hidden="false" customHeight="false" outlineLevel="0" collapsed="false">
      <c r="A17" s="4" t="s">
        <v>24</v>
      </c>
      <c r="B17" s="4" t="s">
        <v>74</v>
      </c>
      <c r="C17" s="10" t="n">
        <v>1418.68615722656</v>
      </c>
      <c r="D17" s="4" t="n">
        <f aca="false">C17/1000</f>
        <v>1.41868615722656</v>
      </c>
      <c r="E17" s="4" t="n">
        <v>0.47</v>
      </c>
      <c r="F17" s="4" t="n">
        <f aca="false">D17*E17</f>
        <v>0.666782493896483</v>
      </c>
      <c r="G17" s="8" t="n">
        <f aca="false">F17*1000</f>
        <v>666.782493896483</v>
      </c>
    </row>
    <row r="18" customFormat="false" ht="13.5" hidden="false" customHeight="false" outlineLevel="0" collapsed="false">
      <c r="A18" s="4" t="s">
        <v>25</v>
      </c>
      <c r="B18" s="4" t="s">
        <v>74</v>
      </c>
      <c r="C18" s="4" t="n">
        <v>2746</v>
      </c>
      <c r="D18" s="4" t="n">
        <f aca="false">C18/1000</f>
        <v>2.746</v>
      </c>
      <c r="E18" s="4" t="n">
        <v>0.47</v>
      </c>
      <c r="F18" s="4" t="n">
        <f aca="false">D18*E18</f>
        <v>1.29062</v>
      </c>
      <c r="G18" s="8" t="n">
        <f aca="false">F18*1000</f>
        <v>1290.62</v>
      </c>
    </row>
    <row r="19" customFormat="false" ht="13.5" hidden="false" customHeight="false" outlineLevel="0" collapsed="false">
      <c r="A19" s="4" t="s">
        <v>26</v>
      </c>
      <c r="B19" s="4" t="s">
        <v>64</v>
      </c>
      <c r="C19" s="4" t="n">
        <v>6187.5654296875</v>
      </c>
      <c r="D19" s="4" t="n">
        <f aca="false">C19/1000</f>
        <v>6.1875654296875</v>
      </c>
      <c r="E19" s="4" t="n">
        <v>0.59</v>
      </c>
      <c r="F19" s="4" t="n">
        <f aca="false">D19*E19</f>
        <v>3.65066360351563</v>
      </c>
      <c r="G19" s="8" t="n">
        <f aca="false">F19*1000</f>
        <v>3650.66360351563</v>
      </c>
    </row>
    <row r="20" customFormat="false" ht="13.5" hidden="false" customHeight="false" outlineLevel="0" collapsed="false">
      <c r="A20" s="4" t="s">
        <v>27</v>
      </c>
      <c r="B20" s="4" t="s">
        <v>64</v>
      </c>
      <c r="C20" s="4" t="n">
        <v>7218.1689453125</v>
      </c>
      <c r="D20" s="4" t="n">
        <f aca="false">C20/1000</f>
        <v>7.2181689453125</v>
      </c>
      <c r="E20" s="4" t="n">
        <v>0.59</v>
      </c>
      <c r="F20" s="4" t="n">
        <f aca="false">D20*E20</f>
        <v>4.25871967773437</v>
      </c>
      <c r="G20" s="8" t="n">
        <f aca="false">F20*1000</f>
        <v>4258.71967773437</v>
      </c>
    </row>
    <row r="21" customFormat="false" ht="13.5" hidden="false" customHeight="false" outlineLevel="0" collapsed="false">
      <c r="A21" s="4" t="s">
        <v>28</v>
      </c>
      <c r="B21" s="4" t="s">
        <v>64</v>
      </c>
      <c r="C21" s="4" t="n">
        <v>8997.094727</v>
      </c>
      <c r="D21" s="4" t="n">
        <f aca="false">C21/1000</f>
        <v>8.997094727</v>
      </c>
      <c r="E21" s="4" t="n">
        <v>0.59</v>
      </c>
      <c r="F21" s="4" t="n">
        <f aca="false">D21*E21</f>
        <v>5.30828588893</v>
      </c>
      <c r="G21" s="8" t="n">
        <f aca="false">F21*1000</f>
        <v>5308.28588893</v>
      </c>
    </row>
    <row r="22" customFormat="false" ht="13.5" hidden="false" customHeight="false" outlineLevel="0" collapsed="false">
      <c r="A22" s="4" t="s">
        <v>29</v>
      </c>
      <c r="B22" s="4" t="s">
        <v>64</v>
      </c>
      <c r="C22" s="9" t="n">
        <v>2994.42919921875</v>
      </c>
      <c r="D22" s="4" t="n">
        <f aca="false">C22/1000</f>
        <v>2.99442919921875</v>
      </c>
      <c r="E22" s="4" t="n">
        <v>0.59</v>
      </c>
      <c r="F22" s="4" t="n">
        <f aca="false">D22*E22</f>
        <v>1.76671322753906</v>
      </c>
      <c r="G22" s="8" t="n">
        <f aca="false">F22*1000</f>
        <v>1766.71322753906</v>
      </c>
    </row>
    <row r="23" customFormat="false" ht="13.5" hidden="false" customHeight="false" outlineLevel="0" collapsed="false">
      <c r="A23" s="4" t="s">
        <v>30</v>
      </c>
      <c r="B23" s="4" t="s">
        <v>76</v>
      </c>
      <c r="C23" s="18" t="n">
        <v>96.5339279174805</v>
      </c>
      <c r="D23" s="4" t="n">
        <f aca="false">C23/1000</f>
        <v>0.0965339279174805</v>
      </c>
      <c r="E23" s="4" t="n">
        <v>0.59</v>
      </c>
      <c r="F23" s="4" t="n">
        <f aca="false">D23*E23</f>
        <v>0.0569550174713135</v>
      </c>
      <c r="G23" s="8" t="n">
        <f aca="false">F23*1000</f>
        <v>56.9550174713135</v>
      </c>
    </row>
    <row r="24" customFormat="false" ht="13.5" hidden="false" customHeight="false" outlineLevel="0" collapsed="false">
      <c r="A24" s="4" t="s">
        <v>31</v>
      </c>
      <c r="B24" s="4" t="s">
        <v>76</v>
      </c>
      <c r="C24" s="19" t="n">
        <v>63.849006652832</v>
      </c>
      <c r="D24" s="4" t="n">
        <f aca="false">C24/1000</f>
        <v>0.063849006652832</v>
      </c>
      <c r="E24" s="4" t="n">
        <v>0.59</v>
      </c>
      <c r="F24" s="4" t="n">
        <f aca="false">D24*E24</f>
        <v>0.0376709139251709</v>
      </c>
      <c r="G24" s="8" t="n">
        <f aca="false">F24*1000</f>
        <v>37.6709139251709</v>
      </c>
    </row>
    <row r="25" customFormat="false" ht="13.5" hidden="false" customHeight="false" outlineLevel="0" collapsed="false">
      <c r="A25" s="4" t="s">
        <v>32</v>
      </c>
      <c r="B25" s="4" t="s">
        <v>76</v>
      </c>
      <c r="C25" s="9" t="n">
        <v>130.970733642578</v>
      </c>
      <c r="D25" s="4" t="n">
        <f aca="false">C25/1000</f>
        <v>0.130970733642578</v>
      </c>
      <c r="E25" s="4" t="n">
        <v>0.59</v>
      </c>
      <c r="F25" s="4" t="n">
        <f aca="false">D25*E25</f>
        <v>0.077272732849121</v>
      </c>
      <c r="G25" s="8" t="n">
        <f aca="false">F25*1000</f>
        <v>77.272732849121</v>
      </c>
    </row>
    <row r="26" customFormat="false" ht="13.5" hidden="false" customHeight="false" outlineLevel="0" collapsed="false">
      <c r="A26" s="4" t="s">
        <v>33</v>
      </c>
      <c r="B26" s="4" t="s">
        <v>78</v>
      </c>
      <c r="C26" s="4" t="n">
        <v>303.0101929</v>
      </c>
      <c r="D26" s="4" t="n">
        <f aca="false">C26/1000</f>
        <v>0.3030101929</v>
      </c>
      <c r="E26" s="4" t="n">
        <v>0.44</v>
      </c>
      <c r="F26" s="4" t="n">
        <f aca="false">D26*E26</f>
        <v>0.133324484876</v>
      </c>
      <c r="G26" s="8" t="n">
        <f aca="false">F26*1000</f>
        <v>133.324484876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5703125" defaultRowHeight="13.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2.29"/>
    <col collapsed="false" customWidth="true" hidden="false" outlineLevel="0" max="3" min="3" style="1" width="20.42"/>
    <col collapsed="false" customWidth="true" hidden="false" outlineLevel="0" max="4" min="4" style="1" width="13.42"/>
    <col collapsed="false" customWidth="true" hidden="false" outlineLevel="0" max="5" min="5" style="1" width="17.86"/>
    <col collapsed="false" customWidth="false" hidden="false" outlineLevel="0" max="16384" min="6" style="1" width="11.57"/>
  </cols>
  <sheetData>
    <row r="1" customFormat="false" ht="12.75" hidden="false" customHeight="true" outlineLevel="0" collapsed="false">
      <c r="A1" s="16" t="s">
        <v>79</v>
      </c>
      <c r="B1" s="16"/>
      <c r="C1" s="16"/>
      <c r="D1" s="16"/>
      <c r="E1" s="16"/>
      <c r="G1" s="7" t="s">
        <v>80</v>
      </c>
      <c r="H1" s="7"/>
      <c r="I1" s="7"/>
      <c r="J1" s="7"/>
      <c r="K1" s="7"/>
    </row>
    <row r="2" customFormat="false" ht="23.25" hidden="false" customHeight="true" outlineLevel="0" collapsed="false">
      <c r="A2" s="2" t="s">
        <v>0</v>
      </c>
      <c r="B2" s="2" t="s">
        <v>55</v>
      </c>
      <c r="C2" s="2" t="s">
        <v>81</v>
      </c>
      <c r="D2" s="2" t="s">
        <v>82</v>
      </c>
      <c r="E2" s="2" t="s">
        <v>7</v>
      </c>
      <c r="G2" s="7" t="s">
        <v>83</v>
      </c>
      <c r="H2" s="7"/>
      <c r="I2" s="4" t="s">
        <v>84</v>
      </c>
      <c r="J2" s="4" t="s">
        <v>85</v>
      </c>
      <c r="K2" s="4" t="s">
        <v>86</v>
      </c>
    </row>
    <row r="3" customFormat="false" ht="23.85" hidden="false" customHeight="false" outlineLevel="0" collapsed="false">
      <c r="A3" s="4" t="s">
        <v>9</v>
      </c>
      <c r="B3" s="4" t="s">
        <v>64</v>
      </c>
      <c r="C3" s="4" t="s">
        <v>87</v>
      </c>
      <c r="D3" s="4" t="n">
        <v>74.49</v>
      </c>
      <c r="E3" s="4" t="n">
        <v>3734.71</v>
      </c>
      <c r="G3" s="4" t="s">
        <v>88</v>
      </c>
      <c r="H3" s="4" t="s">
        <v>89</v>
      </c>
      <c r="I3" s="4" t="n">
        <v>-2.48</v>
      </c>
      <c r="J3" s="4" t="n">
        <v>2.4835</v>
      </c>
      <c r="K3" s="4" t="n">
        <v>56</v>
      </c>
    </row>
    <row r="4" customFormat="false" ht="13.5" hidden="false" customHeight="false" outlineLevel="0" collapsed="false">
      <c r="A4" s="4" t="s">
        <v>11</v>
      </c>
      <c r="B4" s="4" t="s">
        <v>64</v>
      </c>
      <c r="C4" s="4" t="s">
        <v>87</v>
      </c>
      <c r="D4" s="4" t="n">
        <v>50.61</v>
      </c>
      <c r="E4" s="4" t="n">
        <v>1430.47</v>
      </c>
      <c r="H4" s="4" t="s">
        <v>90</v>
      </c>
      <c r="I4" s="4" t="n">
        <v>-2.0127</v>
      </c>
      <c r="J4" s="4" t="n">
        <v>2.4342</v>
      </c>
      <c r="K4" s="4" t="n">
        <v>73</v>
      </c>
    </row>
    <row r="5" customFormat="false" ht="13.5" hidden="false" customHeight="false" outlineLevel="0" collapsed="false">
      <c r="A5" s="4" t="s">
        <v>12</v>
      </c>
      <c r="B5" s="4" t="s">
        <v>64</v>
      </c>
      <c r="C5" s="4" t="s">
        <v>87</v>
      </c>
      <c r="D5" s="4" t="n">
        <v>45.52</v>
      </c>
      <c r="E5" s="4" t="n">
        <v>1099.23</v>
      </c>
      <c r="H5" s="4" t="s">
        <v>91</v>
      </c>
      <c r="I5" s="4" t="n">
        <v>-2.0336</v>
      </c>
      <c r="J5" s="4" t="n">
        <v>2.2592</v>
      </c>
      <c r="K5" s="4" t="n">
        <v>250</v>
      </c>
    </row>
    <row r="6" customFormat="false" ht="13.5" hidden="false" customHeight="false" outlineLevel="0" collapsed="false">
      <c r="A6" s="4" t="s">
        <v>13</v>
      </c>
      <c r="B6" s="4" t="s">
        <v>64</v>
      </c>
      <c r="C6" s="4" t="s">
        <v>87</v>
      </c>
      <c r="D6" s="4" t="n">
        <v>58.89</v>
      </c>
      <c r="E6" s="4" t="n">
        <v>2083.68</v>
      </c>
      <c r="G6" s="4" t="s">
        <v>92</v>
      </c>
      <c r="H6" s="4" t="s">
        <v>93</v>
      </c>
      <c r="I6" s="4" t="n">
        <v>-2.5356</v>
      </c>
      <c r="J6" s="4" t="n">
        <v>2.4349</v>
      </c>
      <c r="K6" s="4" t="n">
        <v>180</v>
      </c>
    </row>
    <row r="7" customFormat="false" ht="23.25" hidden="false" customHeight="true" outlineLevel="0" collapsed="false">
      <c r="A7" s="4" t="s">
        <v>14</v>
      </c>
      <c r="B7" s="4" t="s">
        <v>64</v>
      </c>
      <c r="C7" s="4" t="s">
        <v>87</v>
      </c>
      <c r="D7" s="4" t="n">
        <v>61.12</v>
      </c>
      <c r="E7" s="4" t="n">
        <v>2285.01</v>
      </c>
      <c r="G7" s="7" t="s">
        <v>94</v>
      </c>
      <c r="H7" s="7"/>
      <c r="I7" s="7"/>
      <c r="J7" s="7"/>
      <c r="K7" s="7"/>
    </row>
    <row r="8" customFormat="false" ht="13.5" hidden="false" customHeight="false" outlineLevel="0" collapsed="false">
      <c r="A8" s="4" t="s">
        <v>15</v>
      </c>
      <c r="B8" s="4" t="s">
        <v>68</v>
      </c>
      <c r="C8" s="4" t="s">
        <v>90</v>
      </c>
      <c r="D8" s="4" t="n">
        <v>30.88</v>
      </c>
      <c r="E8" s="4" t="n">
        <v>564.89</v>
      </c>
    </row>
    <row r="9" customFormat="false" ht="13.5" hidden="false" customHeight="false" outlineLevel="0" collapsed="false">
      <c r="A9" s="4" t="s">
        <v>16</v>
      </c>
      <c r="B9" s="4" t="s">
        <v>70</v>
      </c>
      <c r="C9" s="4" t="s">
        <v>90</v>
      </c>
      <c r="D9" s="4" t="n">
        <v>37.24</v>
      </c>
      <c r="E9" s="4" t="n">
        <v>891.54</v>
      </c>
    </row>
    <row r="10" customFormat="false" ht="13.5" hidden="false" customHeight="false" outlineLevel="0" collapsed="false">
      <c r="A10" s="4" t="s">
        <v>17</v>
      </c>
      <c r="B10" s="4" t="s">
        <v>68</v>
      </c>
      <c r="C10" s="4" t="s">
        <v>90</v>
      </c>
      <c r="D10" s="4" t="n">
        <v>23.56</v>
      </c>
      <c r="E10" s="4" t="n">
        <v>292.31</v>
      </c>
      <c r="G10" s="1" t="s">
        <v>95</v>
      </c>
    </row>
    <row r="11" customFormat="false" ht="13.5" hidden="false" customHeight="false" outlineLevel="0" collapsed="false">
      <c r="A11" s="4" t="s">
        <v>18</v>
      </c>
      <c r="B11" s="4" t="s">
        <v>72</v>
      </c>
      <c r="C11" s="4" t="s">
        <v>90</v>
      </c>
      <c r="D11" s="4" t="n">
        <v>71.3</v>
      </c>
      <c r="E11" s="4" t="n">
        <v>4332.5</v>
      </c>
    </row>
    <row r="12" customFormat="false" ht="13.5" hidden="false" customHeight="false" outlineLevel="0" collapsed="false">
      <c r="A12" s="4" t="s">
        <v>19</v>
      </c>
      <c r="B12" s="4" t="s">
        <v>64</v>
      </c>
      <c r="C12" s="4" t="s">
        <v>87</v>
      </c>
      <c r="D12" s="4" t="n">
        <v>49.98</v>
      </c>
      <c r="E12" s="4" t="n">
        <v>1386.2</v>
      </c>
    </row>
    <row r="13" customFormat="false" ht="13.5" hidden="false" customHeight="false" outlineLevel="0" collapsed="false">
      <c r="A13" s="4" t="s">
        <v>20</v>
      </c>
      <c r="B13" s="4" t="s">
        <v>68</v>
      </c>
      <c r="C13" s="4" t="s">
        <v>90</v>
      </c>
      <c r="D13" s="4" t="n">
        <v>77.03</v>
      </c>
      <c r="E13" s="4" t="n">
        <v>5229.35</v>
      </c>
    </row>
    <row r="14" customFormat="false" ht="13.5" hidden="false" customHeight="false" outlineLevel="0" collapsed="false">
      <c r="A14" s="4" t="s">
        <v>21</v>
      </c>
      <c r="B14" s="4" t="s">
        <v>64</v>
      </c>
      <c r="C14" s="4" t="s">
        <v>87</v>
      </c>
      <c r="D14" s="4" t="n">
        <v>52.52</v>
      </c>
      <c r="E14" s="4" t="n">
        <v>1568.31</v>
      </c>
    </row>
    <row r="15" customFormat="false" ht="13.5" hidden="false" customHeight="false" outlineLevel="0" collapsed="false">
      <c r="A15" s="4" t="s">
        <v>22</v>
      </c>
      <c r="B15" s="4" t="s">
        <v>64</v>
      </c>
      <c r="C15" s="4" t="s">
        <v>87</v>
      </c>
      <c r="D15" s="4" t="n">
        <v>35.65</v>
      </c>
      <c r="E15" s="4" t="n">
        <v>599.16</v>
      </c>
    </row>
    <row r="16" customFormat="false" ht="13.5" hidden="false" customHeight="false" outlineLevel="0" collapsed="false">
      <c r="A16" s="4" t="s">
        <v>23</v>
      </c>
      <c r="B16" s="4" t="s">
        <v>64</v>
      </c>
      <c r="C16" s="4" t="s">
        <v>87</v>
      </c>
      <c r="D16" s="4" t="n">
        <v>64.94</v>
      </c>
      <c r="E16" s="4" t="n">
        <v>2656.3</v>
      </c>
    </row>
    <row r="17" customFormat="false" ht="13.5" hidden="false" customHeight="false" outlineLevel="0" collapsed="false">
      <c r="A17" s="4" t="s">
        <v>24</v>
      </c>
      <c r="B17" s="4" t="s">
        <v>74</v>
      </c>
      <c r="C17" s="4" t="s">
        <v>93</v>
      </c>
      <c r="D17" s="4" t="n">
        <v>32.79</v>
      </c>
      <c r="E17" s="4" t="n">
        <v>388.49</v>
      </c>
    </row>
    <row r="18" customFormat="false" ht="13.5" hidden="false" customHeight="false" outlineLevel="0" collapsed="false">
      <c r="A18" s="4" t="s">
        <v>25</v>
      </c>
      <c r="B18" s="4" t="s">
        <v>74</v>
      </c>
      <c r="C18" s="4" t="s">
        <v>93</v>
      </c>
      <c r="D18" s="4" t="n">
        <v>35.65</v>
      </c>
      <c r="E18" s="4" t="n">
        <v>476.39</v>
      </c>
    </row>
    <row r="19" customFormat="false" ht="13.5" hidden="false" customHeight="false" outlineLevel="0" collapsed="false">
      <c r="A19" s="4" t="s">
        <v>26</v>
      </c>
      <c r="B19" s="4" t="s">
        <v>64</v>
      </c>
      <c r="C19" s="4" t="s">
        <v>87</v>
      </c>
      <c r="D19" s="4" t="n">
        <v>53.16</v>
      </c>
      <c r="E19" s="4" t="n">
        <v>1615.94</v>
      </c>
    </row>
    <row r="20" customFormat="false" ht="13.5" hidden="false" customHeight="false" outlineLevel="0" collapsed="false">
      <c r="A20" s="4" t="s">
        <v>27</v>
      </c>
      <c r="B20" s="4" t="s">
        <v>64</v>
      </c>
      <c r="C20" s="4" t="s">
        <v>87</v>
      </c>
      <c r="D20" s="4" t="n">
        <v>58.57</v>
      </c>
      <c r="E20" s="4" t="n">
        <v>2055.82</v>
      </c>
    </row>
    <row r="21" customFormat="false" ht="13.5" hidden="false" customHeight="false" outlineLevel="0" collapsed="false">
      <c r="A21" s="4" t="s">
        <v>28</v>
      </c>
      <c r="B21" s="4" t="s">
        <v>64</v>
      </c>
      <c r="C21" s="4" t="s">
        <v>87</v>
      </c>
      <c r="D21" s="4" t="n">
        <v>44.88</v>
      </c>
      <c r="E21" s="4" t="n">
        <v>1061.44</v>
      </c>
    </row>
    <row r="22" customFormat="false" ht="13.5" hidden="false" customHeight="false" outlineLevel="0" collapsed="false">
      <c r="A22" s="4" t="s">
        <v>29</v>
      </c>
      <c r="B22" s="4" t="s">
        <v>64</v>
      </c>
      <c r="C22" s="4" t="s">
        <v>87</v>
      </c>
      <c r="D22" s="4" t="n">
        <v>29.29</v>
      </c>
      <c r="E22" s="4" t="n">
        <v>367.6</v>
      </c>
    </row>
    <row r="23" customFormat="false" ht="13.5" hidden="false" customHeight="false" outlineLevel="0" collapsed="false">
      <c r="A23" s="4" t="s">
        <v>30</v>
      </c>
      <c r="B23" s="4" t="s">
        <v>76</v>
      </c>
      <c r="C23" s="4" t="s">
        <v>90</v>
      </c>
      <c r="D23" s="4" t="n">
        <v>8.19</v>
      </c>
      <c r="E23" s="4" t="n">
        <v>22.34</v>
      </c>
    </row>
    <row r="24" customFormat="false" ht="13.5" hidden="false" customHeight="false" outlineLevel="0" collapsed="false">
      <c r="A24" s="4" t="s">
        <v>31</v>
      </c>
      <c r="B24" s="4" t="s">
        <v>76</v>
      </c>
      <c r="C24" s="4" t="s">
        <v>90</v>
      </c>
      <c r="D24" s="4" t="n">
        <v>9.71</v>
      </c>
      <c r="E24" s="4" t="n">
        <v>33.81</v>
      </c>
    </row>
    <row r="25" customFormat="false" ht="13.5" hidden="false" customHeight="false" outlineLevel="0" collapsed="false">
      <c r="A25" s="4" t="s">
        <v>32</v>
      </c>
      <c r="B25" s="4" t="s">
        <v>76</v>
      </c>
      <c r="C25" s="4" t="s">
        <v>90</v>
      </c>
      <c r="D25" s="4" t="n">
        <v>9.29</v>
      </c>
      <c r="E25" s="4" t="n">
        <v>30.36</v>
      </c>
    </row>
    <row r="26" customFormat="false" ht="13.5" hidden="false" customHeight="false" outlineLevel="0" collapsed="false">
      <c r="A26" s="4" t="s">
        <v>33</v>
      </c>
      <c r="B26" s="4" t="s">
        <v>78</v>
      </c>
      <c r="C26" s="4" t="s">
        <v>91</v>
      </c>
      <c r="D26" s="4" t="n">
        <v>46</v>
      </c>
      <c r="E26" s="4" t="n">
        <v>747</v>
      </c>
    </row>
  </sheetData>
  <mergeCells count="4">
    <mergeCell ref="A1:E1"/>
    <mergeCell ref="G1:K1"/>
    <mergeCell ref="G2:H2"/>
    <mergeCell ref="G7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" activeCellId="0" sqref="I1"/>
    </sheetView>
  </sheetViews>
  <sheetFormatPr defaultColWidth="11.5703125" defaultRowHeight="13.5" zeroHeight="false" outlineLevelRow="0" outlineLevelCol="0"/>
  <cols>
    <col collapsed="false" customWidth="false" hidden="false" outlineLevel="0" max="16384" min="1" style="1" width="11.57"/>
  </cols>
  <sheetData>
    <row r="1" customFormat="false" ht="13.5" hidden="false" customHeight="false" outlineLevel="0" collapsed="false">
      <c r="A1" s="3" t="s">
        <v>96</v>
      </c>
      <c r="I1" s="3"/>
    </row>
    <row r="2" customFormat="false" ht="35.05" hidden="false" customHeight="false" outlineLevel="0" collapsed="false">
      <c r="A2" s="4" t="s">
        <v>97</v>
      </c>
      <c r="B2" s="4" t="s">
        <v>98</v>
      </c>
      <c r="C2" s="4" t="s">
        <v>99</v>
      </c>
      <c r="D2" s="4" t="s">
        <v>100</v>
      </c>
      <c r="E2" s="4" t="s">
        <v>101</v>
      </c>
      <c r="F2" s="4" t="s">
        <v>49</v>
      </c>
      <c r="H2" s="4" t="s">
        <v>102</v>
      </c>
      <c r="I2" s="4" t="s">
        <v>98</v>
      </c>
      <c r="J2" s="4" t="s">
        <v>99</v>
      </c>
      <c r="K2" s="4" t="s">
        <v>100</v>
      </c>
      <c r="L2" s="4" t="s">
        <v>101</v>
      </c>
      <c r="M2" s="4" t="s">
        <v>49</v>
      </c>
      <c r="O2" s="4" t="s">
        <v>103</v>
      </c>
      <c r="P2" s="4" t="s">
        <v>98</v>
      </c>
      <c r="Q2" s="4" t="s">
        <v>99</v>
      </c>
      <c r="R2" s="4" t="s">
        <v>100</v>
      </c>
      <c r="S2" s="4" t="s">
        <v>101</v>
      </c>
      <c r="T2" s="4" t="s">
        <v>49</v>
      </c>
    </row>
    <row r="3" customFormat="false" ht="13.5" hidden="false" customHeight="false" outlineLevel="0" collapsed="false">
      <c r="A3" s="4" t="n">
        <v>0.001</v>
      </c>
      <c r="B3" s="4" t="s">
        <v>30</v>
      </c>
      <c r="C3" s="4" t="n">
        <v>15.376</v>
      </c>
      <c r="D3" s="4" t="n">
        <v>9.84636879</v>
      </c>
      <c r="E3" s="8" t="n">
        <f aca="false">(C3-D3)^2</f>
        <v>30.5768213186061</v>
      </c>
      <c r="F3" s="20" t="n">
        <f aca="false">AVERAGE(E3:E12)</f>
        <v>35.9474541342843</v>
      </c>
      <c r="H3" s="4" t="n">
        <v>0.001</v>
      </c>
      <c r="I3" s="4" t="s">
        <v>30</v>
      </c>
      <c r="J3" s="4" t="n">
        <v>15.376</v>
      </c>
      <c r="K3" s="4" t="n">
        <v>9.687</v>
      </c>
      <c r="L3" s="8" t="n">
        <f aca="false">(J3-K3)^2</f>
        <v>32.364721</v>
      </c>
      <c r="M3" s="20" t="n">
        <f aca="false">AVERAGE(L3:L12)</f>
        <v>38.5306904851058</v>
      </c>
      <c r="O3" s="4" t="n">
        <v>0.001</v>
      </c>
      <c r="P3" s="4" t="s">
        <v>30</v>
      </c>
      <c r="Q3" s="4" t="n">
        <v>15.376</v>
      </c>
      <c r="R3" s="4" t="n">
        <v>11.6826973</v>
      </c>
      <c r="S3" s="8" t="n">
        <f aca="false">(Q3-R3)^2</f>
        <v>13.6404848338273</v>
      </c>
      <c r="T3" s="20" t="n">
        <f aca="false">AVERAGE(S3:S12)</f>
        <v>77.3403265272883</v>
      </c>
      <c r="Z3" s="8"/>
      <c r="AA3" s="8"/>
    </row>
    <row r="4" customFormat="false" ht="13.5" hidden="false" customHeight="false" outlineLevel="0" collapsed="false">
      <c r="A4" s="4" t="n">
        <v>0.001</v>
      </c>
      <c r="B4" s="4" t="s">
        <v>30</v>
      </c>
      <c r="C4" s="4" t="n">
        <v>15.376</v>
      </c>
      <c r="D4" s="4" t="n">
        <v>9.814535141</v>
      </c>
      <c r="E4" s="8" t="n">
        <f aca="false">(C4-D4)^2</f>
        <v>30.9298913778919</v>
      </c>
      <c r="F4" s="20"/>
      <c r="H4" s="4" t="n">
        <v>0.001</v>
      </c>
      <c r="I4" s="4" t="s">
        <v>30</v>
      </c>
      <c r="J4" s="4" t="n">
        <v>15.376</v>
      </c>
      <c r="K4" s="4" t="n">
        <v>8.72</v>
      </c>
      <c r="L4" s="8" t="n">
        <f aca="false">(J4-K4)^2</f>
        <v>44.302336</v>
      </c>
      <c r="M4" s="20"/>
      <c r="O4" s="4" t="n">
        <v>0.001</v>
      </c>
      <c r="P4" s="4" t="s">
        <v>30</v>
      </c>
      <c r="Q4" s="4" t="n">
        <v>15.376</v>
      </c>
      <c r="R4" s="4" t="n">
        <v>18.66879082</v>
      </c>
      <c r="S4" s="8" t="n">
        <f aca="false">(Q4-R4)^2</f>
        <v>10.8424713842763</v>
      </c>
      <c r="T4" s="20"/>
      <c r="Z4" s="8"/>
    </row>
    <row r="5" customFormat="false" ht="13.5" hidden="false" customHeight="false" outlineLevel="0" collapsed="false">
      <c r="A5" s="4" t="n">
        <v>0.001</v>
      </c>
      <c r="B5" s="4" t="s">
        <v>30</v>
      </c>
      <c r="C5" s="4" t="n">
        <v>15.376</v>
      </c>
      <c r="D5" s="4" t="n">
        <v>9.765111923</v>
      </c>
      <c r="E5" s="8" t="n">
        <f aca="false">(C5-D5)^2</f>
        <v>31.4820650126208</v>
      </c>
      <c r="F5" s="20"/>
      <c r="H5" s="4" t="n">
        <v>0.001</v>
      </c>
      <c r="I5" s="4" t="s">
        <v>30</v>
      </c>
      <c r="J5" s="4" t="n">
        <v>15.376</v>
      </c>
      <c r="K5" s="4" t="n">
        <v>8.773</v>
      </c>
      <c r="L5" s="8" t="n">
        <f aca="false">(J5-K5)^2</f>
        <v>43.599609</v>
      </c>
      <c r="M5" s="20"/>
      <c r="O5" s="4" t="n">
        <v>0.001</v>
      </c>
      <c r="P5" s="4" t="s">
        <v>30</v>
      </c>
      <c r="Q5" s="4" t="n">
        <v>15.376</v>
      </c>
      <c r="R5" s="4" t="n">
        <v>14.25909901</v>
      </c>
      <c r="S5" s="8" t="n">
        <f aca="false">(Q5-R5)^2</f>
        <v>1.24746782146298</v>
      </c>
      <c r="T5" s="20"/>
      <c r="Z5" s="8"/>
    </row>
    <row r="6" customFormat="false" ht="13.5" hidden="false" customHeight="false" outlineLevel="0" collapsed="false">
      <c r="A6" s="4" t="n">
        <v>0.001</v>
      </c>
      <c r="B6" s="4" t="s">
        <v>30</v>
      </c>
      <c r="C6" s="4" t="n">
        <v>15.376</v>
      </c>
      <c r="D6" s="4" t="n">
        <v>10.12598324</v>
      </c>
      <c r="E6" s="8" t="n">
        <f aca="false">(C6-D6)^2</f>
        <v>27.5626759802809</v>
      </c>
      <c r="F6" s="20"/>
      <c r="H6" s="4" t="n">
        <v>0.001</v>
      </c>
      <c r="I6" s="4" t="s">
        <v>30</v>
      </c>
      <c r="J6" s="4" t="n">
        <v>15.376</v>
      </c>
      <c r="K6" s="4" t="n">
        <v>9.349020958</v>
      </c>
      <c r="L6" s="8" t="n">
        <f aca="false">(J6-K6)^2</f>
        <v>36.3244763727072</v>
      </c>
      <c r="M6" s="20"/>
      <c r="O6" s="4" t="n">
        <v>0.001</v>
      </c>
      <c r="P6" s="4" t="s">
        <v>30</v>
      </c>
      <c r="Q6" s="4" t="n">
        <v>15.376</v>
      </c>
      <c r="R6" s="4" t="n">
        <v>15.22223377</v>
      </c>
      <c r="S6" s="8" t="n">
        <f aca="false">(Q6-R6)^2</f>
        <v>0.0236440534884125</v>
      </c>
      <c r="T6" s="20"/>
      <c r="Z6" s="8"/>
    </row>
    <row r="7" customFormat="false" ht="13.5" hidden="false" customHeight="false" outlineLevel="0" collapsed="false">
      <c r="A7" s="4" t="n">
        <v>0.001</v>
      </c>
      <c r="B7" s="4" t="s">
        <v>30</v>
      </c>
      <c r="C7" s="4" t="n">
        <v>15.376</v>
      </c>
      <c r="D7" s="4" t="n">
        <v>9.87401104</v>
      </c>
      <c r="E7" s="8" t="n">
        <f aca="false">(C7-D7)^2</f>
        <v>30.2718825159619</v>
      </c>
      <c r="F7" s="20"/>
      <c r="H7" s="4" t="n">
        <v>0.001</v>
      </c>
      <c r="I7" s="4" t="s">
        <v>30</v>
      </c>
      <c r="J7" s="4" t="n">
        <v>15.376</v>
      </c>
      <c r="K7" s="4" t="n">
        <v>9.384483337</v>
      </c>
      <c r="L7" s="8" t="n">
        <f aca="false">(J7-K7)^2</f>
        <v>35.8982719230066</v>
      </c>
      <c r="M7" s="20"/>
      <c r="O7" s="4" t="n">
        <v>0.001</v>
      </c>
      <c r="P7" s="4" t="s">
        <v>30</v>
      </c>
      <c r="Q7" s="4" t="n">
        <v>15.376</v>
      </c>
      <c r="R7" s="4" t="n">
        <v>16.70334053</v>
      </c>
      <c r="S7" s="8" t="n">
        <f aca="false">(Q7-R7)^2</f>
        <v>1.76183288258068</v>
      </c>
      <c r="T7" s="20"/>
      <c r="Z7" s="8"/>
    </row>
    <row r="8" customFormat="false" ht="13.5" hidden="false" customHeight="false" outlineLevel="0" collapsed="false">
      <c r="A8" s="4" t="n">
        <v>0.001</v>
      </c>
      <c r="B8" s="4" t="s">
        <v>31</v>
      </c>
      <c r="C8" s="4" t="n">
        <v>10.686</v>
      </c>
      <c r="D8" s="4" t="n">
        <v>17.17445946</v>
      </c>
      <c r="E8" s="8" t="n">
        <f aca="false">(C8-D8)^2</f>
        <v>42.1001061640635</v>
      </c>
      <c r="F8" s="20"/>
      <c r="H8" s="4" t="n">
        <v>0.001</v>
      </c>
      <c r="I8" s="4" t="s">
        <v>31</v>
      </c>
      <c r="J8" s="4" t="n">
        <v>10.686</v>
      </c>
      <c r="K8" s="4" t="n">
        <v>16.91207123</v>
      </c>
      <c r="L8" s="8" t="n">
        <f aca="false">(J8-K8)^2</f>
        <v>38.7639629610337</v>
      </c>
      <c r="M8" s="20"/>
      <c r="O8" s="4" t="n">
        <v>0.001</v>
      </c>
      <c r="P8" s="4" t="s">
        <v>31</v>
      </c>
      <c r="Q8" s="4" t="n">
        <v>10.686</v>
      </c>
      <c r="R8" s="4" t="n">
        <v>21.26204681</v>
      </c>
      <c r="S8" s="8" t="n">
        <f aca="false">(Q8-R8)^2</f>
        <v>111.852766127311</v>
      </c>
      <c r="T8" s="20"/>
      <c r="Z8" s="8"/>
    </row>
    <row r="9" customFormat="false" ht="13.5" hidden="false" customHeight="false" outlineLevel="0" collapsed="false">
      <c r="A9" s="4" t="n">
        <v>0.001</v>
      </c>
      <c r="B9" s="4" t="s">
        <v>31</v>
      </c>
      <c r="C9" s="4" t="n">
        <v>10.686</v>
      </c>
      <c r="D9" s="4" t="n">
        <v>17.143116</v>
      </c>
      <c r="E9" s="8" t="n">
        <f aca="false">(C9-D9)^2</f>
        <v>41.694347037456</v>
      </c>
      <c r="F9" s="20"/>
      <c r="H9" s="4" t="n">
        <v>0.001</v>
      </c>
      <c r="I9" s="4" t="s">
        <v>31</v>
      </c>
      <c r="J9" s="4" t="n">
        <v>10.686</v>
      </c>
      <c r="K9" s="4" t="n">
        <v>16.992</v>
      </c>
      <c r="L9" s="8" t="n">
        <f aca="false">(J9-K9)^2</f>
        <v>39.765636</v>
      </c>
      <c r="M9" s="20"/>
      <c r="O9" s="4" t="n">
        <v>0.001</v>
      </c>
      <c r="P9" s="4" t="s">
        <v>31</v>
      </c>
      <c r="Q9" s="4" t="n">
        <v>10.686</v>
      </c>
      <c r="R9" s="4" t="n">
        <v>23.44478035</v>
      </c>
      <c r="S9" s="8" t="n">
        <f aca="false">(Q9-R9)^2</f>
        <v>162.786476019546</v>
      </c>
      <c r="T9" s="20"/>
      <c r="Z9" s="8"/>
    </row>
    <row r="10" customFormat="false" ht="13.5" hidden="false" customHeight="false" outlineLevel="0" collapsed="false">
      <c r="A10" s="4" t="n">
        <v>0.001</v>
      </c>
      <c r="B10" s="4" t="s">
        <v>31</v>
      </c>
      <c r="C10" s="4" t="n">
        <v>10.686</v>
      </c>
      <c r="D10" s="4" t="n">
        <v>17.16088295</v>
      </c>
      <c r="E10" s="8" t="n">
        <f aca="false">(C10-D10)^2</f>
        <v>41.9241092162007</v>
      </c>
      <c r="F10" s="20"/>
      <c r="H10" s="4" t="n">
        <v>0.001</v>
      </c>
      <c r="I10" s="4" t="s">
        <v>31</v>
      </c>
      <c r="J10" s="4" t="n">
        <v>10.686</v>
      </c>
      <c r="K10" s="4" t="n">
        <v>16.901</v>
      </c>
      <c r="L10" s="8" t="n">
        <f aca="false">(J10-K10)^2</f>
        <v>38.626225</v>
      </c>
      <c r="M10" s="20"/>
      <c r="O10" s="4" t="n">
        <v>0.001</v>
      </c>
      <c r="P10" s="4" t="s">
        <v>31</v>
      </c>
      <c r="Q10" s="4" t="n">
        <v>10.686</v>
      </c>
      <c r="R10" s="4" t="n">
        <v>24.26293564</v>
      </c>
      <c r="S10" s="8" t="n">
        <f aca="false">(Q10-R10)^2</f>
        <v>184.333181372702</v>
      </c>
      <c r="T10" s="20"/>
      <c r="Z10" s="8"/>
    </row>
    <row r="11" customFormat="false" ht="13.5" hidden="false" customHeight="false" outlineLevel="0" collapsed="false">
      <c r="A11" s="4" t="n">
        <v>0.001</v>
      </c>
      <c r="B11" s="4" t="s">
        <v>31</v>
      </c>
      <c r="C11" s="4" t="n">
        <v>10.686</v>
      </c>
      <c r="D11" s="4" t="n">
        <v>17.14068604</v>
      </c>
      <c r="E11" s="8" t="n">
        <f aca="false">(C11-D11)^2</f>
        <v>41.6629718749709</v>
      </c>
      <c r="F11" s="20"/>
      <c r="H11" s="4" t="n">
        <v>0.001</v>
      </c>
      <c r="I11" s="4" t="s">
        <v>31</v>
      </c>
      <c r="J11" s="4" t="n">
        <v>10.686</v>
      </c>
      <c r="K11" s="4" t="n">
        <v>16.704</v>
      </c>
      <c r="L11" s="8" t="n">
        <f aca="false">(J11-K11)^2</f>
        <v>36.216324</v>
      </c>
      <c r="M11" s="20"/>
      <c r="O11" s="4" t="n">
        <v>0.001</v>
      </c>
      <c r="P11" s="4" t="s">
        <v>31</v>
      </c>
      <c r="Q11" s="4" t="n">
        <v>10.686</v>
      </c>
      <c r="R11" s="4" t="n">
        <v>22.66592789</v>
      </c>
      <c r="S11" s="8" t="n">
        <f aca="false">(Q11-R11)^2</f>
        <v>143.5186722496</v>
      </c>
      <c r="T11" s="20"/>
      <c r="Z11" s="8"/>
    </row>
    <row r="12" customFormat="false" ht="13.5" hidden="false" customHeight="false" outlineLevel="0" collapsed="false">
      <c r="A12" s="4" t="n">
        <v>0.001</v>
      </c>
      <c r="B12" s="4" t="s">
        <v>31</v>
      </c>
      <c r="C12" s="4" t="n">
        <v>10.686</v>
      </c>
      <c r="D12" s="4" t="n">
        <v>17.11014748</v>
      </c>
      <c r="E12" s="8" t="n">
        <f aca="false">(C12-D12)^2</f>
        <v>41.2696708447903</v>
      </c>
      <c r="F12" s="20"/>
      <c r="H12" s="4" t="n">
        <v>0.001</v>
      </c>
      <c r="I12" s="4" t="s">
        <v>31</v>
      </c>
      <c r="J12" s="4" t="n">
        <v>10.686</v>
      </c>
      <c r="K12" s="4" t="n">
        <v>16.96655273</v>
      </c>
      <c r="L12" s="8" t="n">
        <f aca="false">(J12-K12)^2</f>
        <v>39.4453425943105</v>
      </c>
      <c r="M12" s="20"/>
      <c r="O12" s="4" t="n">
        <v>0.001</v>
      </c>
      <c r="P12" s="4" t="s">
        <v>31</v>
      </c>
      <c r="Q12" s="4" t="n">
        <v>10.686</v>
      </c>
      <c r="R12" s="4" t="n">
        <v>22.6608181</v>
      </c>
      <c r="S12" s="8" t="n">
        <f aca="false">(Q12-R12)^2</f>
        <v>143.396268528088</v>
      </c>
      <c r="T12" s="20"/>
      <c r="Z12" s="8"/>
    </row>
    <row r="13" customFormat="false" ht="13.5" hidden="false" customHeight="false" outlineLevel="0" collapsed="false">
      <c r="A13" s="4" t="n">
        <v>0.01</v>
      </c>
      <c r="B13" s="4" t="s">
        <v>30</v>
      </c>
      <c r="C13" s="4" t="n">
        <v>15.376</v>
      </c>
      <c r="D13" s="4" t="n">
        <v>9.364113808</v>
      </c>
      <c r="E13" s="8" t="n">
        <f aca="false">(C13-D13)^2</f>
        <v>36.1427755855602</v>
      </c>
      <c r="F13" s="20" t="n">
        <f aca="false">AVERAGE(E13:E22)</f>
        <v>37.3904850960153</v>
      </c>
      <c r="H13" s="4" t="n">
        <v>0.01</v>
      </c>
      <c r="I13" s="4" t="s">
        <v>30</v>
      </c>
      <c r="J13" s="4" t="n">
        <v>15.376</v>
      </c>
      <c r="K13" s="4" t="n">
        <v>9.683915138</v>
      </c>
      <c r="L13" s="8" t="n">
        <f aca="false">(J13-K13)^2</f>
        <v>32.3998300762096</v>
      </c>
      <c r="M13" s="20" t="n">
        <f aca="false">AVERAGE(L13:L22)</f>
        <v>36.4387215069092</v>
      </c>
      <c r="O13" s="4" t="n">
        <v>0.01</v>
      </c>
      <c r="P13" s="4" t="s">
        <v>30</v>
      </c>
      <c r="Q13" s="4" t="n">
        <v>15.376</v>
      </c>
      <c r="R13" s="4" t="n">
        <v>10.17784023</v>
      </c>
      <c r="S13" s="8" t="n">
        <f aca="false">(Q13-R13)^2</f>
        <v>27.0208649944465</v>
      </c>
      <c r="T13" s="20" t="n">
        <f aca="false">AVERAGE(S13:S22)</f>
        <v>35.9486037506734</v>
      </c>
      <c r="Z13" s="8"/>
      <c r="AA13" s="8"/>
      <c r="XEV13" s="21"/>
      <c r="XEW13" s="21"/>
      <c r="XEX13" s="21"/>
      <c r="XEY13" s="21"/>
      <c r="XEZ13" s="21"/>
      <c r="XFA13" s="21"/>
      <c r="XFB13" s="21"/>
      <c r="XFC13" s="21"/>
      <c r="XFD13" s="21"/>
    </row>
    <row r="14" customFormat="false" ht="13.5" hidden="false" customHeight="false" outlineLevel="0" collapsed="false">
      <c r="A14" s="4" t="n">
        <v>0.01</v>
      </c>
      <c r="B14" s="4" t="s">
        <v>30</v>
      </c>
      <c r="C14" s="4" t="n">
        <v>15.376</v>
      </c>
      <c r="D14" s="4" t="n">
        <v>9.852093697</v>
      </c>
      <c r="E14" s="8" t="n">
        <f aca="false">(C14-D14)^2</f>
        <v>30.5135408443231</v>
      </c>
      <c r="F14" s="20"/>
      <c r="H14" s="4" t="n">
        <v>0.01</v>
      </c>
      <c r="I14" s="4" t="s">
        <v>30</v>
      </c>
      <c r="J14" s="4" t="n">
        <v>15.376</v>
      </c>
      <c r="K14" s="4" t="n">
        <v>10.04093361</v>
      </c>
      <c r="L14" s="8" t="n">
        <f aca="false">(J14-K14)^2</f>
        <v>28.4629333857076</v>
      </c>
      <c r="M14" s="20"/>
      <c r="O14" s="4" t="n">
        <v>0.01</v>
      </c>
      <c r="P14" s="4" t="s">
        <v>30</v>
      </c>
      <c r="Q14" s="4" t="n">
        <v>15.376</v>
      </c>
      <c r="R14" s="4" t="n">
        <v>10.16084766</v>
      </c>
      <c r="S14" s="8" t="n">
        <f aca="false">(Q14-R14)^2</f>
        <v>27.1978139294075</v>
      </c>
      <c r="T14" s="20"/>
      <c r="Z14" s="8"/>
      <c r="XEV14" s="21"/>
      <c r="XEW14" s="21"/>
      <c r="XEX14" s="21"/>
      <c r="XEY14" s="21"/>
      <c r="XEZ14" s="21"/>
      <c r="XFA14" s="21"/>
      <c r="XFB14" s="21"/>
      <c r="XFC14" s="21"/>
      <c r="XFD14" s="21"/>
    </row>
    <row r="15" customFormat="false" ht="13.5" hidden="false" customHeight="false" outlineLevel="0" collapsed="false">
      <c r="A15" s="4" t="n">
        <v>0.01</v>
      </c>
      <c r="B15" s="4" t="s">
        <v>30</v>
      </c>
      <c r="C15" s="4" t="n">
        <v>15.376</v>
      </c>
      <c r="D15" s="4" t="n">
        <v>10.0007019</v>
      </c>
      <c r="E15" s="8" t="n">
        <f aca="false">(C15-D15)^2</f>
        <v>28.8938296638636</v>
      </c>
      <c r="F15" s="20"/>
      <c r="H15" s="4" t="n">
        <v>0.01</v>
      </c>
      <c r="I15" s="4" t="s">
        <v>30</v>
      </c>
      <c r="J15" s="4" t="n">
        <v>15.376</v>
      </c>
      <c r="K15" s="4" t="n">
        <v>9.766047478</v>
      </c>
      <c r="L15" s="8" t="n">
        <f aca="false">(J15-K15)^2</f>
        <v>31.4715672990941</v>
      </c>
      <c r="M15" s="20"/>
      <c r="O15" s="4" t="n">
        <v>0.01</v>
      </c>
      <c r="P15" s="4" t="s">
        <v>30</v>
      </c>
      <c r="Q15" s="4" t="n">
        <v>15.376</v>
      </c>
      <c r="R15" s="4" t="n">
        <v>10.04401207</v>
      </c>
      <c r="S15" s="8" t="n">
        <f aca="false">(Q15-R15)^2</f>
        <v>28.4300952856657</v>
      </c>
      <c r="T15" s="20"/>
      <c r="Z15" s="8"/>
      <c r="XEV15" s="21"/>
      <c r="XEW15" s="21"/>
      <c r="XEX15" s="21"/>
      <c r="XEY15" s="21"/>
      <c r="XEZ15" s="21"/>
      <c r="XFA15" s="21"/>
      <c r="XFB15" s="21"/>
      <c r="XFC15" s="21"/>
      <c r="XFD15" s="21"/>
    </row>
    <row r="16" customFormat="false" ht="13.5" hidden="false" customHeight="false" outlineLevel="0" collapsed="false">
      <c r="A16" s="4" t="n">
        <v>0.01</v>
      </c>
      <c r="B16" s="4" t="s">
        <v>30</v>
      </c>
      <c r="C16" s="4" t="n">
        <v>15.376</v>
      </c>
      <c r="D16" s="4" t="n">
        <v>11.17258263</v>
      </c>
      <c r="E16" s="8" t="n">
        <f aca="false">(C16-D16)^2</f>
        <v>17.6687175864177</v>
      </c>
      <c r="F16" s="20"/>
      <c r="H16" s="4" t="n">
        <v>0.01</v>
      </c>
      <c r="I16" s="4" t="s">
        <v>30</v>
      </c>
      <c r="J16" s="4" t="n">
        <v>15.376</v>
      </c>
      <c r="K16" s="4" t="n">
        <v>10.06989956</v>
      </c>
      <c r="L16" s="8" t="n">
        <f aca="false">(J16-K16)^2</f>
        <v>28.1547018793682</v>
      </c>
      <c r="M16" s="20"/>
      <c r="O16" s="4" t="n">
        <v>0.01</v>
      </c>
      <c r="P16" s="4" t="s">
        <v>30</v>
      </c>
      <c r="Q16" s="4" t="n">
        <v>15.376</v>
      </c>
      <c r="R16" s="4" t="n">
        <v>10.24046707</v>
      </c>
      <c r="S16" s="8" t="n">
        <f aca="false">(Q16-R16)^2</f>
        <v>26.3736984751144</v>
      </c>
      <c r="T16" s="20"/>
      <c r="Z16" s="8"/>
      <c r="XEV16" s="21"/>
      <c r="XEW16" s="21"/>
      <c r="XEX16" s="21"/>
      <c r="XEY16" s="21"/>
      <c r="XEZ16" s="21"/>
      <c r="XFA16" s="21"/>
      <c r="XFB16" s="21"/>
      <c r="XFC16" s="21"/>
      <c r="XFD16" s="21"/>
    </row>
    <row r="17" customFormat="false" ht="13.5" hidden="false" customHeight="false" outlineLevel="0" collapsed="false">
      <c r="A17" s="4" t="n">
        <v>0.01</v>
      </c>
      <c r="B17" s="4" t="s">
        <v>30</v>
      </c>
      <c r="C17" s="4" t="n">
        <v>15.376</v>
      </c>
      <c r="D17" s="4" t="n">
        <v>7.516962528</v>
      </c>
      <c r="E17" s="8" t="n">
        <f aca="false">(C17-D17)^2</f>
        <v>61.7644699863002</v>
      </c>
      <c r="F17" s="20"/>
      <c r="H17" s="4" t="n">
        <v>0.01</v>
      </c>
      <c r="I17" s="4" t="s">
        <v>30</v>
      </c>
      <c r="J17" s="4" t="n">
        <v>15.376</v>
      </c>
      <c r="K17" s="4" t="n">
        <v>9.880926132</v>
      </c>
      <c r="L17" s="8" t="n">
        <f aca="false">(J17-K17)^2</f>
        <v>30.1958368147765</v>
      </c>
      <c r="M17" s="20"/>
      <c r="O17" s="4" t="n">
        <v>0.01</v>
      </c>
      <c r="P17" s="4" t="s">
        <v>30</v>
      </c>
      <c r="Q17" s="4" t="n">
        <v>15.376</v>
      </c>
      <c r="R17" s="4" t="n">
        <v>9.878274918</v>
      </c>
      <c r="S17" s="8" t="n">
        <f aca="false">(Q17-R17)^2</f>
        <v>30.2249810772519</v>
      </c>
      <c r="T17" s="20"/>
      <c r="Z17" s="8"/>
      <c r="XEV17" s="21"/>
      <c r="XEW17" s="21"/>
      <c r="XEX17" s="21"/>
      <c r="XEY17" s="21"/>
      <c r="XEZ17" s="21"/>
      <c r="XFA17" s="21"/>
      <c r="XFB17" s="21"/>
      <c r="XFC17" s="21"/>
      <c r="XFD17" s="21"/>
    </row>
    <row r="18" customFormat="false" ht="13.5" hidden="false" customHeight="false" outlineLevel="0" collapsed="false">
      <c r="A18" s="4" t="n">
        <v>0.01</v>
      </c>
      <c r="B18" s="4" t="s">
        <v>31</v>
      </c>
      <c r="C18" s="4" t="n">
        <v>10.686</v>
      </c>
      <c r="D18" s="4" t="n">
        <v>14.97257519</v>
      </c>
      <c r="E18" s="8" t="n">
        <f aca="false">(C18-D18)^2</f>
        <v>18.3747268595235</v>
      </c>
      <c r="F18" s="20"/>
      <c r="H18" s="4" t="n">
        <v>0.01</v>
      </c>
      <c r="I18" s="4" t="s">
        <v>31</v>
      </c>
      <c r="J18" s="4" t="n">
        <v>10.686</v>
      </c>
      <c r="K18" s="4" t="n">
        <v>17.2306118</v>
      </c>
      <c r="L18" s="8" t="n">
        <f aca="false">(J18-K18)^2</f>
        <v>42.8319436126992</v>
      </c>
      <c r="M18" s="20"/>
      <c r="O18" s="4" t="n">
        <v>0.01</v>
      </c>
      <c r="P18" s="4" t="s">
        <v>31</v>
      </c>
      <c r="Q18" s="4" t="n">
        <v>10.686</v>
      </c>
      <c r="R18" s="4" t="n">
        <v>17.34379578</v>
      </c>
      <c r="S18" s="8" t="n">
        <f aca="false">(Q18-R18)^2</f>
        <v>44.3262446481858</v>
      </c>
      <c r="T18" s="20"/>
      <c r="Z18" s="8"/>
      <c r="XEV18" s="21"/>
      <c r="XEW18" s="21"/>
      <c r="XEX18" s="21"/>
      <c r="XEY18" s="21"/>
      <c r="XEZ18" s="21"/>
      <c r="XFA18" s="21"/>
      <c r="XFB18" s="21"/>
      <c r="XFC18" s="21"/>
      <c r="XFD18" s="21"/>
    </row>
    <row r="19" customFormat="false" ht="13.5" hidden="false" customHeight="false" outlineLevel="0" collapsed="false">
      <c r="A19" s="4" t="n">
        <v>0.01</v>
      </c>
      <c r="B19" s="4" t="s">
        <v>31</v>
      </c>
      <c r="C19" s="4" t="n">
        <v>10.686</v>
      </c>
      <c r="D19" s="4" t="n">
        <v>17.34065819</v>
      </c>
      <c r="E19" s="8" t="n">
        <f aca="false">(C19-D19)^2</f>
        <v>44.2844756257341</v>
      </c>
      <c r="F19" s="20"/>
      <c r="H19" s="4" t="n">
        <v>0.01</v>
      </c>
      <c r="I19" s="4" t="s">
        <v>31</v>
      </c>
      <c r="J19" s="4" t="n">
        <v>10.686</v>
      </c>
      <c r="K19" s="4" t="n">
        <v>17.28207779</v>
      </c>
      <c r="L19" s="8" t="n">
        <f aca="false">(J19-K19)^2</f>
        <v>43.5082422117313</v>
      </c>
      <c r="M19" s="20"/>
      <c r="O19" s="4" t="n">
        <v>0.01</v>
      </c>
      <c r="P19" s="4" t="s">
        <v>31</v>
      </c>
      <c r="Q19" s="4" t="n">
        <v>10.686</v>
      </c>
      <c r="R19" s="4" t="n">
        <v>17.2714901</v>
      </c>
      <c r="S19" s="8" t="n">
        <f aca="false">(Q19-R19)^2</f>
        <v>43.368679857198</v>
      </c>
      <c r="T19" s="20"/>
      <c r="Z19" s="8"/>
      <c r="XEV19" s="21"/>
      <c r="XEW19" s="21"/>
      <c r="XEX19" s="21"/>
      <c r="XEY19" s="21"/>
      <c r="XEZ19" s="21"/>
      <c r="XFA19" s="21"/>
      <c r="XFB19" s="21"/>
      <c r="XFC19" s="21"/>
      <c r="XFD19" s="21"/>
    </row>
    <row r="20" customFormat="false" ht="13.5" hidden="false" customHeight="false" outlineLevel="0" collapsed="false">
      <c r="A20" s="4" t="n">
        <v>0.01</v>
      </c>
      <c r="B20" s="4" t="s">
        <v>31</v>
      </c>
      <c r="C20" s="4" t="n">
        <v>10.686</v>
      </c>
      <c r="D20" s="4" t="n">
        <v>17.68955612</v>
      </c>
      <c r="E20" s="8" t="n">
        <f aca="false">(C20-D20)^2</f>
        <v>49.0497983259894</v>
      </c>
      <c r="F20" s="20"/>
      <c r="H20" s="4" t="n">
        <v>0.01</v>
      </c>
      <c r="I20" s="4" t="s">
        <v>31</v>
      </c>
      <c r="J20" s="4" t="n">
        <v>10.686</v>
      </c>
      <c r="K20" s="4" t="n">
        <v>17.26787376</v>
      </c>
      <c r="L20" s="8" t="n">
        <f aca="false">(J20-K20)^2</f>
        <v>43.3210621925766</v>
      </c>
      <c r="M20" s="20"/>
      <c r="O20" s="4" t="n">
        <v>0.01</v>
      </c>
      <c r="P20" s="4" t="s">
        <v>31</v>
      </c>
      <c r="Q20" s="4" t="n">
        <v>10.686</v>
      </c>
      <c r="R20" s="4" t="n">
        <v>17.29106903</v>
      </c>
      <c r="S20" s="8" t="n">
        <f aca="false">(Q20-R20)^2</f>
        <v>43.6269368910651</v>
      </c>
      <c r="T20" s="20"/>
      <c r="Z20" s="8"/>
      <c r="XEV20" s="21"/>
      <c r="XEW20" s="21"/>
      <c r="XEX20" s="21"/>
      <c r="XEY20" s="21"/>
      <c r="XEZ20" s="21"/>
      <c r="XFA20" s="21"/>
      <c r="XFB20" s="21"/>
      <c r="XFC20" s="21"/>
      <c r="XFD20" s="21"/>
    </row>
    <row r="21" customFormat="false" ht="13.5" hidden="false" customHeight="false" outlineLevel="0" collapsed="false">
      <c r="A21" s="4" t="n">
        <v>0.01</v>
      </c>
      <c r="B21" s="4" t="s">
        <v>31</v>
      </c>
      <c r="C21" s="4" t="n">
        <v>10.686</v>
      </c>
      <c r="D21" s="4" t="n">
        <v>17.3647213</v>
      </c>
      <c r="E21" s="8" t="n">
        <f aca="false">(C21-D21)^2</f>
        <v>44.6053182030737</v>
      </c>
      <c r="F21" s="20"/>
      <c r="H21" s="4" t="n">
        <v>0.01</v>
      </c>
      <c r="I21" s="4" t="s">
        <v>31</v>
      </c>
      <c r="J21" s="4" t="n">
        <v>10.686</v>
      </c>
      <c r="K21" s="4" t="n">
        <v>17.22899055</v>
      </c>
      <c r="L21" s="8" t="n">
        <f aca="false">(J21-K21)^2</f>
        <v>42.8107253373893</v>
      </c>
      <c r="M21" s="20"/>
      <c r="O21" s="4" t="n">
        <v>0.01</v>
      </c>
      <c r="P21" s="4" t="s">
        <v>31</v>
      </c>
      <c r="Q21" s="4" t="n">
        <v>10.686</v>
      </c>
      <c r="R21" s="4" t="n">
        <v>17.42132378</v>
      </c>
      <c r="S21" s="8" t="n">
        <f aca="false">(Q21-R21)^2</f>
        <v>45.3645864214335</v>
      </c>
      <c r="T21" s="20"/>
      <c r="Z21" s="8"/>
      <c r="XEV21" s="21"/>
      <c r="XEW21" s="21"/>
      <c r="XEX21" s="21"/>
      <c r="XEY21" s="21"/>
      <c r="XEZ21" s="21"/>
      <c r="XFA21" s="21"/>
      <c r="XFB21" s="21"/>
      <c r="XFC21" s="21"/>
      <c r="XFD21" s="21"/>
    </row>
    <row r="22" customFormat="false" ht="13.5" hidden="false" customHeight="false" outlineLevel="0" collapsed="false">
      <c r="A22" s="4" t="n">
        <v>0.01</v>
      </c>
      <c r="B22" s="4" t="s">
        <v>31</v>
      </c>
      <c r="C22" s="4" t="n">
        <v>10.686</v>
      </c>
      <c r="D22" s="4" t="n">
        <v>17.21341896</v>
      </c>
      <c r="E22" s="8" t="n">
        <f aca="false">(C22-D22)^2</f>
        <v>42.6071982793675</v>
      </c>
      <c r="F22" s="20"/>
      <c r="H22" s="4" t="n">
        <v>0.01</v>
      </c>
      <c r="I22" s="4" t="s">
        <v>31</v>
      </c>
      <c r="J22" s="4" t="n">
        <v>10.686</v>
      </c>
      <c r="K22" s="4" t="n">
        <v>17.10708809</v>
      </c>
      <c r="L22" s="8" t="n">
        <f aca="false">(J22-K22)^2</f>
        <v>41.2303722595399</v>
      </c>
      <c r="M22" s="20"/>
      <c r="O22" s="4" t="n">
        <v>0.01</v>
      </c>
      <c r="P22" s="4" t="s">
        <v>31</v>
      </c>
      <c r="Q22" s="4" t="n">
        <v>10.686</v>
      </c>
      <c r="R22" s="4" t="n">
        <v>17.28540421</v>
      </c>
      <c r="S22" s="8" t="n">
        <f aca="false">(Q22-R22)^2</f>
        <v>43.5521359269657</v>
      </c>
      <c r="T22" s="20"/>
      <c r="Z22" s="8"/>
      <c r="XEV22" s="21"/>
      <c r="XEW22" s="21"/>
      <c r="XEX22" s="21"/>
      <c r="XEY22" s="21"/>
      <c r="XEZ22" s="21"/>
      <c r="XFA22" s="21"/>
      <c r="XFB22" s="21"/>
      <c r="XFC22" s="21"/>
      <c r="XFD22" s="21"/>
    </row>
    <row r="23" customFormat="false" ht="13.5" hidden="false" customHeight="false" outlineLevel="0" collapsed="false">
      <c r="A23" s="4" t="n">
        <v>0.02</v>
      </c>
      <c r="B23" s="4" t="s">
        <v>30</v>
      </c>
      <c r="C23" s="4" t="n">
        <v>15.376</v>
      </c>
      <c r="D23" s="4" t="n">
        <v>10.31799984</v>
      </c>
      <c r="E23" s="8" t="n">
        <f aca="false">(C23-D23)^2</f>
        <v>25.58336561856</v>
      </c>
      <c r="F23" s="20" t="n">
        <f aca="false">AVERAGE(E23:E32)</f>
        <v>28.695567286536</v>
      </c>
      <c r="H23" s="4" t="n">
        <v>0.02</v>
      </c>
      <c r="I23" s="4" t="s">
        <v>30</v>
      </c>
      <c r="J23" s="4" t="n">
        <v>15.376</v>
      </c>
      <c r="K23" s="4" t="n">
        <v>9.173934937</v>
      </c>
      <c r="L23" s="8" t="n">
        <f aca="false">(J23-K23)^2</f>
        <v>38.4656110456852</v>
      </c>
      <c r="M23" s="20" t="n">
        <f aca="false">AVERAGE(L23:L32)</f>
        <v>38.7737244341926</v>
      </c>
      <c r="O23" s="4" t="n">
        <v>0.02</v>
      </c>
      <c r="P23" s="4" t="s">
        <v>30</v>
      </c>
      <c r="Q23" s="4" t="n">
        <v>15.376</v>
      </c>
      <c r="R23" s="4" t="n">
        <v>9.974671364</v>
      </c>
      <c r="S23" s="8" t="n">
        <f aca="false">(Q23-R23)^2</f>
        <v>29.1743510340736</v>
      </c>
      <c r="T23" s="20" t="n">
        <f aca="false">AVERAGE(S23:S32)</f>
        <v>38.2066108723065</v>
      </c>
      <c r="Z23" s="8"/>
      <c r="AA23" s="8"/>
    </row>
    <row r="24" customFormat="false" ht="13.5" hidden="false" customHeight="false" outlineLevel="0" collapsed="false">
      <c r="A24" s="4" t="n">
        <v>0.02</v>
      </c>
      <c r="B24" s="4" t="s">
        <v>30</v>
      </c>
      <c r="C24" s="4" t="n">
        <v>15.376</v>
      </c>
      <c r="D24" s="4" t="n">
        <v>8.817655563</v>
      </c>
      <c r="E24" s="8" t="n">
        <f aca="false">(C24-D24)^2</f>
        <v>43.0118817543288</v>
      </c>
      <c r="F24" s="20"/>
      <c r="H24" s="4" t="n">
        <v>0.02</v>
      </c>
      <c r="I24" s="4" t="s">
        <v>30</v>
      </c>
      <c r="J24" s="4" t="n">
        <v>15.376</v>
      </c>
      <c r="K24" s="4" t="n">
        <v>9.187075615</v>
      </c>
      <c r="L24" s="8" t="n">
        <f aca="false">(J24-K24)^2</f>
        <v>38.3027850432476</v>
      </c>
      <c r="M24" s="20"/>
      <c r="O24" s="4" t="n">
        <v>0.02</v>
      </c>
      <c r="P24" s="4" t="s">
        <v>30</v>
      </c>
      <c r="Q24" s="4" t="n">
        <v>15.376</v>
      </c>
      <c r="R24" s="4" t="n">
        <v>9.696024895</v>
      </c>
      <c r="S24" s="8" t="n">
        <f aca="false">(Q24-R24)^2</f>
        <v>32.2621171934198</v>
      </c>
      <c r="T24" s="20"/>
      <c r="Z24" s="8"/>
    </row>
    <row r="25" customFormat="false" ht="13.5" hidden="false" customHeight="false" outlineLevel="0" collapsed="false">
      <c r="A25" s="4" t="n">
        <v>0.02</v>
      </c>
      <c r="B25" s="4" t="s">
        <v>30</v>
      </c>
      <c r="C25" s="4" t="n">
        <v>15.376</v>
      </c>
      <c r="D25" s="4" t="n">
        <v>11.83235073</v>
      </c>
      <c r="E25" s="8" t="n">
        <f aca="false">(C25-D25)^2</f>
        <v>12.5574501487715</v>
      </c>
      <c r="F25" s="20"/>
      <c r="H25" s="4" t="n">
        <v>0.02</v>
      </c>
      <c r="I25" s="4" t="s">
        <v>30</v>
      </c>
      <c r="J25" s="4" t="n">
        <v>15.376</v>
      </c>
      <c r="K25" s="4" t="n">
        <v>8.603</v>
      </c>
      <c r="L25" s="8" t="n">
        <f aca="false">(J25-K25)^2</f>
        <v>45.873529</v>
      </c>
      <c r="M25" s="20"/>
      <c r="O25" s="4" t="n">
        <v>0.02</v>
      </c>
      <c r="P25" s="4" t="s">
        <v>30</v>
      </c>
      <c r="Q25" s="4" t="n">
        <v>15.376</v>
      </c>
      <c r="R25" s="4" t="n">
        <v>9.806492805</v>
      </c>
      <c r="S25" s="8" t="n">
        <f aca="false">(Q25-R25)^2</f>
        <v>31.0194103951568</v>
      </c>
      <c r="T25" s="20"/>
      <c r="Z25" s="8"/>
    </row>
    <row r="26" customFormat="false" ht="13.5" hidden="false" customHeight="false" outlineLevel="0" collapsed="false">
      <c r="A26" s="4" t="n">
        <v>0.02</v>
      </c>
      <c r="B26" s="4" t="s">
        <v>30</v>
      </c>
      <c r="C26" s="4" t="n">
        <v>15.376</v>
      </c>
      <c r="D26" s="4" t="n">
        <v>12.98569584</v>
      </c>
      <c r="E26" s="8" t="n">
        <f aca="false">(C26-D26)^2</f>
        <v>5.7135539773133</v>
      </c>
      <c r="F26" s="20"/>
      <c r="H26" s="4" t="n">
        <v>0.02</v>
      </c>
      <c r="I26" s="4" t="s">
        <v>30</v>
      </c>
      <c r="J26" s="4" t="n">
        <v>15.376</v>
      </c>
      <c r="K26" s="4" t="n">
        <v>8.778</v>
      </c>
      <c r="L26" s="8" t="n">
        <f aca="false">(J26-K26)^2</f>
        <v>43.533604</v>
      </c>
      <c r="M26" s="20"/>
      <c r="O26" s="4" t="n">
        <v>0.02</v>
      </c>
      <c r="P26" s="4" t="s">
        <v>30</v>
      </c>
      <c r="Q26" s="4" t="n">
        <v>15.376</v>
      </c>
      <c r="R26" s="4" t="n">
        <v>9.787894249</v>
      </c>
      <c r="S26" s="8" t="n">
        <f aca="false">(Q26-R26)^2</f>
        <v>31.2269258843593</v>
      </c>
      <c r="T26" s="20"/>
      <c r="Z26" s="8"/>
    </row>
    <row r="27" customFormat="false" ht="13.5" hidden="false" customHeight="false" outlineLevel="0" collapsed="false">
      <c r="A27" s="4" t="n">
        <v>0.02</v>
      </c>
      <c r="B27" s="4" t="s">
        <v>30</v>
      </c>
      <c r="C27" s="4" t="n">
        <v>15.376</v>
      </c>
      <c r="D27" s="4" t="n">
        <v>11.72130203</v>
      </c>
      <c r="E27" s="8" t="n">
        <f aca="false">(C27-D27)^2</f>
        <v>13.3568172519221</v>
      </c>
      <c r="F27" s="20"/>
      <c r="H27" s="4" t="n">
        <v>0.02</v>
      </c>
      <c r="I27" s="4" t="s">
        <v>30</v>
      </c>
      <c r="J27" s="4" t="n">
        <v>15.376</v>
      </c>
      <c r="K27" s="4" t="n">
        <v>9.19</v>
      </c>
      <c r="L27" s="8" t="n">
        <f aca="false">(J27-K27)^2</f>
        <v>38.266596</v>
      </c>
      <c r="M27" s="20"/>
      <c r="O27" s="4" t="n">
        <v>0.02</v>
      </c>
      <c r="P27" s="4" t="s">
        <v>30</v>
      </c>
      <c r="Q27" s="4" t="n">
        <v>15.376</v>
      </c>
      <c r="R27" s="4" t="n">
        <v>9.738994598</v>
      </c>
      <c r="S27" s="8" t="n">
        <f aca="false">(Q27-R27)^2</f>
        <v>31.7758299021772</v>
      </c>
      <c r="T27" s="20"/>
      <c r="Z27" s="8"/>
    </row>
    <row r="28" customFormat="false" ht="13.5" hidden="false" customHeight="false" outlineLevel="0" collapsed="false">
      <c r="A28" s="4" t="n">
        <v>0.02</v>
      </c>
      <c r="B28" s="4" t="s">
        <v>31</v>
      </c>
      <c r="C28" s="4" t="n">
        <v>10.686</v>
      </c>
      <c r="D28" s="4" t="n">
        <v>14.50958252</v>
      </c>
      <c r="E28" s="8" t="n">
        <f aca="false">(C28-D28)^2</f>
        <v>14.6197832872496</v>
      </c>
      <c r="F28" s="20"/>
      <c r="H28" s="4" t="n">
        <v>0.02</v>
      </c>
      <c r="I28" s="4" t="s">
        <v>31</v>
      </c>
      <c r="J28" s="4" t="n">
        <v>10.686</v>
      </c>
      <c r="K28" s="4" t="n">
        <v>16.87831497</v>
      </c>
      <c r="L28" s="8" t="n">
        <f aca="false">(J28-K28)^2</f>
        <v>38.3447646876861</v>
      </c>
      <c r="M28" s="20"/>
      <c r="O28" s="4" t="n">
        <v>0.02</v>
      </c>
      <c r="P28" s="4" t="s">
        <v>31</v>
      </c>
      <c r="Q28" s="4" t="n">
        <v>10.686</v>
      </c>
      <c r="R28" s="4" t="n">
        <v>17.35277176</v>
      </c>
      <c r="S28" s="8" t="n">
        <f aca="false">(Q28-R28)^2</f>
        <v>44.4458456999335</v>
      </c>
      <c r="T28" s="20"/>
      <c r="Z28" s="8"/>
    </row>
    <row r="29" customFormat="false" ht="13.5" hidden="false" customHeight="false" outlineLevel="0" collapsed="false">
      <c r="A29" s="4" t="n">
        <v>0.02</v>
      </c>
      <c r="B29" s="4" t="s">
        <v>31</v>
      </c>
      <c r="C29" s="4" t="n">
        <v>10.686</v>
      </c>
      <c r="D29" s="4" t="n">
        <v>17.49369431</v>
      </c>
      <c r="E29" s="8" t="n">
        <f aca="false">(C29-D29)^2</f>
        <v>46.3447018184064</v>
      </c>
      <c r="F29" s="20"/>
      <c r="H29" s="4" t="n">
        <v>0.02</v>
      </c>
      <c r="I29" s="4" t="s">
        <v>31</v>
      </c>
      <c r="J29" s="4" t="n">
        <v>10.686</v>
      </c>
      <c r="K29" s="4" t="n">
        <v>16.94982147</v>
      </c>
      <c r="L29" s="8" t="n">
        <f aca="false">(J29-K29)^2</f>
        <v>39.235459408033</v>
      </c>
      <c r="M29" s="20"/>
      <c r="O29" s="4" t="n">
        <v>0.02</v>
      </c>
      <c r="P29" s="4" t="s">
        <v>31</v>
      </c>
      <c r="Q29" s="4" t="n">
        <v>10.686</v>
      </c>
      <c r="R29" s="4" t="n">
        <v>17.39958</v>
      </c>
      <c r="S29" s="8" t="n">
        <f aca="false">(Q29-R29)^2</f>
        <v>45.0721564164</v>
      </c>
      <c r="T29" s="20"/>
      <c r="Z29" s="8"/>
    </row>
    <row r="30" customFormat="false" ht="13.5" hidden="false" customHeight="false" outlineLevel="0" collapsed="false">
      <c r="A30" s="4" t="n">
        <v>0.02</v>
      </c>
      <c r="B30" s="4" t="s">
        <v>31</v>
      </c>
      <c r="C30" s="4" t="n">
        <v>10.686</v>
      </c>
      <c r="D30" s="4" t="n">
        <v>16.82197571</v>
      </c>
      <c r="E30" s="8" t="n">
        <f aca="false">(C30-D30)^2</f>
        <v>37.65019791371</v>
      </c>
      <c r="F30" s="20"/>
      <c r="H30" s="4" t="n">
        <v>0.02</v>
      </c>
      <c r="I30" s="4" t="s">
        <v>31</v>
      </c>
      <c r="J30" s="4" t="n">
        <v>10.686</v>
      </c>
      <c r="K30" s="4" t="n">
        <v>16.93196487</v>
      </c>
      <c r="L30" s="8" t="n">
        <f aca="false">(J30-K30)^2</f>
        <v>39.0120771572741</v>
      </c>
      <c r="M30" s="20"/>
      <c r="O30" s="4" t="n">
        <v>0.02</v>
      </c>
      <c r="P30" s="4" t="s">
        <v>31</v>
      </c>
      <c r="Q30" s="4" t="n">
        <v>10.686</v>
      </c>
      <c r="R30" s="4" t="n">
        <v>17.58649635</v>
      </c>
      <c r="S30" s="8" t="n">
        <f aca="false">(Q30-R30)^2</f>
        <v>47.6168498763633</v>
      </c>
      <c r="T30" s="20"/>
      <c r="Z30" s="8"/>
    </row>
    <row r="31" customFormat="false" ht="13.5" hidden="false" customHeight="false" outlineLevel="0" collapsed="false">
      <c r="A31" s="4" t="n">
        <v>0.02</v>
      </c>
      <c r="B31" s="4" t="s">
        <v>31</v>
      </c>
      <c r="C31" s="4" t="n">
        <v>10.686</v>
      </c>
      <c r="D31" s="4" t="n">
        <v>17.56723976</v>
      </c>
      <c r="E31" s="8" t="n">
        <f aca="false">(C31-D31)^2</f>
        <v>47.3514606346049</v>
      </c>
      <c r="F31" s="20"/>
      <c r="H31" s="4" t="n">
        <v>0.02</v>
      </c>
      <c r="I31" s="4" t="s">
        <v>31</v>
      </c>
      <c r="J31" s="4" t="n">
        <v>10.686</v>
      </c>
      <c r="K31" s="4" t="n">
        <v>16.489</v>
      </c>
      <c r="L31" s="8" t="n">
        <f aca="false">(J31-K31)^2</f>
        <v>33.674809</v>
      </c>
      <c r="M31" s="20"/>
      <c r="O31" s="4" t="n">
        <v>0.02</v>
      </c>
      <c r="P31" s="4" t="s">
        <v>31</v>
      </c>
      <c r="Q31" s="4" t="n">
        <v>10.686</v>
      </c>
      <c r="R31" s="4" t="n">
        <v>17.35791016</v>
      </c>
      <c r="S31" s="8" t="n">
        <f aca="false">(Q31-R31)^2</f>
        <v>44.5143851831112</v>
      </c>
      <c r="T31" s="20"/>
      <c r="Z31" s="8"/>
    </row>
    <row r="32" customFormat="false" ht="13.5" hidden="false" customHeight="false" outlineLevel="0" collapsed="false">
      <c r="A32" s="4" t="n">
        <v>0.02</v>
      </c>
      <c r="B32" s="4" t="s">
        <v>31</v>
      </c>
      <c r="C32" s="4" t="n">
        <v>10.686</v>
      </c>
      <c r="D32" s="4" t="n">
        <v>17.07086182</v>
      </c>
      <c r="E32" s="8" t="n">
        <f aca="false">(C32-D32)^2</f>
        <v>40.7664604604937</v>
      </c>
      <c r="F32" s="20"/>
      <c r="H32" s="4" t="n">
        <v>0.02</v>
      </c>
      <c r="I32" s="4" t="s">
        <v>31</v>
      </c>
      <c r="J32" s="4" t="n">
        <v>10.686</v>
      </c>
      <c r="K32" s="4" t="n">
        <v>16.433</v>
      </c>
      <c r="L32" s="8" t="n">
        <f aca="false">(J32-K32)^2</f>
        <v>33.028009</v>
      </c>
      <c r="M32" s="20"/>
      <c r="O32" s="4" t="n">
        <v>0.02</v>
      </c>
      <c r="P32" s="4" t="s">
        <v>31</v>
      </c>
      <c r="Q32" s="4" t="n">
        <v>10.686</v>
      </c>
      <c r="R32" s="4" t="n">
        <v>17.39109039</v>
      </c>
      <c r="S32" s="8" t="n">
        <f aca="false">(Q32-R32)^2</f>
        <v>44.9582371380703</v>
      </c>
      <c r="T32" s="20"/>
      <c r="Z32" s="8"/>
    </row>
    <row r="33" customFormat="false" ht="13.5" hidden="false" customHeight="false" outlineLevel="0" collapsed="false">
      <c r="A33" s="4" t="n">
        <v>0.05</v>
      </c>
      <c r="B33" s="4" t="s">
        <v>30</v>
      </c>
      <c r="C33" s="4" t="n">
        <v>15.376</v>
      </c>
      <c r="D33" s="4" t="n">
        <v>10.86697102</v>
      </c>
      <c r="E33" s="8" t="n">
        <f aca="false">(C33-D33)^2</f>
        <v>20.3313423424798</v>
      </c>
      <c r="F33" s="20" t="n">
        <f aca="false">AVERAGE(E33:E42)</f>
        <v>30.4277815495648</v>
      </c>
      <c r="H33" s="4" t="n">
        <v>0.05</v>
      </c>
      <c r="I33" s="4" t="s">
        <v>30</v>
      </c>
      <c r="J33" s="4" t="n">
        <v>15.376</v>
      </c>
      <c r="K33" s="4" t="n">
        <v>11.7</v>
      </c>
      <c r="L33" s="8" t="n">
        <f aca="false">(J33-K33)^2</f>
        <v>13.512976</v>
      </c>
      <c r="M33" s="20" t="n">
        <f aca="false">AVERAGE(L33:L42)</f>
        <v>127.320401000151</v>
      </c>
      <c r="O33" s="4" t="n">
        <v>0.05</v>
      </c>
      <c r="P33" s="4" t="s">
        <v>30</v>
      </c>
      <c r="Q33" s="4" t="n">
        <v>15.376</v>
      </c>
      <c r="R33" s="4" t="n">
        <v>9.711081505</v>
      </c>
      <c r="S33" s="8" t="n">
        <f aca="false">(Q33-R33)^2</f>
        <v>32.0913015549931</v>
      </c>
      <c r="T33" s="20" t="n">
        <f aca="false">AVERAGE(S33:S42)</f>
        <v>37.6016029444701</v>
      </c>
      <c r="Z33" s="8"/>
      <c r="AA33" s="8"/>
      <c r="XEV33" s="21"/>
      <c r="XEW33" s="21"/>
      <c r="XEX33" s="21"/>
      <c r="XEY33" s="21"/>
      <c r="XEZ33" s="21"/>
      <c r="XFA33" s="21"/>
      <c r="XFB33" s="21"/>
      <c r="XFC33" s="21"/>
      <c r="XFD33" s="21"/>
    </row>
    <row r="34" customFormat="false" ht="13.5" hidden="false" customHeight="false" outlineLevel="0" collapsed="false">
      <c r="A34" s="4" t="n">
        <v>0.05</v>
      </c>
      <c r="B34" s="4" t="s">
        <v>30</v>
      </c>
      <c r="C34" s="4" t="n">
        <v>15.376</v>
      </c>
      <c r="D34" s="4" t="n">
        <v>11.19110966</v>
      </c>
      <c r="E34" s="8" t="n">
        <f aca="false">(C34-D34)^2</f>
        <v>17.5133071578253</v>
      </c>
      <c r="F34" s="20"/>
      <c r="H34" s="4" t="n">
        <v>0.05</v>
      </c>
      <c r="I34" s="4" t="s">
        <v>30</v>
      </c>
      <c r="J34" s="4" t="n">
        <v>15.376</v>
      </c>
      <c r="K34" s="4" t="n">
        <v>30.16827011</v>
      </c>
      <c r="L34" s="8" t="n">
        <f aca="false">(J34-K34)^2</f>
        <v>218.8112550072</v>
      </c>
      <c r="M34" s="20"/>
      <c r="O34" s="4" t="n">
        <v>0.05</v>
      </c>
      <c r="P34" s="4" t="s">
        <v>30</v>
      </c>
      <c r="Q34" s="4" t="n">
        <v>15.376</v>
      </c>
      <c r="R34" s="4" t="n">
        <v>9.588637352</v>
      </c>
      <c r="S34" s="8" t="n">
        <f aca="false">(Q34-R34)^2</f>
        <v>33.4935664194656</v>
      </c>
      <c r="T34" s="20"/>
      <c r="Z34" s="8"/>
      <c r="XEV34" s="21"/>
      <c r="XEW34" s="21"/>
      <c r="XEX34" s="21"/>
      <c r="XEY34" s="21"/>
      <c r="XEZ34" s="21"/>
      <c r="XFA34" s="21"/>
      <c r="XFB34" s="21"/>
      <c r="XFC34" s="21"/>
      <c r="XFD34" s="21"/>
    </row>
    <row r="35" customFormat="false" ht="13.5" hidden="false" customHeight="false" outlineLevel="0" collapsed="false">
      <c r="A35" s="4" t="n">
        <v>0.05</v>
      </c>
      <c r="B35" s="4" t="s">
        <v>30</v>
      </c>
      <c r="C35" s="4" t="n">
        <v>15.376</v>
      </c>
      <c r="D35" s="4" t="n">
        <v>12.35968399</v>
      </c>
      <c r="E35" s="8" t="n">
        <f aca="false">(C35-D35)^2</f>
        <v>9.09816227218231</v>
      </c>
      <c r="F35" s="20"/>
      <c r="H35" s="4" t="n">
        <v>0.05</v>
      </c>
      <c r="I35" s="4" t="s">
        <v>30</v>
      </c>
      <c r="J35" s="4" t="n">
        <v>15.376</v>
      </c>
      <c r="K35" s="4" t="n">
        <v>12.75462341</v>
      </c>
      <c r="L35" s="8" t="n">
        <f aca="false">(J35-K35)^2</f>
        <v>6.87161522660002</v>
      </c>
      <c r="M35" s="20"/>
      <c r="O35" s="4" t="n">
        <v>0.05</v>
      </c>
      <c r="P35" s="4" t="s">
        <v>30</v>
      </c>
      <c r="Q35" s="4" t="n">
        <v>15.376</v>
      </c>
      <c r="R35" s="4" t="n">
        <v>9.846473694</v>
      </c>
      <c r="S35" s="8" t="n">
        <f aca="false">(Q35-R35)^2</f>
        <v>30.575661168746</v>
      </c>
      <c r="T35" s="20"/>
      <c r="Z35" s="8"/>
      <c r="XEV35" s="21"/>
      <c r="XEW35" s="21"/>
      <c r="XEX35" s="21"/>
      <c r="XEY35" s="21"/>
      <c r="XEZ35" s="21"/>
      <c r="XFA35" s="21"/>
      <c r="XFB35" s="21"/>
      <c r="XFC35" s="21"/>
      <c r="XFD35" s="21"/>
    </row>
    <row r="36" customFormat="false" ht="13.5" hidden="false" customHeight="false" outlineLevel="0" collapsed="false">
      <c r="A36" s="4" t="n">
        <v>0.05</v>
      </c>
      <c r="B36" s="4" t="s">
        <v>30</v>
      </c>
      <c r="C36" s="4" t="n">
        <v>15.376</v>
      </c>
      <c r="D36" s="4" t="n">
        <v>10.87757683</v>
      </c>
      <c r="E36" s="8" t="n">
        <f aca="false">(C36-D36)^2</f>
        <v>20.2358110163928</v>
      </c>
      <c r="F36" s="20"/>
      <c r="H36" s="4" t="n">
        <v>0.05</v>
      </c>
      <c r="I36" s="4" t="s">
        <v>30</v>
      </c>
      <c r="J36" s="4" t="n">
        <v>15.376</v>
      </c>
      <c r="K36" s="4" t="n">
        <v>23.83468437</v>
      </c>
      <c r="L36" s="8" t="n">
        <f aca="false">(J36-K36)^2</f>
        <v>71.5493412712823</v>
      </c>
      <c r="M36" s="20"/>
      <c r="O36" s="4" t="n">
        <v>0.05</v>
      </c>
      <c r="P36" s="4" t="s">
        <v>30</v>
      </c>
      <c r="Q36" s="4" t="n">
        <v>15.376</v>
      </c>
      <c r="R36" s="4" t="n">
        <v>9.917741776</v>
      </c>
      <c r="S36" s="8" t="n">
        <f aca="false">(Q36-R36)^2</f>
        <v>29.7925828398636</v>
      </c>
      <c r="T36" s="20"/>
      <c r="Z36" s="8"/>
      <c r="XEV36" s="21"/>
      <c r="XEW36" s="21"/>
      <c r="XEX36" s="21"/>
      <c r="XEY36" s="21"/>
      <c r="XEZ36" s="21"/>
      <c r="XFA36" s="21"/>
      <c r="XFB36" s="21"/>
      <c r="XFC36" s="21"/>
      <c r="XFD36" s="21"/>
    </row>
    <row r="37" customFormat="false" ht="13.5" hidden="false" customHeight="false" outlineLevel="0" collapsed="false">
      <c r="A37" s="4" t="n">
        <v>0.05</v>
      </c>
      <c r="B37" s="4" t="s">
        <v>30</v>
      </c>
      <c r="C37" s="4" t="n">
        <v>15.376</v>
      </c>
      <c r="D37" s="4" t="n">
        <v>10.7286005</v>
      </c>
      <c r="E37" s="8" t="n">
        <f aca="false">(C37-D37)^2</f>
        <v>21.5983221126002</v>
      </c>
      <c r="F37" s="20"/>
      <c r="H37" s="4" t="n">
        <v>0.05</v>
      </c>
      <c r="I37" s="4" t="s">
        <v>30</v>
      </c>
      <c r="J37" s="4" t="n">
        <v>15.376</v>
      </c>
      <c r="K37" s="4" t="n">
        <v>12.951</v>
      </c>
      <c r="L37" s="8" t="n">
        <f aca="false">(J37-K37)^2</f>
        <v>5.880625</v>
      </c>
      <c r="M37" s="20"/>
      <c r="O37" s="4" t="n">
        <v>0.05</v>
      </c>
      <c r="P37" s="4" t="s">
        <v>30</v>
      </c>
      <c r="Q37" s="4" t="n">
        <v>15.376</v>
      </c>
      <c r="R37" s="4" t="n">
        <v>9.840007782</v>
      </c>
      <c r="S37" s="8" t="n">
        <f aca="false">(Q37-R37)^2</f>
        <v>30.6472098377565</v>
      </c>
      <c r="T37" s="20"/>
      <c r="Z37" s="8"/>
      <c r="XEV37" s="21"/>
      <c r="XEW37" s="21"/>
      <c r="XEX37" s="21"/>
      <c r="XEY37" s="21"/>
      <c r="XEZ37" s="21"/>
      <c r="XFA37" s="21"/>
      <c r="XFB37" s="21"/>
      <c r="XFC37" s="21"/>
      <c r="XFD37" s="21"/>
    </row>
    <row r="38" customFormat="false" ht="13.5" hidden="false" customHeight="false" outlineLevel="0" collapsed="false">
      <c r="A38" s="4" t="n">
        <v>0.05</v>
      </c>
      <c r="B38" s="4" t="s">
        <v>31</v>
      </c>
      <c r="C38" s="4" t="n">
        <v>10.686</v>
      </c>
      <c r="D38" s="4" t="n">
        <v>17.52028847</v>
      </c>
      <c r="E38" s="8" t="n">
        <f aca="false">(C38-D38)^2</f>
        <v>46.707498891175</v>
      </c>
      <c r="F38" s="20"/>
      <c r="H38" s="4" t="n">
        <v>0.05</v>
      </c>
      <c r="I38" s="4" t="s">
        <v>31</v>
      </c>
      <c r="J38" s="4" t="n">
        <v>10.686</v>
      </c>
      <c r="K38" s="4" t="n">
        <v>22.153</v>
      </c>
      <c r="L38" s="8" t="n">
        <f aca="false">(J38-K38)^2</f>
        <v>131.492089</v>
      </c>
      <c r="M38" s="20"/>
      <c r="O38" s="4" t="n">
        <v>0.05</v>
      </c>
      <c r="P38" s="4" t="s">
        <v>31</v>
      </c>
      <c r="Q38" s="4" t="n">
        <v>10.686</v>
      </c>
      <c r="R38" s="4" t="n">
        <v>17.45545387</v>
      </c>
      <c r="S38" s="8" t="n">
        <f aca="false">(Q38-R38)^2</f>
        <v>45.825505698058</v>
      </c>
      <c r="T38" s="20"/>
      <c r="Z38" s="8"/>
      <c r="XEV38" s="21"/>
      <c r="XEW38" s="21"/>
      <c r="XEX38" s="21"/>
      <c r="XEY38" s="21"/>
      <c r="XEZ38" s="21"/>
      <c r="XFA38" s="21"/>
      <c r="XFB38" s="21"/>
      <c r="XFC38" s="21"/>
      <c r="XFD38" s="21"/>
    </row>
    <row r="39" customFormat="false" ht="13.5" hidden="false" customHeight="false" outlineLevel="0" collapsed="false">
      <c r="A39" s="4" t="n">
        <v>0.05</v>
      </c>
      <c r="B39" s="4" t="s">
        <v>31</v>
      </c>
      <c r="C39" s="4" t="n">
        <v>10.686</v>
      </c>
      <c r="D39" s="4" t="n">
        <v>18.23769951</v>
      </c>
      <c r="E39" s="8" t="n">
        <f aca="false">(C39-D39)^2</f>
        <v>57.0281654893342</v>
      </c>
      <c r="F39" s="20"/>
      <c r="H39" s="4" t="n">
        <v>0.05</v>
      </c>
      <c r="I39" s="4" t="s">
        <v>31</v>
      </c>
      <c r="J39" s="4" t="n">
        <v>10.686</v>
      </c>
      <c r="K39" s="4" t="n">
        <v>29.173</v>
      </c>
      <c r="L39" s="8" t="n">
        <f aca="false">(J39-K39)^2</f>
        <v>341.769169</v>
      </c>
      <c r="M39" s="20"/>
      <c r="O39" s="4" t="n">
        <v>0.05</v>
      </c>
      <c r="P39" s="4" t="s">
        <v>31</v>
      </c>
      <c r="Q39" s="4" t="n">
        <v>10.686</v>
      </c>
      <c r="R39" s="4" t="n">
        <v>17.29818916</v>
      </c>
      <c r="S39" s="8" t="n">
        <f aca="false">(Q39-R39)^2</f>
        <v>43.7210454876215</v>
      </c>
      <c r="T39" s="20"/>
      <c r="Z39" s="8"/>
      <c r="XEV39" s="21"/>
      <c r="XEW39" s="21"/>
      <c r="XEX39" s="21"/>
      <c r="XEY39" s="21"/>
      <c r="XEZ39" s="21"/>
      <c r="XFA39" s="21"/>
      <c r="XFB39" s="21"/>
      <c r="XFC39" s="21"/>
      <c r="XFD39" s="21"/>
    </row>
    <row r="40" customFormat="false" ht="13.5" hidden="false" customHeight="false" outlineLevel="0" collapsed="false">
      <c r="A40" s="4" t="n">
        <v>0.05</v>
      </c>
      <c r="B40" s="4" t="s">
        <v>31</v>
      </c>
      <c r="C40" s="4" t="n">
        <v>10.686</v>
      </c>
      <c r="D40" s="4" t="n">
        <v>15.21045303</v>
      </c>
      <c r="E40" s="8" t="n">
        <f aca="false">(C40-D40)^2</f>
        <v>20.4706752206762</v>
      </c>
      <c r="F40" s="20"/>
      <c r="H40" s="4" t="n">
        <v>0.05</v>
      </c>
      <c r="I40" s="4" t="s">
        <v>31</v>
      </c>
      <c r="J40" s="4" t="n">
        <v>10.686</v>
      </c>
      <c r="K40" s="4" t="n">
        <v>24.41761398</v>
      </c>
      <c r="L40" s="8" t="n">
        <f aca="false">(J40-K40)^2</f>
        <v>188.557222495731</v>
      </c>
      <c r="M40" s="20"/>
      <c r="O40" s="4" t="n">
        <v>0.05</v>
      </c>
      <c r="P40" s="4" t="s">
        <v>31</v>
      </c>
      <c r="Q40" s="4" t="n">
        <v>10.686</v>
      </c>
      <c r="R40" s="4" t="n">
        <v>17.19009781</v>
      </c>
      <c r="S40" s="8" t="n">
        <f aca="false">(Q40-R40)^2</f>
        <v>42.3032883220468</v>
      </c>
      <c r="T40" s="20"/>
      <c r="Z40" s="8"/>
      <c r="XEV40" s="21"/>
      <c r="XEW40" s="21"/>
      <c r="XEX40" s="21"/>
      <c r="XEY40" s="21"/>
      <c r="XEZ40" s="21"/>
      <c r="XFA40" s="21"/>
      <c r="XFB40" s="21"/>
      <c r="XFC40" s="21"/>
      <c r="XFD40" s="21"/>
    </row>
    <row r="41" customFormat="false" ht="13.5" hidden="false" customHeight="false" outlineLevel="0" collapsed="false">
      <c r="A41" s="4" t="n">
        <v>0.05</v>
      </c>
      <c r="B41" s="4" t="s">
        <v>31</v>
      </c>
      <c r="C41" s="4" t="n">
        <v>10.686</v>
      </c>
      <c r="D41" s="4" t="n">
        <v>17.46158218</v>
      </c>
      <c r="E41" s="8" t="n">
        <f aca="false">(C41-D41)^2</f>
        <v>45.9085138779336</v>
      </c>
      <c r="F41" s="20"/>
      <c r="H41" s="4" t="n">
        <v>0.05</v>
      </c>
      <c r="I41" s="4" t="s">
        <v>31</v>
      </c>
      <c r="J41" s="4" t="n">
        <v>10.686</v>
      </c>
      <c r="K41" s="4" t="n">
        <v>21.62306976</v>
      </c>
      <c r="L41" s="8" t="n">
        <f aca="false">(J41-K41)^2</f>
        <v>119.619494935106</v>
      </c>
      <c r="M41" s="20"/>
      <c r="O41" s="4" t="n">
        <v>0.05</v>
      </c>
      <c r="P41" s="4" t="s">
        <v>31</v>
      </c>
      <c r="Q41" s="4" t="n">
        <v>10.686</v>
      </c>
      <c r="R41" s="4" t="n">
        <v>17.36703682</v>
      </c>
      <c r="S41" s="8" t="n">
        <f aca="false">(Q41-R41)^2</f>
        <v>44.6362529901957</v>
      </c>
      <c r="T41" s="20"/>
      <c r="Z41" s="8"/>
      <c r="XEV41" s="21"/>
      <c r="XEW41" s="21"/>
      <c r="XEX41" s="21"/>
      <c r="XEY41" s="21"/>
      <c r="XEZ41" s="21"/>
      <c r="XFA41" s="21"/>
      <c r="XFB41" s="21"/>
      <c r="XFC41" s="21"/>
      <c r="XFD41" s="21"/>
    </row>
    <row r="42" customFormat="false" ht="13.5" hidden="false" customHeight="false" outlineLevel="0" collapsed="false">
      <c r="A42" s="4" t="n">
        <v>0.05</v>
      </c>
      <c r="B42" s="4" t="s">
        <v>31</v>
      </c>
      <c r="C42" s="4" t="n">
        <v>10.686</v>
      </c>
      <c r="D42" s="4" t="n">
        <v>17.42291451</v>
      </c>
      <c r="E42" s="8" t="n">
        <f aca="false">(C42-D42)^2</f>
        <v>45.3860171150485</v>
      </c>
      <c r="F42" s="20"/>
      <c r="H42" s="4" t="n">
        <v>0.05</v>
      </c>
      <c r="I42" s="4" t="s">
        <v>31</v>
      </c>
      <c r="J42" s="4" t="n">
        <v>10.686</v>
      </c>
      <c r="K42" s="4" t="n">
        <v>23.92005539</v>
      </c>
      <c r="L42" s="8" t="n">
        <f aca="false">(J42-K42)^2</f>
        <v>175.140222065588</v>
      </c>
      <c r="M42" s="20"/>
      <c r="O42" s="4" t="n">
        <v>0.05</v>
      </c>
      <c r="P42" s="4" t="s">
        <v>31</v>
      </c>
      <c r="Q42" s="4" t="n">
        <v>10.686</v>
      </c>
      <c r="R42" s="4" t="n">
        <v>17.23806953</v>
      </c>
      <c r="S42" s="8" t="n">
        <f aca="false">(Q42-R42)^2</f>
        <v>42.9296151259544</v>
      </c>
      <c r="T42" s="20"/>
      <c r="Z42" s="8"/>
      <c r="XEV42" s="21"/>
      <c r="XEW42" s="21"/>
      <c r="XEX42" s="21"/>
      <c r="XEY42" s="21"/>
      <c r="XEZ42" s="21"/>
      <c r="XFA42" s="21"/>
      <c r="XFB42" s="21"/>
      <c r="XFC42" s="21"/>
      <c r="XFD42" s="21"/>
    </row>
    <row r="43" customFormat="false" ht="13.5" hidden="false" customHeight="false" outlineLevel="0" collapsed="false">
      <c r="A43" s="4" t="n">
        <v>0.07</v>
      </c>
      <c r="B43" s="4" t="s">
        <v>30</v>
      </c>
      <c r="C43" s="4" t="n">
        <v>15.376</v>
      </c>
      <c r="D43" s="4" t="n">
        <v>8.63653183</v>
      </c>
      <c r="E43" s="8" t="n">
        <f aca="false">(C43-D43)^2</f>
        <v>45.4204312144432</v>
      </c>
      <c r="F43" s="20" t="n">
        <f aca="false">AVERAGE(E43:E52)</f>
        <v>35.7635693775633</v>
      </c>
      <c r="H43" s="4" t="n">
        <v>0.07</v>
      </c>
      <c r="I43" s="4" t="s">
        <v>30</v>
      </c>
      <c r="J43" s="4" t="n">
        <v>15.376</v>
      </c>
      <c r="K43" s="4" t="n">
        <v>17.13081741</v>
      </c>
      <c r="L43" s="8" t="n">
        <f aca="false">(J43-K43)^2</f>
        <v>3.07938414243911</v>
      </c>
      <c r="M43" s="20" t="n">
        <f aca="false">AVERAGE(L43:L52)</f>
        <v>309.150434083903</v>
      </c>
      <c r="O43" s="4" t="n">
        <v>0.07</v>
      </c>
      <c r="P43" s="4" t="s">
        <v>30</v>
      </c>
      <c r="Q43" s="4" t="n">
        <v>15.376</v>
      </c>
      <c r="R43" s="4" t="n">
        <v>9.759064674</v>
      </c>
      <c r="S43" s="8" t="n">
        <f aca="false">(Q43-R43)^2</f>
        <v>31.5499624564667</v>
      </c>
      <c r="T43" s="20" t="n">
        <f aca="false">AVERAGE(S43:S52)</f>
        <v>38.3246083581883</v>
      </c>
      <c r="Z43" s="8"/>
      <c r="AA43" s="8"/>
    </row>
    <row r="44" customFormat="false" ht="13.5" hidden="false" customHeight="false" outlineLevel="0" collapsed="false">
      <c r="A44" s="4" t="n">
        <v>0.07</v>
      </c>
      <c r="B44" s="4" t="s">
        <v>30</v>
      </c>
      <c r="C44" s="4" t="n">
        <v>15.376</v>
      </c>
      <c r="D44" s="4" t="n">
        <v>8.583945274</v>
      </c>
      <c r="E44" s="8" t="n">
        <f aca="false">(C44-D44)^2</f>
        <v>46.1320074009789</v>
      </c>
      <c r="F44" s="20"/>
      <c r="H44" s="4" t="n">
        <v>0.07</v>
      </c>
      <c r="I44" s="4" t="s">
        <v>30</v>
      </c>
      <c r="J44" s="4" t="n">
        <v>15.376</v>
      </c>
      <c r="K44" s="4" t="n">
        <v>24.752</v>
      </c>
      <c r="L44" s="8" t="n">
        <f aca="false">(J44-K44)^2</f>
        <v>87.909376</v>
      </c>
      <c r="M44" s="20"/>
      <c r="O44" s="4" t="n">
        <v>0.07</v>
      </c>
      <c r="P44" s="4" t="s">
        <v>30</v>
      </c>
      <c r="Q44" s="4" t="n">
        <v>15.376</v>
      </c>
      <c r="R44" s="4" t="n">
        <v>9.607355118</v>
      </c>
      <c r="S44" s="8" t="n">
        <f aca="false">(Q44-R44)^2</f>
        <v>33.2772637746248</v>
      </c>
      <c r="T44" s="20"/>
      <c r="Z44" s="8"/>
    </row>
    <row r="45" customFormat="false" ht="13.5" hidden="false" customHeight="false" outlineLevel="0" collapsed="false">
      <c r="A45" s="4" t="n">
        <v>0.07</v>
      </c>
      <c r="B45" s="4" t="s">
        <v>30</v>
      </c>
      <c r="C45" s="4" t="n">
        <v>15.376</v>
      </c>
      <c r="D45" s="4" t="n">
        <v>13.48973751</v>
      </c>
      <c r="E45" s="8" t="n">
        <f aca="false">(C45-D45)^2</f>
        <v>3.557986181181</v>
      </c>
      <c r="F45" s="20"/>
      <c r="H45" s="4" t="n">
        <v>0.07</v>
      </c>
      <c r="I45" s="4" t="s">
        <v>30</v>
      </c>
      <c r="J45" s="4" t="n">
        <v>15.376</v>
      </c>
      <c r="K45" s="4" t="n">
        <v>15.747</v>
      </c>
      <c r="L45" s="8" t="n">
        <f aca="false">(J45-K45)^2</f>
        <v>0.137641</v>
      </c>
      <c r="M45" s="20"/>
      <c r="O45" s="4" t="n">
        <v>0.07</v>
      </c>
      <c r="P45" s="4" t="s">
        <v>30</v>
      </c>
      <c r="Q45" s="4" t="n">
        <v>15.376</v>
      </c>
      <c r="R45" s="4" t="n">
        <v>9.715341568</v>
      </c>
      <c r="S45" s="8" t="n">
        <f aca="false">(Q45-R45)^2</f>
        <v>32.0430538837727</v>
      </c>
      <c r="T45" s="20"/>
      <c r="Z45" s="8"/>
    </row>
    <row r="46" customFormat="false" ht="13.5" hidden="false" customHeight="false" outlineLevel="0" collapsed="false">
      <c r="A46" s="4" t="n">
        <v>0.07</v>
      </c>
      <c r="B46" s="4" t="s">
        <v>30</v>
      </c>
      <c r="C46" s="4" t="n">
        <v>15.376</v>
      </c>
      <c r="D46" s="4" t="n">
        <v>9.035619736</v>
      </c>
      <c r="E46" s="8" t="n">
        <f aca="false">(C46-D46)^2</f>
        <v>40.2004218921207</v>
      </c>
      <c r="F46" s="20"/>
      <c r="H46" s="4" t="n">
        <v>0.07</v>
      </c>
      <c r="I46" s="4" t="s">
        <v>30</v>
      </c>
      <c r="J46" s="4" t="n">
        <v>15.376</v>
      </c>
      <c r="K46" s="4" t="n">
        <v>28.996</v>
      </c>
      <c r="L46" s="8" t="n">
        <f aca="false">(J46-K46)^2</f>
        <v>185.5044</v>
      </c>
      <c r="M46" s="20"/>
      <c r="O46" s="4" t="n">
        <v>0.07</v>
      </c>
      <c r="P46" s="4" t="s">
        <v>30</v>
      </c>
      <c r="Q46" s="4" t="n">
        <v>15.376</v>
      </c>
      <c r="R46" s="4" t="n">
        <v>9.452248573</v>
      </c>
      <c r="S46" s="8" t="n">
        <f aca="false">(Q46-R46)^2</f>
        <v>35.0908309688845</v>
      </c>
      <c r="T46" s="20"/>
      <c r="Z46" s="8"/>
    </row>
    <row r="47" customFormat="false" ht="13.5" hidden="false" customHeight="false" outlineLevel="0" collapsed="false">
      <c r="A47" s="4" t="n">
        <v>0.07</v>
      </c>
      <c r="B47" s="4" t="s">
        <v>30</v>
      </c>
      <c r="C47" s="4" t="n">
        <v>15.376</v>
      </c>
      <c r="D47" s="4" t="n">
        <v>10.56702614</v>
      </c>
      <c r="E47" s="8" t="n">
        <f aca="false">(C47-D47)^2</f>
        <v>23.1262295861633</v>
      </c>
      <c r="F47" s="20"/>
      <c r="H47" s="4" t="n">
        <v>0.07</v>
      </c>
      <c r="I47" s="4" t="s">
        <v>30</v>
      </c>
      <c r="J47" s="4" t="n">
        <v>15.376</v>
      </c>
      <c r="K47" s="4" t="n">
        <v>29.86774445</v>
      </c>
      <c r="L47" s="8" t="n">
        <f aca="false">(J47-K47)^2</f>
        <v>210.010657204106</v>
      </c>
      <c r="M47" s="20"/>
      <c r="O47" s="4" t="n">
        <v>0.07</v>
      </c>
      <c r="P47" s="4" t="s">
        <v>30</v>
      </c>
      <c r="Q47" s="4" t="n">
        <v>15.376</v>
      </c>
      <c r="R47" s="4" t="n">
        <v>9.264099121</v>
      </c>
      <c r="S47" s="8" t="n">
        <f aca="false">(Q47-R47)^2</f>
        <v>37.355332354721</v>
      </c>
      <c r="T47" s="20"/>
      <c r="Z47" s="8"/>
    </row>
    <row r="48" customFormat="false" ht="13.5" hidden="false" customHeight="false" outlineLevel="0" collapsed="false">
      <c r="A48" s="4" t="n">
        <v>0.07</v>
      </c>
      <c r="B48" s="4" t="s">
        <v>31</v>
      </c>
      <c r="C48" s="4" t="n">
        <v>10.686</v>
      </c>
      <c r="D48" s="4" t="n">
        <v>17.38876724</v>
      </c>
      <c r="E48" s="8" t="n">
        <f aca="false">(C48-D48)^2</f>
        <v>44.9270886736172</v>
      </c>
      <c r="F48" s="20"/>
      <c r="H48" s="4" t="n">
        <v>0.07</v>
      </c>
      <c r="I48" s="4" t="s">
        <v>31</v>
      </c>
      <c r="J48" s="4" t="n">
        <v>10.686</v>
      </c>
      <c r="K48" s="4" t="n">
        <v>30.45973206</v>
      </c>
      <c r="L48" s="8" t="n">
        <f aca="false">(J48-K48)^2</f>
        <v>391.000479580672</v>
      </c>
      <c r="M48" s="20"/>
      <c r="O48" s="4" t="n">
        <v>0.07</v>
      </c>
      <c r="P48" s="4" t="s">
        <v>31</v>
      </c>
      <c r="Q48" s="4" t="n">
        <v>10.686</v>
      </c>
      <c r="R48" s="4" t="n">
        <v>17.12588692</v>
      </c>
      <c r="S48" s="8" t="n">
        <f aca="false">(Q48-R48)^2</f>
        <v>41.4721435423871</v>
      </c>
      <c r="T48" s="20"/>
      <c r="Z48" s="8"/>
    </row>
    <row r="49" customFormat="false" ht="13.5" hidden="false" customHeight="false" outlineLevel="0" collapsed="false">
      <c r="A49" s="4" t="n">
        <v>0.07</v>
      </c>
      <c r="B49" s="4" t="s">
        <v>31</v>
      </c>
      <c r="C49" s="4" t="n">
        <v>10.686</v>
      </c>
      <c r="D49" s="4" t="n">
        <v>15.46578026</v>
      </c>
      <c r="E49" s="8" t="n">
        <f aca="false">(C49-D49)^2</f>
        <v>22.8462993338857</v>
      </c>
      <c r="F49" s="20"/>
      <c r="H49" s="4" t="n">
        <v>0.07</v>
      </c>
      <c r="I49" s="4" t="s">
        <v>31</v>
      </c>
      <c r="J49" s="4" t="n">
        <v>10.686</v>
      </c>
      <c r="K49" s="4" t="n">
        <v>16.92583084</v>
      </c>
      <c r="L49" s="8" t="n">
        <f aca="false">(J49-K49)^2</f>
        <v>38.9354889118151</v>
      </c>
      <c r="M49" s="20"/>
      <c r="O49" s="4" t="n">
        <v>0.07</v>
      </c>
      <c r="P49" s="4" t="s">
        <v>31</v>
      </c>
      <c r="Q49" s="4" t="n">
        <v>10.686</v>
      </c>
      <c r="R49" s="4" t="n">
        <v>17.28297234</v>
      </c>
      <c r="S49" s="8" t="n">
        <f aca="false">(Q49-R49)^2</f>
        <v>43.5200440547251</v>
      </c>
      <c r="T49" s="20"/>
      <c r="Z49" s="8"/>
    </row>
    <row r="50" customFormat="false" ht="13.5" hidden="false" customHeight="false" outlineLevel="0" collapsed="false">
      <c r="A50" s="4" t="n">
        <v>0.07</v>
      </c>
      <c r="B50" s="4" t="s">
        <v>31</v>
      </c>
      <c r="C50" s="4" t="n">
        <v>10.686</v>
      </c>
      <c r="D50" s="4" t="n">
        <v>18.32446289</v>
      </c>
      <c r="E50" s="8" t="n">
        <f aca="false">(C50-D50)^2</f>
        <v>58.3461153219071</v>
      </c>
      <c r="F50" s="20"/>
      <c r="H50" s="4" t="n">
        <v>0.07</v>
      </c>
      <c r="I50" s="4" t="s">
        <v>31</v>
      </c>
      <c r="J50" s="4" t="n">
        <v>10.686</v>
      </c>
      <c r="K50" s="4" t="n">
        <v>42.603</v>
      </c>
      <c r="L50" s="8" t="n">
        <f aca="false">(J50-K50)^2</f>
        <v>1018.694889</v>
      </c>
      <c r="M50" s="20"/>
      <c r="O50" s="4" t="n">
        <v>0.07</v>
      </c>
      <c r="P50" s="4" t="s">
        <v>31</v>
      </c>
      <c r="Q50" s="4" t="n">
        <v>10.686</v>
      </c>
      <c r="R50" s="4" t="n">
        <v>17.20072174</v>
      </c>
      <c r="S50" s="8" t="n">
        <f aca="false">(Q50-R50)^2</f>
        <v>42.4415993496286</v>
      </c>
      <c r="T50" s="20"/>
      <c r="Z50" s="8"/>
    </row>
    <row r="51" customFormat="false" ht="13.5" hidden="false" customHeight="false" outlineLevel="0" collapsed="false">
      <c r="A51" s="4" t="n">
        <v>0.07</v>
      </c>
      <c r="B51" s="4" t="s">
        <v>31</v>
      </c>
      <c r="C51" s="4" t="n">
        <v>10.686</v>
      </c>
      <c r="D51" s="4" t="n">
        <v>17.69206047</v>
      </c>
      <c r="E51" s="8" t="n">
        <f aca="false">(C51-D51)^2</f>
        <v>49.0848833092966</v>
      </c>
      <c r="F51" s="20"/>
      <c r="H51" s="4" t="n">
        <v>0.07</v>
      </c>
      <c r="I51" s="4" t="s">
        <v>31</v>
      </c>
      <c r="J51" s="4" t="n">
        <v>10.686</v>
      </c>
      <c r="K51" s="4" t="n">
        <v>32.481</v>
      </c>
      <c r="L51" s="8" t="n">
        <f aca="false">(J51-K51)^2</f>
        <v>475.022025</v>
      </c>
      <c r="M51" s="20"/>
      <c r="O51" s="4" t="n">
        <v>0.07</v>
      </c>
      <c r="P51" s="4" t="s">
        <v>31</v>
      </c>
      <c r="Q51" s="4" t="n">
        <v>10.686</v>
      </c>
      <c r="R51" s="4" t="n">
        <v>17.27921295</v>
      </c>
      <c r="S51" s="8" t="n">
        <f aca="false">(Q51-R51)^2</f>
        <v>43.4704570040477</v>
      </c>
      <c r="T51" s="20"/>
      <c r="Z51" s="8"/>
    </row>
    <row r="52" customFormat="false" ht="13.5" hidden="false" customHeight="false" outlineLevel="0" collapsed="false">
      <c r="A52" s="4" t="n">
        <v>0.07</v>
      </c>
      <c r="B52" s="4" t="s">
        <v>31</v>
      </c>
      <c r="C52" s="4" t="n">
        <v>10.686</v>
      </c>
      <c r="D52" s="4" t="n">
        <v>15.58439064</v>
      </c>
      <c r="E52" s="8" t="n">
        <f aca="false">(C52-D52)^2</f>
        <v>23.9942308620396</v>
      </c>
      <c r="F52" s="20"/>
      <c r="H52" s="4" t="n">
        <v>0.07</v>
      </c>
      <c r="I52" s="4" t="s">
        <v>31</v>
      </c>
      <c r="J52" s="4" t="n">
        <v>10.686</v>
      </c>
      <c r="K52" s="4" t="n">
        <v>36.786</v>
      </c>
      <c r="L52" s="8" t="n">
        <f aca="false">(J52-K52)^2</f>
        <v>681.21</v>
      </c>
      <c r="M52" s="20"/>
      <c r="O52" s="4" t="n">
        <v>0.07</v>
      </c>
      <c r="P52" s="4" t="s">
        <v>31</v>
      </c>
      <c r="Q52" s="4" t="n">
        <v>10.686</v>
      </c>
      <c r="R52" s="4" t="n">
        <v>17.24537468</v>
      </c>
      <c r="S52" s="8" t="n">
        <f aca="false">(Q52-R52)^2</f>
        <v>43.0253961926251</v>
      </c>
      <c r="T52" s="20"/>
      <c r="Z52" s="8"/>
    </row>
  </sheetData>
  <mergeCells count="15">
    <mergeCell ref="F3:F12"/>
    <mergeCell ref="M3:M12"/>
    <mergeCell ref="T3:T12"/>
    <mergeCell ref="F13:F22"/>
    <mergeCell ref="M13:M22"/>
    <mergeCell ref="T13:T22"/>
    <mergeCell ref="F23:F32"/>
    <mergeCell ref="M23:M32"/>
    <mergeCell ref="T23:T32"/>
    <mergeCell ref="F33:F42"/>
    <mergeCell ref="M33:M42"/>
    <mergeCell ref="T33:T42"/>
    <mergeCell ref="F43:F52"/>
    <mergeCell ref="M43:M52"/>
    <mergeCell ref="T43:T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3" activeCellId="0" sqref="T3"/>
    </sheetView>
  </sheetViews>
  <sheetFormatPr defaultColWidth="11.5703125" defaultRowHeight="13.5" zeroHeight="false" outlineLevelRow="0" outlineLevelCol="0"/>
  <cols>
    <col collapsed="false" customWidth="false" hidden="false" outlineLevel="0" max="16384" min="1" style="1" width="11.57"/>
  </cols>
  <sheetData>
    <row r="1" customFormat="false" ht="13.5" hidden="false" customHeight="false" outlineLevel="0" collapsed="false">
      <c r="A1" s="3" t="s">
        <v>104</v>
      </c>
    </row>
    <row r="2" customFormat="false" ht="35.05" hidden="false" customHeight="false" outlineLevel="0" collapsed="false">
      <c r="A2" s="4" t="s">
        <v>97</v>
      </c>
      <c r="B2" s="4" t="s">
        <v>98</v>
      </c>
      <c r="C2" s="4" t="s">
        <v>105</v>
      </c>
      <c r="D2" s="4" t="s">
        <v>106</v>
      </c>
      <c r="E2" s="4" t="s">
        <v>101</v>
      </c>
      <c r="F2" s="4" t="s">
        <v>49</v>
      </c>
      <c r="H2" s="4" t="s">
        <v>102</v>
      </c>
      <c r="I2" s="4" t="s">
        <v>98</v>
      </c>
      <c r="J2" s="4" t="s">
        <v>105</v>
      </c>
      <c r="K2" s="4" t="s">
        <v>106</v>
      </c>
      <c r="L2" s="4" t="s">
        <v>101</v>
      </c>
      <c r="M2" s="4" t="s">
        <v>49</v>
      </c>
      <c r="O2" s="4" t="s">
        <v>103</v>
      </c>
      <c r="P2" s="4" t="s">
        <v>98</v>
      </c>
      <c r="Q2" s="4" t="s">
        <v>105</v>
      </c>
      <c r="R2" s="4" t="s">
        <v>106</v>
      </c>
      <c r="S2" s="4" t="s">
        <v>101</v>
      </c>
      <c r="T2" s="4" t="s">
        <v>49</v>
      </c>
    </row>
    <row r="3" customFormat="false" ht="13.5" hidden="false" customHeight="false" outlineLevel="0" collapsed="false">
      <c r="A3" s="4" t="n">
        <v>0.01</v>
      </c>
      <c r="B3" s="4" t="s">
        <v>11</v>
      </c>
      <c r="C3" s="4" t="n">
        <v>0.506</v>
      </c>
      <c r="D3" s="4" t="n">
        <v>0.4803783</v>
      </c>
      <c r="E3" s="9" t="n">
        <f aca="false">(C3-D3)^2</f>
        <v>0.000656471510890001</v>
      </c>
      <c r="F3" s="22" t="n">
        <f aca="false">AVERAGE(E3:E17)</f>
        <v>0.000309621929364319</v>
      </c>
      <c r="H3" s="4" t="n">
        <v>0.01</v>
      </c>
      <c r="I3" s="4" t="s">
        <v>11</v>
      </c>
      <c r="J3" s="4" t="n">
        <v>0.506</v>
      </c>
      <c r="K3" s="4" t="n">
        <v>0.480428308</v>
      </c>
      <c r="L3" s="9" t="n">
        <f aca="false">(J3-K3)^2</f>
        <v>0.000653911431742863</v>
      </c>
      <c r="M3" s="22" t="n">
        <f aca="false">AVERAGE(L3:L17)</f>
        <v>0.000306855956632502</v>
      </c>
      <c r="O3" s="4" t="n">
        <v>0.01</v>
      </c>
      <c r="P3" s="4" t="s">
        <v>11</v>
      </c>
      <c r="Q3" s="4" t="n">
        <v>0.506</v>
      </c>
      <c r="R3" s="4" t="n">
        <v>0.481122136</v>
      </c>
      <c r="S3" s="9" t="n">
        <f aca="false">(Q3-R3)^2</f>
        <v>0.000618908117202497</v>
      </c>
      <c r="T3" s="22" t="n">
        <f aca="false">AVERAGE(S3:S17)</f>
        <v>0.00029371631674959</v>
      </c>
      <c r="Z3" s="9"/>
      <c r="AA3" s="10"/>
    </row>
    <row r="4" customFormat="false" ht="13.5" hidden="false" customHeight="false" outlineLevel="0" collapsed="false">
      <c r="A4" s="4" t="n">
        <v>0.01</v>
      </c>
      <c r="B4" s="4" t="s">
        <v>11</v>
      </c>
      <c r="C4" s="4" t="n">
        <v>0.506</v>
      </c>
      <c r="D4" s="4" t="n">
        <v>0.480336666</v>
      </c>
      <c r="E4" s="9" t="n">
        <f aca="false">(C4-D4)^2</f>
        <v>0.000658606711995555</v>
      </c>
      <c r="F4" s="22"/>
      <c r="H4" s="4" t="n">
        <v>0.01</v>
      </c>
      <c r="I4" s="4" t="s">
        <v>11</v>
      </c>
      <c r="J4" s="4" t="n">
        <v>0.506</v>
      </c>
      <c r="K4" s="4" t="n">
        <v>0.480356812</v>
      </c>
      <c r="L4" s="9" t="n">
        <f aca="false">(J4-K4)^2</f>
        <v>0.000657573090803343</v>
      </c>
      <c r="M4" s="22"/>
      <c r="O4" s="4" t="n">
        <v>0.01</v>
      </c>
      <c r="P4" s="4" t="s">
        <v>11</v>
      </c>
      <c r="Q4" s="4" t="n">
        <v>0.506</v>
      </c>
      <c r="R4" s="4" t="n">
        <v>0.481424093</v>
      </c>
      <c r="S4" s="9" t="n">
        <f aca="false">(Q4-R4)^2</f>
        <v>0.000603975204872649</v>
      </c>
      <c r="T4" s="22"/>
      <c r="Z4" s="9"/>
      <c r="AA4" s="10"/>
    </row>
    <row r="5" customFormat="false" ht="13.5" hidden="false" customHeight="false" outlineLevel="0" collapsed="false">
      <c r="A5" s="4" t="n">
        <v>0.01</v>
      </c>
      <c r="B5" s="4" t="s">
        <v>11</v>
      </c>
      <c r="C5" s="4" t="n">
        <v>0.506</v>
      </c>
      <c r="D5" s="4" t="n">
        <v>0.480323941</v>
      </c>
      <c r="E5" s="9" t="n">
        <f aca="false">(C5-D5)^2</f>
        <v>0.000659260005771483</v>
      </c>
      <c r="F5" s="22"/>
      <c r="H5" s="4" t="n">
        <v>0.01</v>
      </c>
      <c r="I5" s="4" t="s">
        <v>11</v>
      </c>
      <c r="J5" s="4" t="n">
        <v>0.506</v>
      </c>
      <c r="K5" s="4" t="n">
        <v>0.480438799</v>
      </c>
      <c r="L5" s="9" t="n">
        <f aca="false">(J5-K5)^2</f>
        <v>0.0006533749965624</v>
      </c>
      <c r="M5" s="22"/>
      <c r="O5" s="4" t="n">
        <v>0.01</v>
      </c>
      <c r="P5" s="4" t="s">
        <v>11</v>
      </c>
      <c r="Q5" s="4" t="n">
        <v>0.506</v>
      </c>
      <c r="R5" s="4" t="n">
        <v>0.481341839</v>
      </c>
      <c r="S5" s="9" t="n">
        <f aca="false">(Q5-R5)^2</f>
        <v>0.000608024903901922</v>
      </c>
      <c r="T5" s="22"/>
      <c r="Z5" s="9"/>
      <c r="AA5" s="10"/>
    </row>
    <row r="6" customFormat="false" ht="13.5" hidden="false" customHeight="false" outlineLevel="0" collapsed="false">
      <c r="A6" s="4" t="n">
        <v>0.01</v>
      </c>
      <c r="B6" s="4" t="s">
        <v>11</v>
      </c>
      <c r="C6" s="4" t="n">
        <v>0.506</v>
      </c>
      <c r="D6" s="4" t="n">
        <v>0.480198622</v>
      </c>
      <c r="E6" s="9" t="n">
        <f aca="false">(C6-D6)^2</f>
        <v>0.000665711106698883</v>
      </c>
      <c r="F6" s="22"/>
      <c r="H6" s="4" t="n">
        <v>0.01</v>
      </c>
      <c r="I6" s="4" t="s">
        <v>11</v>
      </c>
      <c r="J6" s="4" t="n">
        <v>0.506</v>
      </c>
      <c r="K6" s="4" t="n">
        <v>0.480190784</v>
      </c>
      <c r="L6" s="9" t="n">
        <f aca="false">(J6-K6)^2</f>
        <v>0.000666115630534657</v>
      </c>
      <c r="M6" s="22"/>
      <c r="O6" s="4" t="n">
        <v>0.01</v>
      </c>
      <c r="P6" s="4" t="s">
        <v>11</v>
      </c>
      <c r="Q6" s="4" t="n">
        <v>0.506</v>
      </c>
      <c r="R6" s="4" t="n">
        <v>0.481321603</v>
      </c>
      <c r="S6" s="9" t="n">
        <f aca="false">(Q6-R6)^2</f>
        <v>0.00060902327848961</v>
      </c>
      <c r="T6" s="22"/>
      <c r="Z6" s="9"/>
      <c r="AA6" s="10"/>
    </row>
    <row r="7" customFormat="false" ht="13.5" hidden="false" customHeight="false" outlineLevel="0" collapsed="false">
      <c r="A7" s="4" t="n">
        <v>0.01</v>
      </c>
      <c r="B7" s="4" t="s">
        <v>11</v>
      </c>
      <c r="C7" s="4" t="n">
        <v>0.506</v>
      </c>
      <c r="D7" s="4" t="n">
        <v>0.480198354</v>
      </c>
      <c r="E7" s="9" t="n">
        <f aca="false">(C7-D7)^2</f>
        <v>0.000665724936309317</v>
      </c>
      <c r="F7" s="22"/>
      <c r="H7" s="4" t="n">
        <v>0.01</v>
      </c>
      <c r="I7" s="4" t="s">
        <v>11</v>
      </c>
      <c r="J7" s="4" t="n">
        <v>0.506</v>
      </c>
      <c r="K7" s="4" t="n">
        <v>0.480484515</v>
      </c>
      <c r="L7" s="9" t="n">
        <f aca="false">(J7-K7)^2</f>
        <v>0.000651039974785225</v>
      </c>
      <c r="M7" s="22"/>
      <c r="O7" s="4" t="n">
        <v>0.01</v>
      </c>
      <c r="P7" s="4" t="s">
        <v>11</v>
      </c>
      <c r="Q7" s="4" t="n">
        <v>0.506</v>
      </c>
      <c r="R7" s="4" t="n">
        <v>0.481169075</v>
      </c>
      <c r="S7" s="9" t="n">
        <f aca="false">(Q7-R7)^2</f>
        <v>0.000616574836355625</v>
      </c>
      <c r="T7" s="22"/>
      <c r="Z7" s="9"/>
      <c r="AA7" s="10"/>
    </row>
    <row r="8" customFormat="false" ht="13.5" hidden="false" customHeight="false" outlineLevel="0" collapsed="false">
      <c r="A8" s="4" t="n">
        <v>0.01</v>
      </c>
      <c r="B8" s="4" t="s">
        <v>107</v>
      </c>
      <c r="C8" s="4" t="n">
        <v>0.372</v>
      </c>
      <c r="D8" s="4" t="n">
        <v>0.355994284</v>
      </c>
      <c r="E8" s="9" t="n">
        <f aca="false">(C8-D8)^2</f>
        <v>0.000256182944672656</v>
      </c>
      <c r="F8" s="22"/>
      <c r="H8" s="4" t="n">
        <v>0.01</v>
      </c>
      <c r="I8" s="4" t="s">
        <v>107</v>
      </c>
      <c r="J8" s="4" t="n">
        <v>0.372</v>
      </c>
      <c r="K8" s="4" t="n">
        <v>0.355971605</v>
      </c>
      <c r="L8" s="9" t="n">
        <f aca="false">(J8-K8)^2</f>
        <v>0.000256909446276024</v>
      </c>
      <c r="M8" s="22"/>
      <c r="O8" s="4" t="n">
        <v>0.01</v>
      </c>
      <c r="P8" s="4" t="s">
        <v>107</v>
      </c>
      <c r="Q8" s="4" t="n">
        <v>0.372</v>
      </c>
      <c r="R8" s="4" t="n">
        <v>0.355820447</v>
      </c>
      <c r="S8" s="9" t="n">
        <f aca="false">(Q8-R8)^2</f>
        <v>0.000261777935279809</v>
      </c>
      <c r="T8" s="22"/>
      <c r="Z8" s="9"/>
      <c r="AA8" s="10"/>
    </row>
    <row r="9" customFormat="false" ht="13.5" hidden="false" customHeight="false" outlineLevel="0" collapsed="false">
      <c r="A9" s="4" t="n">
        <v>0.01</v>
      </c>
      <c r="B9" s="4" t="s">
        <v>107</v>
      </c>
      <c r="C9" s="4" t="n">
        <v>0.372</v>
      </c>
      <c r="D9" s="4" t="n">
        <v>0.35602802</v>
      </c>
      <c r="E9" s="9" t="n">
        <f aca="false">(C9-D9)^2</f>
        <v>0.0002551041451204</v>
      </c>
      <c r="F9" s="22"/>
      <c r="H9" s="4" t="n">
        <v>0.01</v>
      </c>
      <c r="I9" s="4" t="s">
        <v>107</v>
      </c>
      <c r="J9" s="4" t="n">
        <v>0.372</v>
      </c>
      <c r="K9" s="4" t="n">
        <v>0.355921805</v>
      </c>
      <c r="L9" s="9" t="n">
        <f aca="false">(J9-K9)^2</f>
        <v>0.000258508354458026</v>
      </c>
      <c r="M9" s="22"/>
      <c r="O9" s="4" t="n">
        <v>0.01</v>
      </c>
      <c r="P9" s="4" t="s">
        <v>107</v>
      </c>
      <c r="Q9" s="4" t="n">
        <v>0.372</v>
      </c>
      <c r="R9" s="4" t="n">
        <v>0.355705976</v>
      </c>
      <c r="S9" s="9" t="n">
        <f aca="false">(Q9-R9)^2</f>
        <v>0.000265495218112577</v>
      </c>
      <c r="T9" s="22"/>
      <c r="Z9" s="9"/>
      <c r="AA9" s="10"/>
    </row>
    <row r="10" customFormat="false" ht="13.5" hidden="false" customHeight="false" outlineLevel="0" collapsed="false">
      <c r="A10" s="4" t="n">
        <v>0.01</v>
      </c>
      <c r="B10" s="4" t="s">
        <v>107</v>
      </c>
      <c r="C10" s="4" t="n">
        <v>0.372</v>
      </c>
      <c r="D10" s="4" t="n">
        <v>0.355609804</v>
      </c>
      <c r="E10" s="9" t="n">
        <f aca="false">(C10-D10)^2</f>
        <v>0.000268638524918417</v>
      </c>
      <c r="F10" s="22"/>
      <c r="H10" s="4" t="n">
        <v>0.01</v>
      </c>
      <c r="I10" s="4" t="s">
        <v>107</v>
      </c>
      <c r="J10" s="4" t="n">
        <v>0.372</v>
      </c>
      <c r="K10" s="4" t="n">
        <v>0.355948657</v>
      </c>
      <c r="L10" s="9" t="n">
        <f aca="false">(J10-K10)^2</f>
        <v>0.000257645612103649</v>
      </c>
      <c r="M10" s="22"/>
      <c r="O10" s="4" t="n">
        <v>0.01</v>
      </c>
      <c r="P10" s="4" t="s">
        <v>107</v>
      </c>
      <c r="Q10" s="4" t="n">
        <v>0.372</v>
      </c>
      <c r="R10" s="4" t="n">
        <v>0.355679482</v>
      </c>
      <c r="S10" s="9" t="n">
        <f aca="false">(Q10-R10)^2</f>
        <v>0.000266359307788324</v>
      </c>
      <c r="T10" s="22"/>
      <c r="Z10" s="9"/>
      <c r="AA10" s="10"/>
    </row>
    <row r="11" customFormat="false" ht="13.5" hidden="false" customHeight="false" outlineLevel="0" collapsed="false">
      <c r="A11" s="4" t="n">
        <v>0.01</v>
      </c>
      <c r="B11" s="4" t="s">
        <v>107</v>
      </c>
      <c r="C11" s="4" t="n">
        <v>0.372</v>
      </c>
      <c r="D11" s="4" t="n">
        <v>0.355778337</v>
      </c>
      <c r="E11" s="9" t="n">
        <f aca="false">(C11-D11)^2</f>
        <v>0.000263142350485569</v>
      </c>
      <c r="F11" s="22"/>
      <c r="H11" s="4" t="n">
        <v>0.01</v>
      </c>
      <c r="I11" s="4" t="s">
        <v>107</v>
      </c>
      <c r="J11" s="4" t="n">
        <v>0.372</v>
      </c>
      <c r="K11" s="4" t="n">
        <v>0.355663747</v>
      </c>
      <c r="L11" s="9" t="n">
        <f aca="false">(J11-K11)^2</f>
        <v>0.00026687316208001</v>
      </c>
      <c r="M11" s="22"/>
      <c r="O11" s="4" t="n">
        <v>0.01</v>
      </c>
      <c r="P11" s="4" t="s">
        <v>107</v>
      </c>
      <c r="Q11" s="4" t="n">
        <v>0.372</v>
      </c>
      <c r="R11" s="4" t="n">
        <v>0.355750591</v>
      </c>
      <c r="S11" s="9" t="n">
        <f aca="false">(Q11-R11)^2</f>
        <v>0.000264043292849281</v>
      </c>
      <c r="T11" s="22"/>
      <c r="Z11" s="9"/>
      <c r="AA11" s="10"/>
    </row>
    <row r="12" customFormat="false" ht="13.5" hidden="false" customHeight="false" outlineLevel="0" collapsed="false">
      <c r="A12" s="4" t="n">
        <v>0.01</v>
      </c>
      <c r="B12" s="4" t="s">
        <v>107</v>
      </c>
      <c r="C12" s="4" t="n">
        <v>0.372</v>
      </c>
      <c r="D12" s="4" t="n">
        <v>0.355613321</v>
      </c>
      <c r="E12" s="9" t="n">
        <f aca="false">(C12-D12)^2</f>
        <v>0.000268523248649042</v>
      </c>
      <c r="F12" s="22"/>
      <c r="H12" s="4" t="n">
        <v>0.01</v>
      </c>
      <c r="I12" s="4" t="s">
        <v>107</v>
      </c>
      <c r="J12" s="4" t="n">
        <v>0.372</v>
      </c>
      <c r="K12" s="4" t="n">
        <v>0.355936974</v>
      </c>
      <c r="L12" s="9" t="n">
        <f aca="false">(J12-K12)^2</f>
        <v>0.000258020804276675</v>
      </c>
      <c r="M12" s="22"/>
      <c r="O12" s="4" t="n">
        <v>0.01</v>
      </c>
      <c r="P12" s="4" t="s">
        <v>107</v>
      </c>
      <c r="Q12" s="4" t="n">
        <v>0.372</v>
      </c>
      <c r="R12" s="4" t="n">
        <v>0.355790555</v>
      </c>
      <c r="S12" s="9" t="n">
        <f aca="false">(Q12-R12)^2</f>
        <v>0.000262746107208025</v>
      </c>
      <c r="T12" s="22"/>
      <c r="Z12" s="9"/>
      <c r="AA12" s="10"/>
    </row>
    <row r="13" customFormat="false" ht="13.5" hidden="false" customHeight="false" outlineLevel="0" collapsed="false">
      <c r="A13" s="4" t="n">
        <v>0.01</v>
      </c>
      <c r="B13" s="4" t="s">
        <v>28</v>
      </c>
      <c r="C13" s="4" t="n">
        <v>0.449</v>
      </c>
      <c r="D13" s="4" t="n">
        <v>0.451311022</v>
      </c>
      <c r="E13" s="9" t="n">
        <f aca="false">(C13-D13)^2</f>
        <v>5.34082268448398E-006</v>
      </c>
      <c r="F13" s="22"/>
      <c r="H13" s="4" t="n">
        <v>0.01</v>
      </c>
      <c r="I13" s="4" t="s">
        <v>28</v>
      </c>
      <c r="J13" s="4" t="n">
        <v>0.449</v>
      </c>
      <c r="K13" s="4" t="n">
        <v>0.451360494</v>
      </c>
      <c r="L13" s="9" t="n">
        <f aca="false">(J13-K13)^2</f>
        <v>5.57193192403596E-006</v>
      </c>
      <c r="M13" s="22"/>
      <c r="O13" s="4" t="n">
        <v>0.01</v>
      </c>
      <c r="P13" s="4" t="s">
        <v>28</v>
      </c>
      <c r="Q13" s="4" t="n">
        <v>0.449</v>
      </c>
      <c r="R13" s="4" t="n">
        <v>0.451411575</v>
      </c>
      <c r="S13" s="9" t="n">
        <f aca="false">(Q13-R13)^2</f>
        <v>5.815693980625E-006</v>
      </c>
      <c r="T13" s="22"/>
      <c r="Z13" s="9"/>
      <c r="AA13" s="10"/>
    </row>
    <row r="14" customFormat="false" ht="13.5" hidden="false" customHeight="false" outlineLevel="0" collapsed="false">
      <c r="A14" s="4" t="n">
        <v>0.01</v>
      </c>
      <c r="B14" s="4" t="s">
        <v>28</v>
      </c>
      <c r="C14" s="4" t="n">
        <v>0.449</v>
      </c>
      <c r="D14" s="4" t="n">
        <v>0.451280683</v>
      </c>
      <c r="E14" s="9" t="n">
        <f aca="false">(C14-D14)^2</f>
        <v>5.20151494648903E-006</v>
      </c>
      <c r="F14" s="22"/>
      <c r="H14" s="4" t="n">
        <v>0.01</v>
      </c>
      <c r="I14" s="4" t="s">
        <v>28</v>
      </c>
      <c r="J14" s="4" t="n">
        <v>0.449</v>
      </c>
      <c r="K14" s="4" t="n">
        <v>0.451301068</v>
      </c>
      <c r="L14" s="9" t="n">
        <f aca="false">(J14-K14)^2</f>
        <v>5.29491394062408E-006</v>
      </c>
      <c r="M14" s="22"/>
      <c r="O14" s="4" t="n">
        <v>0.01</v>
      </c>
      <c r="P14" s="4" t="s">
        <v>28</v>
      </c>
      <c r="Q14" s="4" t="n">
        <v>0.449</v>
      </c>
      <c r="R14" s="4" t="n">
        <v>0.451368511</v>
      </c>
      <c r="S14" s="9" t="n">
        <f aca="false">(Q14-R14)^2</f>
        <v>5.60984435712082E-006</v>
      </c>
      <c r="T14" s="22"/>
      <c r="Z14" s="9"/>
      <c r="AA14" s="10"/>
    </row>
    <row r="15" customFormat="false" ht="13.5" hidden="false" customHeight="false" outlineLevel="0" collapsed="false">
      <c r="A15" s="4" t="n">
        <v>0.01</v>
      </c>
      <c r="B15" s="4" t="s">
        <v>28</v>
      </c>
      <c r="C15" s="4" t="n">
        <v>0.449</v>
      </c>
      <c r="D15" s="4" t="n">
        <v>0.451388925</v>
      </c>
      <c r="E15" s="9" t="n">
        <f aca="false">(C15-D15)^2</f>
        <v>5.70696265562493E-006</v>
      </c>
      <c r="F15" s="22"/>
      <c r="H15" s="4" t="n">
        <v>0.01</v>
      </c>
      <c r="I15" s="4" t="s">
        <v>28</v>
      </c>
      <c r="J15" s="4" t="n">
        <v>0.449</v>
      </c>
      <c r="K15" s="4" t="n">
        <v>0.451</v>
      </c>
      <c r="L15" s="9" t="n">
        <f aca="false">(J15-K15)^2</f>
        <v>4.00000000000001E-006</v>
      </c>
      <c r="M15" s="22"/>
      <c r="O15" s="4" t="n">
        <v>0.01</v>
      </c>
      <c r="P15" s="4" t="s">
        <v>28</v>
      </c>
      <c r="Q15" s="4" t="n">
        <v>0.449</v>
      </c>
      <c r="R15" s="4" t="n">
        <v>0.45141229</v>
      </c>
      <c r="S15" s="9" t="n">
        <f aca="false">(Q15-R15)^2</f>
        <v>5.81914304409992E-006</v>
      </c>
      <c r="T15" s="22"/>
      <c r="Z15" s="9"/>
      <c r="AA15" s="10"/>
    </row>
    <row r="16" customFormat="false" ht="13.5" hidden="false" customHeight="false" outlineLevel="0" collapsed="false">
      <c r="A16" s="4" t="n">
        <v>0.01</v>
      </c>
      <c r="B16" s="4" t="s">
        <v>28</v>
      </c>
      <c r="C16" s="4" t="n">
        <v>0.449</v>
      </c>
      <c r="D16" s="4" t="n">
        <v>0.451368243</v>
      </c>
      <c r="E16" s="9" t="n">
        <f aca="false">(C16-D16)^2</f>
        <v>5.60857490704896E-006</v>
      </c>
      <c r="F16" s="22"/>
      <c r="H16" s="4" t="n">
        <v>0.01</v>
      </c>
      <c r="I16" s="4" t="s">
        <v>28</v>
      </c>
      <c r="J16" s="4" t="n">
        <v>0.449</v>
      </c>
      <c r="K16" s="4" t="n">
        <v>0.451</v>
      </c>
      <c r="L16" s="9" t="n">
        <f aca="false">(J16-K16)^2</f>
        <v>4.00000000000001E-006</v>
      </c>
      <c r="M16" s="22"/>
      <c r="O16" s="4" t="n">
        <v>0.01</v>
      </c>
      <c r="P16" s="4" t="s">
        <v>28</v>
      </c>
      <c r="Q16" s="4" t="n">
        <v>0.449</v>
      </c>
      <c r="R16" s="4" t="n">
        <v>0.451369852</v>
      </c>
      <c r="S16" s="9" t="n">
        <f aca="false">(Q16-R16)^2</f>
        <v>5.61619850190403E-006</v>
      </c>
      <c r="T16" s="22"/>
      <c r="Z16" s="9"/>
      <c r="AA16" s="10"/>
    </row>
    <row r="17" customFormat="false" ht="13.5" hidden="false" customHeight="false" outlineLevel="0" collapsed="false">
      <c r="A17" s="4" t="n">
        <v>0.01</v>
      </c>
      <c r="B17" s="4" t="s">
        <v>28</v>
      </c>
      <c r="C17" s="4" t="n">
        <v>0.449</v>
      </c>
      <c r="D17" s="4" t="n">
        <v>0.451259553</v>
      </c>
      <c r="E17" s="9" t="n">
        <f aca="false">(C17-D17)^2</f>
        <v>5.10557975980886E-006</v>
      </c>
      <c r="F17" s="22"/>
      <c r="H17" s="4" t="n">
        <v>0.01</v>
      </c>
      <c r="I17" s="4" t="s">
        <v>28</v>
      </c>
      <c r="J17" s="4" t="n">
        <v>0.449</v>
      </c>
      <c r="K17" s="4" t="n">
        <v>0.451</v>
      </c>
      <c r="L17" s="9" t="n">
        <f aca="false">(J17-K17)^2</f>
        <v>4.00000000000001E-006</v>
      </c>
      <c r="M17" s="22"/>
      <c r="O17" s="4" t="n">
        <v>0.01</v>
      </c>
      <c r="P17" s="4" t="s">
        <v>28</v>
      </c>
      <c r="Q17" s="4" t="n">
        <v>0.449</v>
      </c>
      <c r="R17" s="4" t="n">
        <v>0.451440424</v>
      </c>
      <c r="S17" s="9" t="n">
        <f aca="false">(Q17-R17)^2</f>
        <v>5.95566929977598E-006</v>
      </c>
      <c r="T17" s="22"/>
      <c r="Z17" s="9"/>
      <c r="AA17" s="10"/>
    </row>
    <row r="18" customFormat="false" ht="13.5" hidden="false" customHeight="false" outlineLevel="0" collapsed="false">
      <c r="A18" s="4" t="n">
        <v>0.02</v>
      </c>
      <c r="B18" s="4" t="s">
        <v>11</v>
      </c>
      <c r="C18" s="4" t="n">
        <v>0.506</v>
      </c>
      <c r="D18" s="4" t="n">
        <v>0.480475724</v>
      </c>
      <c r="E18" s="9" t="n">
        <f aca="false">(C18-D18)^2</f>
        <v>0.000651488665324177</v>
      </c>
      <c r="F18" s="22" t="n">
        <f aca="false">AVERAGE(E18:E32)</f>
        <v>0.000308593535639975</v>
      </c>
      <c r="H18" s="4" t="n">
        <v>0.02</v>
      </c>
      <c r="I18" s="4" t="s">
        <v>11</v>
      </c>
      <c r="J18" s="4" t="n">
        <v>0.506</v>
      </c>
      <c r="K18" s="4" t="n">
        <v>0.480150491</v>
      </c>
      <c r="L18" s="9" t="n">
        <f aca="false">(J18-K18)^2</f>
        <v>0.000668197115541081</v>
      </c>
      <c r="M18" s="22" t="n">
        <f aca="false">AVERAGE(L18:L32)</f>
        <v>0.000311808956409437</v>
      </c>
      <c r="O18" s="4" t="n">
        <v>0.02</v>
      </c>
      <c r="P18" s="4" t="s">
        <v>11</v>
      </c>
      <c r="Q18" s="4" t="n">
        <v>0.506</v>
      </c>
      <c r="R18" s="4" t="n">
        <v>0.480947107</v>
      </c>
      <c r="S18" s="9" t="n">
        <f aca="false">(Q18-R18)^2</f>
        <v>0.00062764744766945</v>
      </c>
      <c r="T18" s="22" t="n">
        <f aca="false">AVERAGE(S18:S32)</f>
        <v>0.000300029756724766</v>
      </c>
      <c r="Z18" s="9"/>
      <c r="AA18" s="10"/>
    </row>
    <row r="19" customFormat="false" ht="13.5" hidden="false" customHeight="false" outlineLevel="0" collapsed="false">
      <c r="A19" s="4" t="n">
        <v>0.02</v>
      </c>
      <c r="B19" s="4" t="s">
        <v>11</v>
      </c>
      <c r="C19" s="4" t="n">
        <v>0.506</v>
      </c>
      <c r="D19" s="4" t="n">
        <v>0.480347991</v>
      </c>
      <c r="E19" s="9" t="n">
        <f aca="false">(C19-D19)^2</f>
        <v>0.000658025565736083</v>
      </c>
      <c r="F19" s="22"/>
      <c r="H19" s="4" t="n">
        <v>0.02</v>
      </c>
      <c r="I19" s="4" t="s">
        <v>11</v>
      </c>
      <c r="J19" s="4" t="n">
        <v>0.506</v>
      </c>
      <c r="K19" s="4" t="n">
        <v>0.480326295</v>
      </c>
      <c r="L19" s="9" t="n">
        <f aca="false">(J19-K19)^2</f>
        <v>0.000659139128427025</v>
      </c>
      <c r="M19" s="22"/>
      <c r="O19" s="4" t="n">
        <v>0.02</v>
      </c>
      <c r="P19" s="4" t="s">
        <v>11</v>
      </c>
      <c r="Q19" s="4" t="n">
        <v>0.506</v>
      </c>
      <c r="R19" s="4" t="n">
        <v>0.480947465</v>
      </c>
      <c r="S19" s="9" t="n">
        <f aca="false">(Q19-R19)^2</f>
        <v>0.000627629509926224</v>
      </c>
      <c r="T19" s="22"/>
      <c r="Z19" s="9"/>
      <c r="AA19" s="10"/>
    </row>
    <row r="20" customFormat="false" ht="13.5" hidden="false" customHeight="false" outlineLevel="0" collapsed="false">
      <c r="A20" s="4" t="n">
        <v>0.02</v>
      </c>
      <c r="B20" s="4" t="s">
        <v>11</v>
      </c>
      <c r="C20" s="4" t="n">
        <v>0.506</v>
      </c>
      <c r="D20" s="4" t="n">
        <v>0.480231225</v>
      </c>
      <c r="E20" s="9" t="n">
        <f aca="false">(C20-D20)^2</f>
        <v>0.000664029765000626</v>
      </c>
      <c r="F20" s="22"/>
      <c r="H20" s="4" t="n">
        <v>0.02</v>
      </c>
      <c r="I20" s="4" t="s">
        <v>11</v>
      </c>
      <c r="J20" s="4" t="n">
        <v>0.506</v>
      </c>
      <c r="K20" s="4" t="n">
        <v>0.480197877</v>
      </c>
      <c r="L20" s="9" t="n">
        <f aca="false">(J20-K20)^2</f>
        <v>0.00066574955130713</v>
      </c>
      <c r="M20" s="22"/>
      <c r="O20" s="4" t="n">
        <v>0.02</v>
      </c>
      <c r="P20" s="4" t="s">
        <v>11</v>
      </c>
      <c r="Q20" s="4" t="n">
        <v>0.506</v>
      </c>
      <c r="R20" s="4" t="n">
        <v>0.480876386</v>
      </c>
      <c r="S20" s="9" t="n">
        <f aca="false">(Q20-R20)^2</f>
        <v>0.000631195980420997</v>
      </c>
      <c r="T20" s="22"/>
      <c r="Z20" s="9"/>
      <c r="AA20" s="10"/>
    </row>
    <row r="21" customFormat="false" ht="13.5" hidden="false" customHeight="false" outlineLevel="0" collapsed="false">
      <c r="A21" s="4" t="n">
        <v>0.02</v>
      </c>
      <c r="B21" s="4" t="s">
        <v>11</v>
      </c>
      <c r="C21" s="4" t="n">
        <v>0.506</v>
      </c>
      <c r="D21" s="4" t="n">
        <v>0.480315149</v>
      </c>
      <c r="E21" s="9" t="n">
        <f aca="false">(C21-D21)^2</f>
        <v>0.000659711570892202</v>
      </c>
      <c r="F21" s="22"/>
      <c r="H21" s="4" t="n">
        <v>0.02</v>
      </c>
      <c r="I21" s="4" t="s">
        <v>11</v>
      </c>
      <c r="J21" s="4" t="n">
        <v>0.506</v>
      </c>
      <c r="K21" s="4" t="n">
        <v>0.48</v>
      </c>
      <c r="L21" s="9" t="n">
        <f aca="false">(J21-K21)^2</f>
        <v>0.000676000000000001</v>
      </c>
      <c r="M21" s="22"/>
      <c r="O21" s="4" t="n">
        <v>0.02</v>
      </c>
      <c r="P21" s="4" t="s">
        <v>11</v>
      </c>
      <c r="Q21" s="4" t="n">
        <v>0.506</v>
      </c>
      <c r="R21" s="4" t="n">
        <v>0.480750322</v>
      </c>
      <c r="S21" s="9" t="n">
        <f aca="false">(Q21-R21)^2</f>
        <v>0.000637546239103684</v>
      </c>
      <c r="T21" s="22"/>
      <c r="Z21" s="9"/>
      <c r="AA21" s="10"/>
    </row>
    <row r="22" customFormat="false" ht="13.5" hidden="false" customHeight="false" outlineLevel="0" collapsed="false">
      <c r="A22" s="4" t="n">
        <v>0.02</v>
      </c>
      <c r="B22" s="4" t="s">
        <v>11</v>
      </c>
      <c r="C22" s="4" t="n">
        <v>0.506</v>
      </c>
      <c r="D22" s="4" t="n">
        <v>0.480328679</v>
      </c>
      <c r="E22" s="9" t="n">
        <f aca="false">(C22-D22)^2</f>
        <v>0.000659016721885042</v>
      </c>
      <c r="F22" s="22"/>
      <c r="H22" s="4" t="n">
        <v>0.02</v>
      </c>
      <c r="I22" s="4" t="s">
        <v>11</v>
      </c>
      <c r="J22" s="4" t="n">
        <v>0.506</v>
      </c>
      <c r="K22" s="4" t="n">
        <v>0.48</v>
      </c>
      <c r="L22" s="9" t="n">
        <f aca="false">(J22-K22)^2</f>
        <v>0.000676000000000001</v>
      </c>
      <c r="M22" s="22"/>
      <c r="O22" s="4" t="n">
        <v>0.02</v>
      </c>
      <c r="P22" s="4" t="s">
        <v>11</v>
      </c>
      <c r="Q22" s="4" t="n">
        <v>0.506</v>
      </c>
      <c r="R22" s="4" t="n">
        <v>0.480975449</v>
      </c>
      <c r="S22" s="9" t="n">
        <f aca="false">(Q22-R22)^2</f>
        <v>0.000626228152751601</v>
      </c>
      <c r="T22" s="22"/>
      <c r="Z22" s="9"/>
      <c r="AA22" s="10"/>
    </row>
    <row r="23" customFormat="false" ht="13.5" hidden="false" customHeight="false" outlineLevel="0" collapsed="false">
      <c r="A23" s="4" t="n">
        <v>0.02</v>
      </c>
      <c r="B23" s="4" t="s">
        <v>107</v>
      </c>
      <c r="C23" s="4" t="n">
        <v>0.372</v>
      </c>
      <c r="D23" s="4" t="n">
        <v>0.355898857</v>
      </c>
      <c r="E23" s="9" t="n">
        <f aca="false">(C23-D23)^2</f>
        <v>0.000259246805906449</v>
      </c>
      <c r="F23" s="22"/>
      <c r="H23" s="4" t="n">
        <v>0.02</v>
      </c>
      <c r="I23" s="4" t="s">
        <v>107</v>
      </c>
      <c r="J23" s="4" t="n">
        <v>0.372</v>
      </c>
      <c r="K23" s="4" t="n">
        <v>0.356</v>
      </c>
      <c r="L23" s="9" t="n">
        <f aca="false">(J23-K23)^2</f>
        <v>0.000256000000000001</v>
      </c>
      <c r="M23" s="22"/>
      <c r="O23" s="4" t="n">
        <v>0.02</v>
      </c>
      <c r="P23" s="4" t="s">
        <v>107</v>
      </c>
      <c r="Q23" s="4" t="n">
        <v>0.372</v>
      </c>
      <c r="R23" s="4" t="n">
        <v>0.355710298</v>
      </c>
      <c r="S23" s="9" t="n">
        <f aca="false">(Q23-R23)^2</f>
        <v>0.000265354391248805</v>
      </c>
      <c r="T23" s="22"/>
      <c r="Z23" s="9"/>
      <c r="AA23" s="10"/>
    </row>
    <row r="24" customFormat="false" ht="13.5" hidden="false" customHeight="false" outlineLevel="0" collapsed="false">
      <c r="A24" s="4" t="n">
        <v>0.02</v>
      </c>
      <c r="B24" s="4" t="s">
        <v>107</v>
      </c>
      <c r="C24" s="4" t="n">
        <v>0.372</v>
      </c>
      <c r="D24" s="4" t="n">
        <v>0.355687857</v>
      </c>
      <c r="E24" s="9" t="n">
        <f aca="false">(C24-D24)^2</f>
        <v>0.000266086009252449</v>
      </c>
      <c r="F24" s="22"/>
      <c r="H24" s="4" t="n">
        <v>0.02</v>
      </c>
      <c r="I24" s="4" t="s">
        <v>107</v>
      </c>
      <c r="J24" s="4" t="n">
        <v>0.372</v>
      </c>
      <c r="K24" s="4" t="n">
        <v>0.355722904</v>
      </c>
      <c r="L24" s="9" t="n">
        <f aca="false">(J24-K24)^2</f>
        <v>0.000264943854193216</v>
      </c>
      <c r="M24" s="22"/>
      <c r="O24" s="4" t="n">
        <v>0.02</v>
      </c>
      <c r="P24" s="4" t="s">
        <v>107</v>
      </c>
      <c r="Q24" s="4" t="n">
        <v>0.372</v>
      </c>
      <c r="R24" s="4" t="n">
        <v>0.355757236</v>
      </c>
      <c r="S24" s="9" t="n">
        <f aca="false">(Q24-R24)^2</f>
        <v>0.000263827382359697</v>
      </c>
      <c r="T24" s="22"/>
      <c r="Z24" s="9"/>
      <c r="AA24" s="10"/>
    </row>
    <row r="25" customFormat="false" ht="13.5" hidden="false" customHeight="false" outlineLevel="0" collapsed="false">
      <c r="A25" s="4" t="n">
        <v>0.02</v>
      </c>
      <c r="B25" s="4" t="s">
        <v>107</v>
      </c>
      <c r="C25" s="4" t="n">
        <v>0.372</v>
      </c>
      <c r="D25" s="4" t="n">
        <v>0.35586834</v>
      </c>
      <c r="E25" s="9" t="n">
        <f aca="false">(C25-D25)^2</f>
        <v>0.0002602304543556</v>
      </c>
      <c r="F25" s="22"/>
      <c r="H25" s="4" t="n">
        <v>0.02</v>
      </c>
      <c r="I25" s="4" t="s">
        <v>107</v>
      </c>
      <c r="J25" s="4" t="n">
        <v>0.372</v>
      </c>
      <c r="K25" s="4" t="n">
        <v>0.355819941</v>
      </c>
      <c r="L25" s="9" t="n">
        <f aca="false">(J25-K25)^2</f>
        <v>0.000261794309243482</v>
      </c>
      <c r="M25" s="22"/>
      <c r="O25" s="4" t="n">
        <v>0.02</v>
      </c>
      <c r="P25" s="4" t="s">
        <v>107</v>
      </c>
      <c r="Q25" s="4" t="n">
        <v>0.372</v>
      </c>
      <c r="R25" s="4" t="n">
        <v>0.355759174</v>
      </c>
      <c r="S25" s="9" t="n">
        <f aca="false">(Q25-R25)^2</f>
        <v>0.000263764429162276</v>
      </c>
      <c r="T25" s="22"/>
      <c r="Z25" s="9"/>
      <c r="AA25" s="10"/>
    </row>
    <row r="26" customFormat="false" ht="13.5" hidden="false" customHeight="false" outlineLevel="0" collapsed="false">
      <c r="A26" s="4" t="n">
        <v>0.02</v>
      </c>
      <c r="B26" s="4" t="s">
        <v>107</v>
      </c>
      <c r="C26" s="4" t="n">
        <v>0.372</v>
      </c>
      <c r="D26" s="4" t="n">
        <v>0.355995029</v>
      </c>
      <c r="E26" s="9" t="n">
        <f aca="false">(C26-D26)^2</f>
        <v>0.00025615909671084</v>
      </c>
      <c r="F26" s="22"/>
      <c r="H26" s="4" t="n">
        <v>0.02</v>
      </c>
      <c r="I26" s="4" t="s">
        <v>107</v>
      </c>
      <c r="J26" s="4" t="n">
        <v>0.372</v>
      </c>
      <c r="K26" s="4" t="n">
        <v>0.355584562</v>
      </c>
      <c r="L26" s="9" t="n">
        <f aca="false">(J26-K26)^2</f>
        <v>0.000269466604731844</v>
      </c>
      <c r="M26" s="22"/>
      <c r="O26" s="4" t="n">
        <v>0.02</v>
      </c>
      <c r="P26" s="4" t="s">
        <v>107</v>
      </c>
      <c r="Q26" s="4" t="n">
        <v>0.372</v>
      </c>
      <c r="R26" s="4" t="n">
        <v>0.355772138</v>
      </c>
      <c r="S26" s="9" t="n">
        <f aca="false">(Q26-R26)^2</f>
        <v>0.000263343505091043</v>
      </c>
      <c r="T26" s="22"/>
      <c r="Z26" s="9"/>
      <c r="AA26" s="10"/>
    </row>
    <row r="27" customFormat="false" ht="13.5" hidden="false" customHeight="false" outlineLevel="0" collapsed="false">
      <c r="A27" s="4" t="n">
        <v>0.02</v>
      </c>
      <c r="B27" s="4" t="s">
        <v>107</v>
      </c>
      <c r="C27" s="4" t="n">
        <v>0.372</v>
      </c>
      <c r="D27" s="4" t="n">
        <v>0.355636656</v>
      </c>
      <c r="E27" s="9" t="n">
        <f aca="false">(C27-D27)^2</f>
        <v>0.000267759026862336</v>
      </c>
      <c r="F27" s="22"/>
      <c r="H27" s="4" t="n">
        <v>0.02</v>
      </c>
      <c r="I27" s="4" t="s">
        <v>107</v>
      </c>
      <c r="J27" s="4" t="n">
        <v>0.372</v>
      </c>
      <c r="K27" s="4" t="n">
        <v>0.356</v>
      </c>
      <c r="L27" s="9" t="n">
        <f aca="false">(J27-K27)^2</f>
        <v>0.000256000000000001</v>
      </c>
      <c r="M27" s="22"/>
      <c r="O27" s="4" t="n">
        <v>0.02</v>
      </c>
      <c r="P27" s="4" t="s">
        <v>107</v>
      </c>
      <c r="Q27" s="4" t="n">
        <v>0.372</v>
      </c>
      <c r="R27" s="4" t="n">
        <v>0.355709076</v>
      </c>
      <c r="S27" s="9" t="n">
        <f aca="false">(Q27-R27)^2</f>
        <v>0.000265394204773776</v>
      </c>
      <c r="T27" s="22"/>
      <c r="Z27" s="9"/>
      <c r="AA27" s="10"/>
    </row>
    <row r="28" customFormat="false" ht="13.5" hidden="false" customHeight="false" outlineLevel="0" collapsed="false">
      <c r="A28" s="4" t="n">
        <v>0.02</v>
      </c>
      <c r="B28" s="4" t="s">
        <v>28</v>
      </c>
      <c r="C28" s="4" t="n">
        <v>0.449</v>
      </c>
      <c r="D28" s="4" t="n">
        <v>0.451314658</v>
      </c>
      <c r="E28" s="9" t="n">
        <f aca="false">(C28-D28)^2</f>
        <v>5.35764165696386E-006</v>
      </c>
      <c r="F28" s="22"/>
      <c r="H28" s="4" t="n">
        <v>0.02</v>
      </c>
      <c r="I28" s="4" t="s">
        <v>28</v>
      </c>
      <c r="J28" s="4" t="n">
        <v>0.449</v>
      </c>
      <c r="K28" s="4" t="n">
        <v>0.451</v>
      </c>
      <c r="L28" s="9" t="n">
        <f aca="false">(J28-K28)^2</f>
        <v>4.00000000000001E-006</v>
      </c>
      <c r="M28" s="22"/>
      <c r="O28" s="4" t="n">
        <v>0.02</v>
      </c>
      <c r="P28" s="4" t="s">
        <v>28</v>
      </c>
      <c r="Q28" s="4" t="n">
        <v>0.449</v>
      </c>
      <c r="R28" s="4" t="n">
        <v>0.451383114</v>
      </c>
      <c r="S28" s="9" t="n">
        <f aca="false">(Q28-R28)^2</f>
        <v>5.67923233699583E-006</v>
      </c>
      <c r="T28" s="22"/>
      <c r="Z28" s="9"/>
      <c r="AA28" s="10"/>
    </row>
    <row r="29" customFormat="false" ht="13.5" hidden="false" customHeight="false" outlineLevel="0" collapsed="false">
      <c r="A29" s="4" t="n">
        <v>0.02</v>
      </c>
      <c r="B29" s="4" t="s">
        <v>28</v>
      </c>
      <c r="C29" s="4" t="n">
        <v>0.449</v>
      </c>
      <c r="D29" s="4" t="n">
        <v>0.451307923</v>
      </c>
      <c r="E29" s="9" t="n">
        <f aca="false">(C29-D29)^2</f>
        <v>5.32650857392895E-006</v>
      </c>
      <c r="F29" s="22"/>
      <c r="H29" s="4" t="n">
        <v>0.02</v>
      </c>
      <c r="I29" s="4" t="s">
        <v>28</v>
      </c>
      <c r="J29" s="4" t="n">
        <v>0.449</v>
      </c>
      <c r="K29" s="4" t="n">
        <v>0.451</v>
      </c>
      <c r="L29" s="9" t="n">
        <f aca="false">(J29-K29)^2</f>
        <v>4.00000000000001E-006</v>
      </c>
      <c r="M29" s="22"/>
      <c r="O29" s="4" t="n">
        <v>0.02</v>
      </c>
      <c r="P29" s="4" t="s">
        <v>28</v>
      </c>
      <c r="Q29" s="4" t="n">
        <v>0.449</v>
      </c>
      <c r="R29" s="4" t="n">
        <v>0.451452911</v>
      </c>
      <c r="S29" s="9" t="n">
        <f aca="false">(Q29-R29)^2</f>
        <v>6.01677237392101E-006</v>
      </c>
      <c r="T29" s="22"/>
      <c r="Z29" s="9"/>
      <c r="AA29" s="10"/>
    </row>
    <row r="30" customFormat="false" ht="13.5" hidden="false" customHeight="false" outlineLevel="0" collapsed="false">
      <c r="A30" s="4" t="n">
        <v>0.02</v>
      </c>
      <c r="B30" s="4" t="s">
        <v>28</v>
      </c>
      <c r="C30" s="4" t="n">
        <v>0.449</v>
      </c>
      <c r="D30" s="4" t="n">
        <v>0.451366097</v>
      </c>
      <c r="E30" s="9" t="n">
        <f aca="false">(C30-D30)^2</f>
        <v>5.59841501340905E-006</v>
      </c>
      <c r="F30" s="22"/>
      <c r="H30" s="4" t="n">
        <v>0.02</v>
      </c>
      <c r="I30" s="4" t="s">
        <v>28</v>
      </c>
      <c r="J30" s="4" t="n">
        <v>0.449</v>
      </c>
      <c r="K30" s="4" t="n">
        <v>0.451287776</v>
      </c>
      <c r="L30" s="9" t="n">
        <f aca="false">(J30-K30)^2</f>
        <v>5.23391902617583E-006</v>
      </c>
      <c r="M30" s="22"/>
      <c r="O30" s="4" t="n">
        <v>0.02</v>
      </c>
      <c r="P30" s="4" t="s">
        <v>28</v>
      </c>
      <c r="Q30" s="4" t="n">
        <v>0.449</v>
      </c>
      <c r="R30" s="4" t="n">
        <v>0.451361954</v>
      </c>
      <c r="S30" s="9" t="n">
        <f aca="false">(Q30-R30)^2</f>
        <v>5.578826698116E-006</v>
      </c>
      <c r="T30" s="22"/>
      <c r="Z30" s="9"/>
      <c r="AA30" s="10"/>
    </row>
    <row r="31" customFormat="false" ht="13.5" hidden="false" customHeight="false" outlineLevel="0" collapsed="false">
      <c r="A31" s="4" t="n">
        <v>0.02</v>
      </c>
      <c r="B31" s="4" t="s">
        <v>28</v>
      </c>
      <c r="C31" s="4" t="n">
        <v>0.449</v>
      </c>
      <c r="D31" s="4" t="n">
        <v>0.451326579</v>
      </c>
      <c r="E31" s="9" t="n">
        <f aca="false">(C31-D31)^2</f>
        <v>5.41296984324098E-006</v>
      </c>
      <c r="F31" s="22"/>
      <c r="H31" s="4" t="n">
        <v>0.02</v>
      </c>
      <c r="I31" s="4" t="s">
        <v>28</v>
      </c>
      <c r="J31" s="4" t="n">
        <v>0.449</v>
      </c>
      <c r="K31" s="4" t="n">
        <v>0.451304346</v>
      </c>
      <c r="L31" s="9" t="n">
        <f aca="false">(J31-K31)^2</f>
        <v>5.31001048771606E-006</v>
      </c>
      <c r="M31" s="22"/>
      <c r="O31" s="4" t="n">
        <v>0.02</v>
      </c>
      <c r="P31" s="4" t="s">
        <v>28</v>
      </c>
      <c r="Q31" s="4" t="n">
        <v>0.449</v>
      </c>
      <c r="R31" s="4" t="n">
        <v>0.451381892</v>
      </c>
      <c r="S31" s="9" t="n">
        <f aca="false">(Q31-R31)^2</f>
        <v>5.67340949966398E-006</v>
      </c>
      <c r="T31" s="22"/>
      <c r="Z31" s="9"/>
      <c r="AA31" s="10"/>
    </row>
    <row r="32" customFormat="false" ht="13.5" hidden="false" customHeight="false" outlineLevel="0" collapsed="false">
      <c r="A32" s="4" t="n">
        <v>0.02</v>
      </c>
      <c r="B32" s="4" t="s">
        <v>28</v>
      </c>
      <c r="C32" s="4" t="n">
        <v>0.449</v>
      </c>
      <c r="D32" s="4" t="n">
        <v>0.451335341</v>
      </c>
      <c r="E32" s="9" t="n">
        <f aca="false">(C32-D32)^2</f>
        <v>5.45381758628096E-006</v>
      </c>
      <c r="F32" s="22"/>
      <c r="H32" s="4" t="n">
        <v>0.02</v>
      </c>
      <c r="I32" s="4" t="s">
        <v>28</v>
      </c>
      <c r="J32" s="4" t="n">
        <v>0.449</v>
      </c>
      <c r="K32" s="4" t="n">
        <v>0.451302141</v>
      </c>
      <c r="L32" s="9" t="n">
        <f aca="false">(J32-K32)^2</f>
        <v>5.29985318388091E-006</v>
      </c>
      <c r="M32" s="22"/>
      <c r="O32" s="4" t="n">
        <v>0.02</v>
      </c>
      <c r="P32" s="4" t="s">
        <v>28</v>
      </c>
      <c r="Q32" s="4" t="n">
        <v>0.449</v>
      </c>
      <c r="R32" s="4" t="n">
        <v>0.451359421</v>
      </c>
      <c r="S32" s="9" t="n">
        <f aca="false">(Q32-R32)^2</f>
        <v>5.56686745524087E-006</v>
      </c>
      <c r="T32" s="22"/>
      <c r="Z32" s="9"/>
      <c r="AA32" s="10"/>
    </row>
    <row r="33" customFormat="false" ht="13.5" hidden="false" customHeight="false" outlineLevel="0" collapsed="false">
      <c r="A33" s="4" t="n">
        <v>0.05</v>
      </c>
      <c r="B33" s="4" t="s">
        <v>11</v>
      </c>
      <c r="C33" s="4" t="n">
        <v>0.506</v>
      </c>
      <c r="D33" s="4" t="n">
        <v>0.480353028</v>
      </c>
      <c r="E33" s="9" t="n">
        <f aca="false">(C33-D33)^2</f>
        <v>0.000657767172768784</v>
      </c>
      <c r="F33" s="22" t="n">
        <f aca="false">AVERAGE(E33:E47)</f>
        <v>0.000308976836007742</v>
      </c>
      <c r="H33" s="4" t="n">
        <v>0.05</v>
      </c>
      <c r="I33" s="4" t="s">
        <v>11</v>
      </c>
      <c r="J33" s="4" t="n">
        <v>0.506</v>
      </c>
      <c r="K33" s="4" t="n">
        <v>0.480303496</v>
      </c>
      <c r="L33" s="9" t="n">
        <f aca="false">(J33-K33)^2</f>
        <v>0.000660310317822016</v>
      </c>
      <c r="M33" s="22" t="n">
        <f aca="false">AVERAGE(L33:L47)</f>
        <v>0.000319510618516921</v>
      </c>
      <c r="O33" s="4" t="n">
        <v>0.05</v>
      </c>
      <c r="P33" s="4" t="s">
        <v>11</v>
      </c>
      <c r="Q33" s="4" t="n">
        <v>0.506</v>
      </c>
      <c r="R33" s="4" t="n">
        <v>0.480742246</v>
      </c>
      <c r="S33" s="9" t="n">
        <f aca="false">(Q33-R33)^2</f>
        <v>0.000637954137124517</v>
      </c>
      <c r="T33" s="22" t="n">
        <f aca="false">AVERAGE(S33:S47)</f>
        <v>0.000304784448219549</v>
      </c>
      <c r="Z33" s="9"/>
      <c r="AA33" s="10"/>
    </row>
    <row r="34" customFormat="false" ht="13.5" hidden="false" customHeight="false" outlineLevel="0" collapsed="false">
      <c r="A34" s="4" t="n">
        <v>0.05</v>
      </c>
      <c r="B34" s="4" t="s">
        <v>11</v>
      </c>
      <c r="C34" s="4" t="n">
        <v>0.506</v>
      </c>
      <c r="D34" s="4" t="n">
        <v>0.480252206</v>
      </c>
      <c r="E34" s="9" t="n">
        <f aca="false">(C34-D34)^2</f>
        <v>0.000662948895866436</v>
      </c>
      <c r="F34" s="22"/>
      <c r="H34" s="4" t="n">
        <v>0.05</v>
      </c>
      <c r="I34" s="4" t="s">
        <v>11</v>
      </c>
      <c r="J34" s="4" t="n">
        <v>0.506</v>
      </c>
      <c r="K34" s="4" t="n">
        <v>0.48</v>
      </c>
      <c r="L34" s="9" t="n">
        <f aca="false">(J34-K34)^2</f>
        <v>0.000676000000000001</v>
      </c>
      <c r="M34" s="22"/>
      <c r="O34" s="4" t="n">
        <v>0.05</v>
      </c>
      <c r="P34" s="4" t="s">
        <v>11</v>
      </c>
      <c r="Q34" s="4" t="n">
        <v>0.506</v>
      </c>
      <c r="R34" s="4" t="n">
        <v>0.480608761</v>
      </c>
      <c r="S34" s="9" t="n">
        <f aca="false">(Q34-R34)^2</f>
        <v>0.000644715017955122</v>
      </c>
      <c r="T34" s="22"/>
      <c r="Z34" s="9"/>
      <c r="AA34" s="10"/>
    </row>
    <row r="35" customFormat="false" ht="13.5" hidden="false" customHeight="false" outlineLevel="0" collapsed="false">
      <c r="A35" s="4" t="n">
        <v>0.05</v>
      </c>
      <c r="B35" s="4" t="s">
        <v>11</v>
      </c>
      <c r="C35" s="4" t="n">
        <v>0.506</v>
      </c>
      <c r="D35" s="4" t="n">
        <v>0.480201095</v>
      </c>
      <c r="E35" s="9" t="n">
        <f aca="false">(C35-D35)^2</f>
        <v>0.000665583499199024</v>
      </c>
      <c r="F35" s="22"/>
      <c r="H35" s="4" t="n">
        <v>0.05</v>
      </c>
      <c r="I35" s="4" t="s">
        <v>11</v>
      </c>
      <c r="J35" s="4" t="n">
        <v>0.506</v>
      </c>
      <c r="K35" s="4" t="n">
        <v>0.48</v>
      </c>
      <c r="L35" s="9" t="n">
        <f aca="false">(J35-K35)^2</f>
        <v>0.000676000000000001</v>
      </c>
      <c r="M35" s="22"/>
      <c r="O35" s="4" t="n">
        <v>0.05</v>
      </c>
      <c r="P35" s="4" t="s">
        <v>11</v>
      </c>
      <c r="Q35" s="4" t="n">
        <v>0.506</v>
      </c>
      <c r="R35" s="4" t="n">
        <v>0.480499357</v>
      </c>
      <c r="S35" s="9" t="n">
        <f aca="false">(Q35-R35)^2</f>
        <v>0.000650282793413449</v>
      </c>
      <c r="T35" s="22"/>
      <c r="Z35" s="9"/>
      <c r="AA35" s="10"/>
    </row>
    <row r="36" customFormat="false" ht="13.5" hidden="false" customHeight="false" outlineLevel="0" collapsed="false">
      <c r="A36" s="4" t="n">
        <v>0.05</v>
      </c>
      <c r="B36" s="4" t="s">
        <v>11</v>
      </c>
      <c r="C36" s="4" t="n">
        <v>0.506</v>
      </c>
      <c r="D36" s="4" t="n">
        <v>0.48028937</v>
      </c>
      <c r="E36" s="9" t="n">
        <f aca="false">(C36-D36)^2</f>
        <v>0.000661036494996901</v>
      </c>
      <c r="F36" s="22"/>
      <c r="H36" s="4" t="n">
        <v>0.05</v>
      </c>
      <c r="I36" s="4" t="s">
        <v>11</v>
      </c>
      <c r="J36" s="4" t="n">
        <v>0.506</v>
      </c>
      <c r="K36" s="4" t="n">
        <v>0.48</v>
      </c>
      <c r="L36" s="9" t="n">
        <f aca="false">(J36-K36)^2</f>
        <v>0.000676000000000001</v>
      </c>
      <c r="M36" s="22"/>
      <c r="O36" s="4" t="n">
        <v>0.05</v>
      </c>
      <c r="P36" s="4" t="s">
        <v>11</v>
      </c>
      <c r="Q36" s="4" t="n">
        <v>0.506</v>
      </c>
      <c r="R36" s="4" t="n">
        <v>0.480699271</v>
      </c>
      <c r="S36" s="9" t="n">
        <f aca="false">(Q36-R36)^2</f>
        <v>0.000640126887931442</v>
      </c>
      <c r="T36" s="22"/>
      <c r="Z36" s="9"/>
      <c r="AA36" s="10"/>
    </row>
    <row r="37" customFormat="false" ht="13.5" hidden="false" customHeight="false" outlineLevel="0" collapsed="false">
      <c r="A37" s="4" t="n">
        <v>0.05</v>
      </c>
      <c r="B37" s="4" t="s">
        <v>11</v>
      </c>
      <c r="C37" s="4" t="n">
        <v>0.506</v>
      </c>
      <c r="D37" s="4" t="n">
        <v>0.480252594</v>
      </c>
      <c r="E37" s="9" t="n">
        <f aca="false">(C37-D37)^2</f>
        <v>0.000662928915728838</v>
      </c>
      <c r="F37" s="22"/>
      <c r="H37" s="4" t="n">
        <v>0.05</v>
      </c>
      <c r="I37" s="4" t="s">
        <v>11</v>
      </c>
      <c r="J37" s="4" t="n">
        <v>0.506</v>
      </c>
      <c r="K37" s="4" t="n">
        <v>0.480234891</v>
      </c>
      <c r="L37" s="9" t="n">
        <f aca="false">(J37-K37)^2</f>
        <v>0.000663840841781882</v>
      </c>
      <c r="M37" s="22"/>
      <c r="O37" s="4" t="n">
        <v>0.05</v>
      </c>
      <c r="P37" s="4" t="s">
        <v>11</v>
      </c>
      <c r="Q37" s="4" t="n">
        <v>0.506</v>
      </c>
      <c r="R37" s="4" t="n">
        <v>0.480508327</v>
      </c>
      <c r="S37" s="9" t="n">
        <f aca="false">(Q37-R37)^2</f>
        <v>0.000649825392338929</v>
      </c>
      <c r="T37" s="22"/>
      <c r="Z37" s="9"/>
      <c r="AA37" s="10"/>
    </row>
    <row r="38" customFormat="false" ht="13.5" hidden="false" customHeight="false" outlineLevel="0" collapsed="false">
      <c r="A38" s="4" t="n">
        <v>0.05</v>
      </c>
      <c r="B38" s="4" t="s">
        <v>107</v>
      </c>
      <c r="C38" s="4" t="n">
        <v>0.372</v>
      </c>
      <c r="D38" s="4" t="n">
        <v>0.355936557</v>
      </c>
      <c r="E38" s="9" t="n">
        <f aca="false">(C38-D38)^2</f>
        <v>0.000258034201014249</v>
      </c>
      <c r="F38" s="22"/>
      <c r="H38" s="4" t="n">
        <v>0.05</v>
      </c>
      <c r="I38" s="4" t="s">
        <v>107</v>
      </c>
      <c r="J38" s="4" t="n">
        <v>0.372</v>
      </c>
      <c r="K38" s="4" t="n">
        <v>0.355178088</v>
      </c>
      <c r="L38" s="9" t="n">
        <f aca="false">(J38-K38)^2</f>
        <v>0.000282976723335744</v>
      </c>
      <c r="M38" s="22"/>
      <c r="O38" s="4" t="n">
        <v>0.05</v>
      </c>
      <c r="P38" s="4" t="s">
        <v>107</v>
      </c>
      <c r="Q38" s="4" t="n">
        <v>0.372</v>
      </c>
      <c r="R38" s="4" t="n">
        <v>0.355794519</v>
      </c>
      <c r="S38" s="9" t="n">
        <f aca="false">(Q38-R38)^2</f>
        <v>0.000262617614441362</v>
      </c>
      <c r="T38" s="22"/>
      <c r="Z38" s="9"/>
      <c r="AA38" s="10"/>
    </row>
    <row r="39" customFormat="false" ht="13.5" hidden="false" customHeight="false" outlineLevel="0" collapsed="false">
      <c r="A39" s="4" t="n">
        <v>0.05</v>
      </c>
      <c r="B39" s="4" t="s">
        <v>107</v>
      </c>
      <c r="C39" s="4" t="n">
        <v>0.372</v>
      </c>
      <c r="D39" s="4" t="n">
        <v>0.355613023</v>
      </c>
      <c r="E39" s="9" t="n">
        <f aca="false">(C39-D39)^2</f>
        <v>0.00026853301519853</v>
      </c>
      <c r="F39" s="22"/>
      <c r="H39" s="4" t="n">
        <v>0.05</v>
      </c>
      <c r="I39" s="4" t="s">
        <v>107</v>
      </c>
      <c r="J39" s="4" t="n">
        <v>0.372</v>
      </c>
      <c r="K39" s="4" t="n">
        <v>0.353736818</v>
      </c>
      <c r="L39" s="9" t="n">
        <f aca="false">(J39-K39)^2</f>
        <v>0.000333543816765124</v>
      </c>
      <c r="M39" s="22"/>
      <c r="O39" s="4" t="n">
        <v>0.05</v>
      </c>
      <c r="P39" s="4" t="s">
        <v>107</v>
      </c>
      <c r="Q39" s="4" t="n">
        <v>0.372</v>
      </c>
      <c r="R39" s="4" t="n">
        <v>0.355611593</v>
      </c>
      <c r="S39" s="9" t="n">
        <f aca="false">(Q39-R39)^2</f>
        <v>0.000268579883997649</v>
      </c>
      <c r="T39" s="22"/>
      <c r="Z39" s="9"/>
      <c r="AA39" s="10"/>
    </row>
    <row r="40" customFormat="false" ht="13.5" hidden="false" customHeight="false" outlineLevel="0" collapsed="false">
      <c r="A40" s="4" t="n">
        <v>0.05</v>
      </c>
      <c r="B40" s="4" t="s">
        <v>107</v>
      </c>
      <c r="C40" s="4" t="n">
        <v>0.372</v>
      </c>
      <c r="D40" s="4" t="n">
        <v>0.355902135</v>
      </c>
      <c r="E40" s="9" t="n">
        <f aca="false">(C40-D40)^2</f>
        <v>0.000259141257558225</v>
      </c>
      <c r="F40" s="22"/>
      <c r="H40" s="4" t="n">
        <v>0.05</v>
      </c>
      <c r="I40" s="4" t="s">
        <v>107</v>
      </c>
      <c r="J40" s="4" t="n">
        <v>0.372</v>
      </c>
      <c r="K40" s="4" t="n">
        <v>0.355</v>
      </c>
      <c r="L40" s="9" t="n">
        <f aca="false">(J40-K40)^2</f>
        <v>0.000289000000000001</v>
      </c>
      <c r="M40" s="22"/>
      <c r="O40" s="4" t="n">
        <v>0.05</v>
      </c>
      <c r="P40" s="4" t="s">
        <v>107</v>
      </c>
      <c r="Q40" s="4" t="n">
        <v>0.372</v>
      </c>
      <c r="R40" s="4" t="n">
        <v>0.355948418</v>
      </c>
      <c r="S40" s="9" t="n">
        <f aca="false">(Q40-R40)^2</f>
        <v>0.000257653284702724</v>
      </c>
      <c r="T40" s="22"/>
      <c r="Z40" s="9"/>
      <c r="AA40" s="10"/>
    </row>
    <row r="41" customFormat="false" ht="13.5" hidden="false" customHeight="false" outlineLevel="0" collapsed="false">
      <c r="A41" s="4" t="n">
        <v>0.05</v>
      </c>
      <c r="B41" s="4" t="s">
        <v>107</v>
      </c>
      <c r="C41" s="4" t="n">
        <v>0.372</v>
      </c>
      <c r="D41" s="4" t="n">
        <v>0.356059998</v>
      </c>
      <c r="E41" s="9" t="n">
        <f aca="false">(C41-D41)^2</f>
        <v>0.000254083663760004</v>
      </c>
      <c r="F41" s="22"/>
      <c r="H41" s="4" t="n">
        <v>0.05</v>
      </c>
      <c r="I41" s="4" t="s">
        <v>107</v>
      </c>
      <c r="J41" s="4" t="n">
        <v>0.372</v>
      </c>
      <c r="K41" s="4" t="n">
        <v>0.356</v>
      </c>
      <c r="L41" s="9" t="n">
        <f aca="false">(J41-K41)^2</f>
        <v>0.000256000000000001</v>
      </c>
      <c r="M41" s="22"/>
      <c r="O41" s="4" t="n">
        <v>0.05</v>
      </c>
      <c r="P41" s="4" t="s">
        <v>107</v>
      </c>
      <c r="Q41" s="4" t="n">
        <v>0.372</v>
      </c>
      <c r="R41" s="4" t="n">
        <v>0.355833948</v>
      </c>
      <c r="S41" s="9" t="n">
        <f aca="false">(Q41-R41)^2</f>
        <v>0.000261341237266704</v>
      </c>
      <c r="T41" s="22"/>
      <c r="Z41" s="9"/>
      <c r="AA41" s="10"/>
    </row>
    <row r="42" customFormat="false" ht="13.5" hidden="false" customHeight="false" outlineLevel="0" collapsed="false">
      <c r="A42" s="4" t="n">
        <v>0.05</v>
      </c>
      <c r="B42" s="4" t="s">
        <v>107</v>
      </c>
      <c r="C42" s="4" t="n">
        <v>0.372</v>
      </c>
      <c r="D42" s="4" t="n">
        <v>0.355952889</v>
      </c>
      <c r="E42" s="9" t="n">
        <f aca="false">(C42-D42)^2</f>
        <v>0.000257509771446321</v>
      </c>
      <c r="F42" s="22"/>
      <c r="H42" s="4" t="n">
        <v>0.05</v>
      </c>
      <c r="I42" s="4" t="s">
        <v>107</v>
      </c>
      <c r="J42" s="4" t="n">
        <v>0.372</v>
      </c>
      <c r="K42" s="4" t="n">
        <v>0.356</v>
      </c>
      <c r="L42" s="9" t="n">
        <f aca="false">(J42-K42)^2</f>
        <v>0.000256000000000001</v>
      </c>
      <c r="M42" s="22"/>
      <c r="O42" s="4" t="n">
        <v>0.05</v>
      </c>
      <c r="P42" s="4" t="s">
        <v>107</v>
      </c>
      <c r="Q42" s="4" t="n">
        <v>0.372</v>
      </c>
      <c r="R42" s="4" t="n">
        <v>0.355547488</v>
      </c>
      <c r="S42" s="9" t="n">
        <f aca="false">(Q42-R42)^2</f>
        <v>0.000270685151110143</v>
      </c>
      <c r="T42" s="22"/>
      <c r="Z42" s="9"/>
      <c r="AA42" s="10"/>
    </row>
    <row r="43" customFormat="false" ht="13.5" hidden="false" customHeight="false" outlineLevel="0" collapsed="false">
      <c r="A43" s="4" t="n">
        <v>0.05</v>
      </c>
      <c r="B43" s="4" t="s">
        <v>28</v>
      </c>
      <c r="C43" s="4" t="n">
        <v>0.449</v>
      </c>
      <c r="D43" s="4" t="n">
        <v>0.451295078</v>
      </c>
      <c r="E43" s="9" t="n">
        <f aca="false">(C43-D43)^2</f>
        <v>5.26738302608403E-006</v>
      </c>
      <c r="F43" s="22"/>
      <c r="H43" s="4" t="n">
        <v>0.05</v>
      </c>
      <c r="I43" s="4" t="s">
        <v>28</v>
      </c>
      <c r="J43" s="4" t="n">
        <v>0.449</v>
      </c>
      <c r="K43" s="4" t="n">
        <v>0.451</v>
      </c>
      <c r="L43" s="9" t="n">
        <f aca="false">(J43-K43)^2</f>
        <v>4.00000000000001E-006</v>
      </c>
      <c r="M43" s="22"/>
      <c r="O43" s="4" t="n">
        <v>0.05</v>
      </c>
      <c r="P43" s="4" t="s">
        <v>28</v>
      </c>
      <c r="Q43" s="4" t="n">
        <v>0.449</v>
      </c>
      <c r="R43" s="4" t="n">
        <v>0.451399952</v>
      </c>
      <c r="S43" s="9" t="n">
        <f aca="false">(Q43-R43)^2</f>
        <v>5.75976960230392E-006</v>
      </c>
      <c r="T43" s="22"/>
      <c r="Z43" s="9"/>
      <c r="AA43" s="10"/>
    </row>
    <row r="44" customFormat="false" ht="13.5" hidden="false" customHeight="false" outlineLevel="0" collapsed="false">
      <c r="A44" s="4" t="n">
        <v>0.05</v>
      </c>
      <c r="B44" s="4" t="s">
        <v>28</v>
      </c>
      <c r="C44" s="4" t="n">
        <v>0.449</v>
      </c>
      <c r="D44" s="4" t="n">
        <v>0.451355189</v>
      </c>
      <c r="E44" s="9" t="n">
        <f aca="false">(C44-D44)^2</f>
        <v>5.5469152257209E-006</v>
      </c>
      <c r="F44" s="22"/>
      <c r="H44" s="4" t="n">
        <v>0.05</v>
      </c>
      <c r="I44" s="4" t="s">
        <v>28</v>
      </c>
      <c r="J44" s="4" t="n">
        <v>0.449</v>
      </c>
      <c r="K44" s="4" t="n">
        <v>0.451</v>
      </c>
      <c r="L44" s="9" t="n">
        <f aca="false">(J44-K44)^2</f>
        <v>4.00000000000001E-006</v>
      </c>
      <c r="M44" s="22"/>
      <c r="O44" s="4" t="n">
        <v>0.05</v>
      </c>
      <c r="P44" s="4" t="s">
        <v>28</v>
      </c>
      <c r="Q44" s="4" t="n">
        <v>0.449</v>
      </c>
      <c r="R44" s="4" t="n">
        <v>0.45132637</v>
      </c>
      <c r="S44" s="9" t="n">
        <f aca="false">(Q44-R44)^2</f>
        <v>5.41199737689984E-006</v>
      </c>
      <c r="T44" s="22"/>
      <c r="Z44" s="9"/>
      <c r="AA44" s="10"/>
    </row>
    <row r="45" customFormat="false" ht="13.5" hidden="false" customHeight="false" outlineLevel="0" collapsed="false">
      <c r="A45" s="4" t="n">
        <v>0.05</v>
      </c>
      <c r="B45" s="4" t="s">
        <v>28</v>
      </c>
      <c r="C45" s="4" t="n">
        <v>0.449</v>
      </c>
      <c r="D45" s="4" t="n">
        <v>0.451315194</v>
      </c>
      <c r="E45" s="9" t="n">
        <f aca="false">(C45-D45)^2</f>
        <v>5.36012325763584E-006</v>
      </c>
      <c r="F45" s="22"/>
      <c r="H45" s="4" t="n">
        <v>0.05</v>
      </c>
      <c r="I45" s="4" t="s">
        <v>28</v>
      </c>
      <c r="J45" s="4" t="n">
        <v>0.449</v>
      </c>
      <c r="K45" s="4" t="n">
        <v>0.451</v>
      </c>
      <c r="L45" s="9" t="n">
        <f aca="false">(J45-K45)^2</f>
        <v>4.00000000000001E-006</v>
      </c>
      <c r="M45" s="22"/>
      <c r="O45" s="4" t="n">
        <v>0.05</v>
      </c>
      <c r="P45" s="4" t="s">
        <v>28</v>
      </c>
      <c r="Q45" s="4" t="n">
        <v>0.449</v>
      </c>
      <c r="R45" s="4" t="n">
        <v>0.451335222</v>
      </c>
      <c r="S45" s="9" t="n">
        <f aca="false">(Q45-R45)^2</f>
        <v>5.45326178928386E-006</v>
      </c>
      <c r="T45" s="22"/>
      <c r="Z45" s="9"/>
      <c r="AA45" s="10"/>
    </row>
    <row r="46" customFormat="false" ht="13.5" hidden="false" customHeight="false" outlineLevel="0" collapsed="false">
      <c r="A46" s="4" t="n">
        <v>0.05</v>
      </c>
      <c r="B46" s="4" t="s">
        <v>28</v>
      </c>
      <c r="C46" s="4" t="n">
        <v>0.449</v>
      </c>
      <c r="D46" s="4" t="n">
        <v>0.451328099</v>
      </c>
      <c r="E46" s="9" t="n">
        <f aca="false">(C46-D46)^2</f>
        <v>5.42004495380087E-006</v>
      </c>
      <c r="F46" s="22"/>
      <c r="H46" s="4" t="n">
        <v>0.05</v>
      </c>
      <c r="I46" s="4" t="s">
        <v>28</v>
      </c>
      <c r="J46" s="4" t="n">
        <v>0.449</v>
      </c>
      <c r="K46" s="4" t="n">
        <v>0.451331258</v>
      </c>
      <c r="L46" s="9" t="n">
        <f aca="false">(J46-K46)^2</f>
        <v>5.43476386256401E-006</v>
      </c>
      <c r="M46" s="22"/>
      <c r="O46" s="4" t="n">
        <v>0.05</v>
      </c>
      <c r="P46" s="4" t="s">
        <v>28</v>
      </c>
      <c r="Q46" s="4" t="n">
        <v>0.449</v>
      </c>
      <c r="R46" s="4" t="n">
        <v>0.45135805</v>
      </c>
      <c r="S46" s="9" t="n">
        <f aca="false">(Q46-R46)^2</f>
        <v>5.5603998025E-006</v>
      </c>
      <c r="T46" s="22"/>
      <c r="Z46" s="9"/>
      <c r="AA46" s="10"/>
    </row>
    <row r="47" customFormat="false" ht="13.5" hidden="false" customHeight="false" outlineLevel="0" collapsed="false">
      <c r="A47" s="4" t="n">
        <v>0.05</v>
      </c>
      <c r="B47" s="4" t="s">
        <v>28</v>
      </c>
      <c r="C47" s="4" t="n">
        <v>0.449</v>
      </c>
      <c r="D47" s="4" t="n">
        <v>0.451343328</v>
      </c>
      <c r="E47" s="9" t="n">
        <f aca="false">(C47-D47)^2</f>
        <v>5.4911861155839E-006</v>
      </c>
      <c r="F47" s="22"/>
      <c r="H47" s="4" t="n">
        <v>0.05</v>
      </c>
      <c r="I47" s="4" t="s">
        <v>28</v>
      </c>
      <c r="J47" s="4" t="n">
        <v>0.449</v>
      </c>
      <c r="K47" s="4" t="n">
        <v>0.451356441</v>
      </c>
      <c r="L47" s="9" t="n">
        <f aca="false">(J47-K47)^2</f>
        <v>5.55281418648094E-006</v>
      </c>
      <c r="M47" s="22"/>
      <c r="O47" s="4" t="n">
        <v>0.05</v>
      </c>
      <c r="P47" s="4" t="s">
        <v>28</v>
      </c>
      <c r="Q47" s="4" t="n">
        <v>0.449</v>
      </c>
      <c r="R47" s="4" t="n">
        <v>0.451408297</v>
      </c>
      <c r="S47" s="9" t="n">
        <f aca="false">(Q47-R47)^2</f>
        <v>5.79989444020902E-006</v>
      </c>
      <c r="T47" s="22"/>
      <c r="Z47" s="9"/>
      <c r="AA47" s="10"/>
    </row>
    <row r="48" customFormat="false" ht="13.5" hidden="false" customHeight="false" outlineLevel="0" collapsed="false">
      <c r="A48" s="4" t="n">
        <v>0.07</v>
      </c>
      <c r="B48" s="4" t="s">
        <v>11</v>
      </c>
      <c r="C48" s="4" t="n">
        <v>0.506</v>
      </c>
      <c r="D48" s="4" t="n">
        <v>0.48041904</v>
      </c>
      <c r="E48" s="9" t="n">
        <f aca="false">(C48-D48)^2</f>
        <v>0.000654385514521599</v>
      </c>
      <c r="F48" s="22" t="n">
        <f aca="false">AVERAGE(E48:E62)</f>
        <v>0.000306504862401083</v>
      </c>
      <c r="H48" s="4" t="n">
        <v>0.07</v>
      </c>
      <c r="I48" s="4" t="s">
        <v>11</v>
      </c>
      <c r="J48" s="4" t="n">
        <v>0.506</v>
      </c>
      <c r="K48" s="4" t="n">
        <v>0.480356127</v>
      </c>
      <c r="L48" s="9" t="n">
        <f aca="false">(J48-K48)^2</f>
        <v>0.000657608222440128</v>
      </c>
      <c r="M48" s="22" t="n">
        <f aca="false">AVERAGE(L48:L62)</f>
        <v>0.000332128410843508</v>
      </c>
      <c r="O48" s="4" t="n">
        <v>0.07</v>
      </c>
      <c r="P48" s="4" t="s">
        <v>11</v>
      </c>
      <c r="Q48" s="4" t="n">
        <v>0.506</v>
      </c>
      <c r="R48" s="4" t="n">
        <v>0.480664968</v>
      </c>
      <c r="S48" s="9" t="n">
        <f aca="false">(Q48-R48)^2</f>
        <v>0.000641863846441023</v>
      </c>
      <c r="T48" s="22" t="n">
        <f aca="false">AVERAGE(S48:S62)</f>
        <v>0.000306031824716935</v>
      </c>
      <c r="Z48" s="9"/>
      <c r="AA48" s="10"/>
    </row>
    <row r="49" customFormat="false" ht="13.5" hidden="false" customHeight="false" outlineLevel="0" collapsed="false">
      <c r="A49" s="4" t="n">
        <v>0.07</v>
      </c>
      <c r="B49" s="4" t="s">
        <v>11</v>
      </c>
      <c r="C49" s="4" t="n">
        <v>0.506</v>
      </c>
      <c r="D49" s="4" t="n">
        <v>0.480380356</v>
      </c>
      <c r="E49" s="9" t="n">
        <f aca="false">(C49-D49)^2</f>
        <v>0.000656366158686736</v>
      </c>
      <c r="F49" s="22"/>
      <c r="H49" s="4" t="n">
        <v>0.07</v>
      </c>
      <c r="I49" s="4" t="s">
        <v>11</v>
      </c>
      <c r="J49" s="4" t="n">
        <v>0.506</v>
      </c>
      <c r="K49" s="4" t="n">
        <v>0.48</v>
      </c>
      <c r="L49" s="9" t="n">
        <f aca="false">(J49-K49)^2</f>
        <v>0.000676000000000001</v>
      </c>
      <c r="M49" s="22"/>
      <c r="O49" s="4" t="n">
        <v>0.07</v>
      </c>
      <c r="P49" s="4" t="s">
        <v>11</v>
      </c>
      <c r="Q49" s="4" t="n">
        <v>0.506</v>
      </c>
      <c r="R49" s="4" t="n">
        <v>0.480459541</v>
      </c>
      <c r="S49" s="9" t="n">
        <f aca="false">(Q49-R49)^2</f>
        <v>0.000652315045930682</v>
      </c>
      <c r="T49" s="22"/>
      <c r="Z49" s="9"/>
      <c r="AA49" s="10"/>
    </row>
    <row r="50" customFormat="false" ht="13.5" hidden="false" customHeight="false" outlineLevel="0" collapsed="false">
      <c r="A50" s="4" t="n">
        <v>0.07</v>
      </c>
      <c r="B50" s="4" t="s">
        <v>11</v>
      </c>
      <c r="C50" s="4" t="n">
        <v>0.506</v>
      </c>
      <c r="D50" s="4" t="n">
        <v>0.480325878</v>
      </c>
      <c r="E50" s="9" t="n">
        <f aca="false">(C50-D50)^2</f>
        <v>0.000659160540470885</v>
      </c>
      <c r="F50" s="22"/>
      <c r="H50" s="4" t="n">
        <v>0.07</v>
      </c>
      <c r="I50" s="4" t="s">
        <v>11</v>
      </c>
      <c r="J50" s="4" t="n">
        <v>0.506</v>
      </c>
      <c r="K50" s="4" t="n">
        <v>0.48</v>
      </c>
      <c r="L50" s="9" t="n">
        <f aca="false">(J50-K50)^2</f>
        <v>0.000676000000000001</v>
      </c>
      <c r="M50" s="22"/>
      <c r="O50" s="4" t="n">
        <v>0.07</v>
      </c>
      <c r="P50" s="4" t="s">
        <v>11</v>
      </c>
      <c r="Q50" s="4" t="n">
        <v>0.506</v>
      </c>
      <c r="R50" s="4" t="n">
        <v>0.480611742</v>
      </c>
      <c r="S50" s="9" t="n">
        <f aca="false">(Q50-R50)^2</f>
        <v>0.000644563644274564</v>
      </c>
      <c r="T50" s="22"/>
      <c r="Z50" s="9"/>
      <c r="AA50" s="10"/>
    </row>
    <row r="51" customFormat="false" ht="13.5" hidden="false" customHeight="false" outlineLevel="0" collapsed="false">
      <c r="A51" s="4" t="n">
        <v>0.07</v>
      </c>
      <c r="B51" s="4" t="s">
        <v>11</v>
      </c>
      <c r="C51" s="4" t="n">
        <v>0.506</v>
      </c>
      <c r="D51" s="4" t="n">
        <v>0.480434686</v>
      </c>
      <c r="E51" s="9" t="n">
        <f aca="false">(C51-D51)^2</f>
        <v>0.000653585279918596</v>
      </c>
      <c r="F51" s="22"/>
      <c r="H51" s="4" t="n">
        <v>0.07</v>
      </c>
      <c r="I51" s="4" t="s">
        <v>11</v>
      </c>
      <c r="J51" s="4" t="n">
        <v>0.506</v>
      </c>
      <c r="K51" s="4" t="n">
        <v>0.48</v>
      </c>
      <c r="L51" s="9" t="n">
        <f aca="false">(J51-K51)^2</f>
        <v>0.000676000000000001</v>
      </c>
      <c r="M51" s="22"/>
      <c r="O51" s="4" t="n">
        <v>0.07</v>
      </c>
      <c r="P51" s="4" t="s">
        <v>11</v>
      </c>
      <c r="Q51" s="4" t="n">
        <v>0.506</v>
      </c>
      <c r="R51" s="4" t="n">
        <v>0.480476528</v>
      </c>
      <c r="S51" s="9" t="n">
        <f aca="false">(Q51-R51)^2</f>
        <v>0.000651447622934784</v>
      </c>
      <c r="T51" s="22"/>
      <c r="Z51" s="9"/>
      <c r="AA51" s="10"/>
    </row>
    <row r="52" customFormat="false" ht="13.5" hidden="false" customHeight="false" outlineLevel="0" collapsed="false">
      <c r="A52" s="4" t="n">
        <v>0.07</v>
      </c>
      <c r="B52" s="4" t="s">
        <v>11</v>
      </c>
      <c r="C52" s="4" t="n">
        <v>0.506</v>
      </c>
      <c r="D52" s="4" t="n">
        <v>0.480597854</v>
      </c>
      <c r="E52" s="9" t="n">
        <f aca="false">(C52-D52)^2</f>
        <v>0.000645269021405317</v>
      </c>
      <c r="F52" s="22"/>
      <c r="H52" s="4" t="n">
        <v>0.07</v>
      </c>
      <c r="I52" s="4" t="s">
        <v>11</v>
      </c>
      <c r="J52" s="4" t="n">
        <v>0.506</v>
      </c>
      <c r="K52" s="4" t="n">
        <v>0.480408281</v>
      </c>
      <c r="L52" s="9" t="n">
        <f aca="false">(J52-K52)^2</f>
        <v>0.000654936081374962</v>
      </c>
      <c r="M52" s="22"/>
      <c r="O52" s="4" t="n">
        <v>0.07</v>
      </c>
      <c r="P52" s="4" t="s">
        <v>11</v>
      </c>
      <c r="Q52" s="4" t="n">
        <v>0.506</v>
      </c>
      <c r="R52" s="4" t="n">
        <v>0.48041451</v>
      </c>
      <c r="S52" s="9" t="n">
        <f aca="false">(Q52-R52)^2</f>
        <v>0.0006546172985401</v>
      </c>
      <c r="T52" s="22"/>
      <c r="Z52" s="9"/>
      <c r="AA52" s="10"/>
    </row>
    <row r="53" customFormat="false" ht="13.5" hidden="false" customHeight="false" outlineLevel="0" collapsed="false">
      <c r="A53" s="4" t="n">
        <v>0.07</v>
      </c>
      <c r="B53" s="4" t="s">
        <v>107</v>
      </c>
      <c r="C53" s="4" t="n">
        <v>0.372</v>
      </c>
      <c r="D53" s="4" t="n">
        <v>0.355935633</v>
      </c>
      <c r="E53" s="9" t="n">
        <f aca="false">(C53-D53)^2</f>
        <v>0.00025806388711069</v>
      </c>
      <c r="F53" s="22"/>
      <c r="H53" s="4" t="n">
        <v>0.07</v>
      </c>
      <c r="I53" s="4" t="s">
        <v>107</v>
      </c>
      <c r="J53" s="4" t="n">
        <v>0.372</v>
      </c>
      <c r="K53" s="4" t="n">
        <v>0.353541702</v>
      </c>
      <c r="L53" s="9" t="n">
        <f aca="false">(J53-K53)^2</f>
        <v>0.000340708765056803</v>
      </c>
      <c r="M53" s="22"/>
      <c r="O53" s="4" t="n">
        <v>0.07</v>
      </c>
      <c r="P53" s="4" t="s">
        <v>107</v>
      </c>
      <c r="Q53" s="4" t="n">
        <v>0.372</v>
      </c>
      <c r="R53" s="4" t="n">
        <v>0.355436653</v>
      </c>
      <c r="S53" s="9" t="n">
        <f aca="false">(Q53-R53)^2</f>
        <v>0.000274344463842409</v>
      </c>
      <c r="T53" s="22"/>
      <c r="Z53" s="9"/>
      <c r="AA53" s="10"/>
    </row>
    <row r="54" customFormat="false" ht="13.5" hidden="false" customHeight="false" outlineLevel="0" collapsed="false">
      <c r="A54" s="4" t="n">
        <v>0.07</v>
      </c>
      <c r="B54" s="4" t="s">
        <v>107</v>
      </c>
      <c r="C54" s="4" t="n">
        <v>0.372</v>
      </c>
      <c r="D54" s="4" t="n">
        <v>0.355802476</v>
      </c>
      <c r="E54" s="9" t="n">
        <f aca="false">(C54-D54)^2</f>
        <v>0.000262359783730577</v>
      </c>
      <c r="F54" s="22"/>
      <c r="H54" s="4" t="n">
        <v>0.07</v>
      </c>
      <c r="I54" s="4" t="s">
        <v>107</v>
      </c>
      <c r="J54" s="4" t="n">
        <v>0.372</v>
      </c>
      <c r="K54" s="4" t="n">
        <v>0.354156911</v>
      </c>
      <c r="L54" s="9" t="n">
        <f aca="false">(J54-K54)^2</f>
        <v>0.00031837582506192</v>
      </c>
      <c r="M54" s="22"/>
      <c r="O54" s="4" t="n">
        <v>0.07</v>
      </c>
      <c r="P54" s="4" t="s">
        <v>107</v>
      </c>
      <c r="Q54" s="4" t="n">
        <v>0.372</v>
      </c>
      <c r="R54" s="4" t="n">
        <v>0.355868548</v>
      </c>
      <c r="S54" s="9" t="n">
        <f aca="false">(Q54-R54)^2</f>
        <v>0.000260223743628304</v>
      </c>
      <c r="T54" s="22"/>
      <c r="Z54" s="9"/>
      <c r="AA54" s="10"/>
    </row>
    <row r="55" customFormat="false" ht="13.5" hidden="false" customHeight="false" outlineLevel="0" collapsed="false">
      <c r="A55" s="4" t="n">
        <v>0.07</v>
      </c>
      <c r="B55" s="4" t="s">
        <v>107</v>
      </c>
      <c r="C55" s="4" t="n">
        <v>0.372</v>
      </c>
      <c r="D55" s="4" t="n">
        <v>0.355764717</v>
      </c>
      <c r="E55" s="9" t="n">
        <f aca="false">(C55-D55)^2</f>
        <v>0.000263584414090089</v>
      </c>
      <c r="F55" s="22"/>
      <c r="H55" s="4" t="n">
        <v>0.07</v>
      </c>
      <c r="I55" s="4" t="s">
        <v>107</v>
      </c>
      <c r="J55" s="4" t="n">
        <v>0.372</v>
      </c>
      <c r="K55" s="4" t="n">
        <v>0.353412837</v>
      </c>
      <c r="L55" s="9" t="n">
        <f aca="false">(J55-K55)^2</f>
        <v>0.00034548262838857</v>
      </c>
      <c r="M55" s="22"/>
      <c r="O55" s="4" t="n">
        <v>0.07</v>
      </c>
      <c r="P55" s="4" t="s">
        <v>107</v>
      </c>
      <c r="Q55" s="4" t="n">
        <v>0.372</v>
      </c>
      <c r="R55" s="4" t="n">
        <v>0.355895758</v>
      </c>
      <c r="S55" s="9" t="n">
        <f aca="false">(Q55-R55)^2</f>
        <v>0.000259346610394564</v>
      </c>
      <c r="T55" s="22"/>
      <c r="Z55" s="9"/>
      <c r="AA55" s="10"/>
    </row>
    <row r="56" customFormat="false" ht="13.5" hidden="false" customHeight="false" outlineLevel="0" collapsed="false">
      <c r="A56" s="4" t="n">
        <v>0.07</v>
      </c>
      <c r="B56" s="4" t="s">
        <v>107</v>
      </c>
      <c r="C56" s="4" t="n">
        <v>0.372</v>
      </c>
      <c r="D56" s="4" t="n">
        <v>0.355845094</v>
      </c>
      <c r="E56" s="9" t="n">
        <f aca="false">(C56-D56)^2</f>
        <v>0.000260980987868837</v>
      </c>
      <c r="F56" s="22"/>
      <c r="H56" s="4" t="n">
        <v>0.07</v>
      </c>
      <c r="I56" s="4" t="s">
        <v>107</v>
      </c>
      <c r="J56" s="4" t="n">
        <v>0.372</v>
      </c>
      <c r="K56" s="4" t="n">
        <v>0.355010271</v>
      </c>
      <c r="L56" s="9" t="n">
        <f aca="false">(J56-K56)^2</f>
        <v>0.000288650891493441</v>
      </c>
      <c r="M56" s="22"/>
      <c r="O56" s="4" t="n">
        <v>0.07</v>
      </c>
      <c r="P56" s="4" t="s">
        <v>107</v>
      </c>
      <c r="Q56" s="4" t="n">
        <v>0.372</v>
      </c>
      <c r="R56" s="4" t="n">
        <v>0.355892181</v>
      </c>
      <c r="S56" s="9" t="n">
        <f aca="false">(Q56-R56)^2</f>
        <v>0.000259461832936762</v>
      </c>
      <c r="T56" s="22"/>
      <c r="Z56" s="9"/>
      <c r="AA56" s="10"/>
    </row>
    <row r="57" customFormat="false" ht="13.5" hidden="false" customHeight="false" outlineLevel="0" collapsed="false">
      <c r="A57" s="4" t="n">
        <v>0.07</v>
      </c>
      <c r="B57" s="4" t="s">
        <v>107</v>
      </c>
      <c r="C57" s="4" t="n">
        <v>0.372</v>
      </c>
      <c r="D57" s="4" t="n">
        <v>0.355999887</v>
      </c>
      <c r="E57" s="9" t="n">
        <f aca="false">(C57-D57)^2</f>
        <v>0.000256003616012768</v>
      </c>
      <c r="F57" s="22"/>
      <c r="H57" s="4" t="n">
        <v>0.07</v>
      </c>
      <c r="I57" s="4" t="s">
        <v>107</v>
      </c>
      <c r="J57" s="4" t="n">
        <v>0.372</v>
      </c>
      <c r="K57" s="4" t="n">
        <v>0.354099065</v>
      </c>
      <c r="L57" s="9" t="n">
        <f aca="false">(J57-K57)^2</f>
        <v>0.000320443473874225</v>
      </c>
      <c r="M57" s="22"/>
      <c r="O57" s="4" t="n">
        <v>0.07</v>
      </c>
      <c r="P57" s="4" t="s">
        <v>107</v>
      </c>
      <c r="Q57" s="4" t="n">
        <v>0.372</v>
      </c>
      <c r="R57" s="4" t="n">
        <v>0.355718255</v>
      </c>
      <c r="S57" s="9" t="n">
        <f aca="false">(Q57-R57)^2</f>
        <v>0.000265095220245026</v>
      </c>
      <c r="T57" s="22"/>
      <c r="Z57" s="9"/>
      <c r="AA57" s="10"/>
    </row>
    <row r="58" customFormat="false" ht="13.5" hidden="false" customHeight="false" outlineLevel="0" collapsed="false">
      <c r="A58" s="4" t="n">
        <v>0.07</v>
      </c>
      <c r="B58" s="4" t="s">
        <v>28</v>
      </c>
      <c r="C58" s="4" t="n">
        <v>0.449</v>
      </c>
      <c r="D58" s="4" t="n">
        <v>0.451379538</v>
      </c>
      <c r="E58" s="9" t="n">
        <f aca="false">(C58-D58)^2</f>
        <v>5.66220109344407E-006</v>
      </c>
      <c r="F58" s="22"/>
      <c r="H58" s="4" t="n">
        <v>0.07</v>
      </c>
      <c r="I58" s="4" t="s">
        <v>28</v>
      </c>
      <c r="J58" s="4" t="n">
        <v>0.449</v>
      </c>
      <c r="K58" s="4" t="n">
        <v>0.451413065</v>
      </c>
      <c r="L58" s="9" t="n">
        <f aca="false">(J58-K58)^2</f>
        <v>5.82288269422496E-006</v>
      </c>
      <c r="M58" s="22"/>
      <c r="O58" s="4" t="n">
        <v>0.07</v>
      </c>
      <c r="P58" s="4" t="s">
        <v>28</v>
      </c>
      <c r="Q58" s="4" t="n">
        <v>0.449</v>
      </c>
      <c r="R58" s="4" t="n">
        <v>0.451323509</v>
      </c>
      <c r="S58" s="9" t="n">
        <f aca="false">(Q58-R58)^2</f>
        <v>5.39869407308101E-006</v>
      </c>
      <c r="T58" s="22"/>
      <c r="Z58" s="9"/>
      <c r="AA58" s="10"/>
    </row>
    <row r="59" customFormat="false" ht="13.5" hidden="false" customHeight="false" outlineLevel="0" collapsed="false">
      <c r="A59" s="4" t="n">
        <v>0.07</v>
      </c>
      <c r="B59" s="4" t="s">
        <v>28</v>
      </c>
      <c r="C59" s="4" t="n">
        <v>0.449</v>
      </c>
      <c r="D59" s="4" t="n">
        <v>0.45135805</v>
      </c>
      <c r="E59" s="9" t="n">
        <f aca="false">(C59-D59)^2</f>
        <v>5.5603998025E-006</v>
      </c>
      <c r="F59" s="22"/>
      <c r="H59" s="4" t="n">
        <v>0.07</v>
      </c>
      <c r="I59" s="4" t="s">
        <v>28</v>
      </c>
      <c r="J59" s="4" t="n">
        <v>0.449</v>
      </c>
      <c r="K59" s="4" t="n">
        <v>0.45130977</v>
      </c>
      <c r="L59" s="9" t="n">
        <f aca="false">(J59-K59)^2</f>
        <v>5.33503745289995E-006</v>
      </c>
      <c r="M59" s="22"/>
      <c r="O59" s="4" t="n">
        <v>0.07</v>
      </c>
      <c r="P59" s="4" t="s">
        <v>28</v>
      </c>
      <c r="Q59" s="4" t="n">
        <v>0.449</v>
      </c>
      <c r="R59" s="4" t="n">
        <v>0.451365054</v>
      </c>
      <c r="S59" s="9" t="n">
        <f aca="false">(Q59-R59)^2</f>
        <v>5.59348042291589E-006</v>
      </c>
      <c r="T59" s="22"/>
      <c r="Z59" s="9"/>
      <c r="AA59" s="10"/>
    </row>
    <row r="60" customFormat="false" ht="13.5" hidden="false" customHeight="false" outlineLevel="0" collapsed="false">
      <c r="A60" s="4" t="n">
        <v>0.07</v>
      </c>
      <c r="B60" s="4" t="s">
        <v>28</v>
      </c>
      <c r="C60" s="4" t="n">
        <v>0.449</v>
      </c>
      <c r="D60" s="4" t="n">
        <v>0.45132792</v>
      </c>
      <c r="E60" s="9" t="n">
        <f aca="false">(C60-D60)^2</f>
        <v>5.41921152639992E-006</v>
      </c>
      <c r="F60" s="22"/>
      <c r="H60" s="4" t="n">
        <v>0.07</v>
      </c>
      <c r="I60" s="4" t="s">
        <v>28</v>
      </c>
      <c r="J60" s="4" t="n">
        <v>0.449</v>
      </c>
      <c r="K60" s="4" t="n">
        <v>0.451331943</v>
      </c>
      <c r="L60" s="9" t="n">
        <f aca="false">(J60-K60)^2</f>
        <v>5.43795815524901E-006</v>
      </c>
      <c r="M60" s="22"/>
      <c r="O60" s="4" t="n">
        <v>0.07</v>
      </c>
      <c r="P60" s="4" t="s">
        <v>28</v>
      </c>
      <c r="Q60" s="4" t="n">
        <v>0.449</v>
      </c>
      <c r="R60" s="4" t="n">
        <v>0.451303959</v>
      </c>
      <c r="S60" s="9" t="n">
        <f aca="false">(Q60-R60)^2</f>
        <v>5.30822707368085E-006</v>
      </c>
      <c r="T60" s="22"/>
      <c r="Z60" s="9"/>
      <c r="AA60" s="10"/>
    </row>
    <row r="61" customFormat="false" ht="13.5" hidden="false" customHeight="false" outlineLevel="0" collapsed="false">
      <c r="A61" s="4" t="n">
        <v>0.07</v>
      </c>
      <c r="B61" s="4" t="s">
        <v>28</v>
      </c>
      <c r="C61" s="4" t="n">
        <v>0.449</v>
      </c>
      <c r="D61" s="4" t="n">
        <v>0.45134607</v>
      </c>
      <c r="E61" s="9" t="n">
        <f aca="false">(C61-D61)^2</f>
        <v>5.5040444448999E-006</v>
      </c>
      <c r="F61" s="22"/>
      <c r="H61" s="4" t="n">
        <v>0.07</v>
      </c>
      <c r="I61" s="4" t="s">
        <v>28</v>
      </c>
      <c r="J61" s="4" t="n">
        <v>0.449</v>
      </c>
      <c r="K61" s="4" t="n">
        <v>0.451403588</v>
      </c>
      <c r="L61" s="9" t="n">
        <f aca="false">(J61-K61)^2</f>
        <v>5.77723527374406E-006</v>
      </c>
      <c r="M61" s="22"/>
      <c r="O61" s="4" t="n">
        <v>0.07</v>
      </c>
      <c r="P61" s="4" t="s">
        <v>28</v>
      </c>
      <c r="Q61" s="4" t="n">
        <v>0.449</v>
      </c>
      <c r="R61" s="4" t="n">
        <v>0.45132187</v>
      </c>
      <c r="S61" s="9" t="n">
        <f aca="false">(Q61-R61)^2</f>
        <v>5.39108029690002E-006</v>
      </c>
      <c r="T61" s="22"/>
      <c r="Z61" s="9"/>
      <c r="AA61" s="10"/>
    </row>
    <row r="62" customFormat="false" ht="13.5" hidden="false" customHeight="false" outlineLevel="0" collapsed="false">
      <c r="A62" s="4" t="n">
        <v>0.07</v>
      </c>
      <c r="B62" s="4" t="s">
        <v>28</v>
      </c>
      <c r="C62" s="4" t="n">
        <v>0.449</v>
      </c>
      <c r="D62" s="4" t="n">
        <v>0.45138073</v>
      </c>
      <c r="E62" s="9" t="n">
        <f aca="false">(C62-D62)^2</f>
        <v>5.66787533289999E-006</v>
      </c>
      <c r="F62" s="22"/>
      <c r="H62" s="4" t="n">
        <v>0.07</v>
      </c>
      <c r="I62" s="4" t="s">
        <v>28</v>
      </c>
      <c r="J62" s="4" t="n">
        <v>0.449</v>
      </c>
      <c r="K62" s="4" t="n">
        <v>0.451312393</v>
      </c>
      <c r="L62" s="9" t="n">
        <f aca="false">(J62-K62)^2</f>
        <v>5.34716138644885E-006</v>
      </c>
      <c r="M62" s="22"/>
      <c r="O62" s="4" t="n">
        <v>0.07</v>
      </c>
      <c r="P62" s="4" t="s">
        <v>28</v>
      </c>
      <c r="Q62" s="4" t="n">
        <v>0.449</v>
      </c>
      <c r="R62" s="4" t="n">
        <v>0.451346606</v>
      </c>
      <c r="S62" s="9" t="n">
        <f aca="false">(Q62-R62)^2</f>
        <v>5.50655971923588E-006</v>
      </c>
      <c r="T62" s="22"/>
      <c r="Z62" s="9"/>
      <c r="AA62" s="10"/>
    </row>
    <row r="63" customFormat="false" ht="13.5" hidden="false" customHeight="false" outlineLevel="0" collapsed="false">
      <c r="A63" s="4" t="n">
        <v>0.09</v>
      </c>
      <c r="B63" s="4" t="s">
        <v>11</v>
      </c>
      <c r="C63" s="4" t="n">
        <v>0.506</v>
      </c>
      <c r="D63" s="4" t="n">
        <v>0.480327249</v>
      </c>
      <c r="E63" s="9" t="n">
        <f aca="false">(C63-D63)^2</f>
        <v>0.000659090143908001</v>
      </c>
      <c r="F63" s="22" t="n">
        <f aca="false">AVERAGE(E63:E77)</f>
        <v>0.000308019830002164</v>
      </c>
      <c r="H63" s="4" t="n">
        <v>0.09</v>
      </c>
      <c r="I63" s="4" t="s">
        <v>11</v>
      </c>
      <c r="J63" s="4" t="n">
        <v>0.506</v>
      </c>
      <c r="K63" s="4" t="n">
        <v>0.480242223</v>
      </c>
      <c r="L63" s="9" t="n">
        <f aca="false">(J63-K63)^2</f>
        <v>0.000663463075981728</v>
      </c>
      <c r="M63" s="22" t="n">
        <f aca="false">AVERAGE(L63:L77)</f>
        <v>0.000344857669851012</v>
      </c>
      <c r="O63" s="4" t="n">
        <v>0.09</v>
      </c>
      <c r="P63" s="4" t="s">
        <v>11</v>
      </c>
      <c r="Q63" s="4" t="n">
        <v>0.506</v>
      </c>
      <c r="R63" s="4" t="n">
        <v>0.480368108</v>
      </c>
      <c r="S63" s="9" t="n">
        <f aca="false">(Q63-R63)^2</f>
        <v>0.000656993887499663</v>
      </c>
      <c r="T63" s="22" t="n">
        <f aca="false">AVERAGE(S63:S77)</f>
        <v>0.000307875668571563</v>
      </c>
      <c r="Z63" s="9"/>
      <c r="AA63" s="10"/>
    </row>
    <row r="64" customFormat="false" ht="13.5" hidden="false" customHeight="false" outlineLevel="0" collapsed="false">
      <c r="A64" s="4" t="n">
        <v>0.09</v>
      </c>
      <c r="B64" s="4" t="s">
        <v>11</v>
      </c>
      <c r="C64" s="4" t="n">
        <v>0.506</v>
      </c>
      <c r="D64" s="4" t="n">
        <v>0.480469823</v>
      </c>
      <c r="E64" s="9" t="n">
        <f aca="false">(C64-D64)^2</f>
        <v>0.000651789937651328</v>
      </c>
      <c r="F64" s="22"/>
      <c r="H64" s="4" t="n">
        <v>0.09</v>
      </c>
      <c r="I64" s="4" t="s">
        <v>11</v>
      </c>
      <c r="J64" s="4" t="n">
        <v>0.506</v>
      </c>
      <c r="K64" s="4" t="n">
        <v>0.480446607</v>
      </c>
      <c r="L64" s="9" t="n">
        <f aca="false">(J64-K64)^2</f>
        <v>0.000652975893812448</v>
      </c>
      <c r="M64" s="22"/>
      <c r="O64" s="4" t="n">
        <v>0.09</v>
      </c>
      <c r="P64" s="4" t="s">
        <v>11</v>
      </c>
      <c r="Q64" s="4" t="n">
        <v>0.506</v>
      </c>
      <c r="R64" s="4" t="n">
        <v>0.480276972</v>
      </c>
      <c r="S64" s="9" t="n">
        <f aca="false">(Q64-R64)^2</f>
        <v>0.000661674169488783</v>
      </c>
      <c r="T64" s="22"/>
      <c r="Z64" s="9"/>
      <c r="AA64" s="10"/>
    </row>
    <row r="65" customFormat="false" ht="13.5" hidden="false" customHeight="false" outlineLevel="0" collapsed="false">
      <c r="A65" s="4" t="n">
        <v>0.09</v>
      </c>
      <c r="B65" s="4" t="s">
        <v>11</v>
      </c>
      <c r="C65" s="4" t="n">
        <v>0.506</v>
      </c>
      <c r="D65" s="4" t="n">
        <v>0.480247438</v>
      </c>
      <c r="E65" s="9" t="n">
        <f aca="false">(C65-D65)^2</f>
        <v>0.000663194449563843</v>
      </c>
      <c r="F65" s="22"/>
      <c r="H65" s="4" t="n">
        <v>0.09</v>
      </c>
      <c r="I65" s="4" t="s">
        <v>11</v>
      </c>
      <c r="J65" s="4" t="n">
        <v>0.506</v>
      </c>
      <c r="K65" s="4" t="n">
        <v>0.480311722</v>
      </c>
      <c r="L65" s="9" t="n">
        <f aca="false">(J65-K65)^2</f>
        <v>0.000659887626605284</v>
      </c>
      <c r="M65" s="22"/>
      <c r="O65" s="4" t="n">
        <v>0.09</v>
      </c>
      <c r="P65" s="4" t="s">
        <v>11</v>
      </c>
      <c r="Q65" s="4" t="n">
        <v>0.506</v>
      </c>
      <c r="R65" s="4" t="n">
        <v>0.480340093</v>
      </c>
      <c r="S65" s="9" t="n">
        <f aca="false">(Q65-R65)^2</f>
        <v>0.000658430827248648</v>
      </c>
      <c r="T65" s="22"/>
      <c r="Z65" s="9"/>
      <c r="AA65" s="10"/>
    </row>
    <row r="66" customFormat="false" ht="13.5" hidden="false" customHeight="false" outlineLevel="0" collapsed="false">
      <c r="A66" s="4" t="n">
        <v>0.09</v>
      </c>
      <c r="B66" s="4" t="s">
        <v>11</v>
      </c>
      <c r="C66" s="4" t="n">
        <v>0.506</v>
      </c>
      <c r="D66" s="4" t="n">
        <v>0.480353862</v>
      </c>
      <c r="E66" s="9" t="n">
        <f aca="false">(C66-D66)^2</f>
        <v>0.000657724394315043</v>
      </c>
      <c r="F66" s="22"/>
      <c r="H66" s="4" t="n">
        <v>0.09</v>
      </c>
      <c r="I66" s="4" t="s">
        <v>11</v>
      </c>
      <c r="J66" s="4" t="n">
        <v>0.506</v>
      </c>
      <c r="K66" s="4" t="n">
        <v>0.480255604</v>
      </c>
      <c r="L66" s="9" t="n">
        <f aca="false">(J66-K66)^2</f>
        <v>0.000662773925404816</v>
      </c>
      <c r="M66" s="22"/>
      <c r="O66" s="4" t="n">
        <v>0.09</v>
      </c>
      <c r="P66" s="4" t="s">
        <v>11</v>
      </c>
      <c r="Q66" s="4" t="n">
        <v>0.506</v>
      </c>
      <c r="R66" s="4" t="n">
        <v>0.480361968</v>
      </c>
      <c r="S66" s="9" t="n">
        <f aca="false">(Q66-R66)^2</f>
        <v>0.000657308684833026</v>
      </c>
      <c r="T66" s="22"/>
      <c r="Z66" s="9"/>
      <c r="AA66" s="10"/>
    </row>
    <row r="67" customFormat="false" ht="13.5" hidden="false" customHeight="false" outlineLevel="0" collapsed="false">
      <c r="A67" s="4" t="n">
        <v>0.09</v>
      </c>
      <c r="B67" s="4" t="s">
        <v>11</v>
      </c>
      <c r="C67" s="4" t="n">
        <v>0.506</v>
      </c>
      <c r="D67" s="4" t="n">
        <v>0.480374217</v>
      </c>
      <c r="E67" s="9" t="n">
        <f aca="false">(C67-D67)^2</f>
        <v>0.00065668075436309</v>
      </c>
      <c r="F67" s="22"/>
      <c r="H67" s="4" t="n">
        <v>0.09</v>
      </c>
      <c r="I67" s="4" t="s">
        <v>11</v>
      </c>
      <c r="J67" s="4" t="n">
        <v>0.506</v>
      </c>
      <c r="K67" s="4" t="n">
        <v>0.480301142</v>
      </c>
      <c r="L67" s="9" t="n">
        <f aca="false">(J67-K67)^2</f>
        <v>0.000660431302504164</v>
      </c>
      <c r="M67" s="22"/>
      <c r="O67" s="4" t="n">
        <v>0.09</v>
      </c>
      <c r="P67" s="4" t="s">
        <v>11</v>
      </c>
      <c r="Q67" s="4" t="n">
        <v>0.506</v>
      </c>
      <c r="R67" s="4" t="n">
        <v>0.480319768</v>
      </c>
      <c r="S67" s="9" t="n">
        <f aca="false">(Q67-R67)^2</f>
        <v>0.000659474315573825</v>
      </c>
      <c r="T67" s="22"/>
      <c r="Z67" s="9"/>
      <c r="AA67" s="10"/>
    </row>
    <row r="68" customFormat="false" ht="13.5" hidden="false" customHeight="false" outlineLevel="0" collapsed="false">
      <c r="A68" s="4" t="n">
        <v>0.09</v>
      </c>
      <c r="B68" s="4" t="s">
        <v>107</v>
      </c>
      <c r="C68" s="4" t="n">
        <v>0.372</v>
      </c>
      <c r="D68" s="4" t="n">
        <v>0.356048614</v>
      </c>
      <c r="E68" s="9" t="n">
        <f aca="false">(C68-D68)^2</f>
        <v>0.000254446715320996</v>
      </c>
      <c r="F68" s="22"/>
      <c r="H68" s="4" t="n">
        <v>0.09</v>
      </c>
      <c r="I68" s="4" t="s">
        <v>107</v>
      </c>
      <c r="J68" s="4" t="n">
        <v>0.372</v>
      </c>
      <c r="K68" s="4" t="n">
        <v>0.350465596</v>
      </c>
      <c r="L68" s="9" t="n">
        <f aca="false">(J68-K68)^2</f>
        <v>0.000463730555635216</v>
      </c>
      <c r="M68" s="22"/>
      <c r="O68" s="4" t="n">
        <v>0.09</v>
      </c>
      <c r="P68" s="4" t="s">
        <v>107</v>
      </c>
      <c r="Q68" s="4" t="n">
        <v>0.372</v>
      </c>
      <c r="R68" s="4" t="n">
        <v>0.355954647</v>
      </c>
      <c r="S68" s="9" t="n">
        <f aca="false">(Q68-R68)^2</f>
        <v>0.000257453352894609</v>
      </c>
      <c r="T68" s="22"/>
      <c r="Z68" s="9"/>
      <c r="AA68" s="10"/>
    </row>
    <row r="69" customFormat="false" ht="13.5" hidden="false" customHeight="false" outlineLevel="0" collapsed="false">
      <c r="A69" s="4" t="n">
        <v>0.09</v>
      </c>
      <c r="B69" s="4" t="s">
        <v>107</v>
      </c>
      <c r="C69" s="4" t="n">
        <v>0.372</v>
      </c>
      <c r="D69" s="4" t="n">
        <v>0.355810374</v>
      </c>
      <c r="E69" s="9" t="n">
        <f aca="false">(C69-D69)^2</f>
        <v>0.000262103990019876</v>
      </c>
      <c r="F69" s="22"/>
      <c r="H69" s="4" t="n">
        <v>0.09</v>
      </c>
      <c r="I69" s="4" t="s">
        <v>107</v>
      </c>
      <c r="J69" s="4" t="n">
        <v>0.372</v>
      </c>
      <c r="K69" s="4" t="n">
        <v>0.350373328</v>
      </c>
      <c r="L69" s="9" t="n">
        <f aca="false">(J69-K69)^2</f>
        <v>0.000467712941795585</v>
      </c>
      <c r="M69" s="22"/>
      <c r="O69" s="4" t="n">
        <v>0.09</v>
      </c>
      <c r="P69" s="4" t="s">
        <v>107</v>
      </c>
      <c r="Q69" s="4" t="n">
        <v>0.372</v>
      </c>
      <c r="R69" s="4" t="n">
        <v>0.355901957</v>
      </c>
      <c r="S69" s="9" t="n">
        <f aca="false">(Q69-R69)^2</f>
        <v>0.000259146988429849</v>
      </c>
      <c r="T69" s="22"/>
      <c r="Z69" s="9"/>
      <c r="AA69" s="10"/>
    </row>
    <row r="70" customFormat="false" ht="13.5" hidden="false" customHeight="false" outlineLevel="0" collapsed="false">
      <c r="A70" s="4" t="n">
        <v>0.09</v>
      </c>
      <c r="B70" s="4" t="s">
        <v>107</v>
      </c>
      <c r="C70" s="4" t="n">
        <v>0.372</v>
      </c>
      <c r="D70" s="4" t="n">
        <v>0.355962843</v>
      </c>
      <c r="E70" s="9" t="n">
        <f aca="false">(C70-D70)^2</f>
        <v>0.00025719040464265</v>
      </c>
      <c r="F70" s="22"/>
      <c r="H70" s="4" t="n">
        <v>0.09</v>
      </c>
      <c r="I70" s="4" t="s">
        <v>107</v>
      </c>
      <c r="J70" s="4" t="n">
        <v>0.372</v>
      </c>
      <c r="K70" s="4" t="n">
        <v>0.354250371</v>
      </c>
      <c r="L70" s="9" t="n">
        <f aca="false">(J70-K70)^2</f>
        <v>0.000315049329637641</v>
      </c>
      <c r="M70" s="22"/>
      <c r="O70" s="4" t="n">
        <v>0.09</v>
      </c>
      <c r="P70" s="4" t="s">
        <v>107</v>
      </c>
      <c r="Q70" s="4" t="n">
        <v>0.372</v>
      </c>
      <c r="R70" s="4" t="n">
        <v>0.35577777</v>
      </c>
      <c r="S70" s="9" t="n">
        <f aca="false">(Q70-R70)^2</f>
        <v>0.0002631607461729</v>
      </c>
      <c r="T70" s="22"/>
      <c r="Z70" s="9"/>
      <c r="AA70" s="10"/>
    </row>
    <row r="71" customFormat="false" ht="13.5" hidden="false" customHeight="false" outlineLevel="0" collapsed="false">
      <c r="A71" s="4" t="n">
        <v>0.09</v>
      </c>
      <c r="B71" s="4" t="s">
        <v>107</v>
      </c>
      <c r="C71" s="4" t="n">
        <v>0.372</v>
      </c>
      <c r="D71" s="4" t="n">
        <v>0.355542958</v>
      </c>
      <c r="E71" s="9" t="n">
        <f aca="false">(C71-D71)^2</f>
        <v>0.000270834231389763</v>
      </c>
      <c r="F71" s="22"/>
      <c r="H71" s="4" t="n">
        <v>0.09</v>
      </c>
      <c r="I71" s="4" t="s">
        <v>107</v>
      </c>
      <c r="J71" s="4" t="n">
        <v>0.372</v>
      </c>
      <c r="K71" s="4" t="n">
        <v>0.355410874</v>
      </c>
      <c r="L71" s="9" t="n">
        <f aca="false">(J71-K71)^2</f>
        <v>0.000275199101443876</v>
      </c>
      <c r="M71" s="22"/>
      <c r="O71" s="4" t="n">
        <v>0.09</v>
      </c>
      <c r="P71" s="4" t="s">
        <v>107</v>
      </c>
      <c r="Q71" s="4" t="n">
        <v>0.372</v>
      </c>
      <c r="R71" s="4" t="n">
        <v>0.355919272</v>
      </c>
      <c r="S71" s="9" t="n">
        <f aca="false">(Q71-R71)^2</f>
        <v>0.000258589813009984</v>
      </c>
      <c r="T71" s="22"/>
      <c r="Z71" s="9"/>
      <c r="AA71" s="10"/>
    </row>
    <row r="72" customFormat="false" ht="13.5" hidden="false" customHeight="false" outlineLevel="0" collapsed="false">
      <c r="A72" s="4" t="n">
        <v>0.09</v>
      </c>
      <c r="B72" s="4" t="s">
        <v>107</v>
      </c>
      <c r="C72" s="4" t="n">
        <v>0.372</v>
      </c>
      <c r="D72" s="4" t="n">
        <v>0.355883241</v>
      </c>
      <c r="E72" s="9" t="n">
        <f aca="false">(C72-D72)^2</f>
        <v>0.00025974992066408</v>
      </c>
      <c r="F72" s="22"/>
      <c r="H72" s="4" t="n">
        <v>0.09</v>
      </c>
      <c r="I72" s="4" t="s">
        <v>107</v>
      </c>
      <c r="J72" s="4" t="n">
        <v>0.372</v>
      </c>
      <c r="K72" s="4" t="n">
        <v>0.353997082</v>
      </c>
      <c r="L72" s="9" t="n">
        <f aca="false">(J72-K72)^2</f>
        <v>0.000324105056514723</v>
      </c>
      <c r="M72" s="22"/>
      <c r="O72" s="4" t="n">
        <v>0.09</v>
      </c>
      <c r="P72" s="4" t="s">
        <v>107</v>
      </c>
      <c r="Q72" s="4" t="n">
        <v>0.372</v>
      </c>
      <c r="R72" s="4" t="n">
        <v>0.355912179</v>
      </c>
      <c r="S72" s="9" t="n">
        <f aca="false">(Q72-R72)^2</f>
        <v>0.000258817984528041</v>
      </c>
      <c r="T72" s="22"/>
      <c r="Z72" s="9"/>
      <c r="AA72" s="10"/>
    </row>
    <row r="73" customFormat="false" ht="13.5" hidden="false" customHeight="false" outlineLevel="0" collapsed="false">
      <c r="A73" s="4" t="n">
        <v>0.09</v>
      </c>
      <c r="B73" s="4" t="s">
        <v>28</v>
      </c>
      <c r="C73" s="4" t="n">
        <v>0.449</v>
      </c>
      <c r="D73" s="4" t="n">
        <v>0.451406747</v>
      </c>
      <c r="E73" s="9" t="n">
        <f aca="false">(C73-D73)^2</f>
        <v>5.79243112200894E-006</v>
      </c>
      <c r="F73" s="22"/>
      <c r="H73" s="4" t="n">
        <v>0.09</v>
      </c>
      <c r="I73" s="4" t="s">
        <v>28</v>
      </c>
      <c r="J73" s="4" t="n">
        <v>0.449</v>
      </c>
      <c r="K73" s="4" t="n">
        <v>0.451320142</v>
      </c>
      <c r="L73" s="9" t="n">
        <f aca="false">(J73-K73)^2</f>
        <v>5.38305890016386E-006</v>
      </c>
      <c r="M73" s="22"/>
      <c r="O73" s="4" t="n">
        <v>0.09</v>
      </c>
      <c r="P73" s="4" t="s">
        <v>28</v>
      </c>
      <c r="Q73" s="4" t="n">
        <v>0.449</v>
      </c>
      <c r="R73" s="4" t="n">
        <v>0.451328814</v>
      </c>
      <c r="S73" s="9" t="n">
        <f aca="false">(Q73-R73)^2</f>
        <v>5.42337464659606E-006</v>
      </c>
      <c r="T73" s="22"/>
      <c r="Z73" s="9"/>
      <c r="AA73" s="10"/>
    </row>
    <row r="74" customFormat="false" ht="13.5" hidden="false" customHeight="false" outlineLevel="0" collapsed="false">
      <c r="A74" s="4" t="n">
        <v>0.09</v>
      </c>
      <c r="B74" s="4" t="s">
        <v>28</v>
      </c>
      <c r="C74" s="4" t="n">
        <v>0.449</v>
      </c>
      <c r="D74" s="4" t="n">
        <v>0.451376617</v>
      </c>
      <c r="E74" s="9" t="n">
        <f aca="false">(C74-D74)^2</f>
        <v>5.64830836468886E-006</v>
      </c>
      <c r="F74" s="22"/>
      <c r="H74" s="4" t="n">
        <v>0.09</v>
      </c>
      <c r="I74" s="4" t="s">
        <v>28</v>
      </c>
      <c r="J74" s="4" t="n">
        <v>0.449</v>
      </c>
      <c r="K74" s="4" t="n">
        <v>0.451361507</v>
      </c>
      <c r="L74" s="9" t="n">
        <f aca="false">(J74-K74)^2</f>
        <v>5.57671531104893E-006</v>
      </c>
      <c r="M74" s="22"/>
      <c r="O74" s="4" t="n">
        <v>0.09</v>
      </c>
      <c r="P74" s="4" t="s">
        <v>28</v>
      </c>
      <c r="Q74" s="4" t="n">
        <v>0.449</v>
      </c>
      <c r="R74" s="4" t="n">
        <v>0.451386631</v>
      </c>
      <c r="S74" s="9" t="n">
        <f aca="false">(Q74-R74)^2</f>
        <v>5.69600753016087E-006</v>
      </c>
      <c r="T74" s="22"/>
      <c r="Z74" s="9"/>
      <c r="AA74" s="10"/>
    </row>
    <row r="75" customFormat="false" ht="13.5" hidden="false" customHeight="false" outlineLevel="0" collapsed="false">
      <c r="A75" s="4" t="n">
        <v>0.09</v>
      </c>
      <c r="B75" s="4" t="s">
        <v>28</v>
      </c>
      <c r="C75" s="4" t="n">
        <v>0.449</v>
      </c>
      <c r="D75" s="4" t="n">
        <v>0.451290578</v>
      </c>
      <c r="E75" s="9" t="n">
        <f aca="false">(C75-D75)^2</f>
        <v>5.24674757408394E-006</v>
      </c>
      <c r="F75" s="22"/>
      <c r="H75" s="4" t="n">
        <v>0.09</v>
      </c>
      <c r="I75" s="4" t="s">
        <v>28</v>
      </c>
      <c r="J75" s="4" t="n">
        <v>0.449</v>
      </c>
      <c r="K75" s="4" t="n">
        <v>0.451305866</v>
      </c>
      <c r="L75" s="9" t="n">
        <f aca="false">(J75-K75)^2</f>
        <v>5.31701800995595E-006</v>
      </c>
      <c r="M75" s="22"/>
      <c r="O75" s="4" t="n">
        <v>0.09</v>
      </c>
      <c r="P75" s="4" t="s">
        <v>28</v>
      </c>
      <c r="Q75" s="4" t="n">
        <v>0.449</v>
      </c>
      <c r="R75" s="4" t="n">
        <v>0.451305658</v>
      </c>
      <c r="S75" s="9" t="n">
        <f aca="false">(Q75-R75)^2</f>
        <v>5.31605881296395E-006</v>
      </c>
      <c r="T75" s="22"/>
      <c r="Z75" s="9"/>
      <c r="AA75" s="10"/>
    </row>
    <row r="76" customFormat="false" ht="13.5" hidden="false" customHeight="false" outlineLevel="0" collapsed="false">
      <c r="A76" s="4" t="n">
        <v>0.09</v>
      </c>
      <c r="B76" s="4" t="s">
        <v>28</v>
      </c>
      <c r="C76" s="4" t="n">
        <v>0.449</v>
      </c>
      <c r="D76" s="4" t="n">
        <v>0.451389492</v>
      </c>
      <c r="E76" s="9" t="n">
        <f aca="false">(C76-D76)^2</f>
        <v>5.70967201806397E-006</v>
      </c>
      <c r="F76" s="22"/>
      <c r="H76" s="4" t="n">
        <v>0.09</v>
      </c>
      <c r="I76" s="4" t="s">
        <v>28</v>
      </c>
      <c r="J76" s="4" t="n">
        <v>0.449</v>
      </c>
      <c r="K76" s="4" t="n">
        <v>0.451362759</v>
      </c>
      <c r="L76" s="9" t="n">
        <f aca="false">(J76-K76)^2</f>
        <v>5.58263009208096E-006</v>
      </c>
      <c r="M76" s="22"/>
      <c r="O76" s="4" t="n">
        <v>0.09</v>
      </c>
      <c r="P76" s="4" t="s">
        <v>28</v>
      </c>
      <c r="Q76" s="4" t="n">
        <v>0.449</v>
      </c>
      <c r="R76" s="4" t="n">
        <v>0.451313376</v>
      </c>
      <c r="S76" s="9" t="n">
        <f aca="false">(Q76-R76)^2</f>
        <v>5.3517085173759E-006</v>
      </c>
      <c r="T76" s="22"/>
      <c r="Z76" s="9"/>
      <c r="AA76" s="10"/>
    </row>
    <row r="77" customFormat="false" ht="13.5" hidden="false" customHeight="false" outlineLevel="0" collapsed="false">
      <c r="A77" s="4" t="n">
        <v>0.09</v>
      </c>
      <c r="B77" s="4" t="s">
        <v>28</v>
      </c>
      <c r="C77" s="4" t="n">
        <v>0.449</v>
      </c>
      <c r="D77" s="4" t="n">
        <v>0.451257288</v>
      </c>
      <c r="E77" s="9" t="n">
        <f aca="false">(C77-D77)^2</f>
        <v>5.09534911494386E-006</v>
      </c>
      <c r="F77" s="22"/>
      <c r="H77" s="4" t="n">
        <v>0.09</v>
      </c>
      <c r="I77" s="4" t="s">
        <v>28</v>
      </c>
      <c r="J77" s="4" t="n">
        <v>0.449</v>
      </c>
      <c r="K77" s="4" t="n">
        <v>0.451382607</v>
      </c>
      <c r="L77" s="9" t="n">
        <f aca="false">(J77-K77)^2</f>
        <v>5.67681611644891E-006</v>
      </c>
      <c r="M77" s="22"/>
      <c r="O77" s="4" t="n">
        <v>0.09</v>
      </c>
      <c r="P77" s="4" t="s">
        <v>28</v>
      </c>
      <c r="Q77" s="4" t="n">
        <v>0.449</v>
      </c>
      <c r="R77" s="4" t="n">
        <v>0.451301545</v>
      </c>
      <c r="S77" s="9" t="n">
        <f aca="false">(Q77-R77)^2</f>
        <v>5.29710938702507E-006</v>
      </c>
      <c r="T77" s="22"/>
      <c r="Z77" s="9"/>
      <c r="AA77" s="10"/>
    </row>
  </sheetData>
  <mergeCells count="15">
    <mergeCell ref="F3:F17"/>
    <mergeCell ref="M3:M17"/>
    <mergeCell ref="T3:T17"/>
    <mergeCell ref="F18:F32"/>
    <mergeCell ref="M18:M32"/>
    <mergeCell ref="T18:T32"/>
    <mergeCell ref="F33:F47"/>
    <mergeCell ref="M33:M47"/>
    <mergeCell ref="T33:T47"/>
    <mergeCell ref="F48:F62"/>
    <mergeCell ref="M48:M62"/>
    <mergeCell ref="T48:T62"/>
    <mergeCell ref="F63:F77"/>
    <mergeCell ref="M63:M77"/>
    <mergeCell ref="T63:T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1.5703125" defaultRowHeight="13.5" zeroHeight="false" outlineLevelRow="0" outlineLevelCol="0"/>
  <cols>
    <col collapsed="false" customWidth="false" hidden="false" outlineLevel="0" max="5" min="1" style="1" width="11.57"/>
    <col collapsed="false" customWidth="true" hidden="false" outlineLevel="0" max="6" min="6" style="1" width="12.91"/>
    <col collapsed="false" customWidth="true" hidden="false" outlineLevel="0" max="7" min="7" style="1" width="13.61"/>
    <col collapsed="false" customWidth="true" hidden="false" outlineLevel="0" max="8" min="8" style="1" width="17.29"/>
    <col collapsed="false" customWidth="false" hidden="false" outlineLevel="0" max="12" min="9" style="1" width="11.57"/>
    <col collapsed="false" customWidth="true" hidden="false" outlineLevel="0" max="13" min="13" style="1" width="20.17"/>
    <col collapsed="false" customWidth="false" hidden="false" outlineLevel="0" max="15" min="14" style="1" width="11.57"/>
    <col collapsed="false" customWidth="true" hidden="false" outlineLevel="0" max="16" min="16" style="1" width="17.29"/>
    <col collapsed="false" customWidth="false" hidden="false" outlineLevel="0" max="16384" min="17" style="1" width="11.57"/>
  </cols>
  <sheetData>
    <row r="1" customFormat="false" ht="13.5" hidden="false" customHeight="false" outlineLevel="0" collapsed="false">
      <c r="A1" s="2" t="s">
        <v>108</v>
      </c>
      <c r="K1" s="2" t="s">
        <v>109</v>
      </c>
      <c r="S1" s="2" t="s">
        <v>110</v>
      </c>
    </row>
    <row r="2" customFormat="false" ht="23.85" hidden="false" customHeight="false" outlineLevel="0" collapsed="false">
      <c r="A2" s="4" t="s">
        <v>43</v>
      </c>
      <c r="B2" s="4" t="s">
        <v>44</v>
      </c>
      <c r="C2" s="4" t="s">
        <v>45</v>
      </c>
      <c r="D2" s="4" t="s">
        <v>0</v>
      </c>
      <c r="E2" s="4" t="s">
        <v>111</v>
      </c>
      <c r="F2" s="4" t="s">
        <v>112</v>
      </c>
      <c r="G2" s="4" t="s">
        <v>101</v>
      </c>
      <c r="H2" s="4" t="s">
        <v>49</v>
      </c>
      <c r="J2" s="4" t="s">
        <v>113</v>
      </c>
      <c r="K2" s="4" t="s">
        <v>44</v>
      </c>
      <c r="L2" s="4" t="s">
        <v>0</v>
      </c>
      <c r="M2" s="4" t="s">
        <v>111</v>
      </c>
      <c r="N2" s="4" t="s">
        <v>112</v>
      </c>
      <c r="O2" s="4" t="s">
        <v>101</v>
      </c>
      <c r="P2" s="4" t="s">
        <v>49</v>
      </c>
      <c r="R2" s="4" t="s">
        <v>113</v>
      </c>
      <c r="S2" s="4" t="s">
        <v>45</v>
      </c>
      <c r="T2" s="4" t="s">
        <v>0</v>
      </c>
      <c r="U2" s="4" t="s">
        <v>111</v>
      </c>
      <c r="V2" s="4" t="s">
        <v>112</v>
      </c>
      <c r="W2" s="4" t="s">
        <v>101</v>
      </c>
      <c r="X2" s="4" t="s">
        <v>49</v>
      </c>
    </row>
    <row r="3" customFormat="false" ht="13.5" hidden="false" customHeight="false" outlineLevel="0" collapsed="false">
      <c r="A3" s="1" t="n">
        <v>0.09</v>
      </c>
      <c r="B3" s="4" t="n">
        <v>0.01</v>
      </c>
      <c r="C3" s="4" t="n">
        <v>0.17</v>
      </c>
      <c r="D3" s="4" t="s">
        <v>14</v>
      </c>
      <c r="E3" s="4" t="n">
        <v>6819.1123046875</v>
      </c>
      <c r="F3" s="23" t="n">
        <v>7322</v>
      </c>
      <c r="G3" s="8" t="n">
        <f aca="false">(F3-E3)^2</f>
        <v>252896.034096718</v>
      </c>
      <c r="H3" s="20" t="n">
        <f aca="false">AVERAGE(G3:G5)</f>
        <v>178304.464434067</v>
      </c>
      <c r="J3" s="4" t="n">
        <v>0.11</v>
      </c>
      <c r="K3" s="11" t="n">
        <v>0.001</v>
      </c>
      <c r="L3" s="4" t="s">
        <v>14</v>
      </c>
      <c r="M3" s="11" t="n">
        <v>5848.43212890625</v>
      </c>
      <c r="N3" s="23" t="n">
        <v>7322</v>
      </c>
      <c r="O3" s="8" t="n">
        <f aca="false">(N3-M3)^2</f>
        <v>2171402.27071977</v>
      </c>
      <c r="P3" s="20" t="n">
        <f aca="false">AVERAGE(O3:O5)</f>
        <v>1810929.22479463</v>
      </c>
      <c r="R3" s="1" t="n">
        <v>0.11</v>
      </c>
      <c r="S3" s="4" t="n">
        <v>0.1</v>
      </c>
      <c r="T3" s="4" t="s">
        <v>14</v>
      </c>
      <c r="U3" s="4" t="n">
        <v>6405.49169921875</v>
      </c>
      <c r="V3" s="23" t="n">
        <v>7322</v>
      </c>
      <c r="W3" s="8" t="n">
        <f aca="false">(V3-U3)^2</f>
        <v>839987.465400934</v>
      </c>
      <c r="X3" s="20" t="n">
        <f aca="false">AVERAGE(W3:W5)</f>
        <v>647925.893828472</v>
      </c>
    </row>
    <row r="4" customFormat="false" ht="13.5" hidden="false" customHeight="false" outlineLevel="0" collapsed="false">
      <c r="A4" s="1" t="n">
        <v>0.09</v>
      </c>
      <c r="B4" s="4" t="n">
        <v>0.01</v>
      </c>
      <c r="C4" s="4" t="n">
        <v>0.17</v>
      </c>
      <c r="D4" s="4" t="s">
        <v>14</v>
      </c>
      <c r="E4" s="4" t="n">
        <v>6973.88134765625</v>
      </c>
      <c r="F4" s="23" t="n">
        <v>7322</v>
      </c>
      <c r="G4" s="8" t="n">
        <f aca="false">(F4-E4)^2</f>
        <v>121186.596109629</v>
      </c>
      <c r="H4" s="20"/>
      <c r="J4" s="4"/>
      <c r="K4" s="11" t="n">
        <v>0.001</v>
      </c>
      <c r="L4" s="4" t="s">
        <v>14</v>
      </c>
      <c r="M4" s="11" t="n">
        <v>6168.92822265625</v>
      </c>
      <c r="N4" s="23" t="n">
        <v>7322</v>
      </c>
      <c r="O4" s="8" t="n">
        <f aca="false">(N4-M4)^2</f>
        <v>1329574.52370667</v>
      </c>
      <c r="P4" s="20"/>
      <c r="R4" s="1" t="s">
        <v>114</v>
      </c>
      <c r="S4" s="4" t="n">
        <v>0.1</v>
      </c>
      <c r="T4" s="4" t="s">
        <v>14</v>
      </c>
      <c r="U4" s="4" t="n">
        <v>6539.369140625</v>
      </c>
      <c r="V4" s="23" t="n">
        <v>7322</v>
      </c>
      <c r="W4" s="8" t="n">
        <f aca="false">(V4-U4)^2</f>
        <v>612511.062046051</v>
      </c>
      <c r="X4" s="20"/>
    </row>
    <row r="5" customFormat="false" ht="13.5" hidden="false" customHeight="false" outlineLevel="0" collapsed="false">
      <c r="A5" s="1" t="n">
        <v>0.09</v>
      </c>
      <c r="B5" s="4" t="n">
        <v>0.01</v>
      </c>
      <c r="C5" s="4" t="n">
        <v>0.17</v>
      </c>
      <c r="D5" s="4" t="s">
        <v>14</v>
      </c>
      <c r="E5" s="4" t="n">
        <v>6920.962890625</v>
      </c>
      <c r="F5" s="23" t="n">
        <v>7322</v>
      </c>
      <c r="G5" s="8" t="n">
        <f aca="false">(F5-E5)^2</f>
        <v>160830.763095856</v>
      </c>
      <c r="H5" s="20"/>
      <c r="J5" s="4"/>
      <c r="K5" s="11" t="n">
        <v>0.001</v>
      </c>
      <c r="L5" s="4" t="s">
        <v>14</v>
      </c>
      <c r="M5" s="11" t="n">
        <v>5932.10400390625</v>
      </c>
      <c r="N5" s="23" t="n">
        <v>7322</v>
      </c>
      <c r="O5" s="8" t="n">
        <f aca="false">(N5-M5)^2</f>
        <v>1931810.87995744</v>
      </c>
      <c r="P5" s="20"/>
      <c r="R5" s="1" t="n">
        <v>0.01</v>
      </c>
      <c r="S5" s="4" t="n">
        <v>0.1</v>
      </c>
      <c r="T5" s="4" t="s">
        <v>14</v>
      </c>
      <c r="U5" s="4" t="n">
        <v>6621.0869140625</v>
      </c>
      <c r="V5" s="23" t="n">
        <v>7322</v>
      </c>
      <c r="W5" s="8" t="n">
        <f aca="false">(V5-U5)^2</f>
        <v>491279.154038429</v>
      </c>
      <c r="X5" s="20"/>
    </row>
    <row r="6" customFormat="false" ht="13.5" hidden="false" customHeight="false" outlineLevel="0" collapsed="false">
      <c r="A6" s="4" t="n">
        <v>0.1</v>
      </c>
      <c r="B6" s="4" t="n">
        <v>0.01</v>
      </c>
      <c r="C6" s="4" t="n">
        <v>0.17</v>
      </c>
      <c r="D6" s="4" t="s">
        <v>14</v>
      </c>
      <c r="E6" s="4" t="n">
        <v>6995.00537109375</v>
      </c>
      <c r="F6" s="23" t="n">
        <v>7322</v>
      </c>
      <c r="G6" s="8" t="n">
        <f aca="false">(F6-E6)^2</f>
        <v>106925.487333536</v>
      </c>
      <c r="H6" s="20" t="n">
        <f aca="false">AVERAGE(G6:G8)</f>
        <v>98261.0215095679</v>
      </c>
      <c r="J6" s="4"/>
      <c r="K6" s="4" t="n">
        <v>0.01</v>
      </c>
      <c r="L6" s="4" t="s">
        <v>14</v>
      </c>
      <c r="M6" s="4" t="n">
        <v>7156.04541015625</v>
      </c>
      <c r="N6" s="23" t="n">
        <v>7322</v>
      </c>
      <c r="O6" s="8" t="n">
        <f aca="false">(N6-M6)^2</f>
        <v>27540.9258902073</v>
      </c>
      <c r="P6" s="20" t="n">
        <f aca="false">AVERAGE(O6:O8)</f>
        <v>25698.9632047812</v>
      </c>
      <c r="R6" s="14"/>
      <c r="S6" s="4" t="n">
        <v>0.11</v>
      </c>
      <c r="T6" s="4" t="s">
        <v>14</v>
      </c>
      <c r="U6" s="4" t="n">
        <v>6541.80322265625</v>
      </c>
      <c r="V6" s="23" t="n">
        <v>7322</v>
      </c>
      <c r="W6" s="8" t="n">
        <f aca="false">(V6-U6)^2</f>
        <v>608707.011377573</v>
      </c>
      <c r="X6" s="20" t="n">
        <f aca="false">AVERAGE(W6:W8)</f>
        <v>549574.53387475</v>
      </c>
    </row>
    <row r="7" customFormat="false" ht="13.5" hidden="false" customHeight="false" outlineLevel="0" collapsed="false">
      <c r="A7" s="4" t="n">
        <v>0.1</v>
      </c>
      <c r="B7" s="4" t="n">
        <v>0.01</v>
      </c>
      <c r="C7" s="4" t="n">
        <v>0.17</v>
      </c>
      <c r="D7" s="4" t="s">
        <v>14</v>
      </c>
      <c r="E7" s="4" t="n">
        <v>7270.2119140625</v>
      </c>
      <c r="F7" s="23" t="n">
        <v>7322</v>
      </c>
      <c r="G7" s="8" t="n">
        <f aca="false">(F7-E7)^2</f>
        <v>2682.00584506989</v>
      </c>
      <c r="H7" s="20"/>
      <c r="J7" s="4"/>
      <c r="K7" s="4" t="n">
        <v>0.01</v>
      </c>
      <c r="L7" s="4" t="s">
        <v>14</v>
      </c>
      <c r="M7" s="4" t="n">
        <v>7265.8994140625</v>
      </c>
      <c r="N7" s="23" t="n">
        <v>7322</v>
      </c>
      <c r="O7" s="8" t="n">
        <f aca="false">(N7-M7)^2</f>
        <v>3147.27574253082</v>
      </c>
      <c r="P7" s="20"/>
      <c r="R7" s="14"/>
      <c r="S7" s="4" t="n">
        <v>0.11</v>
      </c>
      <c r="T7" s="4" t="s">
        <v>14</v>
      </c>
      <c r="U7" s="4" t="n">
        <v>6694.92138671875</v>
      </c>
      <c r="V7" s="23" t="n">
        <v>7322</v>
      </c>
      <c r="W7" s="8" t="n">
        <f aca="false">(V7-U7)^2</f>
        <v>393227.587234736</v>
      </c>
      <c r="X7" s="20"/>
    </row>
    <row r="8" customFormat="false" ht="13.5" hidden="false" customHeight="false" outlineLevel="0" collapsed="false">
      <c r="A8" s="4" t="n">
        <v>0.1</v>
      </c>
      <c r="B8" s="4" t="n">
        <v>0.01</v>
      </c>
      <c r="C8" s="4" t="n">
        <v>0.17</v>
      </c>
      <c r="D8" s="4" t="s">
        <v>14</v>
      </c>
      <c r="E8" s="4" t="n">
        <v>6891.6796875</v>
      </c>
      <c r="F8" s="23" t="n">
        <v>7322</v>
      </c>
      <c r="G8" s="8" t="n">
        <f aca="false">(F8-E8)^2</f>
        <v>185175.571350098</v>
      </c>
      <c r="H8" s="20"/>
      <c r="J8" s="4"/>
      <c r="K8" s="4" t="n">
        <v>0.01</v>
      </c>
      <c r="L8" s="4" t="s">
        <v>14</v>
      </c>
      <c r="M8" s="4" t="n">
        <v>7537.4267578125</v>
      </c>
      <c r="N8" s="23" t="n">
        <v>7322</v>
      </c>
      <c r="O8" s="8" t="n">
        <f aca="false">(N8-M8)^2</f>
        <v>46408.6879816055</v>
      </c>
      <c r="P8" s="20"/>
      <c r="R8" s="14"/>
      <c r="S8" s="4" t="n">
        <v>0.11</v>
      </c>
      <c r="T8" s="4" t="s">
        <v>14</v>
      </c>
      <c r="U8" s="4" t="n">
        <v>6517.76806640625</v>
      </c>
      <c r="V8" s="23" t="n">
        <v>7322</v>
      </c>
      <c r="W8" s="8" t="n">
        <f aca="false">(V8-U8)^2</f>
        <v>646789.003011942</v>
      </c>
      <c r="X8" s="20"/>
    </row>
    <row r="9" customFormat="false" ht="13.5" hidden="false" customHeight="false" outlineLevel="0" collapsed="false">
      <c r="A9" s="4" t="n">
        <v>0.11</v>
      </c>
      <c r="B9" s="4" t="n">
        <v>0.01</v>
      </c>
      <c r="C9" s="4" t="n">
        <v>0.17</v>
      </c>
      <c r="D9" s="4" t="s">
        <v>14</v>
      </c>
      <c r="E9" s="4" t="n">
        <v>7156.04541015625</v>
      </c>
      <c r="F9" s="23" t="n">
        <v>7322</v>
      </c>
      <c r="G9" s="8" t="n">
        <f aca="false">(F9-E9)^2</f>
        <v>27540.9258902073</v>
      </c>
      <c r="H9" s="20" t="n">
        <f aca="false">AVERAGE(G9:G11)</f>
        <v>25698.9632047812</v>
      </c>
      <c r="J9" s="4"/>
      <c r="K9" s="4" t="n">
        <v>0.03</v>
      </c>
      <c r="L9" s="4" t="s">
        <v>14</v>
      </c>
      <c r="M9" s="11" t="n">
        <v>10900.2880859375</v>
      </c>
      <c r="N9" s="23" t="n">
        <v>7322</v>
      </c>
      <c r="O9" s="8" t="n">
        <f aca="false">(N9-M9)^2</f>
        <v>12804145.6259623</v>
      </c>
      <c r="P9" s="20" t="n">
        <f aca="false">AVERAGE(O9:O11)</f>
        <v>9798977.81266817</v>
      </c>
      <c r="R9" s="14"/>
      <c r="S9" s="4" t="n">
        <v>0.13</v>
      </c>
      <c r="T9" s="4" t="s">
        <v>14</v>
      </c>
      <c r="U9" s="4" t="n">
        <v>6710.95361328125</v>
      </c>
      <c r="V9" s="23" t="n">
        <v>7322</v>
      </c>
      <c r="W9" s="8" t="n">
        <f aca="false">(V9-U9)^2</f>
        <v>373377.68672204</v>
      </c>
      <c r="X9" s="20" t="n">
        <f aca="false">AVERAGE(W9:W11)</f>
        <v>296705.090059121</v>
      </c>
    </row>
    <row r="10" customFormat="false" ht="13.5" hidden="false" customHeight="false" outlineLevel="0" collapsed="false">
      <c r="A10" s="4" t="n">
        <v>0.11</v>
      </c>
      <c r="B10" s="4" t="n">
        <v>0.01</v>
      </c>
      <c r="C10" s="4" t="n">
        <v>0.17</v>
      </c>
      <c r="D10" s="4" t="s">
        <v>14</v>
      </c>
      <c r="E10" s="4" t="n">
        <v>7265.8994140625</v>
      </c>
      <c r="F10" s="23" t="n">
        <v>7322</v>
      </c>
      <c r="G10" s="8" t="n">
        <f aca="false">(F10-E10)^2</f>
        <v>3147.27574253082</v>
      </c>
      <c r="H10" s="20"/>
      <c r="J10" s="4"/>
      <c r="K10" s="4" t="n">
        <v>0.03</v>
      </c>
      <c r="L10" s="4" t="s">
        <v>14</v>
      </c>
      <c r="M10" s="11" t="n">
        <v>10366.52734375</v>
      </c>
      <c r="N10" s="23" t="n">
        <v>7322</v>
      </c>
      <c r="O10" s="8" t="n">
        <f aca="false">(N10-M10)^2</f>
        <v>9269146.74684143</v>
      </c>
      <c r="P10" s="20"/>
      <c r="R10" s="14"/>
      <c r="S10" s="4" t="n">
        <v>0.13</v>
      </c>
      <c r="T10" s="4" t="s">
        <v>14</v>
      </c>
      <c r="U10" s="4" t="n">
        <v>6894.0771484375</v>
      </c>
      <c r="V10" s="23" t="n">
        <v>7322</v>
      </c>
      <c r="W10" s="8" t="n">
        <f aca="false">(V10-U10)^2</f>
        <v>183117.966889381</v>
      </c>
      <c r="X10" s="20"/>
    </row>
    <row r="11" customFormat="false" ht="13.5" hidden="false" customHeight="false" outlineLevel="0" collapsed="false">
      <c r="A11" s="4" t="n">
        <v>0.11</v>
      </c>
      <c r="B11" s="4" t="n">
        <v>0.01</v>
      </c>
      <c r="C11" s="4" t="n">
        <v>0.17</v>
      </c>
      <c r="D11" s="4" t="s">
        <v>14</v>
      </c>
      <c r="E11" s="4" t="n">
        <v>7537.4267578125</v>
      </c>
      <c r="F11" s="23" t="n">
        <v>7322</v>
      </c>
      <c r="G11" s="8" t="n">
        <f aca="false">(F11-E11)^2</f>
        <v>46408.6879816055</v>
      </c>
      <c r="H11" s="20"/>
      <c r="J11" s="4"/>
      <c r="K11" s="4" t="n">
        <v>0.03</v>
      </c>
      <c r="L11" s="4" t="s">
        <v>14</v>
      </c>
      <c r="M11" s="11" t="n">
        <v>10028.22265625</v>
      </c>
      <c r="N11" s="23" t="n">
        <v>7322</v>
      </c>
      <c r="O11" s="8" t="n">
        <f aca="false">(N11-M11)^2</f>
        <v>7323641.06520081</v>
      </c>
      <c r="P11" s="20"/>
      <c r="R11" s="14"/>
      <c r="S11" s="4" t="n">
        <v>0.13</v>
      </c>
      <c r="T11" s="4" t="s">
        <v>14</v>
      </c>
      <c r="U11" s="4" t="n">
        <v>6744.40185546875</v>
      </c>
      <c r="V11" s="23" t="n">
        <v>7322</v>
      </c>
      <c r="W11" s="8" t="n">
        <f aca="false">(V11-U11)^2</f>
        <v>333619.616565943</v>
      </c>
      <c r="X11" s="20"/>
    </row>
    <row r="12" customFormat="false" ht="13.5" hidden="false" customHeight="false" outlineLevel="0" collapsed="false">
      <c r="A12" s="4" t="n">
        <v>0.13</v>
      </c>
      <c r="B12" s="4" t="n">
        <v>0.01</v>
      </c>
      <c r="C12" s="4" t="n">
        <v>0.17</v>
      </c>
      <c r="D12" s="4" t="s">
        <v>14</v>
      </c>
      <c r="E12" s="4" t="n">
        <v>7443.02880859375</v>
      </c>
      <c r="F12" s="23" t="n">
        <v>7322</v>
      </c>
      <c r="G12" s="8" t="n">
        <f aca="false">(F12-E12)^2</f>
        <v>14647.9725096226</v>
      </c>
      <c r="H12" s="20" t="n">
        <f aca="false">AVERAGE(G12:G14)</f>
        <v>66838.9065842629</v>
      </c>
      <c r="J12" s="4"/>
      <c r="K12" s="4" t="n">
        <v>0.05</v>
      </c>
      <c r="L12" s="4" t="s">
        <v>14</v>
      </c>
      <c r="M12" s="4" t="n">
        <v>15948.783203125</v>
      </c>
      <c r="N12" s="23" t="n">
        <v>7322</v>
      </c>
      <c r="O12" s="8" t="n">
        <f aca="false">(N12-M12)^2</f>
        <v>74421388.4337196</v>
      </c>
      <c r="P12" s="20" t="n">
        <f aca="false">AVERAGE(O12:O14)</f>
        <v>111067471.923144</v>
      </c>
      <c r="R12" s="14"/>
      <c r="S12" s="4" t="n">
        <v>0.15</v>
      </c>
      <c r="T12" s="4" t="s">
        <v>14</v>
      </c>
      <c r="U12" s="4" t="n">
        <v>6915.7158203125</v>
      </c>
      <c r="V12" s="23" t="n">
        <v>7322</v>
      </c>
      <c r="W12" s="8" t="n">
        <f aca="false">(V12-U12)^2</f>
        <v>165066.834664345</v>
      </c>
      <c r="X12" s="20" t="n">
        <f aca="false">AVERAGE(W12:W14)</f>
        <v>93116.1476990382</v>
      </c>
    </row>
    <row r="13" customFormat="false" ht="13.5" hidden="false" customHeight="false" outlineLevel="0" collapsed="false">
      <c r="A13" s="4" t="n">
        <v>0.13</v>
      </c>
      <c r="B13" s="4" t="n">
        <v>0.01</v>
      </c>
      <c r="C13" s="4" t="n">
        <v>0.17</v>
      </c>
      <c r="D13" s="4" t="s">
        <v>14</v>
      </c>
      <c r="E13" s="4" t="n">
        <v>7553.65966796875</v>
      </c>
      <c r="F13" s="23" t="n">
        <v>7322</v>
      </c>
      <c r="G13" s="8" t="n">
        <f aca="false">(F13-E13)^2</f>
        <v>53666.2017633915</v>
      </c>
      <c r="H13" s="20"/>
      <c r="J13" s="4"/>
      <c r="K13" s="4" t="n">
        <v>0.05</v>
      </c>
      <c r="L13" s="4" t="s">
        <v>14</v>
      </c>
      <c r="M13" s="4" t="n">
        <v>20205.939453125</v>
      </c>
      <c r="N13" s="23" t="n">
        <v>7322</v>
      </c>
      <c r="O13" s="8" t="n">
        <f aca="false">(N13-M13)^2</f>
        <v>165995895.831791</v>
      </c>
      <c r="P13" s="20"/>
      <c r="R13" s="14"/>
      <c r="S13" s="4" t="n">
        <v>0.15</v>
      </c>
      <c r="T13" s="4" t="s">
        <v>14</v>
      </c>
      <c r="U13" s="4" t="n">
        <v>7059.646484375</v>
      </c>
      <c r="V13" s="23" t="n">
        <v>7322</v>
      </c>
      <c r="W13" s="8" t="n">
        <f aca="false">(V13-U13)^2</f>
        <v>68829.3671607971</v>
      </c>
      <c r="X13" s="20"/>
    </row>
    <row r="14" customFormat="false" ht="13.5" hidden="false" customHeight="false" outlineLevel="0" collapsed="false">
      <c r="A14" s="4" t="n">
        <v>0.13</v>
      </c>
      <c r="B14" s="4" t="n">
        <v>0.01</v>
      </c>
      <c r="C14" s="4" t="n">
        <v>0.17</v>
      </c>
      <c r="D14" s="4" t="s">
        <v>14</v>
      </c>
      <c r="E14" s="4" t="n">
        <v>7685.5966796875</v>
      </c>
      <c r="F14" s="23" t="n">
        <v>7322</v>
      </c>
      <c r="G14" s="8" t="n">
        <f aca="false">(F14-E14)^2</f>
        <v>132202.545479774</v>
      </c>
      <c r="H14" s="20"/>
      <c r="J14" s="4"/>
      <c r="K14" s="4" t="n">
        <v>0.05</v>
      </c>
      <c r="L14" s="4" t="s">
        <v>14</v>
      </c>
      <c r="M14" s="4" t="n">
        <v>16954.50390625</v>
      </c>
      <c r="N14" s="23" t="n">
        <v>7322</v>
      </c>
      <c r="O14" s="8" t="n">
        <f aca="false">(N14-M14)^2</f>
        <v>92785131.5039215</v>
      </c>
      <c r="P14" s="20"/>
      <c r="R14" s="14"/>
      <c r="S14" s="4" t="n">
        <v>0.15</v>
      </c>
      <c r="T14" s="4" t="s">
        <v>14</v>
      </c>
      <c r="U14" s="4" t="n">
        <v>7108.8046875</v>
      </c>
      <c r="V14" s="23" t="n">
        <v>7322</v>
      </c>
      <c r="W14" s="8" t="n">
        <f aca="false">(V14-U14)^2</f>
        <v>45452.2412719727</v>
      </c>
      <c r="X14" s="20"/>
    </row>
    <row r="15" customFormat="false" ht="13.5" hidden="false" customHeight="false" outlineLevel="0" collapsed="false">
      <c r="A15" s="4" t="n">
        <v>0.15</v>
      </c>
      <c r="B15" s="4" t="n">
        <v>0.01</v>
      </c>
      <c r="C15" s="4" t="n">
        <v>0.17</v>
      </c>
      <c r="D15" s="4" t="s">
        <v>14</v>
      </c>
      <c r="E15" s="4" t="n">
        <v>7951.78662109375</v>
      </c>
      <c r="F15" s="23" t="n">
        <v>7322</v>
      </c>
      <c r="G15" s="8" t="n">
        <f aca="false">(F15-E15)^2</f>
        <v>396631.188108683</v>
      </c>
      <c r="H15" s="20" t="n">
        <f aca="false">AVERAGE(G15:G17)</f>
        <v>758903.682949861</v>
      </c>
      <c r="J15" s="4"/>
      <c r="K15" s="4" t="n">
        <v>0.07</v>
      </c>
      <c r="L15" s="4" t="s">
        <v>14</v>
      </c>
      <c r="M15" s="4" t="n">
        <v>15948.783203125</v>
      </c>
      <c r="N15" s="23" t="n">
        <v>7322</v>
      </c>
      <c r="O15" s="8" t="n">
        <f aca="false">(N15-M15)^2</f>
        <v>74421388.4337196</v>
      </c>
      <c r="P15" s="20" t="n">
        <f aca="false">AVERAGE(O15:O17)</f>
        <v>111067471.923144</v>
      </c>
      <c r="R15" s="14"/>
      <c r="S15" s="4" t="n">
        <v>0.17</v>
      </c>
      <c r="T15" s="4" t="s">
        <v>14</v>
      </c>
      <c r="U15" s="4" t="n">
        <v>7156.04541015625</v>
      </c>
      <c r="V15" s="23" t="n">
        <v>7322</v>
      </c>
      <c r="W15" s="8" t="n">
        <f aca="false">(V15-U15)^2</f>
        <v>27540.9258902073</v>
      </c>
      <c r="X15" s="20" t="n">
        <f aca="false">AVERAGE(W15:W17)</f>
        <v>25698.9632047812</v>
      </c>
    </row>
    <row r="16" customFormat="false" ht="13.5" hidden="false" customHeight="false" outlineLevel="0" collapsed="false">
      <c r="A16" s="4" t="n">
        <v>0.15</v>
      </c>
      <c r="B16" s="4" t="n">
        <v>0.01</v>
      </c>
      <c r="C16" s="4" t="n">
        <v>0.17</v>
      </c>
      <c r="D16" s="4" t="s">
        <v>14</v>
      </c>
      <c r="E16" s="4" t="n">
        <v>8540.4921875</v>
      </c>
      <c r="F16" s="23" t="n">
        <v>7322</v>
      </c>
      <c r="G16" s="8" t="n">
        <f aca="false">(F16-E16)^2</f>
        <v>1484723.21099854</v>
      </c>
      <c r="H16" s="20"/>
      <c r="J16" s="4"/>
      <c r="K16" s="4" t="n">
        <v>0.07</v>
      </c>
      <c r="L16" s="4" t="s">
        <v>14</v>
      </c>
      <c r="M16" s="4" t="n">
        <v>20205.939453125</v>
      </c>
      <c r="N16" s="23" t="n">
        <v>7322</v>
      </c>
      <c r="O16" s="8" t="n">
        <f aca="false">(N16-M16)^2</f>
        <v>165995895.831791</v>
      </c>
      <c r="P16" s="20"/>
      <c r="R16" s="14"/>
      <c r="S16" s="4" t="n">
        <v>0.17</v>
      </c>
      <c r="T16" s="4" t="s">
        <v>14</v>
      </c>
      <c r="U16" s="4" t="n">
        <v>7265.8994140625</v>
      </c>
      <c r="V16" s="23" t="n">
        <v>7322</v>
      </c>
      <c r="W16" s="8" t="n">
        <f aca="false">(V16-U16)^2</f>
        <v>3147.27574253082</v>
      </c>
      <c r="X16" s="20"/>
    </row>
    <row r="17" customFormat="false" ht="13.5" hidden="false" customHeight="false" outlineLevel="0" collapsed="false">
      <c r="A17" s="4" t="n">
        <v>0.15</v>
      </c>
      <c r="B17" s="4" t="n">
        <v>0.01</v>
      </c>
      <c r="C17" s="4" t="n">
        <v>0.17</v>
      </c>
      <c r="D17" s="4" t="s">
        <v>14</v>
      </c>
      <c r="E17" s="4" t="n">
        <v>7950.77392578125</v>
      </c>
      <c r="F17" s="23" t="n">
        <v>7322</v>
      </c>
      <c r="G17" s="8" t="n">
        <f aca="false">(F17-E17)^2</f>
        <v>395356.649742365</v>
      </c>
      <c r="H17" s="20"/>
      <c r="J17" s="4"/>
      <c r="K17" s="4" t="n">
        <v>0.07</v>
      </c>
      <c r="L17" s="4" t="s">
        <v>14</v>
      </c>
      <c r="M17" s="4" t="n">
        <v>16954.50390625</v>
      </c>
      <c r="N17" s="23" t="n">
        <v>7322</v>
      </c>
      <c r="O17" s="8" t="n">
        <f aca="false">(N17-M17)^2</f>
        <v>92785131.5039215</v>
      </c>
      <c r="P17" s="20"/>
      <c r="R17" s="14"/>
      <c r="S17" s="4" t="n">
        <v>0.17</v>
      </c>
      <c r="T17" s="4" t="s">
        <v>14</v>
      </c>
      <c r="U17" s="4" t="n">
        <v>7537.4267578125</v>
      </c>
      <c r="V17" s="23" t="n">
        <v>7322</v>
      </c>
      <c r="W17" s="8" t="n">
        <f aca="false">(V17-U17)^2</f>
        <v>46408.6879816055</v>
      </c>
      <c r="X17" s="20"/>
    </row>
    <row r="18" customFormat="false" ht="13.5" hidden="false" customHeight="false" outlineLevel="0" collapsed="false">
      <c r="S18" s="1" t="n">
        <v>0.19</v>
      </c>
      <c r="T18" s="1" t="s">
        <v>14</v>
      </c>
      <c r="U18" s="14" t="n">
        <v>7200.4150390625</v>
      </c>
      <c r="V18" s="23" t="n">
        <v>7322</v>
      </c>
      <c r="W18" s="8" t="n">
        <f aca="false">(V18-U18)^2</f>
        <v>14782.9027261734</v>
      </c>
      <c r="X18" s="20" t="n">
        <f aca="false">AVERAGE(W18:W20)</f>
        <v>56190.2156510353</v>
      </c>
    </row>
    <row r="19" customFormat="false" ht="13.5" hidden="false" customHeight="false" outlineLevel="0" collapsed="false">
      <c r="S19" s="1" t="n">
        <v>0.19</v>
      </c>
      <c r="T19" s="1" t="s">
        <v>14</v>
      </c>
      <c r="U19" s="14" t="n">
        <v>7714.06103515625</v>
      </c>
      <c r="V19" s="23" t="n">
        <v>7322</v>
      </c>
      <c r="W19" s="8" t="n">
        <f aca="false">(V19-U19)^2</f>
        <v>153711.85528779</v>
      </c>
      <c r="X19" s="20"/>
    </row>
    <row r="20" customFormat="false" ht="13.5" hidden="false" customHeight="false" outlineLevel="0" collapsed="false">
      <c r="S20" s="1" t="n">
        <v>0.19</v>
      </c>
      <c r="T20" s="1" t="s">
        <v>14</v>
      </c>
      <c r="U20" s="14" t="n">
        <v>7313.28857421875</v>
      </c>
      <c r="V20" s="23" t="n">
        <v>7322</v>
      </c>
      <c r="W20" s="8" t="n">
        <f aca="false">(V20-U20)^2</f>
        <v>75.8889391422272</v>
      </c>
      <c r="X20" s="20"/>
    </row>
    <row r="24" customFormat="false" ht="13.5" hidden="false" customHeight="false" outlineLevel="0" collapsed="false">
      <c r="A24" s="23"/>
      <c r="B24" s="23"/>
      <c r="C24" s="24"/>
      <c r="D24" s="23"/>
      <c r="E24" s="23"/>
      <c r="F24" s="23"/>
      <c r="G24" s="24"/>
      <c r="H24" s="23"/>
    </row>
  </sheetData>
  <mergeCells count="16">
    <mergeCell ref="H3:H5"/>
    <mergeCell ref="P3:P5"/>
    <mergeCell ref="X3:X5"/>
    <mergeCell ref="H6:H8"/>
    <mergeCell ref="P6:P8"/>
    <mergeCell ref="X6:X8"/>
    <mergeCell ref="H9:H11"/>
    <mergeCell ref="P9:P11"/>
    <mergeCell ref="X9:X11"/>
    <mergeCell ref="H12:H14"/>
    <mergeCell ref="P12:P14"/>
    <mergeCell ref="X12:X14"/>
    <mergeCell ref="H15:H17"/>
    <mergeCell ref="P15:P17"/>
    <mergeCell ref="X15:X17"/>
    <mergeCell ref="X18:X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44"/>
  <sheetViews>
    <sheetView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L3" activeCellId="0" sqref="L3"/>
    </sheetView>
  </sheetViews>
  <sheetFormatPr defaultColWidth="11.5703125" defaultRowHeight="13.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8.71"/>
    <col collapsed="false" customWidth="false" hidden="false" outlineLevel="0" max="7" min="3" style="1" width="11.57"/>
    <col collapsed="false" customWidth="true" hidden="false" outlineLevel="0" max="8" min="8" style="1" width="14.57"/>
    <col collapsed="false" customWidth="false" hidden="false" outlineLevel="0" max="16384" min="9" style="1" width="11.57"/>
  </cols>
  <sheetData>
    <row r="1" customFormat="false" ht="35.05" hidden="false" customHeight="false" outlineLevel="0" collapsed="false">
      <c r="A1" s="2" t="s">
        <v>0</v>
      </c>
      <c r="B1" s="2" t="s">
        <v>55</v>
      </c>
      <c r="C1" s="2" t="s">
        <v>115</v>
      </c>
      <c r="D1" s="2" t="s">
        <v>2</v>
      </c>
      <c r="E1" s="2" t="s">
        <v>116</v>
      </c>
      <c r="F1" s="2" t="s">
        <v>7</v>
      </c>
      <c r="G1" s="2" t="s">
        <v>5</v>
      </c>
      <c r="H1" s="2" t="s">
        <v>117</v>
      </c>
      <c r="J1" s="2" t="s">
        <v>0</v>
      </c>
      <c r="K1" s="2" t="s">
        <v>55</v>
      </c>
      <c r="L1" s="2" t="s">
        <v>115</v>
      </c>
      <c r="M1" s="2" t="s">
        <v>2</v>
      </c>
      <c r="N1" s="2" t="s">
        <v>116</v>
      </c>
      <c r="O1" s="2" t="s">
        <v>7</v>
      </c>
      <c r="P1" s="2" t="s">
        <v>5</v>
      </c>
      <c r="Q1" s="2" t="s">
        <v>117</v>
      </c>
      <c r="S1" s="2" t="s">
        <v>0</v>
      </c>
      <c r="T1" s="2" t="s">
        <v>55</v>
      </c>
      <c r="U1" s="2" t="s">
        <v>115</v>
      </c>
      <c r="V1" s="2" t="s">
        <v>2</v>
      </c>
      <c r="W1" s="2" t="s">
        <v>116</v>
      </c>
      <c r="X1" s="2" t="s">
        <v>7</v>
      </c>
      <c r="Y1" s="2" t="s">
        <v>5</v>
      </c>
      <c r="Z1" s="2" t="s">
        <v>117</v>
      </c>
      <c r="AB1" s="2" t="s">
        <v>0</v>
      </c>
      <c r="AC1" s="2" t="s">
        <v>55</v>
      </c>
      <c r="AD1" s="2" t="s">
        <v>115</v>
      </c>
      <c r="AE1" s="2" t="s">
        <v>2</v>
      </c>
      <c r="AF1" s="2" t="s">
        <v>116</v>
      </c>
      <c r="AG1" s="2" t="s">
        <v>7</v>
      </c>
      <c r="AH1" s="2" t="s">
        <v>5</v>
      </c>
      <c r="AI1" s="2" t="s">
        <v>117</v>
      </c>
    </row>
    <row r="2" customFormat="false" ht="23.85" hidden="false" customHeight="false" outlineLevel="0" collapsed="false">
      <c r="A2" s="4" t="s">
        <v>87</v>
      </c>
      <c r="J2" s="4" t="s">
        <v>90</v>
      </c>
      <c r="S2" s="4" t="s">
        <v>93</v>
      </c>
      <c r="AB2" s="4" t="s">
        <v>91</v>
      </c>
    </row>
    <row r="3" customFormat="false" ht="34.8" hidden="false" customHeight="false" outlineLevel="0" collapsed="false">
      <c r="A3" s="4" t="s">
        <v>9</v>
      </c>
      <c r="B3" s="4" t="s">
        <v>64</v>
      </c>
      <c r="C3" s="5" t="n">
        <v>74.49</v>
      </c>
      <c r="D3" s="4" t="n">
        <v>72</v>
      </c>
      <c r="E3" s="5" t="n">
        <v>-3.34273056786145</v>
      </c>
      <c r="F3" s="5" t="n">
        <v>3734.71</v>
      </c>
      <c r="G3" s="5" t="n">
        <v>5332.64067382813</v>
      </c>
      <c r="H3" s="5" t="n">
        <v>-29.9650918103399</v>
      </c>
      <c r="J3" s="4" t="s">
        <v>15</v>
      </c>
      <c r="K3" s="4" t="s">
        <v>68</v>
      </c>
      <c r="L3" s="5" t="n">
        <v>30.88</v>
      </c>
      <c r="M3" s="4" t="n">
        <v>28.91</v>
      </c>
      <c r="N3" s="6" t="n">
        <v>142.875647668394</v>
      </c>
      <c r="O3" s="5" t="n">
        <v>564.89</v>
      </c>
      <c r="P3" s="5" t="n">
        <v>527.496</v>
      </c>
      <c r="Q3" s="5" t="n">
        <v>8.71213579153997</v>
      </c>
      <c r="S3" s="4" t="s">
        <v>24</v>
      </c>
      <c r="T3" s="4" t="s">
        <v>74</v>
      </c>
      <c r="U3" s="5" t="n">
        <v>32.79</v>
      </c>
      <c r="V3" s="4" t="n">
        <v>32</v>
      </c>
      <c r="W3" s="5" t="n">
        <v>-2.40927111924367</v>
      </c>
      <c r="X3" s="5" t="n">
        <v>388.49</v>
      </c>
      <c r="Y3" s="5" t="n">
        <v>666.782493896483</v>
      </c>
      <c r="Z3" s="5" t="n">
        <v>-41.7366227283837</v>
      </c>
      <c r="AB3" s="4" t="s">
        <v>33</v>
      </c>
      <c r="AC3" s="4" t="s">
        <v>78</v>
      </c>
      <c r="AD3" s="5" t="n">
        <v>46</v>
      </c>
      <c r="AE3" s="5" t="n">
        <v>25.08</v>
      </c>
      <c r="AF3" s="5" t="n">
        <v>-45.4782608695652</v>
      </c>
      <c r="AG3" s="5" t="n">
        <v>747</v>
      </c>
      <c r="AH3" s="5" t="n">
        <v>133.324484876</v>
      </c>
      <c r="AI3" s="5" t="n">
        <v>460.287182579221</v>
      </c>
    </row>
    <row r="4" customFormat="false" ht="23.85" hidden="false" customHeight="false" outlineLevel="0" collapsed="false">
      <c r="A4" s="4" t="s">
        <v>11</v>
      </c>
      <c r="B4" s="4" t="s">
        <v>64</v>
      </c>
      <c r="C4" s="5" t="n">
        <v>50.61</v>
      </c>
      <c r="D4" s="5" t="n">
        <v>48.06</v>
      </c>
      <c r="E4" s="5" t="n">
        <v>-5.03852993479549</v>
      </c>
      <c r="F4" s="5" t="n">
        <v>1430.47</v>
      </c>
      <c r="G4" s="5" t="n">
        <v>3998.36575667</v>
      </c>
      <c r="H4" s="5" t="n">
        <v>-64.2236331777873</v>
      </c>
      <c r="J4" s="4" t="s">
        <v>16</v>
      </c>
      <c r="K4" s="4" t="s">
        <v>70</v>
      </c>
      <c r="L4" s="5" t="n">
        <v>37.24</v>
      </c>
      <c r="M4" s="5" t="n">
        <v>35.55</v>
      </c>
      <c r="N4" s="6" t="n">
        <v>-4.53813104189045</v>
      </c>
      <c r="O4" s="5" t="n">
        <v>891.54</v>
      </c>
      <c r="P4" s="5" t="n">
        <v>5455.7460936</v>
      </c>
      <c r="Q4" s="5" t="n">
        <v>-83.6586970012068</v>
      </c>
      <c r="S4" s="4" t="s">
        <v>25</v>
      </c>
      <c r="T4" s="4" t="s">
        <v>74</v>
      </c>
      <c r="U4" s="5" t="n">
        <v>35.65</v>
      </c>
      <c r="V4" s="5" t="n">
        <v>27.37</v>
      </c>
      <c r="W4" s="5" t="n">
        <v>-23.2258064516129</v>
      </c>
      <c r="X4" s="5" t="n">
        <v>476.39</v>
      </c>
      <c r="Y4" s="5" t="n">
        <v>1290.62</v>
      </c>
      <c r="Z4" s="5" t="n">
        <v>-63.0882831507338</v>
      </c>
    </row>
    <row r="5" customFormat="false" ht="23.85" hidden="false" customHeight="false" outlineLevel="0" collapsed="false">
      <c r="A5" s="4" t="s">
        <v>12</v>
      </c>
      <c r="B5" s="4" t="s">
        <v>64</v>
      </c>
      <c r="C5" s="5" t="n">
        <v>45.52</v>
      </c>
      <c r="D5" s="5" t="n">
        <v>43.31</v>
      </c>
      <c r="E5" s="5" t="n">
        <v>-4.85500878734622</v>
      </c>
      <c r="F5" s="5" t="n">
        <v>1099.23</v>
      </c>
      <c r="G5" s="5" t="n">
        <v>2704.1425632</v>
      </c>
      <c r="H5" s="5" t="n">
        <v>-59.3501461439516</v>
      </c>
      <c r="J5" s="4" t="s">
        <v>17</v>
      </c>
      <c r="K5" s="4" t="s">
        <v>68</v>
      </c>
      <c r="L5" s="5" t="n">
        <v>23.56</v>
      </c>
      <c r="M5" s="4" t="n">
        <v>23</v>
      </c>
      <c r="N5" s="6" t="n">
        <v>-2.37691001697792</v>
      </c>
      <c r="O5" s="5" t="n">
        <v>292.31</v>
      </c>
      <c r="P5" s="5" t="n">
        <v>253.345418701172</v>
      </c>
      <c r="Q5" s="5" t="n">
        <v>15.3800220657584</v>
      </c>
      <c r="AD5" s="14"/>
      <c r="AE5" s="14"/>
      <c r="AF5" s="14"/>
      <c r="AG5" s="14"/>
      <c r="AH5" s="14"/>
      <c r="AI5" s="14"/>
    </row>
    <row r="6" customFormat="false" ht="23.85" hidden="false" customHeight="false" outlineLevel="0" collapsed="false">
      <c r="A6" s="4" t="s">
        <v>13</v>
      </c>
      <c r="B6" s="4" t="s">
        <v>64</v>
      </c>
      <c r="C6" s="5" t="n">
        <v>58.89</v>
      </c>
      <c r="D6" s="4" t="n">
        <v>56</v>
      </c>
      <c r="E6" s="5" t="n">
        <v>-4.90745457632875</v>
      </c>
      <c r="F6" s="5" t="n">
        <v>2083.68</v>
      </c>
      <c r="G6" s="5" t="n">
        <v>4481.68033203125</v>
      </c>
      <c r="H6" s="5" t="n">
        <v>-53.5067241385419</v>
      </c>
      <c r="J6" s="4" t="s">
        <v>18</v>
      </c>
      <c r="K6" s="4" t="s">
        <v>72</v>
      </c>
      <c r="L6" s="5" t="n">
        <v>71.3</v>
      </c>
      <c r="M6" s="4" t="n">
        <v>70</v>
      </c>
      <c r="N6" s="6" t="n">
        <v>-1.82328190743338</v>
      </c>
      <c r="O6" s="5" t="n">
        <v>4332.5</v>
      </c>
      <c r="P6" s="5" t="n">
        <v>4868.77544921875</v>
      </c>
      <c r="Q6" s="5" t="n">
        <v>-11.0145857990802</v>
      </c>
      <c r="AD6" s="14"/>
      <c r="AE6" s="14"/>
      <c r="AF6" s="14"/>
      <c r="AG6" s="14"/>
      <c r="AH6" s="14"/>
      <c r="AI6" s="14"/>
    </row>
    <row r="7" customFormat="false" ht="23.85" hidden="false" customHeight="false" outlineLevel="0" collapsed="false">
      <c r="A7" s="4" t="s">
        <v>14</v>
      </c>
      <c r="B7" s="4" t="s">
        <v>64</v>
      </c>
      <c r="C7" s="5" t="n">
        <v>61.12</v>
      </c>
      <c r="D7" s="4" t="n">
        <v>55</v>
      </c>
      <c r="E7" s="5" t="n">
        <v>-10.0130890052356</v>
      </c>
      <c r="F7" s="5" t="n">
        <v>2285.01</v>
      </c>
      <c r="G7" s="5" t="n">
        <v>4307.6522265625</v>
      </c>
      <c r="H7" s="5" t="n">
        <v>-46.9546314368225</v>
      </c>
      <c r="J7" s="4" t="s">
        <v>20</v>
      </c>
      <c r="K7" s="4" t="s">
        <v>68</v>
      </c>
      <c r="L7" s="5" t="n">
        <v>77.03</v>
      </c>
      <c r="M7" s="4" t="n">
        <v>75</v>
      </c>
      <c r="N7" s="6" t="n">
        <v>-2.63533688173439</v>
      </c>
      <c r="O7" s="5" t="n">
        <v>5229.35</v>
      </c>
      <c r="P7" s="5" t="n">
        <v>6290.4412890625</v>
      </c>
      <c r="Q7" s="5" t="n">
        <v>-16.868312417246</v>
      </c>
    </row>
    <row r="8" customFormat="false" ht="23.85" hidden="false" customHeight="false" outlineLevel="0" collapsed="false">
      <c r="A8" s="4" t="s">
        <v>19</v>
      </c>
      <c r="B8" s="4" t="s">
        <v>64</v>
      </c>
      <c r="C8" s="5" t="n">
        <v>49.98</v>
      </c>
      <c r="D8" s="5" t="n">
        <v>47.99</v>
      </c>
      <c r="E8" s="5" t="n">
        <v>-3.98159263705481</v>
      </c>
      <c r="F8" s="5" t="n">
        <v>1386.2</v>
      </c>
      <c r="G8" s="5" t="n">
        <v>5153.82457982</v>
      </c>
      <c r="H8" s="5" t="n">
        <v>-73.1034695005391</v>
      </c>
      <c r="J8" s="4" t="s">
        <v>30</v>
      </c>
      <c r="K8" s="4" t="s">
        <v>76</v>
      </c>
      <c r="L8" s="5" t="n">
        <v>8.19</v>
      </c>
      <c r="M8" s="4" t="n">
        <v>7</v>
      </c>
      <c r="N8" s="6" t="n">
        <v>-14.5299145299145</v>
      </c>
      <c r="O8" s="5" t="n">
        <v>22.34</v>
      </c>
      <c r="P8" s="5" t="n">
        <v>56.9550174713135</v>
      </c>
      <c r="Q8" s="5" t="n">
        <v>-60.7760633007408</v>
      </c>
      <c r="T8" s="14"/>
      <c r="U8" s="14"/>
      <c r="V8" s="14"/>
      <c r="W8" s="14"/>
      <c r="X8" s="14"/>
      <c r="Y8" s="14"/>
    </row>
    <row r="9" customFormat="false" ht="23.85" hidden="false" customHeight="false" outlineLevel="0" collapsed="false">
      <c r="A9" s="4" t="s">
        <v>21</v>
      </c>
      <c r="B9" s="4" t="s">
        <v>64</v>
      </c>
      <c r="C9" s="5" t="n">
        <v>52.52</v>
      </c>
      <c r="D9" s="4" t="n">
        <v>51</v>
      </c>
      <c r="E9" s="5" t="n">
        <v>-2.8941355674029</v>
      </c>
      <c r="F9" s="5" t="n">
        <v>1568.31</v>
      </c>
      <c r="G9" s="5" t="n">
        <v>6413.58866210937</v>
      </c>
      <c r="H9" s="5" t="n">
        <v>-75.5470753953186</v>
      </c>
      <c r="J9" s="4" t="s">
        <v>31</v>
      </c>
      <c r="K9" s="4" t="s">
        <v>76</v>
      </c>
      <c r="L9" s="5" t="n">
        <v>9.71</v>
      </c>
      <c r="M9" s="4" t="n">
        <v>10</v>
      </c>
      <c r="N9" s="6" t="n">
        <v>2.98661174047373</v>
      </c>
      <c r="O9" s="5" t="n">
        <v>33.81</v>
      </c>
      <c r="P9" s="5" t="n">
        <v>37.6709139251709</v>
      </c>
      <c r="Q9" s="5" t="n">
        <v>-10.2490582862952</v>
      </c>
      <c r="T9" s="14"/>
      <c r="U9" s="14"/>
      <c r="V9" s="14"/>
      <c r="W9" s="14"/>
      <c r="X9" s="14"/>
      <c r="Y9" s="14"/>
    </row>
    <row r="10" customFormat="false" ht="23.85" hidden="false" customHeight="false" outlineLevel="0" collapsed="false">
      <c r="A10" s="4" t="s">
        <v>22</v>
      </c>
      <c r="B10" s="4" t="s">
        <v>64</v>
      </c>
      <c r="C10" s="5" t="n">
        <v>35.65</v>
      </c>
      <c r="D10" s="5" t="n">
        <v>35.13</v>
      </c>
      <c r="E10" s="5" t="n">
        <v>-1.45862552594669</v>
      </c>
      <c r="F10" s="5" t="n">
        <v>599.16</v>
      </c>
      <c r="G10" s="5" t="n">
        <v>2731.6328757</v>
      </c>
      <c r="H10" s="5" t="n">
        <v>-78.0658665617187</v>
      </c>
      <c r="J10" s="4" t="s">
        <v>32</v>
      </c>
      <c r="K10" s="4" t="s">
        <v>76</v>
      </c>
      <c r="L10" s="5" t="n">
        <v>9.29</v>
      </c>
      <c r="M10" s="4" t="n">
        <v>8</v>
      </c>
      <c r="N10" s="6" t="n">
        <v>-13.8858988159311</v>
      </c>
      <c r="O10" s="5" t="n">
        <v>30.36</v>
      </c>
      <c r="P10" s="5" t="n">
        <v>77.272732849121</v>
      </c>
      <c r="Q10" s="5" t="n">
        <v>-60.7105910706181</v>
      </c>
    </row>
    <row r="11" customFormat="false" ht="23.85" hidden="false" customHeight="false" outlineLevel="0" collapsed="false">
      <c r="A11" s="4" t="s">
        <v>23</v>
      </c>
      <c r="B11" s="4" t="s">
        <v>64</v>
      </c>
      <c r="C11" s="5" t="n">
        <v>64.94</v>
      </c>
      <c r="D11" s="4" t="n">
        <v>62</v>
      </c>
      <c r="E11" s="5" t="n">
        <v>-4.52725592854943</v>
      </c>
      <c r="F11" s="5" t="n">
        <v>2656.3</v>
      </c>
      <c r="G11" s="5" t="n">
        <v>7827.43262695312</v>
      </c>
      <c r="H11" s="5" t="n">
        <v>-66.0642240362025</v>
      </c>
    </row>
    <row r="12" customFormat="false" ht="23.85" hidden="false" customHeight="false" outlineLevel="0" collapsed="false">
      <c r="A12" s="4" t="s">
        <v>26</v>
      </c>
      <c r="B12" s="4" t="s">
        <v>64</v>
      </c>
      <c r="C12" s="5" t="n">
        <v>53.16</v>
      </c>
      <c r="D12" s="4" t="n">
        <v>52</v>
      </c>
      <c r="E12" s="5" t="n">
        <v>-2.18209179834461</v>
      </c>
      <c r="F12" s="5" t="n">
        <v>1615.94</v>
      </c>
      <c r="G12" s="5" t="n">
        <v>3650.66360351563</v>
      </c>
      <c r="H12" s="5" t="n">
        <v>-55.735718885634</v>
      </c>
    </row>
    <row r="13" customFormat="false" ht="23.85" hidden="false" customHeight="false" outlineLevel="0" collapsed="false">
      <c r="A13" s="4" t="s">
        <v>27</v>
      </c>
      <c r="B13" s="4" t="s">
        <v>64</v>
      </c>
      <c r="C13" s="5" t="n">
        <v>58.57</v>
      </c>
      <c r="D13" s="4" t="n">
        <v>55</v>
      </c>
      <c r="E13" s="5" t="n">
        <v>-6.0952706163565</v>
      </c>
      <c r="F13" s="5" t="n">
        <v>2055.82</v>
      </c>
      <c r="G13" s="5" t="n">
        <v>4258.71967773437</v>
      </c>
      <c r="H13" s="5" t="n">
        <v>-51.7268062805747</v>
      </c>
    </row>
    <row r="14" customFormat="false" ht="23.85" hidden="false" customHeight="false" outlineLevel="0" collapsed="false">
      <c r="A14" s="4" t="s">
        <v>28</v>
      </c>
      <c r="B14" s="4" t="s">
        <v>64</v>
      </c>
      <c r="C14" s="5" t="n">
        <v>44.88</v>
      </c>
      <c r="D14" s="5" t="n">
        <v>45.14</v>
      </c>
      <c r="E14" s="5" t="n">
        <v>0.579322638146163</v>
      </c>
      <c r="F14" s="5" t="n">
        <v>1061.44</v>
      </c>
      <c r="G14" s="5" t="n">
        <v>5308.28588893</v>
      </c>
      <c r="H14" s="5" t="n">
        <v>-80.0040912978416</v>
      </c>
      <c r="J14" s="2"/>
      <c r="K14" s="14"/>
      <c r="L14" s="2"/>
      <c r="M14" s="2"/>
      <c r="N14" s="2"/>
      <c r="O14" s="2"/>
      <c r="P14" s="2"/>
      <c r="Q14" s="2"/>
    </row>
    <row r="15" customFormat="false" ht="23.85" hidden="false" customHeight="false" outlineLevel="0" collapsed="false">
      <c r="A15" s="4" t="s">
        <v>29</v>
      </c>
      <c r="B15" s="4" t="s">
        <v>64</v>
      </c>
      <c r="C15" s="5" t="n">
        <v>29.29</v>
      </c>
      <c r="D15" s="4" t="n">
        <v>32</v>
      </c>
      <c r="E15" s="5" t="n">
        <v>9.25230454079891</v>
      </c>
      <c r="F15" s="5" t="n">
        <v>367.6</v>
      </c>
      <c r="G15" s="5" t="n">
        <v>1766.71322753906</v>
      </c>
      <c r="H15" s="5" t="n">
        <v>-79.1930012030279</v>
      </c>
      <c r="J15" s="4"/>
      <c r="K15" s="14"/>
      <c r="L15" s="14"/>
      <c r="M15" s="14"/>
      <c r="N15" s="14"/>
      <c r="O15" s="14"/>
      <c r="P15" s="14"/>
      <c r="Q15" s="14"/>
    </row>
    <row r="16" customFormat="false" ht="13.5" hidden="false" customHeight="false" outlineLevel="0" collapsed="false">
      <c r="J16" s="4"/>
      <c r="K16" s="14"/>
      <c r="L16" s="14"/>
      <c r="M16" s="14"/>
      <c r="N16" s="14"/>
      <c r="O16" s="14"/>
      <c r="P16" s="14"/>
      <c r="Q16" s="14"/>
    </row>
    <row r="17" customFormat="false" ht="13.5" hidden="false" customHeight="false" outlineLevel="0" collapsed="false">
      <c r="J17" s="4"/>
      <c r="K17" s="14"/>
      <c r="L17" s="14"/>
      <c r="M17" s="14"/>
      <c r="N17" s="14"/>
      <c r="O17" s="14"/>
      <c r="P17" s="14"/>
      <c r="Q17" s="14"/>
    </row>
    <row r="18" customFormat="false" ht="13.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4"/>
      <c r="K18" s="14"/>
      <c r="L18" s="14"/>
      <c r="M18" s="14"/>
      <c r="N18" s="14"/>
      <c r="O18" s="14"/>
      <c r="P18" s="14"/>
      <c r="Q18" s="14"/>
    </row>
    <row r="19" customFormat="false" ht="13.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4"/>
      <c r="K19" s="14"/>
      <c r="L19" s="14"/>
      <c r="M19" s="14"/>
      <c r="N19" s="14"/>
      <c r="O19" s="14"/>
      <c r="P19" s="14"/>
      <c r="Q19" s="14"/>
    </row>
    <row r="20" customFormat="false" ht="13.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4"/>
      <c r="K20" s="14"/>
      <c r="L20" s="14"/>
      <c r="M20" s="14"/>
      <c r="N20" s="14"/>
      <c r="O20" s="14"/>
      <c r="P20" s="14"/>
      <c r="Q20" s="14"/>
    </row>
    <row r="21" customFormat="false" ht="13.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4"/>
      <c r="K21" s="14"/>
      <c r="L21" s="14"/>
      <c r="M21" s="14"/>
      <c r="N21" s="14"/>
      <c r="O21" s="14"/>
      <c r="P21" s="14"/>
      <c r="Q21" s="14"/>
    </row>
    <row r="22" customFormat="false" ht="13.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4"/>
      <c r="K22" s="14"/>
      <c r="L22" s="14"/>
      <c r="M22" s="14"/>
      <c r="N22" s="14"/>
      <c r="O22" s="14"/>
      <c r="P22" s="14"/>
      <c r="Q22" s="14"/>
    </row>
    <row r="23" customFormat="false" ht="13.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4"/>
      <c r="K23" s="14"/>
      <c r="L23" s="14"/>
      <c r="M23" s="14"/>
      <c r="N23" s="14"/>
      <c r="O23" s="14"/>
      <c r="P23" s="14"/>
      <c r="Q23" s="14"/>
    </row>
    <row r="24" customFormat="false" ht="13.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4"/>
      <c r="K24" s="14"/>
      <c r="L24" s="14"/>
      <c r="M24" s="14"/>
      <c r="N24" s="14"/>
      <c r="O24" s="14"/>
      <c r="P24" s="14"/>
      <c r="Q24" s="14"/>
    </row>
    <row r="25" customFormat="false" ht="13.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4"/>
      <c r="K25" s="14"/>
      <c r="L25" s="14"/>
      <c r="M25" s="14"/>
      <c r="N25" s="14"/>
      <c r="O25" s="14"/>
      <c r="P25" s="14"/>
      <c r="Q25" s="14"/>
    </row>
    <row r="26" customFormat="false" ht="13.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false" ht="13.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false" ht="13.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false" ht="13.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false" ht="13.5" hidden="false" customHeight="false" outlineLevel="0" collapsed="false">
      <c r="A30" s="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false" ht="13.5" hidden="false" customHeight="false" outlineLevel="0" collapsed="false">
      <c r="A31" s="4"/>
      <c r="B31" s="14"/>
      <c r="C31" s="14"/>
      <c r="D31" s="14"/>
      <c r="E31" s="14"/>
      <c r="F31" s="14"/>
      <c r="G31" s="14"/>
      <c r="H31" s="14"/>
      <c r="I31" s="14"/>
      <c r="J31" s="14"/>
    </row>
    <row r="32" customFormat="false" ht="13.5" hidden="false" customHeight="false" outlineLevel="0" collapsed="false">
      <c r="A32" s="4"/>
      <c r="B32" s="14"/>
      <c r="C32" s="14"/>
      <c r="D32" s="14"/>
      <c r="E32" s="14"/>
      <c r="F32" s="14"/>
      <c r="G32" s="14"/>
      <c r="H32" s="14"/>
      <c r="I32" s="14"/>
      <c r="J32" s="14"/>
    </row>
    <row r="33" customFormat="false" ht="13.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customFormat="false" ht="13.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customFormat="false" ht="13.5" hidden="false" customHeight="false" outlineLevel="0" collapsed="false">
      <c r="A35" s="4"/>
      <c r="B35" s="14"/>
      <c r="C35" s="14"/>
      <c r="D35" s="14"/>
      <c r="E35" s="14"/>
      <c r="F35" s="14"/>
      <c r="G35" s="14"/>
      <c r="H35" s="14"/>
      <c r="I35" s="14"/>
      <c r="J35" s="14"/>
    </row>
    <row r="36" customFormat="false" ht="13.5" hidden="false" customHeight="false" outlineLevel="0" collapsed="false">
      <c r="A36" s="4"/>
      <c r="B36" s="14"/>
      <c r="C36" s="14"/>
      <c r="D36" s="14"/>
      <c r="E36" s="14"/>
      <c r="F36" s="14"/>
      <c r="G36" s="14"/>
      <c r="H36" s="14"/>
      <c r="I36" s="14"/>
      <c r="J36" s="14"/>
    </row>
    <row r="37" customFormat="false" ht="13.5" hidden="false" customHeight="false" outlineLevel="0" collapsed="false">
      <c r="A37" s="4"/>
      <c r="B37" s="14"/>
      <c r="C37" s="14"/>
      <c r="D37" s="14"/>
      <c r="E37" s="14"/>
      <c r="F37" s="14"/>
      <c r="G37" s="14"/>
      <c r="H37" s="14"/>
      <c r="I37" s="14"/>
      <c r="J37" s="14"/>
    </row>
    <row r="38" customFormat="false" ht="13.5" hidden="false" customHeight="false" outlineLevel="0" collapsed="false">
      <c r="A38" s="4"/>
      <c r="B38" s="14"/>
      <c r="C38" s="14"/>
      <c r="D38" s="14"/>
      <c r="E38" s="14"/>
      <c r="F38" s="14"/>
      <c r="G38" s="14"/>
      <c r="H38" s="14"/>
      <c r="I38" s="14"/>
      <c r="J38" s="14"/>
    </row>
    <row r="39" customFormat="false" ht="13.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customFormat="false" ht="13.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customFormat="false" ht="13.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customFormat="false" ht="13.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customFormat="false" ht="13.5" hidden="false" customHeight="false" outlineLevel="0" collapsed="false">
      <c r="B43" s="14"/>
      <c r="I43" s="14"/>
      <c r="J43" s="14"/>
    </row>
    <row r="44" customFormat="false" ht="13.5" hidden="false" customHeight="false" outlineLevel="0" collapsed="false">
      <c r="J4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2025-03-27T17:44:04Z</dcterms:created>
  <dc:creator/>
  <dc:description/>
  <dc:language>en-US</dc:language>
  <cp:lastModifiedBy/>
  <dcterms:modified xsi:type="dcterms:W3CDTF">2025-04-27T13:56:07Z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