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https://d.docs.live.net/aaad0503762a8f5c/Desktop/MSc_SELECT_Baseline/"/>
    </mc:Choice>
  </mc:AlternateContent>
  <xr:revisionPtr revIDLastSave="43" documentId="13_ncr:1_{4396CD79-F56B-4392-AE7D-AE23AADC5299}" xr6:coauthVersionLast="47" xr6:coauthVersionMax="47" xr10:uidLastSave="{8475B651-CC86-465C-AC1B-E22FB6444F5A}"/>
  <bookViews>
    <workbookView xWindow="-108" yWindow="-108" windowWidth="23256" windowHeight="13896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29" l="1"/>
  <c r="E12" i="129"/>
  <c r="D12" i="129"/>
  <c r="B11" i="129"/>
  <c r="P50" i="129" l="1"/>
  <c r="P52" i="129"/>
  <c r="P51" i="129"/>
  <c r="P49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7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<sst xmlns="http://schemas.openxmlformats.org/spreadsheetml/2006/main" count="264" uniqueCount="151">
  <si>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</si>
  <si>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</si>
  <si>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</si>
  <si>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</si>
  <si>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</si>
  <si>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</si>
  <si>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</si>
  <si>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</si>
  <si>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</si>
  <si>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</si>
  <si>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</si>
  <si>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</si>
  <si>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</si>
  <si>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</si>
  <si>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</si>
  <si>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</si>
  <si>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</si>
  <si>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</si>
  <si>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</si>
  <si>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</si>
  <si>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</si>
  <si>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</si>
  <si>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</si>
  <si>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</si>
  <si>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</si>
  <si>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</si>
  <si>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</si>
  <si>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</si>
  <si>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</si>
  <si>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</si>
  <si>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</si>
  <si>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</si>
  <si>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</si>
  <si>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</si>
  <si>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</si>
  <si>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</si>
  <si>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</si>
  <si>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</si>
  <si>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</si>
  <si>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</si>
  <si>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</si>
  <si>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</si>
  <si>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</si>
  <si>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</si>
  <si>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</si>
  <si>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</si>
  <si>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</si>
  <si>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</si>
  <si>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</si>
  <si>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</si>
  <si>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</si>
  <si>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</si>
  <si>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</si>
  <si>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</si>
  <si>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</si>
  <si>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</si>
  <si>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</si>
  <si>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</si>
  <si>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</si>
  <si>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</si>
  <si>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</si>
  <si>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</si>
  <si>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</si>
  <si>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</si>
  <si>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</si>
  <si>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</si>
  <si>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</si>
  <si>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</si>
  <si>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</si>
  <si>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</si>
  <si>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</si>
  <si>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</si>
  <si>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</si>
  <si>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</si>
  <si>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</si>
  <si>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</si>
  <si>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</si>
  <si>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</si>
  <si>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</si>
  <si>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</si>
  <si>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</si>
  <si>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</si>
  <si>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</si>
  <si>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</si>
  <si>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</si>
  <si>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</si>
  <si>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</si>
  <si>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</si>
  <si>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</si>
  <si>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</si>
  <si>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</si>
  <si>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</si>
  <si>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</si>
  <si>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</si>
  <si>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</si>
  <si>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</si>
  <si>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</si>
  <si>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</si>
  <si>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</si>
  <si>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</si>
  <si>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</si>
  <si>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</si>
  <si>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</si>
  <si>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</si>
  <si>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</si>
  <si>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</si>
  <si>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</si>
  <si>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</si>
  <si>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</si>
  <si>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</si>
  <si>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</si>
  <si>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</si>
  <si>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</si>
  <si>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</si>
  <si>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</si>
  <si>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</si>
  <si>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</si>
  <si>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</si>
  <si>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</si>
  <si>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</si>
  <si>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</si>
  <si>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</si>
  <si>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</si>
  <si>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</si>
  <si>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</si>
  <si>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</si>
  <si>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</si>
  <si>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</si>
  <si>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</si>
  <si>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</si>
  <si>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</si>
  <si>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</si>
  <si>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</si>
  <si>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</si>
  <si>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</si>
  <si>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</si>
  <si>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</si>
  <si>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</si>
  <si>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</si>
  <si>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</si>
  <si>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</si>
  <si>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</si>
  <si>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</si>
  <si>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Uranian Fuel</t>
  </si>
  <si>
    <t>ELE_EX_NUC</t>
  </si>
  <si>
    <t>Exisitng nuclear plants</t>
  </si>
  <si>
    <t>Existing nuclear plants</t>
  </si>
  <si>
    <t>coefficent that translates how capacity coverts to activity (assuming Pmax for whole year)</t>
  </si>
  <si>
    <t>8760 h * 0.0036</t>
  </si>
  <si>
    <t>***can check artribute meanings in attribute master</t>
  </si>
  <si>
    <t>exisiting intalled capacities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</si>
</sst>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z_ł_-;\-* #,##0\ _z_ł_-;_-* &quot;-&quot;\ _z_ł_-;_-@_-"/>
    <numFmt numFmtId="167" formatCode="_([$€]* #,##0.00_);_([$€]* \(#,##0.00\);_([$€]* &quot;-&quot;??_);_(@_)"/>
    <numFmt numFmtId="168" formatCode="0.0"/>
    <numFmt numFmtId="169" formatCode="_-* #,##0.00\ _€_-;\-* #,##0.00\ _€_-;_-* &quot;-&quot;??\ _€_-;_-@_-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#,##0.00\ &quot;Pts&quot;;[Red]\-#,##0.00\ &quot;Pts&quot;"/>
    <numFmt numFmtId="175" formatCode="#,##0."/>
    <numFmt numFmtId="176" formatCode="&quot;$&quot;#."/>
    <numFmt numFmtId="177" formatCode="m/d/yy\ h:mm"/>
    <numFmt numFmtId="178" formatCode="#.00"/>
    <numFmt numFmtId="179" formatCode="mmm\ dd\,\ yyyy"/>
    <numFmt numFmtId="180" formatCode="mmm\-yyyy"/>
    <numFmt numFmtId="181" formatCode="yyyy"/>
    <numFmt numFmtId="182" formatCode="_-* ###0.00_-;\(###0.00\);_-* &quot;–&quot;_-;_-@_-"/>
    <numFmt numFmtId="183" formatCode="\Te\x\t"/>
    <numFmt numFmtId="184" formatCode="_-* #,##0.00\ _z_ł_-;\-* #,##0.00\ _z_ł_-;_-* &quot;-&quot;??\ _z_ł_-;_-@_-"/>
    <numFmt numFmtId="185" formatCode="General_)"/>
    <numFmt numFmtId="186" formatCode="_-[$€-2]* #,##0.000_-;\-[$€-2]* #,##0.000_-;_-[$€-2]* &quot;-&quot;??_-"/>
    <numFmt numFmtId="187" formatCode="0.0%"/>
    <numFmt numFmtId="188" formatCode="_-* #,##0.00_-;\-* #,##0.00_-;_-* \-??_-;_-@_-"/>
    <numFmt numFmtId="189" formatCode="&quot;$&quot;#,##0.0;[Red]\-&quot;$&quot;#,##0.0"/>
    <numFmt numFmtId="190" formatCode="0.0;;"/>
    <numFmt numFmtId="191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4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5" fontId="83" fillId="0" borderId="0">
      <protection locked="0"/>
    </xf>
    <xf numFmtId="0" fontId="84" fillId="0" borderId="0"/>
    <xf numFmtId="0" fontId="85" fillId="0" borderId="0"/>
    <xf numFmtId="176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7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8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44" fontId="6" fillId="0" borderId="0" applyFont="0" applyFill="0" applyBorder="0" applyAlignment="0" applyProtection="0"/>
    <xf numFmtId="173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2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6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5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0" fontId="11" fillId="0" borderId="0" applyFill="0" applyBorder="0">
      <alignment horizontal="right" vertical="center"/>
    </xf>
    <xf numFmtId="190" fontId="7" fillId="0" borderId="0" applyFill="0" applyBorder="0">
      <alignment horizontal="right" vertical="center"/>
    </xf>
    <xf numFmtId="187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9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7" fontId="100" fillId="0" borderId="0">
      <alignment horizontal="right"/>
    </xf>
    <xf numFmtId="168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8" fontId="6" fillId="0" borderId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8" fontId="6" fillId="0" borderId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8" fontId="6" fillId="0" borderId="0" applyFill="0" applyBorder="0" applyAlignment="0" applyProtection="0"/>
    <xf numFmtId="184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165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75" fontId="83" fillId="0" borderId="0">
      <protection locked="0"/>
    </xf>
    <xf numFmtId="0" fontId="84" fillId="0" borderId="0"/>
    <xf numFmtId="0" fontId="85" fillId="0" borderId="0"/>
    <xf numFmtId="176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7" fontId="6" fillId="0" borderId="0" applyFont="0" applyFill="0" applyBorder="0" applyAlignment="0" applyProtection="0">
      <alignment wrapText="1"/>
    </xf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4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8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5" fontId="83" fillId="0" borderId="0">
      <protection locked="0"/>
    </xf>
    <xf numFmtId="169" fontId="104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65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79" fontId="6" fillId="0" borderId="0" applyFill="0" applyBorder="0" applyAlignment="0" applyProtection="0">
      <alignment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8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44" fontId="6" fillId="0" borderId="0" applyFont="0" applyFill="0" applyBorder="0" applyAlignment="0" applyProtection="0"/>
    <xf numFmtId="173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4" fontId="47" fillId="0" borderId="0" applyFont="0" applyFill="0" applyBorder="0" applyAlignment="0" applyProtection="0"/>
    <xf numFmtId="175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65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165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1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75" fontId="83" fillId="0" borderId="0">
      <protection locked="0"/>
    </xf>
    <xf numFmtId="184" fontId="47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75" fontId="83" fillId="0" borderId="0">
      <protection locked="0"/>
    </xf>
    <xf numFmtId="184" fontId="47" fillId="0" borderId="0" applyFont="0" applyFill="0" applyBorder="0" applyAlignment="0" applyProtection="0"/>
    <xf numFmtId="175" fontId="83" fillId="0" borderId="0">
      <protection locked="0"/>
    </xf>
    <xf numFmtId="184" fontId="47" fillId="0" borderId="0" applyFont="0" applyFill="0" applyBorder="0" applyAlignment="0" applyProtection="0"/>
    <xf numFmtId="165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75" fontId="83" fillId="0" borderId="0">
      <protection locked="0"/>
    </xf>
    <xf numFmtId="165" fontId="6" fillId="0" borderId="0" applyFont="0" applyFill="0" applyBorder="0" applyAlignment="0" applyProtection="0"/>
    <xf numFmtId="175" fontId="83" fillId="0" borderId="0">
      <protection locked="0"/>
    </xf>
    <xf numFmtId="184" fontId="47" fillId="0" borderId="0" applyFont="0" applyFill="0" applyBorder="0" applyAlignment="0" applyProtection="0"/>
    <xf numFmtId="165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3" fontId="5" fillId="40" borderId="0" xfId="0" applyNumberFormat="1" applyFont="1" applyFill="1"/>
    <xf numFmtId="183" fontId="6" fillId="0" borderId="0" xfId="0" applyNumberFormat="1" applyFont="1"/>
    <xf numFmtId="183" fontId="8" fillId="0" borderId="0" xfId="0" applyNumberFormat="1" applyFont="1"/>
    <xf numFmtId="183" fontId="0" fillId="0" borderId="0" xfId="0" applyNumberFormat="1"/>
    <xf numFmtId="0" fontId="102" fillId="0" borderId="0" xfId="0" applyFont="1" applyAlignment="1">
      <alignment wrapText="1"/>
    </xf>
    <xf numFmtId="168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3" fontId="4" fillId="28" borderId="19" xfId="0" applyNumberFormat="1" applyFont="1" applyFill="1" applyBorder="1" applyAlignment="1">
      <alignment horizontal="center" vertical="center"/>
    </xf>
    <xf numFmtId="183" fontId="4" fillId="28" borderId="19" xfId="0" applyNumberFormat="1" applyFont="1" applyFill="1" applyBorder="1" applyAlignment="1">
      <alignment horizontal="center" vertical="center" wrapText="1"/>
    </xf>
    <xf numFmtId="183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3" fontId="6" fillId="39" borderId="31" xfId="766" applyNumberFormat="1" applyFill="1" applyBorder="1" applyAlignment="1">
      <alignment horizontal="center" vertical="center" wrapText="1"/>
    </xf>
    <xf numFmtId="183" fontId="6" fillId="39" borderId="31" xfId="766" applyNumberFormat="1" applyFill="1" applyBorder="1" applyAlignment="1">
      <alignment horizontal="left" vertical="center" wrapText="1"/>
    </xf>
    <xf numFmtId="168" fontId="47" fillId="44" borderId="0" xfId="0" applyNumberFormat="1" applyFont="1" applyFill="1"/>
    <xf numFmtId="2" fontId="47" fillId="44" borderId="0" xfId="0" applyNumberFormat="1" applyFont="1" applyFill="1"/>
    <xf numFmtId="168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3" fontId="4" fillId="28" borderId="3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83" fontId="6" fillId="39" borderId="31" xfId="766" applyNumberFormat="1" applyFill="1" applyBorder="1" applyAlignment="1">
      <alignment horizontal="center" vertical="center" wrapText="1"/>
    </xf>
    <xf numFmtId="0" fontId="115" fillId="46" borderId="18" xfId="0" applyFont="1" applyFill="1" applyBorder="1" applyAlignment="1">
      <alignment horizontal="center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152400</xdr:rowOff>
    </xdr:from>
    <xdr:to>
      <xdr:col>13</xdr:col>
      <xdr:colOff>624314</xdr:colOff>
      <xdr:row>47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4"/>
  <sheetViews>
    <sheetView zoomScaleNormal="100" workbookViewId="0">
      <selection activeCell="D22" sqref="D22"/>
    </sheetView>
  </sheetViews>
  <sheetFormatPr defaultColWidth="8.6640625" defaultRowHeight="13.2"/>
  <cols>
    <col min="1" max="1" width="2.6640625" customWidth="1"/>
    <col min="2" max="2" width="14.44140625" customWidth="1"/>
    <col min="3" max="3" width="20.44140625" customWidth="1"/>
    <col min="4" max="4" width="42.6640625" customWidth="1"/>
    <col min="5" max="5" width="9.33203125" customWidth="1"/>
    <col min="6" max="6" width="13.44140625" customWidth="1"/>
    <col min="7" max="7" width="11.33203125" customWidth="1"/>
    <col min="8" max="8" width="14.33203125" customWidth="1"/>
    <col min="9" max="9" width="13.44140625" customWidth="1"/>
    <col min="10" max="10" width="10.44140625" customWidth="1"/>
    <col min="11" max="11" width="10.6640625" bestFit="1" customWidth="1"/>
  </cols>
  <sheetData>
    <row r="2" spans="2:9" ht="17.399999999999999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50000000000001" customHeight="1">
      <c r="B3" s="19"/>
      <c r="C3" s="18"/>
      <c r="D3" s="18"/>
      <c r="E3" s="18"/>
      <c r="F3" s="18"/>
      <c r="G3" s="18"/>
      <c r="H3" s="18"/>
      <c r="I3" s="18"/>
    </row>
    <row r="4" spans="2:9" ht="17.850000000000001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6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6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6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8" t="s">
        <v>17</v>
      </c>
      <c r="C16" s="28" t="s">
        <v>142</v>
      </c>
      <c r="D16" s="28" t="s">
        <v>143</v>
      </c>
      <c r="E16" s="28" t="s">
        <v>19</v>
      </c>
      <c r="F16" s="28"/>
      <c r="G16" s="28" t="s">
        <v>141</v>
      </c>
      <c r="H16" s="28"/>
      <c r="I16" s="28"/>
    </row>
    <row r="19" spans="2:3" ht="13.8" thickBot="1">
      <c r="B19" s="62" t="s">
        <v>28</v>
      </c>
      <c r="C19" s="62"/>
    </row>
    <row r="20" spans="2:3">
      <c r="B20" s="31" t="s">
        <v>17</v>
      </c>
      <c r="C20" s="31" t="s">
        <v>29</v>
      </c>
    </row>
    <row r="21" spans="2:3">
      <c r="B21" s="29" t="s">
        <v>22</v>
      </c>
      <c r="C21" s="29" t="s">
        <v>30</v>
      </c>
    </row>
    <row r="22" spans="2:3">
      <c r="B22" s="28" t="s">
        <v>21</v>
      </c>
      <c r="C22" s="28" t="s">
        <v>31</v>
      </c>
    </row>
    <row r="23" spans="2:3">
      <c r="B23" s="29" t="s">
        <v>32</v>
      </c>
      <c r="C23" s="29" t="s">
        <v>33</v>
      </c>
    </row>
    <row r="24" spans="2:3" ht="13.8" thickBot="1">
      <c r="B24" s="30" t="s">
        <v>34</v>
      </c>
      <c r="C24" s="30" t="s">
        <v>35</v>
      </c>
    </row>
  </sheetData>
  <mergeCells count="1">
    <mergeCell ref="B19:C19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H14" sqref="H14"/>
    </sheetView>
  </sheetViews>
  <sheetFormatPr defaultColWidth="8.6640625" defaultRowHeight="13.2"/>
  <cols>
    <col min="1" max="1" width="1.44140625" customWidth="1"/>
    <col min="2" max="2" width="7.44140625" customWidth="1"/>
    <col min="3" max="3" width="7.33203125" customWidth="1"/>
    <col min="4" max="4" width="21.44140625" customWidth="1"/>
    <col min="5" max="5" width="18.6640625" customWidth="1"/>
    <col min="6" max="6" width="6.6640625" customWidth="1"/>
    <col min="7" max="8" width="8.33203125" customWidth="1"/>
    <col min="9" max="9" width="7.44140625" customWidth="1"/>
    <col min="10" max="10" width="6.6640625" customWidth="1"/>
    <col min="12" max="12" width="13.441406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144</v>
      </c>
      <c r="E13" s="28" t="s">
        <v>145</v>
      </c>
      <c r="F13" s="28" t="s">
        <v>19</v>
      </c>
      <c r="G13" s="28" t="s">
        <v>55</v>
      </c>
      <c r="H13" s="28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2"/>
  <sheetViews>
    <sheetView tabSelected="1" zoomScaleNormal="100" workbookViewId="0">
      <selection activeCell="H15" sqref="H15"/>
    </sheetView>
  </sheetViews>
  <sheetFormatPr defaultColWidth="8.6640625" defaultRowHeight="13.2"/>
  <cols>
    <col min="1" max="1" width="2.6640625" customWidth="1"/>
    <col min="2" max="2" width="21.44140625" customWidth="1"/>
    <col min="3" max="3" width="40.109375" customWidth="1"/>
    <col min="4" max="4" width="18.6640625" customWidth="1"/>
    <col min="5" max="5" width="20" customWidth="1"/>
    <col min="6" max="6" width="12.6640625" customWidth="1"/>
    <col min="7" max="7" width="21.33203125" customWidth="1"/>
    <col min="8" max="8" width="13.33203125" customWidth="1"/>
    <col min="9" max="9" width="11.5546875" bestFit="1" customWidth="1"/>
    <col min="10" max="11" width="8.5546875" bestFit="1" customWidth="1"/>
    <col min="12" max="13" width="7.6640625" customWidth="1"/>
    <col min="14" max="14" width="15.33203125" customWidth="1"/>
    <col min="15" max="15" width="15.6640625" customWidth="1"/>
    <col min="16" max="16" width="16.6640625" customWidth="1"/>
    <col min="17" max="17" width="12.5546875" customWidth="1"/>
    <col min="18" max="18" width="14.44140625" customWidth="1"/>
    <col min="19" max="19" width="13.88671875" customWidth="1"/>
    <col min="20" max="21" width="15" customWidth="1"/>
    <col min="22" max="22" width="15.33203125" customWidth="1"/>
    <col min="25" max="25" width="12.44140625" bestFit="1" customWidth="1"/>
  </cols>
  <sheetData>
    <row r="1" spans="2:28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G3" s="40" t="s">
        <v>149</v>
      </c>
      <c r="H3" s="8"/>
      <c r="I3" s="8"/>
      <c r="J3" s="8"/>
      <c r="K3" s="13" t="s">
        <v>147</v>
      </c>
      <c r="L3" s="13"/>
      <c r="M3" s="8"/>
      <c r="N3" s="8"/>
      <c r="O3" s="9"/>
      <c r="P3" s="9"/>
      <c r="Q3" s="11"/>
      <c r="S3" s="6"/>
      <c r="T3" s="7"/>
    </row>
    <row r="4" spans="2:28">
      <c r="B4" s="10"/>
      <c r="C4" s="4"/>
      <c r="E4" s="5"/>
      <c r="H4" s="8"/>
      <c r="I4" s="8"/>
      <c r="J4" s="8"/>
      <c r="K4" s="13" t="s">
        <v>148</v>
      </c>
      <c r="L4" s="13" t="s">
        <v>150</v>
      </c>
      <c r="M4" s="8"/>
      <c r="N4" s="8"/>
      <c r="O4" s="9"/>
      <c r="P4" s="9"/>
      <c r="Q4" s="11"/>
      <c r="S4" s="6"/>
      <c r="T4" s="7"/>
    </row>
    <row r="5" spans="2:28" ht="15.75" customHeight="1">
      <c r="E5" s="15"/>
      <c r="F5" s="13"/>
      <c r="G5" s="13"/>
      <c r="H5" s="13"/>
      <c r="I5" s="13"/>
      <c r="J5" s="13"/>
      <c r="K5" s="13"/>
      <c r="L5" s="13"/>
      <c r="M5" s="13"/>
      <c r="N5" s="13"/>
      <c r="O5" s="16"/>
      <c r="P5" s="16"/>
      <c r="Q5" s="14"/>
      <c r="S5" s="6"/>
      <c r="T5" s="14"/>
    </row>
    <row r="6" spans="2:28" ht="15.75" customHeight="1">
      <c r="E6" s="15" t="s">
        <v>61</v>
      </c>
      <c r="F6" s="13"/>
      <c r="G6" s="13"/>
      <c r="H6" s="13"/>
      <c r="I6" s="13"/>
      <c r="J6" s="13"/>
      <c r="K6" s="13"/>
      <c r="L6" s="13"/>
      <c r="M6" s="13"/>
      <c r="N6" s="13"/>
      <c r="O6" s="16"/>
      <c r="P6" s="16"/>
      <c r="Q6" s="14"/>
      <c r="S6" s="6"/>
      <c r="T6" s="14"/>
    </row>
    <row r="7" spans="2:28" s="3" customFormat="1" ht="26.4">
      <c r="B7" s="37" t="s">
        <v>40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8" t="s">
        <v>67</v>
      </c>
      <c r="I7" s="38" t="s">
        <v>68</v>
      </c>
      <c r="J7" s="38" t="s">
        <v>69</v>
      </c>
      <c r="K7" s="38" t="s">
        <v>70</v>
      </c>
      <c r="L7" s="38" t="s">
        <v>71</v>
      </c>
      <c r="M7" s="37" t="s">
        <v>73</v>
      </c>
      <c r="N7" s="37" t="s">
        <v>74</v>
      </c>
      <c r="O7" s="37" t="s">
        <v>75</v>
      </c>
      <c r="R7"/>
      <c r="S7" s="6"/>
      <c r="Y7"/>
      <c r="Z7"/>
    </row>
    <row r="8" spans="2:28" ht="53.1" customHeight="1">
      <c r="B8" s="52" t="s">
        <v>76</v>
      </c>
      <c r="C8" s="52" t="s">
        <v>50</v>
      </c>
      <c r="D8" s="52" t="s">
        <v>77</v>
      </c>
      <c r="E8" s="52" t="s">
        <v>78</v>
      </c>
      <c r="F8" s="52" t="s">
        <v>79</v>
      </c>
      <c r="G8" s="52" t="s">
        <v>80</v>
      </c>
      <c r="H8" s="61" t="s">
        <v>81</v>
      </c>
      <c r="I8" s="61"/>
      <c r="J8" s="61"/>
      <c r="K8" s="61"/>
      <c r="L8" s="61"/>
      <c r="M8" s="52" t="s">
        <v>82</v>
      </c>
      <c r="N8" s="52" t="s">
        <v>89</v>
      </c>
      <c r="O8" s="52" t="s">
        <v>88</v>
      </c>
      <c r="S8" s="6"/>
      <c r="AA8" s="24"/>
      <c r="AB8" s="2"/>
    </row>
    <row r="9" spans="2:28">
      <c r="B9" s="28" t="s">
        <v>127</v>
      </c>
      <c r="C9" s="28" t="s">
        <v>56</v>
      </c>
      <c r="D9" s="28" t="s">
        <v>137</v>
      </c>
      <c r="E9" s="28" t="s">
        <v>18</v>
      </c>
      <c r="F9" s="28">
        <v>0.56000000000000005</v>
      </c>
      <c r="G9" s="28">
        <v>31.536000000000001</v>
      </c>
      <c r="H9" s="55">
        <v>24.044</v>
      </c>
      <c r="I9" s="55">
        <v>24.044</v>
      </c>
      <c r="J9" s="55">
        <v>24.044</v>
      </c>
      <c r="K9" s="55">
        <v>24.044</v>
      </c>
      <c r="L9" s="54">
        <v>0</v>
      </c>
      <c r="M9" s="54">
        <v>1</v>
      </c>
      <c r="N9" s="54">
        <v>20</v>
      </c>
      <c r="O9" s="54">
        <v>2</v>
      </c>
      <c r="S9" s="6"/>
    </row>
    <row r="10" spans="2:28">
      <c r="B10" s="29"/>
      <c r="C10" s="29"/>
      <c r="D10" s="29"/>
      <c r="E10" s="29" t="s">
        <v>139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S10" s="6"/>
    </row>
    <row r="11" spans="2:28">
      <c r="B11" t="str">
        <f>SEC_Processes!D13</f>
        <v>ELE_EX_NUC</v>
      </c>
      <c r="C11" s="3" t="s">
        <v>146</v>
      </c>
      <c r="I11" s="22"/>
      <c r="J11" s="22"/>
      <c r="K11" s="22"/>
      <c r="L11" s="22"/>
      <c r="M11" s="22"/>
      <c r="N11" s="22"/>
      <c r="S11" s="6"/>
    </row>
    <row r="12" spans="2:28">
      <c r="D12" t="str">
        <f>SEC_Comm!C16</f>
        <v>URAN</v>
      </c>
      <c r="E12" t="str">
        <f>SEC_Processes!B13</f>
        <v>ELE</v>
      </c>
      <c r="F12">
        <v>0.36</v>
      </c>
      <c r="G12">
        <f>G9</f>
        <v>31.536000000000001</v>
      </c>
      <c r="H12">
        <v>0.48599999999999999</v>
      </c>
      <c r="I12">
        <v>0.48599999999999999</v>
      </c>
      <c r="J12">
        <v>0.48599999999999999</v>
      </c>
      <c r="K12">
        <v>0.48599999999999999</v>
      </c>
      <c r="L12">
        <v>0</v>
      </c>
      <c r="M12">
        <v>1</v>
      </c>
      <c r="N12">
        <v>130</v>
      </c>
      <c r="O12">
        <v>1</v>
      </c>
      <c r="S12" s="6"/>
    </row>
    <row r="13" spans="2:28">
      <c r="S13" s="6"/>
    </row>
    <row r="14" spans="2:28">
      <c r="S14" s="6"/>
    </row>
    <row r="15" spans="2:28">
      <c r="S15" s="6"/>
    </row>
    <row r="16" spans="2:28">
      <c r="S16" s="6"/>
    </row>
    <row r="18" spans="2:17">
      <c r="B18" s="3"/>
    </row>
    <row r="20" spans="2:17">
      <c r="O20" s="47">
        <v>2023</v>
      </c>
      <c r="P20" s="60"/>
    </row>
    <row r="21" spans="2:17">
      <c r="O21" s="47" t="s">
        <v>122</v>
      </c>
      <c r="P21" s="60"/>
    </row>
    <row r="22" spans="2:17">
      <c r="O22" s="49" t="s">
        <v>91</v>
      </c>
      <c r="P22" s="50">
        <v>415</v>
      </c>
      <c r="Q22" s="48"/>
    </row>
    <row r="23" spans="2:17">
      <c r="O23" s="49" t="s">
        <v>92</v>
      </c>
      <c r="P23" s="50" t="s">
        <v>93</v>
      </c>
      <c r="Q23" s="48"/>
    </row>
    <row r="24" spans="2:17" ht="20.399999999999999">
      <c r="O24" s="49" t="s">
        <v>94</v>
      </c>
      <c r="P24" s="50">
        <v>0</v>
      </c>
      <c r="Q24" s="48"/>
    </row>
    <row r="25" spans="2:17" ht="20.399999999999999">
      <c r="O25" s="49" t="s">
        <v>95</v>
      </c>
      <c r="P25" s="50">
        <v>0</v>
      </c>
      <c r="Q25" s="48"/>
    </row>
    <row r="26" spans="2:17">
      <c r="O26" s="49" t="s">
        <v>96</v>
      </c>
      <c r="P26" s="50">
        <v>18351</v>
      </c>
      <c r="Q26" s="48"/>
    </row>
    <row r="27" spans="2:17">
      <c r="O27" s="49" t="s">
        <v>97</v>
      </c>
      <c r="P27" s="50">
        <v>4006</v>
      </c>
      <c r="Q27" s="48"/>
    </row>
    <row r="28" spans="2:17">
      <c r="O28" s="49" t="s">
        <v>98</v>
      </c>
      <c r="P28" s="50">
        <v>0</v>
      </c>
      <c r="Q28" s="48"/>
    </row>
    <row r="29" spans="2:17">
      <c r="O29" s="49" t="s">
        <v>99</v>
      </c>
      <c r="P29" s="50">
        <v>0</v>
      </c>
      <c r="Q29" s="48"/>
    </row>
    <row r="30" spans="2:17">
      <c r="O30" s="49" t="s">
        <v>100</v>
      </c>
      <c r="P30" s="50">
        <v>0</v>
      </c>
      <c r="Q30" s="48"/>
    </row>
    <row r="31" spans="2:17">
      <c r="O31" s="49" t="s">
        <v>101</v>
      </c>
      <c r="P31" s="50">
        <v>0</v>
      </c>
      <c r="Q31" s="48"/>
    </row>
    <row r="32" spans="2:17" ht="20.399999999999999">
      <c r="O32" s="49" t="s">
        <v>102</v>
      </c>
      <c r="P32" s="50">
        <v>0</v>
      </c>
      <c r="Q32" s="48"/>
    </row>
    <row r="33" spans="15:17" ht="20.399999999999999">
      <c r="O33" s="49" t="s">
        <v>103</v>
      </c>
      <c r="P33" s="50">
        <v>37</v>
      </c>
      <c r="Q33" s="48"/>
    </row>
    <row r="34" spans="15:17">
      <c r="O34" s="49" t="s">
        <v>104</v>
      </c>
      <c r="P34" s="50">
        <v>0</v>
      </c>
      <c r="Q34" s="48"/>
    </row>
    <row r="35" spans="15:17">
      <c r="O35" s="49" t="s">
        <v>105</v>
      </c>
      <c r="P35" s="50">
        <v>0</v>
      </c>
      <c r="Q35" s="48"/>
    </row>
    <row r="36" spans="15:17">
      <c r="O36" s="49" t="s">
        <v>106</v>
      </c>
      <c r="P36" s="50">
        <v>486</v>
      </c>
      <c r="Q36" s="48"/>
    </row>
    <row r="37" spans="15:17">
      <c r="O37" s="49" t="s">
        <v>107</v>
      </c>
      <c r="P37" s="50">
        <v>1</v>
      </c>
      <c r="Q37" s="48"/>
    </row>
    <row r="38" spans="15:17">
      <c r="O38" s="49" t="s">
        <v>108</v>
      </c>
      <c r="P38" s="50">
        <v>0</v>
      </c>
      <c r="Q38" s="48"/>
    </row>
    <row r="39" spans="15:17">
      <c r="O39" s="49" t="s">
        <v>109</v>
      </c>
      <c r="P39" s="50">
        <v>22590</v>
      </c>
      <c r="Q39" s="48"/>
    </row>
    <row r="40" spans="15:17">
      <c r="O40" s="49" t="s">
        <v>110</v>
      </c>
      <c r="P40" s="50">
        <v>786</v>
      </c>
      <c r="Q40" s="48"/>
    </row>
    <row r="41" spans="15:17">
      <c r="O41" s="49" t="s">
        <v>111</v>
      </c>
      <c r="P41" s="50">
        <v>3220</v>
      </c>
      <c r="Q41" s="48"/>
    </row>
    <row r="42" spans="15:17">
      <c r="O42" s="49" t="s">
        <v>112</v>
      </c>
      <c r="P42" s="50">
        <v>6190</v>
      </c>
      <c r="Q42" s="48"/>
    </row>
    <row r="43" spans="15:17">
      <c r="O43" s="48"/>
      <c r="P43" s="48"/>
    </row>
    <row r="44" spans="15:17">
      <c r="O44" s="51"/>
      <c r="P44" s="46"/>
      <c r="Q44" s="48"/>
    </row>
    <row r="45" spans="15:17" ht="13.8">
      <c r="O45" s="42"/>
      <c r="P45" s="43"/>
      <c r="Q45" s="44"/>
    </row>
    <row r="46" spans="15:17" ht="13.8">
      <c r="O46" s="44"/>
      <c r="P46" s="44"/>
      <c r="Q46" s="41"/>
    </row>
    <row r="47" spans="15:17">
      <c r="O47" s="45"/>
      <c r="P47" s="46"/>
      <c r="Q47" s="41"/>
    </row>
    <row r="49" spans="15:16">
      <c r="O49" s="2" t="s">
        <v>113</v>
      </c>
      <c r="P49">
        <f>P40+P26+P27+P36+P22</f>
        <v>24044</v>
      </c>
    </row>
    <row r="50" spans="15:16">
      <c r="O50" s="2" t="s">
        <v>116</v>
      </c>
      <c r="P50">
        <f>P39</f>
        <v>22590</v>
      </c>
    </row>
    <row r="51" spans="15:16">
      <c r="O51" s="2" t="s">
        <v>114</v>
      </c>
      <c r="P51">
        <f>P42</f>
        <v>6190</v>
      </c>
    </row>
    <row r="52" spans="15:16">
      <c r="O52" s="2" t="s">
        <v>115</v>
      </c>
      <c r="P52">
        <f>P41</f>
        <v>3220</v>
      </c>
    </row>
  </sheetData>
  <mergeCells count="2">
    <mergeCell ref="P20:P21"/>
    <mergeCell ref="H8:L8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D22" sqref="D22"/>
    </sheetView>
  </sheetViews>
  <sheetFormatPr defaultColWidth="8.6640625" defaultRowHeight="13.2"/>
  <cols>
    <col min="1" max="1" width="2.6640625" customWidth="1"/>
    <col min="2" max="2" width="20.33203125" customWidth="1"/>
    <col min="3" max="3" width="39.44140625" customWidth="1"/>
    <col min="4" max="5" width="11.44140625" customWidth="1"/>
    <col min="6" max="6" width="10.33203125" customWidth="1"/>
    <col min="7" max="7" width="21.44140625" customWidth="1"/>
    <col min="8" max="9" width="14.88671875" customWidth="1"/>
    <col min="10" max="10" width="16.33203125" customWidth="1"/>
    <col min="11" max="11" width="13.6640625" customWidth="1"/>
    <col min="12" max="13" width="15.44140625" customWidth="1"/>
  </cols>
  <sheetData>
    <row r="1" spans="1:15">
      <c r="H1" s="40"/>
    </row>
    <row r="2" spans="1:15" ht="17.399999999999999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9.6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1" t="s">
        <v>81</v>
      </c>
      <c r="I6" s="61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PP!$P$50/1000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PP!$P$51/1000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PP!$P$52/1000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topLeftCell="A2" zoomScale="160" zoomScaleNormal="160" workbookViewId="0">
      <selection activeCell="C19" sqref="C19"/>
    </sheetView>
  </sheetViews>
  <sheetFormatPr defaultColWidth="8.6640625" defaultRowHeight="13.2"/>
  <cols>
    <col min="1" max="1" width="2.6640625" customWidth="1"/>
    <col min="2" max="2" width="30" customWidth="1"/>
    <col min="3" max="3" width="66.33203125" customWidth="1"/>
    <col min="4" max="4" width="12.33203125" customWidth="1"/>
    <col min="5" max="5" width="19.5546875" customWidth="1"/>
    <col min="6" max="6" width="13.33203125" customWidth="1"/>
    <col min="9" max="9" width="53.33203125" customWidth="1"/>
  </cols>
  <sheetData>
    <row r="2" spans="2:13" ht="17.399999999999999">
      <c r="B2" s="34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zoomScale="109" workbookViewId="0">
      <selection activeCell="D36" sqref="D36"/>
    </sheetView>
  </sheetViews>
  <sheetFormatPr defaultRowHeight="13.2"/>
  <cols>
    <col min="3" max="3" width="26.109375" customWidth="1"/>
    <col min="4" max="4" width="20.44140625" customWidth="1"/>
    <col min="5" max="5" width="15" customWidth="1"/>
  </cols>
  <sheetData>
    <row r="5" spans="3:5">
      <c r="D5" s="15" t="s">
        <v>119</v>
      </c>
    </row>
    <row r="6" spans="3:5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Liza Durham</cp:lastModifiedBy>
  <cp:revision/>
  <dcterms:created xsi:type="dcterms:W3CDTF">2000-12-13T15:53:11Z</dcterms:created>
  <dcterms:modified xsi:type="dcterms:W3CDTF">2026-04-30T09:52:34Z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