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76AC23DF-760E-4C96-82BC-FAE77EFC01B2}" xr6:coauthVersionLast="47" xr6:coauthVersionMax="47" xr10:uidLastSave="{00000000-0000-0000-0000-000000000000}"/>
  <bookViews>
    <workbookView xWindow="-28395" yWindow="7950" windowWidth="24720" windowHeight="14355" firstSheet="1" activeTab="2"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4" l="1"/>
  <c r="E6" i="4"/>
  <c r="E7" i="4"/>
  <c r="E8" i="4"/>
  <c r="E9" i="4"/>
  <c r="E10" i="4"/>
  <c r="E11" i="4"/>
  <c r="E12" i="4"/>
  <c r="E13" i="4"/>
  <c r="E4" i="4"/>
  <c r="O6" i="2"/>
  <c r="O7" i="2"/>
  <c r="O8" i="2"/>
  <c r="O9" i="2"/>
  <c r="O10" i="2"/>
  <c r="O11" i="2"/>
  <c r="O12" i="2"/>
  <c r="O13" i="2"/>
  <c r="O14" i="2"/>
  <c r="O15" i="2"/>
  <c r="O16" i="2"/>
  <c r="O17" i="2"/>
  <c r="O18" i="2"/>
  <c r="O19" i="2"/>
  <c r="O20" i="2"/>
  <c r="O5" i="2"/>
  <c r="G4" i="3"/>
  <c r="G5" i="3"/>
  <c r="G6" i="3"/>
  <c r="G7" i="3"/>
  <c r="G8" i="3"/>
  <c r="G9" i="3"/>
  <c r="G10" i="3"/>
  <c r="G11" i="3"/>
  <c r="G12" i="3"/>
  <c r="G13" i="3"/>
  <c r="G14" i="3"/>
  <c r="G15" i="3"/>
  <c r="G16" i="3"/>
  <c r="G17" i="3"/>
  <c r="G18" i="3"/>
  <c r="G19" i="3"/>
  <c r="G20" i="3"/>
  <c r="G3" i="3"/>
  <c r="F7" i="1"/>
  <c r="F8" i="1"/>
  <c r="F9" i="1"/>
  <c r="F10" i="1"/>
  <c r="K19" i="1" s="1"/>
  <c r="F11" i="1"/>
  <c r="F12" i="1"/>
  <c r="F13" i="1"/>
  <c r="F14" i="1"/>
  <c r="K20" i="1" s="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8" i="1" l="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sharedStrings.xml><?xml version="1.0" encoding="utf-8"?>
<sst xmlns="http://schemas.openxmlformats.org/spreadsheetml/2006/main" count="31" uniqueCount="20">
  <si>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</si>
  <si>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</si>
  <si>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</si>
  <si>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</si>
  <si>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</si>
  <si>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</si>
  <si>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</si>
  <si>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</si>
  <si>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</si>
  <si>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</si>
  <si>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</si>
  <si>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</si>
  <si>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</si>
  <si>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Runsize range 2k-62k. Average 27k</t>
  </si>
  <si>
    <t>Gauntlet</t>
  </si>
  <si>
    <t>RM 13</t>
  </si>
  <si>
    <t>Est (* 630)</t>
  </si>
  <si>
    <t>Est (*22k)</t>
  </si>
  <si>
    <t>chum timing guantlet based on recent catch data</t>
  </si>
  <si>
    <t>est (* 27k)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</si>
</sst>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8">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0" fillId="2" borderId="0" xfId="0" applyFill="1"/>
    <xf numFmtId="9" fontId="0" fillId="2" borderId="0" xfId="0" applyNumberFormat="1" applyFill="1"/>
    <xf numFmtId="16" fontId="0" fillId="2" borderId="0" xfId="0" applyNumberFormat="1" applyFill="1"/>
    <xf numFmtId="9" fontId="0" fillId="2" borderId="0" xfId="3" applyFont="1" applyFill="1"/>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Chinook'!$C$6:$C$20</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Chinook'!$E$6:$E$20</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4</xdr:row>
      <xdr:rowOff>0</xdr:rowOff>
    </xdr:from>
    <xdr:to>
      <xdr:col>16</xdr:col>
      <xdr:colOff>464820</xdr:colOff>
      <xdr:row>19</xdr:row>
      <xdr:rowOff>91440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21">
        <v>28</v>
      </c>
      <c r="B2" s="10"/>
      <c r="C2" s="3" t="s">
        <v>0</v>
      </c>
      <c r="D2" s="4" t="s">
        <v>0</v>
      </c>
    </row>
    <row r="3" spans="1:6" x14ac:dyDescent="0.25">
      <c r="A3" s="22"/>
      <c r="B3" s="11"/>
      <c r="C3" s="5" t="s">
        <v>0</v>
      </c>
      <c r="D3" s="6" t="s">
        <v>0</v>
      </c>
    </row>
    <row r="4" spans="1:6" x14ac:dyDescent="0.25">
      <c r="A4" s="22"/>
      <c r="B4" s="11"/>
      <c r="C4" s="5" t="s">
        <v>0</v>
      </c>
      <c r="D4" s="6" t="s">
        <v>0</v>
      </c>
    </row>
    <row r="5" spans="1:6" ht="15.75" thickBot="1" x14ac:dyDescent="0.3">
      <c r="A5" s="23"/>
      <c r="B5" s="12"/>
      <c r="C5" s="7" t="s">
        <v>0</v>
      </c>
      <c r="D5" s="8" t="s">
        <v>0</v>
      </c>
    </row>
    <row r="6" spans="1:6" x14ac:dyDescent="0.25">
      <c r="A6" s="21">
        <v>29</v>
      </c>
      <c r="B6" s="11"/>
      <c r="C6" s="5">
        <v>3.3597916929150391E-4</v>
      </c>
      <c r="D6" s="6">
        <v>0</v>
      </c>
      <c r="F6" s="9">
        <f>AVERAGE(C6:D6)</f>
        <v>1.6798958464575196E-4</v>
      </c>
    </row>
    <row r="7" spans="1:6" x14ac:dyDescent="0.25">
      <c r="A7" s="22"/>
      <c r="B7" s="11"/>
      <c r="C7" s="5">
        <v>7.1395573474444579E-4</v>
      </c>
      <c r="D7" s="6">
        <v>8.5095519720886699E-5</v>
      </c>
      <c r="F7" s="9">
        <f t="shared" ref="F7:F70" si="0">AVERAGE(C7:D7)</f>
        <v>3.9952562723266627E-4</v>
      </c>
    </row>
    <row r="8" spans="1:6" x14ac:dyDescent="0.25">
      <c r="A8" s="22"/>
      <c r="B8" s="11"/>
      <c r="C8" s="5">
        <v>4.6197135777581791E-4</v>
      </c>
      <c r="D8" s="6">
        <v>1.2764327958133005E-4</v>
      </c>
      <c r="F8" s="9">
        <f t="shared" si="0"/>
        <v>2.9480731867857399E-4</v>
      </c>
    </row>
    <row r="9" spans="1:6" ht="15.75" thickBot="1" x14ac:dyDescent="0.3">
      <c r="A9" s="23"/>
      <c r="B9" s="11"/>
      <c r="C9" s="5">
        <v>0</v>
      </c>
      <c r="D9" s="6">
        <v>4.254775986044335E-5</v>
      </c>
      <c r="F9" s="9">
        <f t="shared" si="0"/>
        <v>2.1273879930221675E-5</v>
      </c>
    </row>
    <row r="10" spans="1:6" x14ac:dyDescent="0.25">
      <c r="A10" s="21">
        <v>30</v>
      </c>
      <c r="B10" s="10"/>
      <c r="C10" s="3">
        <v>5.0396875393725587E-4</v>
      </c>
      <c r="D10" s="4">
        <v>4.254775986044335E-5</v>
      </c>
      <c r="F10" s="9">
        <f t="shared" si="0"/>
        <v>2.732582568988496E-4</v>
      </c>
    </row>
    <row r="11" spans="1:6" x14ac:dyDescent="0.25">
      <c r="A11" s="22"/>
      <c r="B11" s="11"/>
      <c r="C11" s="5">
        <v>4.6197135777581791E-4</v>
      </c>
      <c r="D11" s="6">
        <v>1.701910394417734E-4</v>
      </c>
      <c r="F11" s="9">
        <f t="shared" si="0"/>
        <v>3.1608119860879565E-4</v>
      </c>
    </row>
    <row r="12" spans="1:6" x14ac:dyDescent="0.25">
      <c r="A12" s="22"/>
      <c r="B12" s="11"/>
      <c r="C12" s="5">
        <v>2.5198437696862794E-4</v>
      </c>
      <c r="D12" s="6">
        <v>8.5095519720886699E-5</v>
      </c>
      <c r="F12" s="9">
        <f t="shared" si="0"/>
        <v>1.6853994834475732E-4</v>
      </c>
    </row>
    <row r="13" spans="1:6" ht="15.75" thickBot="1" x14ac:dyDescent="0.3">
      <c r="A13" s="23"/>
      <c r="B13" s="12"/>
      <c r="C13" s="7">
        <v>5.0396875393725587E-4</v>
      </c>
      <c r="D13" s="8">
        <v>8.5095519720886699E-5</v>
      </c>
      <c r="F13" s="9">
        <f t="shared" si="0"/>
        <v>2.9453213682907131E-4</v>
      </c>
    </row>
    <row r="14" spans="1:6" x14ac:dyDescent="0.25">
      <c r="A14" s="21">
        <v>31</v>
      </c>
      <c r="B14" s="11"/>
      <c r="C14" s="5">
        <v>2.4358489773634033E-3</v>
      </c>
      <c r="D14" s="6">
        <v>6.3821639790665016E-4</v>
      </c>
      <c r="F14" s="9">
        <f t="shared" si="0"/>
        <v>1.5370326876350269E-3</v>
      </c>
    </row>
    <row r="15" spans="1:6" x14ac:dyDescent="0.25">
      <c r="A15" s="22"/>
      <c r="B15" s="11"/>
      <c r="C15" s="5">
        <v>3.1498047121078492E-3</v>
      </c>
      <c r="D15" s="6">
        <v>1.701910394417734E-3</v>
      </c>
      <c r="F15" s="9">
        <f t="shared" si="0"/>
        <v>2.4258575532627915E-3</v>
      </c>
    </row>
    <row r="16" spans="1:6" x14ac:dyDescent="0.25">
      <c r="A16" s="22"/>
      <c r="B16" s="11"/>
      <c r="C16" s="5">
        <v>1.9318802234261476E-3</v>
      </c>
      <c r="D16" s="6">
        <v>8.9350295706931032E-4</v>
      </c>
      <c r="F16" s="9">
        <f t="shared" si="0"/>
        <v>1.4126915902477289E-3</v>
      </c>
    </row>
    <row r="17" spans="1:13" ht="15.75" thickBot="1" x14ac:dyDescent="0.3">
      <c r="A17" s="23"/>
      <c r="B17" s="11"/>
      <c r="C17" s="5">
        <v>9.2394271555163582E-4</v>
      </c>
      <c r="D17" s="6">
        <v>1.0211462366506404E-3</v>
      </c>
      <c r="F17" s="9">
        <f t="shared" si="0"/>
        <v>9.7254447610113811E-4</v>
      </c>
    </row>
    <row r="18" spans="1:13" x14ac:dyDescent="0.25">
      <c r="A18" s="21">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22"/>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22"/>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23"/>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21">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22"/>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22"/>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23"/>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21">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22"/>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22"/>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23"/>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21">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22"/>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22"/>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23"/>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21">
        <v>36</v>
      </c>
      <c r="B34" s="10">
        <v>3.0718340793254174E-2</v>
      </c>
      <c r="C34" s="3">
        <v>1.9654781403552979E-2</v>
      </c>
      <c r="D34" s="4">
        <v>4.178190018295537E-2</v>
      </c>
      <c r="F34" s="9">
        <f t="shared" si="0"/>
        <v>3.0718340793254174E-2</v>
      </c>
    </row>
    <row r="35" spans="1:13" x14ac:dyDescent="0.25">
      <c r="A35" s="22"/>
      <c r="B35" s="11">
        <v>3.3876125778997603E-2</v>
      </c>
      <c r="C35" s="5">
        <v>2.4736466339086976E-2</v>
      </c>
      <c r="D35" s="6">
        <v>4.3015785218908226E-2</v>
      </c>
      <c r="F35" s="9">
        <f t="shared" si="0"/>
        <v>3.3876125778997603E-2</v>
      </c>
      <c r="K35" s="9">
        <f>SUM(K18:K33)</f>
        <v>0.55249088507922983</v>
      </c>
    </row>
    <row r="36" spans="1:13" x14ac:dyDescent="0.25">
      <c r="A36" s="22"/>
      <c r="B36" s="11">
        <v>2.8383823064732316E-2</v>
      </c>
      <c r="C36" s="5">
        <v>1.2305237075301331E-2</v>
      </c>
      <c r="D36" s="6">
        <v>4.44624090541633E-2</v>
      </c>
      <c r="F36" s="9">
        <f t="shared" si="0"/>
        <v>2.8383823064732316E-2</v>
      </c>
    </row>
    <row r="37" spans="1:13" ht="15.75" thickBot="1" x14ac:dyDescent="0.3">
      <c r="A37" s="23"/>
      <c r="B37" s="12">
        <v>1.7453641994521405E-2</v>
      </c>
      <c r="C37" s="7">
        <v>8.3574818361261596E-3</v>
      </c>
      <c r="D37" s="8">
        <v>2.6549802152916649E-2</v>
      </c>
      <c r="F37" s="9">
        <f t="shared" si="0"/>
        <v>1.7453641994521405E-2</v>
      </c>
    </row>
    <row r="38" spans="1:13" x14ac:dyDescent="0.25">
      <c r="A38" s="21">
        <v>37</v>
      </c>
      <c r="B38" s="11">
        <v>2.984537104808509E-2</v>
      </c>
      <c r="C38" s="5">
        <v>2.3014573096468018E-2</v>
      </c>
      <c r="D38" s="6">
        <v>3.6676168999702163E-2</v>
      </c>
      <c r="F38" s="9">
        <f t="shared" si="0"/>
        <v>2.984537104808509E-2</v>
      </c>
    </row>
    <row r="39" spans="1:13" x14ac:dyDescent="0.25">
      <c r="A39" s="22"/>
      <c r="B39" s="11">
        <v>3.3659534433802346E-2</v>
      </c>
      <c r="C39" s="5">
        <v>2.5324429885347107E-2</v>
      </c>
      <c r="D39" s="6">
        <v>4.1994638982257582E-2</v>
      </c>
      <c r="F39" s="9">
        <f t="shared" si="0"/>
        <v>3.3659534433802346E-2</v>
      </c>
    </row>
    <row r="40" spans="1:13" x14ac:dyDescent="0.25">
      <c r="A40" s="22"/>
      <c r="B40" s="11">
        <v>2.0552368309434226E-2</v>
      </c>
      <c r="C40" s="5">
        <v>1.5959010541346436E-2</v>
      </c>
      <c r="D40" s="6">
        <v>2.5145726077522017E-2</v>
      </c>
      <c r="F40" s="9">
        <f t="shared" si="0"/>
        <v>2.0552368309434226E-2</v>
      </c>
    </row>
    <row r="41" spans="1:13" ht="15.75" thickBot="1" x14ac:dyDescent="0.3">
      <c r="A41" s="23"/>
      <c r="B41" s="11">
        <v>6.4953074981427055E-3</v>
      </c>
      <c r="C41" s="5">
        <v>5.4596615009869388E-3</v>
      </c>
      <c r="D41" s="6">
        <v>7.5309534952984723E-3</v>
      </c>
      <c r="F41" s="9">
        <f t="shared" si="0"/>
        <v>6.4953074981427055E-3</v>
      </c>
    </row>
    <row r="42" spans="1:13" x14ac:dyDescent="0.25">
      <c r="A42" s="21">
        <v>38</v>
      </c>
      <c r="B42" s="10">
        <v>2.3196362872176818E-2</v>
      </c>
      <c r="C42" s="3">
        <v>2.4778463735248415E-2</v>
      </c>
      <c r="D42" s="4">
        <v>2.1614262009105222E-2</v>
      </c>
      <c r="F42" s="9">
        <f t="shared" si="0"/>
        <v>2.3196362872176818E-2</v>
      </c>
    </row>
    <row r="43" spans="1:13" x14ac:dyDescent="0.25">
      <c r="A43" s="22"/>
      <c r="B43" s="11">
        <v>1.6663926373645208E-2</v>
      </c>
      <c r="C43" s="5">
        <v>1.5245054806601991E-2</v>
      </c>
      <c r="D43" s="6">
        <v>1.8082797940688424E-2</v>
      </c>
      <c r="F43" s="9">
        <f t="shared" si="0"/>
        <v>1.6663926373645208E-2</v>
      </c>
    </row>
    <row r="44" spans="1:13" x14ac:dyDescent="0.25">
      <c r="A44" s="22"/>
      <c r="B44" s="11">
        <v>1.2766043377454579E-2</v>
      </c>
      <c r="C44" s="5">
        <v>1.2725211036915712E-2</v>
      </c>
      <c r="D44" s="6">
        <v>1.2806875717993448E-2</v>
      </c>
      <c r="F44" s="9">
        <f t="shared" si="0"/>
        <v>1.2766043377454579E-2</v>
      </c>
    </row>
    <row r="45" spans="1:13" ht="15.75" thickBot="1" x14ac:dyDescent="0.3">
      <c r="A45" s="23"/>
      <c r="B45" s="12">
        <v>6.9981755246819512E-3</v>
      </c>
      <c r="C45" s="7">
        <v>6.6355885935072021E-3</v>
      </c>
      <c r="D45" s="8">
        <v>7.3607624558566995E-3</v>
      </c>
      <c r="F45" s="9">
        <f t="shared" si="0"/>
        <v>6.9981755246819512E-3</v>
      </c>
    </row>
    <row r="46" spans="1:13" x14ac:dyDescent="0.25">
      <c r="A46" s="21">
        <v>39</v>
      </c>
      <c r="B46" s="11">
        <v>1.225896274565428E-2</v>
      </c>
      <c r="C46" s="5">
        <v>8.9454453823862926E-3</v>
      </c>
      <c r="D46" s="6">
        <v>1.5572480108922265E-2</v>
      </c>
      <c r="F46" s="9">
        <f t="shared" si="0"/>
        <v>1.225896274565428E-2</v>
      </c>
    </row>
    <row r="47" spans="1:13" x14ac:dyDescent="0.25">
      <c r="A47" s="22"/>
      <c r="B47" s="11">
        <v>1.0799955727171583E-2</v>
      </c>
      <c r="C47" s="5">
        <v>1.0835328209651001E-2</v>
      </c>
      <c r="D47" s="6">
        <v>1.0764583244692167E-2</v>
      </c>
      <c r="F47" s="9">
        <f t="shared" si="0"/>
        <v>1.0799955727171583E-2</v>
      </c>
    </row>
    <row r="48" spans="1:13" x14ac:dyDescent="0.25">
      <c r="A48" s="22"/>
      <c r="B48" s="11">
        <v>7.5018690967697038E-3</v>
      </c>
      <c r="C48" s="5">
        <v>7.6855234975431522E-3</v>
      </c>
      <c r="D48" s="6">
        <v>7.3182146959962554E-3</v>
      </c>
      <c r="F48" s="9">
        <f t="shared" si="0"/>
        <v>7.5018690967697038E-3</v>
      </c>
    </row>
    <row r="49" spans="1:6" ht="15.75" thickBot="1" x14ac:dyDescent="0.3">
      <c r="A49" s="23"/>
      <c r="B49" s="11">
        <v>5.6937796070318488E-3</v>
      </c>
      <c r="C49" s="5">
        <v>4.4097265969509887E-3</v>
      </c>
      <c r="D49" s="6">
        <v>6.9778326171127088E-3</v>
      </c>
      <c r="F49" s="9">
        <f t="shared" si="0"/>
        <v>5.6937796070318488E-3</v>
      </c>
    </row>
    <row r="50" spans="1:6" x14ac:dyDescent="0.25">
      <c r="A50" s="21">
        <v>40</v>
      </c>
      <c r="B50" s="10">
        <v>8.7128291616953239E-3</v>
      </c>
      <c r="C50" s="3">
        <v>7.9375078745117806E-3</v>
      </c>
      <c r="D50" s="4">
        <v>9.4881504488788671E-3</v>
      </c>
      <c r="F50" s="9">
        <f t="shared" si="0"/>
        <v>8.7128291616953239E-3</v>
      </c>
    </row>
    <row r="51" spans="1:6" x14ac:dyDescent="0.25">
      <c r="A51" s="22"/>
      <c r="B51" s="11">
        <v>8.9092473543583659E-3</v>
      </c>
      <c r="C51" s="5">
        <v>7.1815547436058962E-3</v>
      </c>
      <c r="D51" s="6">
        <v>1.0636939965110837E-2</v>
      </c>
      <c r="F51" s="9">
        <f t="shared" si="0"/>
        <v>8.9092473543583659E-3</v>
      </c>
    </row>
    <row r="52" spans="1:6" x14ac:dyDescent="0.25">
      <c r="A52" s="22"/>
      <c r="B52" s="11">
        <v>5.7498961550364394E-3</v>
      </c>
      <c r="C52" s="5">
        <v>5.585653689471253E-3</v>
      </c>
      <c r="D52" s="6">
        <v>5.914138620601625E-3</v>
      </c>
      <c r="F52" s="9">
        <f t="shared" si="0"/>
        <v>5.7498961550364394E-3</v>
      </c>
    </row>
    <row r="53" spans="1:6" ht="15.75" thickBot="1" x14ac:dyDescent="0.3">
      <c r="A53" s="23"/>
      <c r="B53" s="12">
        <v>4.5518696370374454E-3</v>
      </c>
      <c r="C53" s="7">
        <v>3.3597916929150391E-3</v>
      </c>
      <c r="D53" s="8">
        <v>5.7439475811598521E-3</v>
      </c>
      <c r="F53" s="9">
        <f t="shared" si="0"/>
        <v>4.5518696370374454E-3</v>
      </c>
    </row>
    <row r="54" spans="1:6" x14ac:dyDescent="0.25">
      <c r="A54" s="21">
        <v>41</v>
      </c>
      <c r="B54" s="11"/>
      <c r="C54" s="5">
        <v>3.4437864852379153E-3</v>
      </c>
      <c r="D54" s="6">
        <v>3.0208909500914777E-3</v>
      </c>
      <c r="F54" s="9">
        <f t="shared" si="0"/>
        <v>3.2323387176646963E-3</v>
      </c>
    </row>
    <row r="55" spans="1:6" x14ac:dyDescent="0.25">
      <c r="A55" s="22"/>
      <c r="B55" s="11"/>
      <c r="C55" s="5">
        <v>2.0578724119104616E-3</v>
      </c>
      <c r="D55" s="6">
        <v>4.4249670254861082E-3</v>
      </c>
      <c r="F55" s="9">
        <f t="shared" si="0"/>
        <v>3.2414197186982846E-3</v>
      </c>
    </row>
    <row r="56" spans="1:6" x14ac:dyDescent="0.25">
      <c r="A56" s="22"/>
      <c r="B56" s="11"/>
      <c r="C56" s="5">
        <v>7.1395573474444579E-4</v>
      </c>
      <c r="D56" s="6">
        <v>2.8081521507892608E-3</v>
      </c>
      <c r="F56" s="9">
        <f t="shared" si="0"/>
        <v>1.7610539427668534E-3</v>
      </c>
    </row>
    <row r="57" spans="1:6" ht="15.75" thickBot="1" x14ac:dyDescent="0.3">
      <c r="A57" s="23"/>
      <c r="B57" s="11"/>
      <c r="C57" s="5">
        <v>1.6798958464575196E-4</v>
      </c>
      <c r="D57" s="6">
        <v>1.7870059141386206E-3</v>
      </c>
      <c r="F57" s="9">
        <f t="shared" si="0"/>
        <v>9.7749774939218624E-4</v>
      </c>
    </row>
    <row r="58" spans="1:6" x14ac:dyDescent="0.25">
      <c r="A58" s="21">
        <v>42</v>
      </c>
      <c r="B58" s="10"/>
      <c r="C58" s="3">
        <v>5.879635462601319E-4</v>
      </c>
      <c r="D58" s="4">
        <v>5.5312087818576352E-4</v>
      </c>
      <c r="F58" s="9">
        <f t="shared" si="0"/>
        <v>5.7054221222294771E-4</v>
      </c>
    </row>
    <row r="59" spans="1:6" x14ac:dyDescent="0.25">
      <c r="A59" s="22"/>
      <c r="B59" s="11"/>
      <c r="C59" s="5">
        <v>1.2599218848431397E-4</v>
      </c>
      <c r="D59" s="6">
        <v>2.552865591626601E-4</v>
      </c>
      <c r="F59" s="9">
        <f t="shared" si="0"/>
        <v>1.9063937382348702E-4</v>
      </c>
    </row>
    <row r="60" spans="1:6" x14ac:dyDescent="0.25">
      <c r="A60" s="22"/>
      <c r="B60" s="11"/>
      <c r="C60" s="5">
        <v>3.3597916929150391E-4</v>
      </c>
      <c r="D60" s="6">
        <v>2.552865591626601E-4</v>
      </c>
      <c r="F60" s="9">
        <f t="shared" si="0"/>
        <v>2.9563286422708203E-4</v>
      </c>
    </row>
    <row r="61" spans="1:6" ht="15.75" thickBot="1" x14ac:dyDescent="0.3">
      <c r="A61" s="23"/>
      <c r="B61" s="12"/>
      <c r="C61" s="7">
        <v>1.2599218848431397E-4</v>
      </c>
      <c r="D61" s="8">
        <v>1.2764327958133005E-4</v>
      </c>
      <c r="F61" s="9">
        <f t="shared" si="0"/>
        <v>1.2681773403282201E-4</v>
      </c>
    </row>
    <row r="62" spans="1:6" x14ac:dyDescent="0.25">
      <c r="A62" s="22">
        <v>43</v>
      </c>
      <c r="B62" s="11"/>
      <c r="C62" s="5">
        <v>1.2599218848431397E-4</v>
      </c>
      <c r="D62" s="6">
        <v>1.701910394417734E-4</v>
      </c>
      <c r="F62" s="9">
        <f t="shared" si="0"/>
        <v>1.480916139630437E-4</v>
      </c>
    </row>
    <row r="63" spans="1:6" x14ac:dyDescent="0.25">
      <c r="A63" s="22"/>
      <c r="B63" s="11"/>
      <c r="C63" s="5">
        <v>8.3994792322875979E-5</v>
      </c>
      <c r="D63" s="6">
        <v>4.254775986044335E-5</v>
      </c>
      <c r="F63" s="9">
        <f t="shared" si="0"/>
        <v>6.3271276091659664E-5</v>
      </c>
    </row>
    <row r="64" spans="1:6" x14ac:dyDescent="0.25">
      <c r="A64" s="22"/>
      <c r="B64" s="11"/>
      <c r="C64" s="5">
        <v>0</v>
      </c>
      <c r="D64" s="6">
        <v>0</v>
      </c>
      <c r="F64" s="9">
        <f t="shared" si="0"/>
        <v>0</v>
      </c>
    </row>
    <row r="65" spans="1:6" ht="15.75" thickBot="1" x14ac:dyDescent="0.3">
      <c r="A65" s="23"/>
      <c r="B65" s="11"/>
      <c r="C65" s="5">
        <v>0</v>
      </c>
      <c r="D65" s="6">
        <v>0</v>
      </c>
      <c r="F65" s="9">
        <f t="shared" si="0"/>
        <v>0</v>
      </c>
    </row>
    <row r="66" spans="1:6" x14ac:dyDescent="0.25">
      <c r="A66" s="21">
        <v>44</v>
      </c>
      <c r="B66" s="10"/>
      <c r="C66" s="3">
        <v>2.0998698080718995E-4</v>
      </c>
      <c r="D66" s="4">
        <v>0</v>
      </c>
      <c r="F66" s="9">
        <f t="shared" si="0"/>
        <v>1.0499349040359497E-4</v>
      </c>
    </row>
    <row r="67" spans="1:6" x14ac:dyDescent="0.25">
      <c r="A67" s="22"/>
      <c r="B67" s="11"/>
      <c r="C67" s="5">
        <v>0</v>
      </c>
      <c r="D67" s="6">
        <v>0</v>
      </c>
      <c r="F67" s="9">
        <f t="shared" si="0"/>
        <v>0</v>
      </c>
    </row>
    <row r="68" spans="1:6" x14ac:dyDescent="0.25">
      <c r="A68" s="22"/>
      <c r="B68" s="11"/>
      <c r="C68" s="5">
        <v>0</v>
      </c>
      <c r="D68" s="6">
        <v>0</v>
      </c>
      <c r="F68" s="9">
        <f t="shared" si="0"/>
        <v>0</v>
      </c>
    </row>
    <row r="69" spans="1:6" ht="15.75" thickBot="1" x14ac:dyDescent="0.3">
      <c r="A69" s="23"/>
      <c r="B69" s="12"/>
      <c r="C69" s="7">
        <v>0</v>
      </c>
      <c r="D69" s="8">
        <v>0</v>
      </c>
      <c r="F69" s="9">
        <f t="shared" si="0"/>
        <v>0</v>
      </c>
    </row>
    <row r="70" spans="1:6" x14ac:dyDescent="0.25">
      <c r="A70" s="21">
        <v>45</v>
      </c>
      <c r="B70" s="11"/>
      <c r="C70" s="5">
        <v>0</v>
      </c>
      <c r="D70" s="6">
        <v>0</v>
      </c>
      <c r="F70" s="9">
        <f t="shared" si="0"/>
        <v>0</v>
      </c>
    </row>
    <row r="71" spans="1:6" x14ac:dyDescent="0.25">
      <c r="A71" s="22"/>
      <c r="B71" s="11"/>
      <c r="C71" s="5">
        <v>0</v>
      </c>
      <c r="D71" s="6">
        <v>0</v>
      </c>
      <c r="F71" s="9">
        <f t="shared" ref="F71:F77" si="4">AVERAGE(C71:D71)</f>
        <v>0</v>
      </c>
    </row>
    <row r="72" spans="1:6" x14ac:dyDescent="0.25">
      <c r="A72" s="22"/>
      <c r="B72" s="11"/>
      <c r="C72" s="5">
        <v>0</v>
      </c>
      <c r="D72" s="6">
        <v>0</v>
      </c>
      <c r="F72" s="9">
        <f t="shared" si="4"/>
        <v>0</v>
      </c>
    </row>
    <row r="73" spans="1:6" ht="15.75" thickBot="1" x14ac:dyDescent="0.3">
      <c r="A73" s="23"/>
      <c r="B73" s="11"/>
      <c r="C73" s="5">
        <v>0</v>
      </c>
      <c r="D73" s="6">
        <v>0</v>
      </c>
      <c r="F73" s="9">
        <f t="shared" si="4"/>
        <v>0</v>
      </c>
    </row>
    <row r="74" spans="1:6" x14ac:dyDescent="0.25">
      <c r="A74" s="21">
        <v>46</v>
      </c>
      <c r="B74" s="10"/>
      <c r="C74" s="3">
        <v>0</v>
      </c>
      <c r="D74" s="4">
        <v>0</v>
      </c>
      <c r="F74" s="9">
        <f t="shared" si="4"/>
        <v>0</v>
      </c>
    </row>
    <row r="75" spans="1:6" x14ac:dyDescent="0.25">
      <c r="A75" s="22"/>
      <c r="B75" s="11"/>
      <c r="C75" s="5">
        <v>0</v>
      </c>
      <c r="D75" s="6">
        <v>0</v>
      </c>
      <c r="F75" s="9">
        <f t="shared" si="4"/>
        <v>0</v>
      </c>
    </row>
    <row r="76" spans="1:6" x14ac:dyDescent="0.25">
      <c r="A76" s="22"/>
      <c r="B76" s="11"/>
      <c r="C76" s="5">
        <v>0</v>
      </c>
      <c r="D76" s="6">
        <v>0</v>
      </c>
      <c r="F76" s="9">
        <f t="shared" si="4"/>
        <v>0</v>
      </c>
    </row>
    <row r="77" spans="1:6" ht="15.75" thickBot="1" x14ac:dyDescent="0.3">
      <c r="A77" s="23"/>
      <c r="B77" s="12"/>
      <c r="C77" s="7">
        <v>0</v>
      </c>
      <c r="D77" s="8">
        <v>0</v>
      </c>
      <c r="F77" s="9">
        <f t="shared" si="4"/>
        <v>0</v>
      </c>
    </row>
  </sheetData>
  <mergeCells count="19">
    <mergeCell ref="A22:A25"/>
    <mergeCell ref="A26:A29"/>
    <mergeCell ref="A30:A33"/>
    <mergeCell ref="A34:A37"/>
    <mergeCell ref="A50:A53"/>
    <mergeCell ref="A38:A41"/>
    <mergeCell ref="A2:A5"/>
    <mergeCell ref="A6:A9"/>
    <mergeCell ref="A10:A13"/>
    <mergeCell ref="A14:A17"/>
    <mergeCell ref="A18:A21"/>
    <mergeCell ref="A42:A45"/>
    <mergeCell ref="A46:A49"/>
    <mergeCell ref="A66:A69"/>
    <mergeCell ref="A70:A73"/>
    <mergeCell ref="A74:A77"/>
    <mergeCell ref="A54:A57"/>
    <mergeCell ref="A58:A61"/>
    <mergeCell ref="A62: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workbookViewId="0">
      <selection activeCell="P7" sqref="P7"/>
    </sheetView>
  </sheetViews>
  <sheetFormatPr defaultRowHeight="15" x14ac:dyDescent="0.25"/>
  <sheetData>
    <row r="4" spans="12:16" x14ac:dyDescent="0.25">
      <c r="L4" t="s">
        <v>1</v>
      </c>
      <c r="M4" t="s">
        <v>2</v>
      </c>
      <c r="N4" t="s">
        <v>3</v>
      </c>
      <c r="O4" t="s">
        <v>17</v>
      </c>
    </row>
    <row r="5" spans="12:16" x14ac:dyDescent="0.25">
      <c r="L5">
        <v>29</v>
      </c>
      <c r="M5" s="17">
        <v>45486</v>
      </c>
      <c r="N5" s="16">
        <v>1.599295905778612E-3</v>
      </c>
      <c r="O5" s="24">
        <f>N5*22000</f>
        <v>35.184509927129461</v>
      </c>
    </row>
    <row r="6" spans="12:16" x14ac:dyDescent="0.25">
      <c r="L6">
        <v>30</v>
      </c>
      <c r="M6" s="17">
        <v>45493</v>
      </c>
      <c r="N6" s="16">
        <v>1.9048486936224351E-3</v>
      </c>
      <c r="O6" s="24">
        <f t="shared" ref="O6:O20" si="0">N6*22000</f>
        <v>41.906671259693574</v>
      </c>
    </row>
    <row r="7" spans="12:16" x14ac:dyDescent="0.25">
      <c r="L7">
        <v>31</v>
      </c>
      <c r="M7" s="17">
        <v>45500</v>
      </c>
      <c r="N7" s="16">
        <v>1.1490010928119356E-2</v>
      </c>
      <c r="O7" s="24">
        <f t="shared" si="0"/>
        <v>252.78024041862582</v>
      </c>
      <c r="P7" t="s">
        <v>4</v>
      </c>
    </row>
    <row r="8" spans="12:16" x14ac:dyDescent="0.25">
      <c r="L8">
        <v>32</v>
      </c>
      <c r="M8" s="17">
        <v>45507</v>
      </c>
      <c r="N8" s="16">
        <v>2.4235604026783007E-2</v>
      </c>
      <c r="O8" s="24">
        <f t="shared" si="0"/>
        <v>533.18328858922621</v>
      </c>
    </row>
    <row r="9" spans="12:16" x14ac:dyDescent="0.25">
      <c r="L9">
        <v>33</v>
      </c>
      <c r="M9" s="17">
        <v>45514</v>
      </c>
      <c r="N9" s="16">
        <v>7.3087499792239677E-2</v>
      </c>
      <c r="O9" s="24">
        <f t="shared" si="0"/>
        <v>1607.9249954292729</v>
      </c>
    </row>
    <row r="10" spans="12:16" x14ac:dyDescent="0.25">
      <c r="L10">
        <v>34</v>
      </c>
      <c r="M10" s="17">
        <v>45521</v>
      </c>
      <c r="N10" s="16">
        <v>0.12397082966702488</v>
      </c>
      <c r="O10" s="24">
        <f t="shared" si="0"/>
        <v>2727.3582526745477</v>
      </c>
    </row>
    <row r="11" spans="12:16" x14ac:dyDescent="0.25">
      <c r="L11">
        <v>35</v>
      </c>
      <c r="M11" s="17">
        <v>45528</v>
      </c>
      <c r="N11" s="16">
        <v>0.15646256387936083</v>
      </c>
      <c r="O11" s="24">
        <f t="shared" si="0"/>
        <v>3442.1764053459383</v>
      </c>
    </row>
    <row r="12" spans="12:16" x14ac:dyDescent="0.25">
      <c r="L12">
        <v>36</v>
      </c>
      <c r="M12" s="17">
        <v>45535</v>
      </c>
      <c r="N12" s="16">
        <v>0.19988009687375935</v>
      </c>
      <c r="O12" s="24">
        <f t="shared" si="0"/>
        <v>4397.362131222706</v>
      </c>
    </row>
    <row r="13" spans="12:16" x14ac:dyDescent="0.25">
      <c r="L13">
        <v>37</v>
      </c>
      <c r="M13" s="17">
        <v>45542</v>
      </c>
      <c r="N13" s="16">
        <v>0.163898778667595</v>
      </c>
      <c r="O13" s="24">
        <f t="shared" si="0"/>
        <v>3605.7731306870901</v>
      </c>
    </row>
    <row r="14" spans="12:16" x14ac:dyDescent="0.25">
      <c r="L14">
        <v>38</v>
      </c>
      <c r="M14" s="17">
        <v>45549</v>
      </c>
      <c r="N14" s="16">
        <v>0.10791944221741888</v>
      </c>
      <c r="O14" s="24">
        <f t="shared" si="0"/>
        <v>2374.2277287832153</v>
      </c>
    </row>
    <row r="15" spans="12:16" x14ac:dyDescent="0.25">
      <c r="L15">
        <v>39</v>
      </c>
      <c r="M15" s="17">
        <v>45556</v>
      </c>
      <c r="N15" s="16">
        <v>6.5620208687114059E-2</v>
      </c>
      <c r="O15" s="24">
        <f t="shared" si="0"/>
        <v>1443.6445911165092</v>
      </c>
    </row>
    <row r="16" spans="12:16" x14ac:dyDescent="0.25">
      <c r="L16">
        <v>40</v>
      </c>
      <c r="M16" s="17">
        <v>45563</v>
      </c>
      <c r="N16" s="16">
        <v>5.0541724872299319E-2</v>
      </c>
      <c r="O16" s="24">
        <f t="shared" si="0"/>
        <v>1111.917947190585</v>
      </c>
    </row>
    <row r="17" spans="4:15" x14ac:dyDescent="0.25">
      <c r="L17">
        <v>41</v>
      </c>
      <c r="M17" s="17">
        <v>45570</v>
      </c>
      <c r="N17" s="16">
        <v>1.6674139569200188E-2</v>
      </c>
      <c r="O17" s="24">
        <f t="shared" si="0"/>
        <v>366.83107052240416</v>
      </c>
    </row>
    <row r="18" spans="4:15" x14ac:dyDescent="0.25">
      <c r="L18">
        <v>42</v>
      </c>
      <c r="M18" s="17">
        <v>45577</v>
      </c>
      <c r="N18" s="16">
        <v>2.1423560392975541E-3</v>
      </c>
      <c r="O18" s="24">
        <f t="shared" si="0"/>
        <v>47.13183286454619</v>
      </c>
    </row>
    <row r="19" spans="4:15" x14ac:dyDescent="0.25">
      <c r="L19">
        <v>43</v>
      </c>
      <c r="M19" s="17">
        <v>45584</v>
      </c>
      <c r="N19" s="16">
        <v>3.8256357844599178E-4</v>
      </c>
      <c r="O19" s="24">
        <f t="shared" si="0"/>
        <v>8.4163987258118187</v>
      </c>
    </row>
    <row r="20" spans="4:15" x14ac:dyDescent="0.25">
      <c r="L20">
        <v>44</v>
      </c>
      <c r="M20" s="17">
        <v>45591</v>
      </c>
      <c r="N20" s="16">
        <v>1.9003660194057031E-4</v>
      </c>
      <c r="O20" s="24">
        <f t="shared" si="0"/>
        <v>4.1808052426925473</v>
      </c>
    </row>
    <row r="23" spans="4:15" x14ac:dyDescent="0.25">
      <c r="D23" t="s">
        <v>7</v>
      </c>
    </row>
    <row r="25" spans="4:15" x14ac:dyDescent="0.25">
      <c r="D2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2:G28"/>
  <sheetViews>
    <sheetView tabSelected="1" workbookViewId="0">
      <selection activeCell="U11" sqref="U11"/>
    </sheetView>
  </sheetViews>
  <sheetFormatPr defaultRowHeight="15" x14ac:dyDescent="0.25"/>
  <sheetData>
    <row r="2" spans="3:7" x14ac:dyDescent="0.25">
      <c r="C2" t="s">
        <v>1</v>
      </c>
      <c r="D2" t="s">
        <v>2</v>
      </c>
      <c r="E2" t="s">
        <v>15</v>
      </c>
      <c r="F2" t="s">
        <v>14</v>
      </c>
      <c r="G2" t="s">
        <v>16</v>
      </c>
    </row>
    <row r="3" spans="3:7" x14ac:dyDescent="0.25">
      <c r="C3" s="24">
        <v>29</v>
      </c>
      <c r="D3" s="26">
        <v>45489</v>
      </c>
      <c r="E3" s="24"/>
      <c r="F3" s="25">
        <v>0.01</v>
      </c>
      <c r="G3" s="24">
        <f>630 * F3</f>
        <v>6.3</v>
      </c>
    </row>
    <row r="4" spans="3:7" x14ac:dyDescent="0.25">
      <c r="C4" s="24">
        <v>30</v>
      </c>
      <c r="D4" s="26">
        <v>45496</v>
      </c>
      <c r="E4" s="25">
        <v>0.01</v>
      </c>
      <c r="F4" s="25">
        <v>0.01</v>
      </c>
      <c r="G4" s="24">
        <f t="shared" ref="G4:G20" si="0">630 * F4</f>
        <v>6.3</v>
      </c>
    </row>
    <row r="5" spans="3:7" x14ac:dyDescent="0.25">
      <c r="C5" s="24">
        <v>31</v>
      </c>
      <c r="D5" s="26">
        <v>45503</v>
      </c>
      <c r="E5" s="25">
        <v>0.01</v>
      </c>
      <c r="F5" s="27">
        <v>3.8461538461538464E-2</v>
      </c>
      <c r="G5" s="24">
        <f t="shared" si="0"/>
        <v>24.230769230769234</v>
      </c>
    </row>
    <row r="6" spans="3:7" x14ac:dyDescent="0.25">
      <c r="C6">
        <v>32</v>
      </c>
      <c r="D6" s="17">
        <v>45510</v>
      </c>
      <c r="E6" s="15">
        <v>3.8461538461538464E-2</v>
      </c>
      <c r="F6" s="27">
        <v>0</v>
      </c>
      <c r="G6" s="24">
        <f t="shared" si="0"/>
        <v>0</v>
      </c>
    </row>
    <row r="7" spans="3:7" x14ac:dyDescent="0.25">
      <c r="C7">
        <v>33</v>
      </c>
      <c r="D7" s="17">
        <v>45517</v>
      </c>
      <c r="E7" s="15">
        <v>0</v>
      </c>
      <c r="F7" s="27">
        <v>3.8461538461538464E-2</v>
      </c>
      <c r="G7" s="24">
        <f t="shared" si="0"/>
        <v>24.230769230769234</v>
      </c>
    </row>
    <row r="8" spans="3:7" x14ac:dyDescent="0.25">
      <c r="C8">
        <v>34</v>
      </c>
      <c r="D8" s="17">
        <v>45524</v>
      </c>
      <c r="E8" s="15">
        <v>3.8461538461538464E-2</v>
      </c>
      <c r="F8" s="27">
        <v>5.128205128205128E-2</v>
      </c>
      <c r="G8" s="24">
        <f t="shared" si="0"/>
        <v>32.307692307692307</v>
      </c>
    </row>
    <row r="9" spans="3:7" x14ac:dyDescent="0.25">
      <c r="C9">
        <v>35</v>
      </c>
      <c r="D9" s="17">
        <v>45531</v>
      </c>
      <c r="E9" s="15">
        <v>5.128205128205128E-2</v>
      </c>
      <c r="F9" s="27">
        <v>3.8461538461538464E-2</v>
      </c>
      <c r="G9" s="24">
        <f t="shared" si="0"/>
        <v>24.230769230769234</v>
      </c>
    </row>
    <row r="10" spans="3:7" x14ac:dyDescent="0.25">
      <c r="C10">
        <v>36</v>
      </c>
      <c r="D10" s="17">
        <v>45538</v>
      </c>
      <c r="E10" s="15">
        <v>3.8461538461538464E-2</v>
      </c>
      <c r="F10" s="27">
        <v>8.9743589743589744E-2</v>
      </c>
      <c r="G10" s="24">
        <f t="shared" si="0"/>
        <v>56.53846153846154</v>
      </c>
    </row>
    <row r="11" spans="3:7" x14ac:dyDescent="0.25">
      <c r="C11">
        <v>37</v>
      </c>
      <c r="D11" s="17">
        <v>45545</v>
      </c>
      <c r="E11" s="15">
        <v>8.9743589743589744E-2</v>
      </c>
      <c r="F11" s="27">
        <v>0.14102564102564102</v>
      </c>
      <c r="G11" s="24">
        <f t="shared" si="0"/>
        <v>88.84615384615384</v>
      </c>
    </row>
    <row r="12" spans="3:7" x14ac:dyDescent="0.25">
      <c r="C12">
        <v>38</v>
      </c>
      <c r="D12" s="17">
        <v>45552</v>
      </c>
      <c r="E12" s="15">
        <v>0.14102564102564102</v>
      </c>
      <c r="F12" s="27">
        <v>6.4102564102564097E-2</v>
      </c>
      <c r="G12" s="24">
        <f t="shared" si="0"/>
        <v>40.38461538461538</v>
      </c>
    </row>
    <row r="13" spans="3:7" x14ac:dyDescent="0.25">
      <c r="C13">
        <v>39</v>
      </c>
      <c r="D13" s="17">
        <v>45559</v>
      </c>
      <c r="E13" s="15">
        <v>6.4102564102564097E-2</v>
      </c>
      <c r="F13" s="27">
        <v>7.6923076923076927E-2</v>
      </c>
      <c r="G13" s="24">
        <f t="shared" si="0"/>
        <v>48.461538461538467</v>
      </c>
    </row>
    <row r="14" spans="3:7" x14ac:dyDescent="0.25">
      <c r="C14">
        <v>40</v>
      </c>
      <c r="D14" s="17">
        <v>45566</v>
      </c>
      <c r="E14" s="15">
        <v>7.6923076923076927E-2</v>
      </c>
      <c r="F14" s="27">
        <v>5.128205128205128E-2</v>
      </c>
      <c r="G14" s="24">
        <f t="shared" si="0"/>
        <v>32.307692307692307</v>
      </c>
    </row>
    <row r="15" spans="3:7" x14ac:dyDescent="0.25">
      <c r="C15">
        <v>41</v>
      </c>
      <c r="D15" s="17">
        <v>45573</v>
      </c>
      <c r="E15" s="15">
        <v>5.128205128205128E-2</v>
      </c>
      <c r="F15" s="27">
        <v>8.9743589743589744E-2</v>
      </c>
      <c r="G15" s="24">
        <f t="shared" si="0"/>
        <v>56.53846153846154</v>
      </c>
    </row>
    <row r="16" spans="3:7" x14ac:dyDescent="0.25">
      <c r="C16">
        <v>42</v>
      </c>
      <c r="D16" s="17">
        <v>45580</v>
      </c>
      <c r="E16" s="15">
        <v>8.9743589743589744E-2</v>
      </c>
      <c r="F16" s="27">
        <v>7.6923076923076927E-2</v>
      </c>
      <c r="G16" s="24">
        <f t="shared" si="0"/>
        <v>48.461538461538467</v>
      </c>
    </row>
    <row r="17" spans="1:7" x14ac:dyDescent="0.25">
      <c r="C17">
        <v>43</v>
      </c>
      <c r="D17" s="17">
        <v>45587</v>
      </c>
      <c r="E17" s="15">
        <v>7.6923076923076927E-2</v>
      </c>
      <c r="F17" s="27">
        <v>0.14102564102564102</v>
      </c>
      <c r="G17" s="24">
        <f t="shared" si="0"/>
        <v>88.84615384615384</v>
      </c>
    </row>
    <row r="18" spans="1:7" x14ac:dyDescent="0.25">
      <c r="C18">
        <v>44</v>
      </c>
      <c r="D18" s="17">
        <v>45594</v>
      </c>
      <c r="E18" s="15">
        <v>0.14102564102564102</v>
      </c>
      <c r="F18" s="27">
        <v>8.9743589743589744E-2</v>
      </c>
      <c r="G18" s="24">
        <f t="shared" si="0"/>
        <v>56.53846153846154</v>
      </c>
    </row>
    <row r="19" spans="1:7" x14ac:dyDescent="0.25">
      <c r="C19">
        <v>45</v>
      </c>
      <c r="D19" s="17">
        <v>45601</v>
      </c>
      <c r="E19" s="15">
        <v>8.9743589743589744E-2</v>
      </c>
      <c r="F19" s="27">
        <v>1.282051282051282E-2</v>
      </c>
      <c r="G19" s="24">
        <f t="shared" si="0"/>
        <v>8.0769230769230766</v>
      </c>
    </row>
    <row r="20" spans="1:7" x14ac:dyDescent="0.25">
      <c r="C20">
        <v>46</v>
      </c>
      <c r="D20" s="17">
        <v>45608</v>
      </c>
      <c r="E20" s="15">
        <v>1.282051282051282E-2</v>
      </c>
      <c r="F20" s="25">
        <v>0</v>
      </c>
      <c r="G20" s="24">
        <f t="shared" si="0"/>
        <v>0</v>
      </c>
    </row>
    <row r="24" spans="1:7" x14ac:dyDescent="0.25">
      <c r="A24" t="s">
        <v>5</v>
      </c>
    </row>
    <row r="26" spans="1:7" x14ac:dyDescent="0.25">
      <c r="A26" t="s">
        <v>7</v>
      </c>
    </row>
    <row r="28" spans="1:7" x14ac:dyDescent="0.25">
      <c r="A28"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E21"/>
  <sheetViews>
    <sheetView workbookViewId="0">
      <selection activeCell="K9" sqref="K9"/>
    </sheetView>
  </sheetViews>
  <sheetFormatPr defaultRowHeight="15" x14ac:dyDescent="0.25"/>
  <sheetData>
    <row r="3" spans="2:5" x14ac:dyDescent="0.25">
      <c r="B3" s="18" t="s">
        <v>6</v>
      </c>
      <c r="C3" s="18" t="s">
        <v>2</v>
      </c>
      <c r="D3" s="18" t="s">
        <v>18</v>
      </c>
      <c r="E3" s="18" t="s">
        <v>19</v>
      </c>
    </row>
    <row r="4" spans="2:5" x14ac:dyDescent="0.25">
      <c r="B4" s="18">
        <v>47</v>
      </c>
      <c r="C4" s="19">
        <v>45612</v>
      </c>
      <c r="D4" s="20">
        <v>0.02</v>
      </c>
      <c r="E4" s="24">
        <f>D4*27000</f>
        <v>540</v>
      </c>
    </row>
    <row r="5" spans="2:5" x14ac:dyDescent="0.25">
      <c r="B5" s="18">
        <v>48</v>
      </c>
      <c r="C5" s="19">
        <v>45619</v>
      </c>
      <c r="D5" s="20">
        <v>0.04</v>
      </c>
      <c r="E5" s="24">
        <f t="shared" ref="E5:E13" si="0">D5*27000</f>
        <v>1080</v>
      </c>
    </row>
    <row r="6" spans="2:5" x14ac:dyDescent="0.25">
      <c r="B6" s="18">
        <v>49</v>
      </c>
      <c r="C6" s="19">
        <v>45626</v>
      </c>
      <c r="D6" s="20">
        <v>0.1</v>
      </c>
      <c r="E6" s="24">
        <f t="shared" si="0"/>
        <v>2700</v>
      </c>
    </row>
    <row r="7" spans="2:5" x14ac:dyDescent="0.25">
      <c r="B7" s="18">
        <v>50</v>
      </c>
      <c r="C7" s="19">
        <v>45633</v>
      </c>
      <c r="D7" s="20">
        <v>0.17</v>
      </c>
      <c r="E7" s="24">
        <f t="shared" si="0"/>
        <v>4590</v>
      </c>
    </row>
    <row r="8" spans="2:5" x14ac:dyDescent="0.25">
      <c r="B8" s="18">
        <v>51</v>
      </c>
      <c r="C8" s="19">
        <v>45640</v>
      </c>
      <c r="D8" s="20">
        <v>0.21</v>
      </c>
      <c r="E8" s="24">
        <f t="shared" si="0"/>
        <v>5670</v>
      </c>
    </row>
    <row r="9" spans="2:5" x14ac:dyDescent="0.25">
      <c r="B9" s="18">
        <v>52</v>
      </c>
      <c r="C9" s="19">
        <v>45647</v>
      </c>
      <c r="D9" s="20">
        <v>0.19</v>
      </c>
      <c r="E9" s="24">
        <f t="shared" si="0"/>
        <v>5130</v>
      </c>
    </row>
    <row r="10" spans="2:5" x14ac:dyDescent="0.25">
      <c r="B10" s="18">
        <v>53</v>
      </c>
      <c r="C10" s="19">
        <v>45654</v>
      </c>
      <c r="D10" s="20">
        <v>0.15</v>
      </c>
      <c r="E10" s="24">
        <f t="shared" si="0"/>
        <v>4050</v>
      </c>
    </row>
    <row r="11" spans="2:5" x14ac:dyDescent="0.25">
      <c r="B11" s="18">
        <v>54</v>
      </c>
      <c r="C11" s="19">
        <v>45661</v>
      </c>
      <c r="D11" s="20">
        <v>0.09</v>
      </c>
      <c r="E11" s="24">
        <f t="shared" si="0"/>
        <v>2430</v>
      </c>
    </row>
    <row r="12" spans="2:5" x14ac:dyDescent="0.25">
      <c r="B12" s="18">
        <v>55</v>
      </c>
      <c r="C12" s="19">
        <v>45668</v>
      </c>
      <c r="D12" s="20">
        <v>0.02</v>
      </c>
      <c r="E12" s="24">
        <f t="shared" si="0"/>
        <v>540</v>
      </c>
    </row>
    <row r="13" spans="2:5" x14ac:dyDescent="0.25">
      <c r="B13" s="18">
        <v>56</v>
      </c>
      <c r="C13" s="19">
        <v>45675</v>
      </c>
      <c r="D13" s="20">
        <v>0.01</v>
      </c>
      <c r="E13" s="24">
        <f t="shared" si="0"/>
        <v>270</v>
      </c>
    </row>
    <row r="16" spans="2:5" x14ac:dyDescent="0.25">
      <c r="C16" t="s">
        <v>8</v>
      </c>
    </row>
    <row r="17" spans="3:3" x14ac:dyDescent="0.25">
      <c r="C17" t="s">
        <v>9</v>
      </c>
    </row>
    <row r="19" spans="3:3" x14ac:dyDescent="0.25">
      <c r="C19" t="s">
        <v>10</v>
      </c>
    </row>
    <row r="21" spans="3:3" x14ac:dyDescent="0.25">
      <c r="C21" t="s">
        <v>13</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3CBB38-F76E-4FFA-88CB-BC1901B397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2024-08-06T23:59:05Z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