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izabeth Allyn\Documents\GitHub\PinnipedCaseStudies\Data\Ballard Locks Fish Counts\"/>
    </mc:Choice>
  </mc:AlternateContent>
  <xr:revisionPtr revIDLastSave="0" documentId="13_ncr:1_{8C43DAFC-BAD2-480C-99C1-C9DE5418DAE2}" xr6:coauthVersionLast="47" xr6:coauthVersionMax="47" xr10:uidLastSave="{00000000-0000-0000-0000-000000000000}"/>
  <bookViews>
    <workbookView xWindow="2010" yWindow="870" windowWidth="24960" windowHeight="14355" xr2:uid="{00000000-000D-0000-FFFF-FFFF00000000}"/>
  </bookViews>
  <sheets>
    <sheet name="Counts" sheetId="1" r:id="rId1"/>
    <sheet name="Historic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" i="1" l="1"/>
  <c r="T4" i="1"/>
  <c r="U4" i="1"/>
  <c r="V4" i="1"/>
  <c r="W4" i="1"/>
  <c r="X4" i="1"/>
  <c r="Y4" i="1"/>
  <c r="Z4" i="1"/>
  <c r="AA4" i="1"/>
  <c r="AB4" i="1"/>
  <c r="AC4" i="1"/>
  <c r="AD4" i="1"/>
  <c r="AE4" i="1"/>
  <c r="S5" i="1"/>
  <c r="T5" i="1"/>
  <c r="AH5" i="1" s="1"/>
  <c r="U5" i="1"/>
  <c r="V5" i="1"/>
  <c r="W5" i="1"/>
  <c r="X5" i="1"/>
  <c r="Y5" i="1"/>
  <c r="Z5" i="1"/>
  <c r="AA5" i="1"/>
  <c r="AB5" i="1"/>
  <c r="AC5" i="1"/>
  <c r="AD5" i="1"/>
  <c r="AE5" i="1"/>
  <c r="S6" i="1"/>
  <c r="T6" i="1"/>
  <c r="AH6" i="1" s="1"/>
  <c r="U6" i="1"/>
  <c r="V6" i="1"/>
  <c r="W6" i="1"/>
  <c r="X6" i="1"/>
  <c r="Y6" i="1"/>
  <c r="Z6" i="1"/>
  <c r="AA6" i="1"/>
  <c r="AB6" i="1"/>
  <c r="AC6" i="1"/>
  <c r="AD6" i="1"/>
  <c r="AE6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S8" i="1"/>
  <c r="T8" i="1"/>
  <c r="AH8" i="1" s="1"/>
  <c r="U8" i="1"/>
  <c r="V8" i="1"/>
  <c r="W8" i="1"/>
  <c r="X8" i="1"/>
  <c r="Y8" i="1"/>
  <c r="Z8" i="1"/>
  <c r="AA8" i="1"/>
  <c r="AB8" i="1"/>
  <c r="AC8" i="1"/>
  <c r="AD8" i="1"/>
  <c r="AE8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S11" i="1"/>
  <c r="T11" i="1"/>
  <c r="AH11" i="1" s="1"/>
  <c r="U11" i="1"/>
  <c r="AJ11" i="1" s="1"/>
  <c r="V11" i="1"/>
  <c r="W11" i="1"/>
  <c r="X11" i="1"/>
  <c r="Y11" i="1"/>
  <c r="Z11" i="1"/>
  <c r="AA11" i="1"/>
  <c r="AB11" i="1"/>
  <c r="AC11" i="1"/>
  <c r="AD11" i="1"/>
  <c r="AE11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S14" i="1"/>
  <c r="T14" i="1"/>
  <c r="AH14" i="1" s="1"/>
  <c r="U14" i="1"/>
  <c r="AJ14" i="1" s="1"/>
  <c r="V14" i="1"/>
  <c r="W14" i="1"/>
  <c r="X14" i="1"/>
  <c r="Y14" i="1"/>
  <c r="Z14" i="1"/>
  <c r="AA14" i="1"/>
  <c r="AB14" i="1"/>
  <c r="AC14" i="1"/>
  <c r="AD14" i="1"/>
  <c r="AE14" i="1"/>
  <c r="AF5" i="1" l="1"/>
  <c r="AF14" i="1"/>
  <c r="AJ12" i="1"/>
  <c r="AF6" i="1"/>
  <c r="AH12" i="1"/>
  <c r="AF9" i="1"/>
  <c r="AF12" i="1"/>
  <c r="AJ4" i="1"/>
  <c r="AK4" i="1" s="1"/>
  <c r="AF4" i="1"/>
  <c r="AG4" i="1" s="1"/>
  <c r="AJ13" i="1"/>
  <c r="AH13" i="1"/>
  <c r="AF10" i="1"/>
  <c r="AF8" i="1"/>
  <c r="AF11" i="1"/>
  <c r="AH9" i="1"/>
  <c r="AH4" i="1"/>
  <c r="AI4" i="1" s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AJ10" i="1"/>
  <c r="AH7" i="1"/>
  <c r="AH10" i="1"/>
  <c r="AF7" i="1"/>
  <c r="AF13" i="1"/>
  <c r="AJ6" i="1"/>
  <c r="AJ9" i="1"/>
  <c r="AJ7" i="1"/>
  <c r="AJ5" i="1"/>
  <c r="AJ8" i="1"/>
  <c r="AK5" i="1"/>
  <c r="AK6" i="1" s="1"/>
  <c r="AK7" i="1" s="1"/>
  <c r="AK8" i="1" s="1"/>
  <c r="AK9" i="1" s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K10" i="1" l="1"/>
  <c r="AK11" i="1" s="1"/>
  <c r="AK12" i="1" s="1"/>
  <c r="AK13" i="1" s="1"/>
  <c r="AK14" i="1" s="1"/>
  <c r="AG5" i="1"/>
  <c r="AG6" i="1" s="1"/>
  <c r="AG7" i="1" s="1"/>
  <c r="AG8" i="1" s="1"/>
  <c r="AG9" i="1" s="1"/>
  <c r="AG10" i="1" s="1"/>
  <c r="AG11" i="1" s="1"/>
  <c r="AG12" i="1" s="1"/>
  <c r="AG13" i="1" s="1"/>
  <c r="AG14" i="1" s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U3" i="2" l="1"/>
  <c r="U4" i="2" s="1"/>
  <c r="U5" i="2" s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S3" i="2" l="1"/>
  <c r="S4" i="2" s="1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T25" i="1" l="1"/>
  <c r="Z24" i="1"/>
  <c r="Z15" i="1"/>
  <c r="T17" i="1" l="1"/>
  <c r="Z16" i="1"/>
  <c r="S86" i="2" l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K3" i="2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X3" i="2" l="1"/>
  <c r="X6" i="2"/>
  <c r="X49" i="2"/>
  <c r="X8" i="2"/>
  <c r="X37" i="2"/>
  <c r="X67" i="2"/>
  <c r="X14" i="2"/>
  <c r="X60" i="2"/>
  <c r="X61" i="2"/>
  <c r="X24" i="2"/>
  <c r="X5" i="2"/>
  <c r="X82" i="2"/>
  <c r="X80" i="2"/>
  <c r="X65" i="2"/>
  <c r="X40" i="2"/>
  <c r="X58" i="2"/>
  <c r="X16" i="2"/>
  <c r="X46" i="2"/>
  <c r="X63" i="2"/>
  <c r="X34" i="2"/>
  <c r="X43" i="2"/>
  <c r="X4" i="2"/>
  <c r="X45" i="2"/>
  <c r="X23" i="2"/>
  <c r="X51" i="2"/>
  <c r="X62" i="2"/>
  <c r="X68" i="2"/>
  <c r="X42" i="2"/>
  <c r="X73" i="2"/>
  <c r="X9" i="2"/>
  <c r="X77" i="2"/>
  <c r="X13" i="2"/>
  <c r="X55" i="2"/>
  <c r="X31" i="2"/>
  <c r="X25" i="2"/>
  <c r="X66" i="2"/>
  <c r="X72" i="2"/>
  <c r="X83" i="2"/>
  <c r="X30" i="2"/>
  <c r="X36" i="2"/>
  <c r="X71" i="2"/>
  <c r="X17" i="2"/>
  <c r="X20" i="2"/>
  <c r="X29" i="2"/>
  <c r="X69" i="2"/>
  <c r="X47" i="2"/>
  <c r="X28" i="2"/>
  <c r="X39" i="2"/>
  <c r="X22" i="2"/>
  <c r="X15" i="2"/>
  <c r="X50" i="2"/>
  <c r="X33" i="2"/>
  <c r="X11" i="2"/>
  <c r="X27" i="2"/>
  <c r="X56" i="2"/>
  <c r="X74" i="2"/>
  <c r="X41" i="2"/>
  <c r="X48" i="2"/>
  <c r="X19" i="2"/>
  <c r="X54" i="2"/>
  <c r="X12" i="2"/>
  <c r="X18" i="2"/>
  <c r="X76" i="2"/>
  <c r="X70" i="2"/>
  <c r="X44" i="2"/>
  <c r="X53" i="2"/>
  <c r="X81" i="2"/>
  <c r="X59" i="2"/>
  <c r="X64" i="2"/>
  <c r="X79" i="2"/>
  <c r="X52" i="2"/>
  <c r="X57" i="2"/>
  <c r="X35" i="2"/>
  <c r="X75" i="2"/>
  <c r="X7" i="2"/>
  <c r="X10" i="2"/>
  <c r="X78" i="2"/>
  <c r="X26" i="2"/>
  <c r="X21" i="2"/>
  <c r="X38" i="2"/>
  <c r="X32" i="2"/>
  <c r="AD112" i="1"/>
  <c r="AC112" i="1"/>
  <c r="AB112" i="1"/>
  <c r="U112" i="1"/>
  <c r="AJ112" i="1" l="1"/>
  <c r="X85" i="2" l="1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84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3" i="2"/>
  <c r="V16" i="1"/>
  <c r="W16" i="1"/>
  <c r="X16" i="1"/>
  <c r="Y16" i="1"/>
  <c r="AA16" i="1"/>
  <c r="AB16" i="1"/>
  <c r="AC16" i="1"/>
  <c r="AD16" i="1"/>
  <c r="AE16" i="1"/>
  <c r="V17" i="1"/>
  <c r="W17" i="1"/>
  <c r="X17" i="1"/>
  <c r="Y17" i="1"/>
  <c r="Z17" i="1"/>
  <c r="AA17" i="1"/>
  <c r="AB17" i="1"/>
  <c r="AC17" i="1"/>
  <c r="AD17" i="1"/>
  <c r="AE17" i="1"/>
  <c r="V18" i="1"/>
  <c r="W18" i="1"/>
  <c r="X18" i="1"/>
  <c r="Y18" i="1"/>
  <c r="Z18" i="1"/>
  <c r="AA18" i="1"/>
  <c r="AB18" i="1"/>
  <c r="AC18" i="1"/>
  <c r="AD18" i="1"/>
  <c r="AE18" i="1"/>
  <c r="V19" i="1"/>
  <c r="W19" i="1"/>
  <c r="X19" i="1"/>
  <c r="Y19" i="1"/>
  <c r="Z19" i="1"/>
  <c r="AA19" i="1"/>
  <c r="AB19" i="1"/>
  <c r="AC19" i="1"/>
  <c r="AD19" i="1"/>
  <c r="AE19" i="1"/>
  <c r="V20" i="1"/>
  <c r="W20" i="1"/>
  <c r="X20" i="1"/>
  <c r="Y20" i="1"/>
  <c r="Z20" i="1"/>
  <c r="AA20" i="1"/>
  <c r="AB20" i="1"/>
  <c r="AC20" i="1"/>
  <c r="AD20" i="1"/>
  <c r="AE20" i="1"/>
  <c r="V21" i="1"/>
  <c r="W21" i="1"/>
  <c r="X21" i="1"/>
  <c r="Y21" i="1"/>
  <c r="Z21" i="1"/>
  <c r="AA21" i="1"/>
  <c r="AB21" i="1"/>
  <c r="AC21" i="1"/>
  <c r="AD21" i="1"/>
  <c r="AE21" i="1"/>
  <c r="V22" i="1"/>
  <c r="W22" i="1"/>
  <c r="X22" i="1"/>
  <c r="Y22" i="1"/>
  <c r="Z22" i="1"/>
  <c r="AA22" i="1"/>
  <c r="AB22" i="1"/>
  <c r="AC22" i="1"/>
  <c r="AD22" i="1"/>
  <c r="AE22" i="1"/>
  <c r="V23" i="1"/>
  <c r="W23" i="1"/>
  <c r="X23" i="1"/>
  <c r="Y23" i="1"/>
  <c r="Z23" i="1"/>
  <c r="AA23" i="1"/>
  <c r="AB23" i="1"/>
  <c r="AC23" i="1"/>
  <c r="AD23" i="1"/>
  <c r="AE23" i="1"/>
  <c r="V24" i="1"/>
  <c r="W24" i="1"/>
  <c r="X24" i="1"/>
  <c r="Y24" i="1"/>
  <c r="AA24" i="1"/>
  <c r="AB24" i="1"/>
  <c r="AC24" i="1"/>
  <c r="AD24" i="1"/>
  <c r="AE24" i="1"/>
  <c r="V25" i="1"/>
  <c r="W25" i="1"/>
  <c r="X25" i="1"/>
  <c r="Y25" i="1"/>
  <c r="Z25" i="1"/>
  <c r="AA25" i="1"/>
  <c r="AB25" i="1"/>
  <c r="AC25" i="1"/>
  <c r="AD25" i="1"/>
  <c r="AE25" i="1"/>
  <c r="V26" i="1"/>
  <c r="W26" i="1"/>
  <c r="X26" i="1"/>
  <c r="Y26" i="1"/>
  <c r="Z26" i="1"/>
  <c r="AA26" i="1"/>
  <c r="AB26" i="1"/>
  <c r="AC26" i="1"/>
  <c r="AD26" i="1"/>
  <c r="AE26" i="1"/>
  <c r="V27" i="1"/>
  <c r="W27" i="1"/>
  <c r="X27" i="1"/>
  <c r="Y27" i="1"/>
  <c r="Z27" i="1"/>
  <c r="AA27" i="1"/>
  <c r="AB27" i="1"/>
  <c r="AC27" i="1"/>
  <c r="AD27" i="1"/>
  <c r="AE27" i="1"/>
  <c r="V28" i="1"/>
  <c r="W28" i="1"/>
  <c r="X28" i="1"/>
  <c r="Y28" i="1"/>
  <c r="Z28" i="1"/>
  <c r="AA28" i="1"/>
  <c r="AB28" i="1"/>
  <c r="AC28" i="1"/>
  <c r="AD28" i="1"/>
  <c r="AE28" i="1"/>
  <c r="V29" i="1"/>
  <c r="W29" i="1"/>
  <c r="X29" i="1"/>
  <c r="Y29" i="1"/>
  <c r="Z29" i="1"/>
  <c r="AA29" i="1"/>
  <c r="AB29" i="1"/>
  <c r="AC29" i="1"/>
  <c r="AD29" i="1"/>
  <c r="AE29" i="1"/>
  <c r="V30" i="1"/>
  <c r="W30" i="1"/>
  <c r="X30" i="1"/>
  <c r="Y30" i="1"/>
  <c r="Z30" i="1"/>
  <c r="AA30" i="1"/>
  <c r="AB30" i="1"/>
  <c r="AC30" i="1"/>
  <c r="AD30" i="1"/>
  <c r="AE30" i="1"/>
  <c r="V31" i="1"/>
  <c r="W31" i="1"/>
  <c r="X31" i="1"/>
  <c r="Y31" i="1"/>
  <c r="Z31" i="1"/>
  <c r="AA31" i="1"/>
  <c r="AB31" i="1"/>
  <c r="AC31" i="1"/>
  <c r="AD31" i="1"/>
  <c r="AE31" i="1"/>
  <c r="V32" i="1"/>
  <c r="W32" i="1"/>
  <c r="X32" i="1"/>
  <c r="Y32" i="1"/>
  <c r="Z32" i="1"/>
  <c r="AA32" i="1"/>
  <c r="AB32" i="1"/>
  <c r="AC32" i="1"/>
  <c r="AD32" i="1"/>
  <c r="AE32" i="1"/>
  <c r="V33" i="1"/>
  <c r="W33" i="1"/>
  <c r="X33" i="1"/>
  <c r="Y33" i="1"/>
  <c r="Z33" i="1"/>
  <c r="AA33" i="1"/>
  <c r="AB33" i="1"/>
  <c r="AC33" i="1"/>
  <c r="AD33" i="1"/>
  <c r="AE33" i="1"/>
  <c r="V34" i="1"/>
  <c r="W34" i="1"/>
  <c r="X34" i="1"/>
  <c r="Y34" i="1"/>
  <c r="Z34" i="1"/>
  <c r="AA34" i="1"/>
  <c r="AB34" i="1"/>
  <c r="AC34" i="1"/>
  <c r="AD34" i="1"/>
  <c r="AE34" i="1"/>
  <c r="V35" i="1"/>
  <c r="W35" i="1"/>
  <c r="X35" i="1"/>
  <c r="Y35" i="1"/>
  <c r="Z35" i="1"/>
  <c r="AA35" i="1"/>
  <c r="AB35" i="1"/>
  <c r="AC35" i="1"/>
  <c r="AD35" i="1"/>
  <c r="AE35" i="1"/>
  <c r="V36" i="1"/>
  <c r="W36" i="1"/>
  <c r="X36" i="1"/>
  <c r="Y36" i="1"/>
  <c r="Z36" i="1"/>
  <c r="AA36" i="1"/>
  <c r="AB36" i="1"/>
  <c r="AC36" i="1"/>
  <c r="AD36" i="1"/>
  <c r="AE36" i="1"/>
  <c r="V37" i="1"/>
  <c r="W37" i="1"/>
  <c r="X37" i="1"/>
  <c r="Y37" i="1"/>
  <c r="Z37" i="1"/>
  <c r="AA37" i="1"/>
  <c r="AB37" i="1"/>
  <c r="AC37" i="1"/>
  <c r="AD37" i="1"/>
  <c r="AE37" i="1"/>
  <c r="V38" i="1"/>
  <c r="W38" i="1"/>
  <c r="X38" i="1"/>
  <c r="Y38" i="1"/>
  <c r="Z38" i="1"/>
  <c r="AA38" i="1"/>
  <c r="AB38" i="1"/>
  <c r="AC38" i="1"/>
  <c r="AD38" i="1"/>
  <c r="AE38" i="1"/>
  <c r="V39" i="1"/>
  <c r="W39" i="1"/>
  <c r="X39" i="1"/>
  <c r="Y39" i="1"/>
  <c r="Z39" i="1"/>
  <c r="AA39" i="1"/>
  <c r="AB39" i="1"/>
  <c r="AC39" i="1"/>
  <c r="AD39" i="1"/>
  <c r="AE39" i="1"/>
  <c r="V40" i="1"/>
  <c r="W40" i="1"/>
  <c r="X40" i="1"/>
  <c r="Y40" i="1"/>
  <c r="Z40" i="1"/>
  <c r="AA40" i="1"/>
  <c r="AB40" i="1"/>
  <c r="AC40" i="1"/>
  <c r="AD40" i="1"/>
  <c r="AE40" i="1"/>
  <c r="V41" i="1"/>
  <c r="W41" i="1"/>
  <c r="X41" i="1"/>
  <c r="Y41" i="1"/>
  <c r="Z41" i="1"/>
  <c r="AA41" i="1"/>
  <c r="AB41" i="1"/>
  <c r="AC41" i="1"/>
  <c r="AD41" i="1"/>
  <c r="AE41" i="1"/>
  <c r="V42" i="1"/>
  <c r="W42" i="1"/>
  <c r="X42" i="1"/>
  <c r="Y42" i="1"/>
  <c r="Z42" i="1"/>
  <c r="AA42" i="1"/>
  <c r="AB42" i="1"/>
  <c r="AC42" i="1"/>
  <c r="AD42" i="1"/>
  <c r="AE42" i="1"/>
  <c r="V43" i="1"/>
  <c r="W43" i="1"/>
  <c r="X43" i="1"/>
  <c r="Y43" i="1"/>
  <c r="Z43" i="1"/>
  <c r="AA43" i="1"/>
  <c r="AB43" i="1"/>
  <c r="AC43" i="1"/>
  <c r="AD43" i="1"/>
  <c r="AE43" i="1"/>
  <c r="V44" i="1"/>
  <c r="W44" i="1"/>
  <c r="X44" i="1"/>
  <c r="Y44" i="1"/>
  <c r="Z44" i="1"/>
  <c r="AA44" i="1"/>
  <c r="AB44" i="1"/>
  <c r="AC44" i="1"/>
  <c r="AD44" i="1"/>
  <c r="AE44" i="1"/>
  <c r="V45" i="1"/>
  <c r="W45" i="1"/>
  <c r="X45" i="1"/>
  <c r="Y45" i="1"/>
  <c r="Z45" i="1"/>
  <c r="AA45" i="1"/>
  <c r="AB45" i="1"/>
  <c r="AC45" i="1"/>
  <c r="AD45" i="1"/>
  <c r="AE45" i="1"/>
  <c r="V46" i="1"/>
  <c r="W46" i="1"/>
  <c r="X46" i="1"/>
  <c r="Y46" i="1"/>
  <c r="Z46" i="1"/>
  <c r="AA46" i="1"/>
  <c r="AB46" i="1"/>
  <c r="AC46" i="1"/>
  <c r="AD46" i="1"/>
  <c r="AE46" i="1"/>
  <c r="V47" i="1"/>
  <c r="W47" i="1"/>
  <c r="X47" i="1"/>
  <c r="Y47" i="1"/>
  <c r="Z47" i="1"/>
  <c r="AA47" i="1"/>
  <c r="AB47" i="1"/>
  <c r="AC47" i="1"/>
  <c r="AD47" i="1"/>
  <c r="AE47" i="1"/>
  <c r="V50" i="1"/>
  <c r="W50" i="1"/>
  <c r="X50" i="1"/>
  <c r="Y50" i="1"/>
  <c r="Z50" i="1"/>
  <c r="AA50" i="1"/>
  <c r="AB50" i="1"/>
  <c r="AC50" i="1"/>
  <c r="AD50" i="1"/>
  <c r="AE50" i="1"/>
  <c r="V51" i="1"/>
  <c r="W51" i="1"/>
  <c r="X51" i="1"/>
  <c r="Y51" i="1"/>
  <c r="Z51" i="1"/>
  <c r="AA51" i="1"/>
  <c r="AB51" i="1"/>
  <c r="AC51" i="1"/>
  <c r="AD51" i="1"/>
  <c r="AE51" i="1"/>
  <c r="V52" i="1"/>
  <c r="W52" i="1"/>
  <c r="X52" i="1"/>
  <c r="Y52" i="1"/>
  <c r="Z52" i="1"/>
  <c r="AA52" i="1"/>
  <c r="AB52" i="1"/>
  <c r="AC52" i="1"/>
  <c r="AD52" i="1"/>
  <c r="AE52" i="1"/>
  <c r="V53" i="1"/>
  <c r="W53" i="1"/>
  <c r="X53" i="1"/>
  <c r="Y53" i="1"/>
  <c r="Z53" i="1"/>
  <c r="AA53" i="1"/>
  <c r="AB53" i="1"/>
  <c r="AC53" i="1"/>
  <c r="AD53" i="1"/>
  <c r="AE53" i="1"/>
  <c r="V54" i="1"/>
  <c r="W54" i="1"/>
  <c r="X54" i="1"/>
  <c r="Y54" i="1"/>
  <c r="Z54" i="1"/>
  <c r="AA54" i="1"/>
  <c r="AB54" i="1"/>
  <c r="AC54" i="1"/>
  <c r="AD54" i="1"/>
  <c r="AE54" i="1"/>
  <c r="V55" i="1"/>
  <c r="W55" i="1"/>
  <c r="X55" i="1"/>
  <c r="Y55" i="1"/>
  <c r="Z55" i="1"/>
  <c r="AA55" i="1"/>
  <c r="AB55" i="1"/>
  <c r="AC55" i="1"/>
  <c r="AD55" i="1"/>
  <c r="AE55" i="1"/>
  <c r="V56" i="1"/>
  <c r="W56" i="1"/>
  <c r="X56" i="1"/>
  <c r="Y56" i="1"/>
  <c r="Z56" i="1"/>
  <c r="AA56" i="1"/>
  <c r="AB56" i="1"/>
  <c r="AC56" i="1"/>
  <c r="AD56" i="1"/>
  <c r="AE56" i="1"/>
  <c r="V57" i="1"/>
  <c r="W57" i="1"/>
  <c r="X57" i="1"/>
  <c r="Y57" i="1"/>
  <c r="Z57" i="1"/>
  <c r="AA57" i="1"/>
  <c r="AB57" i="1"/>
  <c r="AC57" i="1"/>
  <c r="AD57" i="1"/>
  <c r="AE57" i="1"/>
  <c r="V58" i="1"/>
  <c r="W58" i="1"/>
  <c r="X58" i="1"/>
  <c r="Y58" i="1"/>
  <c r="Z58" i="1"/>
  <c r="AA58" i="1"/>
  <c r="AB58" i="1"/>
  <c r="AC58" i="1"/>
  <c r="AD58" i="1"/>
  <c r="AE58" i="1"/>
  <c r="V59" i="1"/>
  <c r="W59" i="1"/>
  <c r="X59" i="1"/>
  <c r="Y59" i="1"/>
  <c r="Z59" i="1"/>
  <c r="AA59" i="1"/>
  <c r="AB59" i="1"/>
  <c r="AC59" i="1"/>
  <c r="AD59" i="1"/>
  <c r="AE59" i="1"/>
  <c r="V60" i="1"/>
  <c r="W60" i="1"/>
  <c r="X60" i="1"/>
  <c r="Y60" i="1"/>
  <c r="Z60" i="1"/>
  <c r="AA60" i="1"/>
  <c r="AB60" i="1"/>
  <c r="AC60" i="1"/>
  <c r="AD60" i="1"/>
  <c r="AE60" i="1"/>
  <c r="V61" i="1"/>
  <c r="W61" i="1"/>
  <c r="X61" i="1"/>
  <c r="Y61" i="1"/>
  <c r="Z61" i="1"/>
  <c r="AA61" i="1"/>
  <c r="AB61" i="1"/>
  <c r="AC61" i="1"/>
  <c r="AD61" i="1"/>
  <c r="AE61" i="1"/>
  <c r="V62" i="1"/>
  <c r="W62" i="1"/>
  <c r="X62" i="1"/>
  <c r="Y62" i="1"/>
  <c r="Z62" i="1"/>
  <c r="AA62" i="1"/>
  <c r="AB62" i="1"/>
  <c r="AC62" i="1"/>
  <c r="AD62" i="1"/>
  <c r="AE62" i="1"/>
  <c r="V63" i="1"/>
  <c r="W63" i="1"/>
  <c r="X63" i="1"/>
  <c r="Y63" i="1"/>
  <c r="Z63" i="1"/>
  <c r="AA63" i="1"/>
  <c r="AB63" i="1"/>
  <c r="AC63" i="1"/>
  <c r="AD63" i="1"/>
  <c r="AE63" i="1"/>
  <c r="V64" i="1"/>
  <c r="W64" i="1"/>
  <c r="X64" i="1"/>
  <c r="Y64" i="1"/>
  <c r="Z64" i="1"/>
  <c r="AA64" i="1"/>
  <c r="AB64" i="1"/>
  <c r="AC64" i="1"/>
  <c r="AD64" i="1"/>
  <c r="AE64" i="1"/>
  <c r="V65" i="1"/>
  <c r="W65" i="1"/>
  <c r="X65" i="1"/>
  <c r="Y65" i="1"/>
  <c r="Z65" i="1"/>
  <c r="AA65" i="1"/>
  <c r="AB65" i="1"/>
  <c r="AC65" i="1"/>
  <c r="AD65" i="1"/>
  <c r="AE65" i="1"/>
  <c r="V66" i="1"/>
  <c r="W66" i="1"/>
  <c r="X66" i="1"/>
  <c r="Y66" i="1"/>
  <c r="Z66" i="1"/>
  <c r="AA66" i="1"/>
  <c r="AB66" i="1"/>
  <c r="AC66" i="1"/>
  <c r="AD66" i="1"/>
  <c r="AE66" i="1"/>
  <c r="V67" i="1"/>
  <c r="W67" i="1"/>
  <c r="X67" i="1"/>
  <c r="Y67" i="1"/>
  <c r="Z67" i="1"/>
  <c r="AA67" i="1"/>
  <c r="AB67" i="1"/>
  <c r="AC67" i="1"/>
  <c r="AD67" i="1"/>
  <c r="AE67" i="1"/>
  <c r="V68" i="1"/>
  <c r="W68" i="1"/>
  <c r="X68" i="1"/>
  <c r="Y68" i="1"/>
  <c r="Z68" i="1"/>
  <c r="AA68" i="1"/>
  <c r="AB68" i="1"/>
  <c r="AC68" i="1"/>
  <c r="AD68" i="1"/>
  <c r="AE68" i="1"/>
  <c r="V69" i="1"/>
  <c r="W69" i="1"/>
  <c r="X69" i="1"/>
  <c r="Y69" i="1"/>
  <c r="Z69" i="1"/>
  <c r="AA69" i="1"/>
  <c r="AB69" i="1"/>
  <c r="AC69" i="1"/>
  <c r="AD69" i="1"/>
  <c r="AE69" i="1"/>
  <c r="V70" i="1"/>
  <c r="W70" i="1"/>
  <c r="X70" i="1"/>
  <c r="Y70" i="1"/>
  <c r="Z70" i="1"/>
  <c r="AA70" i="1"/>
  <c r="AB70" i="1"/>
  <c r="AC70" i="1"/>
  <c r="AD70" i="1"/>
  <c r="AE70" i="1"/>
  <c r="V71" i="1"/>
  <c r="W71" i="1"/>
  <c r="X71" i="1"/>
  <c r="Y71" i="1"/>
  <c r="Z71" i="1"/>
  <c r="AA71" i="1"/>
  <c r="AB71" i="1"/>
  <c r="AC71" i="1"/>
  <c r="AD71" i="1"/>
  <c r="AE71" i="1"/>
  <c r="V72" i="1"/>
  <c r="W72" i="1"/>
  <c r="X72" i="1"/>
  <c r="Y72" i="1"/>
  <c r="Z72" i="1"/>
  <c r="AA72" i="1"/>
  <c r="AB72" i="1"/>
  <c r="AC72" i="1"/>
  <c r="AD72" i="1"/>
  <c r="AE72" i="1"/>
  <c r="V73" i="1"/>
  <c r="W73" i="1"/>
  <c r="X73" i="1"/>
  <c r="Y73" i="1"/>
  <c r="Z73" i="1"/>
  <c r="AA73" i="1"/>
  <c r="AB73" i="1"/>
  <c r="AC73" i="1"/>
  <c r="AD73" i="1"/>
  <c r="AE73" i="1"/>
  <c r="V74" i="1"/>
  <c r="W74" i="1"/>
  <c r="X74" i="1"/>
  <c r="Y74" i="1"/>
  <c r="Z74" i="1"/>
  <c r="AA74" i="1"/>
  <c r="AB74" i="1"/>
  <c r="AC74" i="1"/>
  <c r="AD74" i="1"/>
  <c r="AE74" i="1"/>
  <c r="V75" i="1"/>
  <c r="W75" i="1"/>
  <c r="X75" i="1"/>
  <c r="Y75" i="1"/>
  <c r="Z75" i="1"/>
  <c r="AA75" i="1"/>
  <c r="AB75" i="1"/>
  <c r="AC75" i="1"/>
  <c r="AD75" i="1"/>
  <c r="AE75" i="1"/>
  <c r="V76" i="1"/>
  <c r="W76" i="1"/>
  <c r="X76" i="1"/>
  <c r="Y76" i="1"/>
  <c r="Z76" i="1"/>
  <c r="AA76" i="1"/>
  <c r="AB76" i="1"/>
  <c r="AC76" i="1"/>
  <c r="AD76" i="1"/>
  <c r="AE76" i="1"/>
  <c r="V77" i="1"/>
  <c r="W77" i="1"/>
  <c r="X77" i="1"/>
  <c r="Y77" i="1"/>
  <c r="Z77" i="1"/>
  <c r="AA77" i="1"/>
  <c r="AB77" i="1"/>
  <c r="AC77" i="1"/>
  <c r="AD77" i="1"/>
  <c r="AE77" i="1"/>
  <c r="V78" i="1"/>
  <c r="W78" i="1"/>
  <c r="X78" i="1"/>
  <c r="Y78" i="1"/>
  <c r="Z78" i="1"/>
  <c r="AA78" i="1"/>
  <c r="AB78" i="1"/>
  <c r="AC78" i="1"/>
  <c r="AD78" i="1"/>
  <c r="AE78" i="1"/>
  <c r="V79" i="1"/>
  <c r="W79" i="1"/>
  <c r="X79" i="1"/>
  <c r="Y79" i="1"/>
  <c r="Z79" i="1"/>
  <c r="AA79" i="1"/>
  <c r="AB79" i="1"/>
  <c r="AC79" i="1"/>
  <c r="AD79" i="1"/>
  <c r="AE79" i="1"/>
  <c r="V80" i="1"/>
  <c r="W80" i="1"/>
  <c r="X80" i="1"/>
  <c r="Y80" i="1"/>
  <c r="Z80" i="1"/>
  <c r="AA80" i="1"/>
  <c r="AB80" i="1"/>
  <c r="AC80" i="1"/>
  <c r="AD80" i="1"/>
  <c r="AE80" i="1"/>
  <c r="V81" i="1"/>
  <c r="W81" i="1"/>
  <c r="X81" i="1"/>
  <c r="Y81" i="1"/>
  <c r="Z81" i="1"/>
  <c r="AA81" i="1"/>
  <c r="AB81" i="1"/>
  <c r="AC81" i="1"/>
  <c r="AD81" i="1"/>
  <c r="AE81" i="1"/>
  <c r="V82" i="1"/>
  <c r="W82" i="1"/>
  <c r="X82" i="1"/>
  <c r="Y82" i="1"/>
  <c r="Z82" i="1"/>
  <c r="AA82" i="1"/>
  <c r="AB82" i="1"/>
  <c r="AC82" i="1"/>
  <c r="AD82" i="1"/>
  <c r="AE82" i="1"/>
  <c r="V83" i="1"/>
  <c r="W83" i="1"/>
  <c r="X83" i="1"/>
  <c r="Y83" i="1"/>
  <c r="Z83" i="1"/>
  <c r="AA83" i="1"/>
  <c r="AB83" i="1"/>
  <c r="AC83" i="1"/>
  <c r="AD83" i="1"/>
  <c r="AE83" i="1"/>
  <c r="V84" i="1"/>
  <c r="W84" i="1"/>
  <c r="X84" i="1"/>
  <c r="Y84" i="1"/>
  <c r="Z84" i="1"/>
  <c r="AA84" i="1"/>
  <c r="AB84" i="1"/>
  <c r="AC84" i="1"/>
  <c r="AD84" i="1"/>
  <c r="AE84" i="1"/>
  <c r="V85" i="1"/>
  <c r="W85" i="1"/>
  <c r="X85" i="1"/>
  <c r="Y85" i="1"/>
  <c r="Z85" i="1"/>
  <c r="AA85" i="1"/>
  <c r="AB85" i="1"/>
  <c r="AC85" i="1"/>
  <c r="AD85" i="1"/>
  <c r="AE85" i="1"/>
  <c r="V86" i="1"/>
  <c r="W86" i="1"/>
  <c r="X86" i="1"/>
  <c r="Y86" i="1"/>
  <c r="Z86" i="1"/>
  <c r="AA86" i="1"/>
  <c r="AB86" i="1"/>
  <c r="AC86" i="1"/>
  <c r="AD86" i="1"/>
  <c r="AE86" i="1"/>
  <c r="V87" i="1"/>
  <c r="W87" i="1"/>
  <c r="X87" i="1"/>
  <c r="Y87" i="1"/>
  <c r="Z87" i="1"/>
  <c r="AA87" i="1"/>
  <c r="AB87" i="1"/>
  <c r="AC87" i="1"/>
  <c r="AD87" i="1"/>
  <c r="AE87" i="1"/>
  <c r="V88" i="1"/>
  <c r="W88" i="1"/>
  <c r="X88" i="1"/>
  <c r="Y88" i="1"/>
  <c r="Z88" i="1"/>
  <c r="AA88" i="1"/>
  <c r="AB88" i="1"/>
  <c r="AC88" i="1"/>
  <c r="AD88" i="1"/>
  <c r="AE88" i="1"/>
  <c r="V89" i="1"/>
  <c r="W89" i="1"/>
  <c r="X89" i="1"/>
  <c r="Y89" i="1"/>
  <c r="Z89" i="1"/>
  <c r="AA89" i="1"/>
  <c r="AB89" i="1"/>
  <c r="AC89" i="1"/>
  <c r="AD89" i="1"/>
  <c r="AE89" i="1"/>
  <c r="V90" i="1"/>
  <c r="W90" i="1"/>
  <c r="X90" i="1"/>
  <c r="Y90" i="1"/>
  <c r="Z90" i="1"/>
  <c r="AA90" i="1"/>
  <c r="AB90" i="1"/>
  <c r="AC90" i="1"/>
  <c r="AD90" i="1"/>
  <c r="AE90" i="1"/>
  <c r="V91" i="1"/>
  <c r="W91" i="1"/>
  <c r="X91" i="1"/>
  <c r="Y91" i="1"/>
  <c r="Z91" i="1"/>
  <c r="AA91" i="1"/>
  <c r="AB91" i="1"/>
  <c r="AC91" i="1"/>
  <c r="AD91" i="1"/>
  <c r="AE91" i="1"/>
  <c r="V92" i="1"/>
  <c r="W92" i="1"/>
  <c r="X92" i="1"/>
  <c r="Y92" i="1"/>
  <c r="Z92" i="1"/>
  <c r="AA92" i="1"/>
  <c r="AB92" i="1"/>
  <c r="AC92" i="1"/>
  <c r="AD92" i="1"/>
  <c r="AE92" i="1"/>
  <c r="V93" i="1"/>
  <c r="W93" i="1"/>
  <c r="X93" i="1"/>
  <c r="Y93" i="1"/>
  <c r="Z93" i="1"/>
  <c r="AA93" i="1"/>
  <c r="AB93" i="1"/>
  <c r="AC93" i="1"/>
  <c r="AD93" i="1"/>
  <c r="AE93" i="1"/>
  <c r="V94" i="1"/>
  <c r="W94" i="1"/>
  <c r="X94" i="1"/>
  <c r="Y94" i="1"/>
  <c r="Z94" i="1"/>
  <c r="AA94" i="1"/>
  <c r="AB94" i="1"/>
  <c r="AC94" i="1"/>
  <c r="AD94" i="1"/>
  <c r="AE94" i="1"/>
  <c r="V95" i="1"/>
  <c r="W95" i="1"/>
  <c r="X95" i="1"/>
  <c r="Y95" i="1"/>
  <c r="Z95" i="1"/>
  <c r="AA95" i="1"/>
  <c r="AB95" i="1"/>
  <c r="AC95" i="1"/>
  <c r="AD95" i="1"/>
  <c r="AE95" i="1"/>
  <c r="V96" i="1"/>
  <c r="W96" i="1"/>
  <c r="X96" i="1"/>
  <c r="Y96" i="1"/>
  <c r="Z96" i="1"/>
  <c r="AA96" i="1"/>
  <c r="AB96" i="1"/>
  <c r="AC96" i="1"/>
  <c r="AD96" i="1"/>
  <c r="AE96" i="1"/>
  <c r="V97" i="1"/>
  <c r="W97" i="1"/>
  <c r="X97" i="1"/>
  <c r="Y97" i="1"/>
  <c r="Z97" i="1"/>
  <c r="AA97" i="1"/>
  <c r="AB97" i="1"/>
  <c r="AC97" i="1"/>
  <c r="AD97" i="1"/>
  <c r="AE97" i="1"/>
  <c r="V98" i="1"/>
  <c r="W98" i="1"/>
  <c r="X98" i="1"/>
  <c r="Y98" i="1"/>
  <c r="Z98" i="1"/>
  <c r="AA98" i="1"/>
  <c r="AB98" i="1"/>
  <c r="AC98" i="1"/>
  <c r="AD98" i="1"/>
  <c r="AE98" i="1"/>
  <c r="V99" i="1"/>
  <c r="W99" i="1"/>
  <c r="X99" i="1"/>
  <c r="Y99" i="1"/>
  <c r="Z99" i="1"/>
  <c r="AA99" i="1"/>
  <c r="AB99" i="1"/>
  <c r="AC99" i="1"/>
  <c r="AD99" i="1"/>
  <c r="AE99" i="1"/>
  <c r="V100" i="1"/>
  <c r="W100" i="1"/>
  <c r="X100" i="1"/>
  <c r="Y100" i="1"/>
  <c r="Z100" i="1"/>
  <c r="AA100" i="1"/>
  <c r="AB100" i="1"/>
  <c r="AC100" i="1"/>
  <c r="AD100" i="1"/>
  <c r="AE100" i="1"/>
  <c r="V101" i="1"/>
  <c r="W101" i="1"/>
  <c r="X101" i="1"/>
  <c r="Y101" i="1"/>
  <c r="Z101" i="1"/>
  <c r="AA101" i="1"/>
  <c r="AB101" i="1"/>
  <c r="AC101" i="1"/>
  <c r="AD101" i="1"/>
  <c r="AE101" i="1"/>
  <c r="V102" i="1"/>
  <c r="W102" i="1"/>
  <c r="X102" i="1"/>
  <c r="Y102" i="1"/>
  <c r="Z102" i="1"/>
  <c r="AA102" i="1"/>
  <c r="AB102" i="1"/>
  <c r="AC102" i="1"/>
  <c r="AD102" i="1"/>
  <c r="AE102" i="1"/>
  <c r="V103" i="1"/>
  <c r="W103" i="1"/>
  <c r="X103" i="1"/>
  <c r="Y103" i="1"/>
  <c r="Z103" i="1"/>
  <c r="AA103" i="1"/>
  <c r="AB103" i="1"/>
  <c r="AC103" i="1"/>
  <c r="AD103" i="1"/>
  <c r="AE103" i="1"/>
  <c r="V104" i="1"/>
  <c r="W104" i="1"/>
  <c r="X104" i="1"/>
  <c r="Y104" i="1"/>
  <c r="Z104" i="1"/>
  <c r="AA104" i="1"/>
  <c r="AB104" i="1"/>
  <c r="AC104" i="1"/>
  <c r="AD104" i="1"/>
  <c r="AE104" i="1"/>
  <c r="V105" i="1"/>
  <c r="W105" i="1"/>
  <c r="X105" i="1"/>
  <c r="Y105" i="1"/>
  <c r="Z105" i="1"/>
  <c r="AA105" i="1"/>
  <c r="AB105" i="1"/>
  <c r="AC105" i="1"/>
  <c r="AD105" i="1"/>
  <c r="AE105" i="1"/>
  <c r="V106" i="1"/>
  <c r="W106" i="1"/>
  <c r="X106" i="1"/>
  <c r="Y106" i="1"/>
  <c r="Z106" i="1"/>
  <c r="AA106" i="1"/>
  <c r="AB106" i="1"/>
  <c r="AC106" i="1"/>
  <c r="AD106" i="1"/>
  <c r="AE106" i="1"/>
  <c r="V107" i="1"/>
  <c r="W107" i="1"/>
  <c r="X107" i="1"/>
  <c r="Y107" i="1"/>
  <c r="Z107" i="1"/>
  <c r="AA107" i="1"/>
  <c r="AB107" i="1"/>
  <c r="AC107" i="1"/>
  <c r="AD107" i="1"/>
  <c r="AE107" i="1"/>
  <c r="V108" i="1"/>
  <c r="W108" i="1"/>
  <c r="X108" i="1"/>
  <c r="Y108" i="1"/>
  <c r="Z108" i="1"/>
  <c r="AA108" i="1"/>
  <c r="AB108" i="1"/>
  <c r="AC108" i="1"/>
  <c r="AD108" i="1"/>
  <c r="AE108" i="1"/>
  <c r="V109" i="1"/>
  <c r="W109" i="1"/>
  <c r="X109" i="1"/>
  <c r="Y109" i="1"/>
  <c r="Z109" i="1"/>
  <c r="AA109" i="1"/>
  <c r="AB109" i="1"/>
  <c r="AC109" i="1"/>
  <c r="AD109" i="1"/>
  <c r="AE109" i="1"/>
  <c r="V110" i="1"/>
  <c r="W110" i="1"/>
  <c r="X110" i="1"/>
  <c r="Y110" i="1"/>
  <c r="Z110" i="1"/>
  <c r="AA110" i="1"/>
  <c r="AB110" i="1"/>
  <c r="AC110" i="1"/>
  <c r="AD110" i="1"/>
  <c r="AE110" i="1"/>
  <c r="V111" i="1"/>
  <c r="W111" i="1"/>
  <c r="X111" i="1"/>
  <c r="Y111" i="1"/>
  <c r="Z111" i="1"/>
  <c r="AA111" i="1"/>
  <c r="AB111" i="1"/>
  <c r="AC111" i="1"/>
  <c r="AD111" i="1"/>
  <c r="AE111" i="1"/>
  <c r="V112" i="1"/>
  <c r="W112" i="1"/>
  <c r="X112" i="1"/>
  <c r="Y112" i="1"/>
  <c r="Z112" i="1"/>
  <c r="AA112" i="1"/>
  <c r="AE112" i="1"/>
  <c r="V113" i="1"/>
  <c r="W113" i="1"/>
  <c r="X113" i="1"/>
  <c r="Y113" i="1"/>
  <c r="Z113" i="1"/>
  <c r="AA113" i="1"/>
  <c r="AB113" i="1"/>
  <c r="AC113" i="1"/>
  <c r="AD113" i="1"/>
  <c r="AE113" i="1"/>
  <c r="V114" i="1"/>
  <c r="W114" i="1"/>
  <c r="X114" i="1"/>
  <c r="Y114" i="1"/>
  <c r="Z114" i="1"/>
  <c r="AA114" i="1"/>
  <c r="AB114" i="1"/>
  <c r="AC114" i="1"/>
  <c r="AD114" i="1"/>
  <c r="AE114" i="1"/>
  <c r="V115" i="1"/>
  <c r="W115" i="1"/>
  <c r="X115" i="1"/>
  <c r="Y115" i="1"/>
  <c r="Z115" i="1"/>
  <c r="AA115" i="1"/>
  <c r="AB115" i="1"/>
  <c r="AC115" i="1"/>
  <c r="AD115" i="1"/>
  <c r="AE115" i="1"/>
  <c r="V116" i="1"/>
  <c r="W116" i="1"/>
  <c r="X116" i="1"/>
  <c r="Y116" i="1"/>
  <c r="Z116" i="1"/>
  <c r="AA116" i="1"/>
  <c r="AB116" i="1"/>
  <c r="AC116" i="1"/>
  <c r="AD116" i="1"/>
  <c r="AE116" i="1"/>
  <c r="V117" i="1"/>
  <c r="W117" i="1"/>
  <c r="X117" i="1"/>
  <c r="Y117" i="1"/>
  <c r="Z117" i="1"/>
  <c r="AA117" i="1"/>
  <c r="AB117" i="1"/>
  <c r="AC117" i="1"/>
  <c r="AD117" i="1"/>
  <c r="AE117" i="1"/>
  <c r="V118" i="1"/>
  <c r="W118" i="1"/>
  <c r="X118" i="1"/>
  <c r="Y118" i="1"/>
  <c r="Z118" i="1"/>
  <c r="AA118" i="1"/>
  <c r="AB118" i="1"/>
  <c r="AC118" i="1"/>
  <c r="AD118" i="1"/>
  <c r="AE118" i="1"/>
  <c r="V119" i="1"/>
  <c r="W119" i="1"/>
  <c r="X119" i="1"/>
  <c r="Y119" i="1"/>
  <c r="Z119" i="1"/>
  <c r="AA119" i="1"/>
  <c r="AB119" i="1"/>
  <c r="AC119" i="1"/>
  <c r="AD119" i="1"/>
  <c r="AE119" i="1"/>
  <c r="V120" i="1"/>
  <c r="W120" i="1"/>
  <c r="X120" i="1"/>
  <c r="Y120" i="1"/>
  <c r="Z120" i="1"/>
  <c r="AA120" i="1"/>
  <c r="AB120" i="1"/>
  <c r="AC120" i="1"/>
  <c r="AD120" i="1"/>
  <c r="AE120" i="1"/>
  <c r="V121" i="1"/>
  <c r="W121" i="1"/>
  <c r="X121" i="1"/>
  <c r="Y121" i="1"/>
  <c r="Z121" i="1"/>
  <c r="AA121" i="1"/>
  <c r="AB121" i="1"/>
  <c r="AC121" i="1"/>
  <c r="AD121" i="1"/>
  <c r="AE121" i="1"/>
  <c r="V122" i="1"/>
  <c r="W122" i="1"/>
  <c r="X122" i="1"/>
  <c r="Y122" i="1"/>
  <c r="Z122" i="1"/>
  <c r="AA122" i="1"/>
  <c r="AB122" i="1"/>
  <c r="AC122" i="1"/>
  <c r="AD122" i="1"/>
  <c r="AE122" i="1"/>
  <c r="V123" i="1"/>
  <c r="W123" i="1"/>
  <c r="X123" i="1"/>
  <c r="Y123" i="1"/>
  <c r="Z123" i="1"/>
  <c r="AA123" i="1"/>
  <c r="AB123" i="1"/>
  <c r="AC123" i="1"/>
  <c r="AD123" i="1"/>
  <c r="AE123" i="1"/>
  <c r="V124" i="1"/>
  <c r="W124" i="1"/>
  <c r="X124" i="1"/>
  <c r="Y124" i="1"/>
  <c r="Z124" i="1"/>
  <c r="AA124" i="1"/>
  <c r="AB124" i="1"/>
  <c r="AC124" i="1"/>
  <c r="AD124" i="1"/>
  <c r="AE124" i="1"/>
  <c r="V125" i="1"/>
  <c r="W125" i="1"/>
  <c r="X125" i="1"/>
  <c r="Y125" i="1"/>
  <c r="Z125" i="1"/>
  <c r="AA125" i="1"/>
  <c r="AB125" i="1"/>
  <c r="AC125" i="1"/>
  <c r="AD125" i="1"/>
  <c r="AE125" i="1"/>
  <c r="V126" i="1"/>
  <c r="W126" i="1"/>
  <c r="X126" i="1"/>
  <c r="Y126" i="1"/>
  <c r="Z126" i="1"/>
  <c r="AA126" i="1"/>
  <c r="AB126" i="1"/>
  <c r="AC126" i="1"/>
  <c r="AD126" i="1"/>
  <c r="AE126" i="1"/>
  <c r="V127" i="1"/>
  <c r="W127" i="1"/>
  <c r="X127" i="1"/>
  <c r="Y127" i="1"/>
  <c r="Z127" i="1"/>
  <c r="AA127" i="1"/>
  <c r="AB127" i="1"/>
  <c r="AC127" i="1"/>
  <c r="AD127" i="1"/>
  <c r="AE127" i="1"/>
  <c r="AE15" i="1"/>
  <c r="AD15" i="1"/>
  <c r="AC15" i="1"/>
  <c r="AB15" i="1"/>
  <c r="AA15" i="1"/>
  <c r="Y15" i="1"/>
  <c r="X15" i="1"/>
  <c r="W15" i="1"/>
  <c r="V15" i="1"/>
  <c r="S54" i="1"/>
  <c r="T54" i="1"/>
  <c r="U54" i="1"/>
  <c r="S55" i="1"/>
  <c r="T55" i="1"/>
  <c r="U55" i="1"/>
  <c r="S56" i="1"/>
  <c r="T56" i="1"/>
  <c r="U56" i="1"/>
  <c r="S57" i="1"/>
  <c r="T57" i="1"/>
  <c r="U57" i="1"/>
  <c r="S58" i="1"/>
  <c r="T58" i="1"/>
  <c r="U58" i="1"/>
  <c r="S59" i="1"/>
  <c r="T59" i="1"/>
  <c r="U59" i="1"/>
  <c r="S60" i="1"/>
  <c r="T60" i="1"/>
  <c r="U60" i="1"/>
  <c r="S61" i="1"/>
  <c r="T61" i="1"/>
  <c r="U61" i="1"/>
  <c r="S62" i="1"/>
  <c r="T62" i="1"/>
  <c r="U62" i="1"/>
  <c r="S63" i="1"/>
  <c r="T63" i="1"/>
  <c r="U63" i="1"/>
  <c r="S64" i="1"/>
  <c r="T64" i="1"/>
  <c r="U64" i="1"/>
  <c r="S65" i="1"/>
  <c r="T65" i="1"/>
  <c r="U65" i="1"/>
  <c r="S66" i="1"/>
  <c r="T66" i="1"/>
  <c r="U66" i="1"/>
  <c r="S67" i="1"/>
  <c r="T67" i="1"/>
  <c r="U67" i="1"/>
  <c r="S68" i="1"/>
  <c r="T68" i="1"/>
  <c r="U68" i="1"/>
  <c r="S69" i="1"/>
  <c r="T69" i="1"/>
  <c r="U69" i="1"/>
  <c r="S70" i="1"/>
  <c r="T70" i="1"/>
  <c r="U70" i="1"/>
  <c r="S71" i="1"/>
  <c r="T71" i="1"/>
  <c r="U71" i="1"/>
  <c r="S72" i="1"/>
  <c r="T72" i="1"/>
  <c r="U72" i="1"/>
  <c r="S73" i="1"/>
  <c r="T73" i="1"/>
  <c r="U73" i="1"/>
  <c r="S74" i="1"/>
  <c r="T74" i="1"/>
  <c r="U74" i="1"/>
  <c r="S75" i="1"/>
  <c r="T75" i="1"/>
  <c r="U75" i="1"/>
  <c r="S76" i="1"/>
  <c r="T76" i="1"/>
  <c r="U76" i="1"/>
  <c r="S77" i="1"/>
  <c r="T77" i="1"/>
  <c r="U77" i="1"/>
  <c r="S78" i="1"/>
  <c r="T78" i="1"/>
  <c r="U78" i="1"/>
  <c r="S79" i="1"/>
  <c r="T79" i="1"/>
  <c r="U79" i="1"/>
  <c r="S80" i="1"/>
  <c r="T80" i="1"/>
  <c r="U80" i="1"/>
  <c r="S81" i="1"/>
  <c r="T81" i="1"/>
  <c r="U81" i="1"/>
  <c r="S82" i="1"/>
  <c r="T82" i="1"/>
  <c r="U82" i="1"/>
  <c r="S83" i="1"/>
  <c r="T83" i="1"/>
  <c r="U83" i="1"/>
  <c r="S84" i="1"/>
  <c r="T84" i="1"/>
  <c r="U84" i="1"/>
  <c r="S85" i="1"/>
  <c r="T85" i="1"/>
  <c r="U85" i="1"/>
  <c r="S86" i="1"/>
  <c r="T86" i="1"/>
  <c r="U86" i="1"/>
  <c r="S87" i="1"/>
  <c r="T87" i="1"/>
  <c r="U87" i="1"/>
  <c r="S88" i="1"/>
  <c r="T88" i="1"/>
  <c r="U88" i="1"/>
  <c r="AJ88" i="1" s="1"/>
  <c r="V76" i="2" s="1"/>
  <c r="S89" i="1"/>
  <c r="T89" i="1"/>
  <c r="U89" i="1"/>
  <c r="S90" i="1"/>
  <c r="T90" i="1"/>
  <c r="U90" i="1"/>
  <c r="S91" i="1"/>
  <c r="T91" i="1"/>
  <c r="U91" i="1"/>
  <c r="S92" i="1"/>
  <c r="T92" i="1"/>
  <c r="AH92" i="1" s="1"/>
  <c r="N80" i="2" s="1"/>
  <c r="U92" i="1"/>
  <c r="AJ92" i="1" s="1"/>
  <c r="V80" i="2" s="1"/>
  <c r="S93" i="1"/>
  <c r="T93" i="1"/>
  <c r="U93" i="1"/>
  <c r="S94" i="1"/>
  <c r="T94" i="1"/>
  <c r="U94" i="1"/>
  <c r="S95" i="1"/>
  <c r="T95" i="1"/>
  <c r="U95" i="1"/>
  <c r="S96" i="1"/>
  <c r="T96" i="1"/>
  <c r="U96" i="1"/>
  <c r="S97" i="1"/>
  <c r="T97" i="1"/>
  <c r="U97" i="1"/>
  <c r="S98" i="1"/>
  <c r="T98" i="1"/>
  <c r="U98" i="1"/>
  <c r="S99" i="1"/>
  <c r="T99" i="1"/>
  <c r="U99" i="1"/>
  <c r="S100" i="1"/>
  <c r="T100" i="1"/>
  <c r="U100" i="1"/>
  <c r="S101" i="1"/>
  <c r="T101" i="1"/>
  <c r="U101" i="1"/>
  <c r="S102" i="1"/>
  <c r="T102" i="1"/>
  <c r="U102" i="1"/>
  <c r="S103" i="1"/>
  <c r="T103" i="1"/>
  <c r="U103" i="1"/>
  <c r="S104" i="1"/>
  <c r="T104" i="1"/>
  <c r="U104" i="1"/>
  <c r="S105" i="1"/>
  <c r="T105" i="1"/>
  <c r="U105" i="1"/>
  <c r="S106" i="1"/>
  <c r="T106" i="1"/>
  <c r="U106" i="1"/>
  <c r="S107" i="1"/>
  <c r="T107" i="1"/>
  <c r="U107" i="1"/>
  <c r="S108" i="1"/>
  <c r="T108" i="1"/>
  <c r="U108" i="1"/>
  <c r="S109" i="1"/>
  <c r="T109" i="1"/>
  <c r="U109" i="1"/>
  <c r="S110" i="1"/>
  <c r="T110" i="1"/>
  <c r="U110" i="1"/>
  <c r="S111" i="1"/>
  <c r="T111" i="1"/>
  <c r="U111" i="1"/>
  <c r="S112" i="1"/>
  <c r="T112" i="1"/>
  <c r="S113" i="1"/>
  <c r="T113" i="1"/>
  <c r="U113" i="1"/>
  <c r="S114" i="1"/>
  <c r="T114" i="1"/>
  <c r="U114" i="1"/>
  <c r="S115" i="1"/>
  <c r="T115" i="1"/>
  <c r="U115" i="1"/>
  <c r="S116" i="1"/>
  <c r="T116" i="1"/>
  <c r="U116" i="1"/>
  <c r="S117" i="1"/>
  <c r="T117" i="1"/>
  <c r="U117" i="1"/>
  <c r="S118" i="1"/>
  <c r="T118" i="1"/>
  <c r="U118" i="1"/>
  <c r="S119" i="1"/>
  <c r="T119" i="1"/>
  <c r="U119" i="1"/>
  <c r="S120" i="1"/>
  <c r="T120" i="1"/>
  <c r="U120" i="1"/>
  <c r="S121" i="1"/>
  <c r="T121" i="1"/>
  <c r="U121" i="1"/>
  <c r="S122" i="1"/>
  <c r="T122" i="1"/>
  <c r="U122" i="1"/>
  <c r="S123" i="1"/>
  <c r="T123" i="1"/>
  <c r="U123" i="1"/>
  <c r="S124" i="1"/>
  <c r="T124" i="1"/>
  <c r="U124" i="1"/>
  <c r="S125" i="1"/>
  <c r="T125" i="1"/>
  <c r="U125" i="1"/>
  <c r="S126" i="1"/>
  <c r="T126" i="1"/>
  <c r="U126" i="1"/>
  <c r="S127" i="1"/>
  <c r="T127" i="1"/>
  <c r="U127" i="1"/>
  <c r="S16" i="1"/>
  <c r="T16" i="1"/>
  <c r="U16" i="1"/>
  <c r="S17" i="1"/>
  <c r="U17" i="1"/>
  <c r="S18" i="1"/>
  <c r="T18" i="1"/>
  <c r="U18" i="1"/>
  <c r="S19" i="1"/>
  <c r="T19" i="1"/>
  <c r="U19" i="1"/>
  <c r="S20" i="1"/>
  <c r="T20" i="1"/>
  <c r="U20" i="1"/>
  <c r="S21" i="1"/>
  <c r="T21" i="1"/>
  <c r="U21" i="1"/>
  <c r="S22" i="1"/>
  <c r="T22" i="1"/>
  <c r="U22" i="1"/>
  <c r="S23" i="1"/>
  <c r="T23" i="1"/>
  <c r="U23" i="1"/>
  <c r="S24" i="1"/>
  <c r="T24" i="1"/>
  <c r="U24" i="1"/>
  <c r="S25" i="1"/>
  <c r="U25" i="1"/>
  <c r="S26" i="1"/>
  <c r="T26" i="1"/>
  <c r="U26" i="1"/>
  <c r="S27" i="1"/>
  <c r="T27" i="1"/>
  <c r="U27" i="1"/>
  <c r="S28" i="1"/>
  <c r="T28" i="1"/>
  <c r="U28" i="1"/>
  <c r="S29" i="1"/>
  <c r="T29" i="1"/>
  <c r="U29" i="1"/>
  <c r="S30" i="1"/>
  <c r="T30" i="1"/>
  <c r="U30" i="1"/>
  <c r="S31" i="1"/>
  <c r="T31" i="1"/>
  <c r="U31" i="1"/>
  <c r="S32" i="1"/>
  <c r="T32" i="1"/>
  <c r="U32" i="1"/>
  <c r="S33" i="1"/>
  <c r="T33" i="1"/>
  <c r="U33" i="1"/>
  <c r="S34" i="1"/>
  <c r="T34" i="1"/>
  <c r="U34" i="1"/>
  <c r="S35" i="1"/>
  <c r="T35" i="1"/>
  <c r="U35" i="1"/>
  <c r="S36" i="1"/>
  <c r="T36" i="1"/>
  <c r="U36" i="1"/>
  <c r="S37" i="1"/>
  <c r="T37" i="1"/>
  <c r="U37" i="1"/>
  <c r="S38" i="1"/>
  <c r="T38" i="1"/>
  <c r="U38" i="1"/>
  <c r="S39" i="1"/>
  <c r="T39" i="1"/>
  <c r="U39" i="1"/>
  <c r="S40" i="1"/>
  <c r="T40" i="1"/>
  <c r="U40" i="1"/>
  <c r="S41" i="1"/>
  <c r="T41" i="1"/>
  <c r="U41" i="1"/>
  <c r="S42" i="1"/>
  <c r="T42" i="1"/>
  <c r="U42" i="1"/>
  <c r="S43" i="1"/>
  <c r="T43" i="1"/>
  <c r="U43" i="1"/>
  <c r="S44" i="1"/>
  <c r="T44" i="1"/>
  <c r="U44" i="1"/>
  <c r="S45" i="1"/>
  <c r="T45" i="1"/>
  <c r="U45" i="1"/>
  <c r="S46" i="1"/>
  <c r="T46" i="1"/>
  <c r="U46" i="1"/>
  <c r="S47" i="1"/>
  <c r="T47" i="1"/>
  <c r="U47" i="1"/>
  <c r="S50" i="1"/>
  <c r="T50" i="1"/>
  <c r="U50" i="1"/>
  <c r="S51" i="1"/>
  <c r="T51" i="1"/>
  <c r="U51" i="1"/>
  <c r="S52" i="1"/>
  <c r="T52" i="1"/>
  <c r="U52" i="1"/>
  <c r="S53" i="1"/>
  <c r="T53" i="1"/>
  <c r="U53" i="1"/>
  <c r="U15" i="1"/>
  <c r="T15" i="1"/>
  <c r="AH15" i="1" s="1"/>
  <c r="AI15" i="1" s="1"/>
  <c r="S15" i="1"/>
  <c r="AF15" i="1" s="1"/>
  <c r="AG15" i="1" s="1"/>
  <c r="AJ93" i="1" l="1"/>
  <c r="V81" i="2" s="1"/>
  <c r="AJ95" i="1"/>
  <c r="V83" i="2" s="1"/>
  <c r="AJ94" i="1"/>
  <c r="V82" i="2" s="1"/>
  <c r="AJ91" i="1"/>
  <c r="V79" i="2" s="1"/>
  <c r="AJ89" i="1"/>
  <c r="V77" i="2" s="1"/>
  <c r="AH44" i="1"/>
  <c r="N32" i="2" s="1"/>
  <c r="AH31" i="1"/>
  <c r="N19" i="2" s="1"/>
  <c r="AH86" i="1"/>
  <c r="N74" i="2" s="1"/>
  <c r="AF85" i="1"/>
  <c r="F73" i="2" s="1"/>
  <c r="AJ90" i="1"/>
  <c r="V78" i="2" s="1"/>
  <c r="AJ49" i="1"/>
  <c r="V37" i="2" s="1"/>
  <c r="AH21" i="1"/>
  <c r="N9" i="2" s="1"/>
  <c r="AJ96" i="1"/>
  <c r="V84" i="2" s="1"/>
  <c r="AH48" i="1"/>
  <c r="N36" i="2" s="1"/>
  <c r="AF48" i="1"/>
  <c r="F36" i="2" s="1"/>
  <c r="AH39" i="1"/>
  <c r="N27" i="2" s="1"/>
  <c r="AH108" i="1"/>
  <c r="N96" i="2" s="1"/>
  <c r="AH84" i="1"/>
  <c r="N72" i="2" s="1"/>
  <c r="AF81" i="1"/>
  <c r="F69" i="2" s="1"/>
  <c r="AH68" i="1"/>
  <c r="N56" i="2" s="1"/>
  <c r="AF65" i="1"/>
  <c r="F53" i="2" s="1"/>
  <c r="AF57" i="1"/>
  <c r="F45" i="2" s="1"/>
  <c r="AH45" i="1"/>
  <c r="N33" i="2" s="1"/>
  <c r="AH20" i="1"/>
  <c r="N8" i="2" s="1"/>
  <c r="AH124" i="1"/>
  <c r="N112" i="2" s="1"/>
  <c r="AH83" i="1"/>
  <c r="N71" i="2" s="1"/>
  <c r="AH79" i="1"/>
  <c r="N67" i="2" s="1"/>
  <c r="AH36" i="1"/>
  <c r="N24" i="2" s="1"/>
  <c r="AH63" i="1"/>
  <c r="N51" i="2" s="1"/>
  <c r="AJ62" i="1"/>
  <c r="V50" i="2" s="1"/>
  <c r="AH119" i="1"/>
  <c r="N107" i="2" s="1"/>
  <c r="AF114" i="1"/>
  <c r="F102" i="2" s="1"/>
  <c r="AH111" i="1"/>
  <c r="N99" i="2" s="1"/>
  <c r="AF106" i="1"/>
  <c r="F94" i="2" s="1"/>
  <c r="AF122" i="1"/>
  <c r="F110" i="2" s="1"/>
  <c r="AJ101" i="1"/>
  <c r="V89" i="2" s="1"/>
  <c r="AJ77" i="1"/>
  <c r="V65" i="2" s="1"/>
  <c r="AF73" i="1"/>
  <c r="F61" i="2" s="1"/>
  <c r="AH28" i="1"/>
  <c r="N16" i="2" s="1"/>
  <c r="AH91" i="1"/>
  <c r="N79" i="2" s="1"/>
  <c r="AF90" i="1"/>
  <c r="F78" i="2" s="1"/>
  <c r="AF89" i="1"/>
  <c r="F77" i="2" s="1"/>
  <c r="AF82" i="1"/>
  <c r="F70" i="2" s="1"/>
  <c r="AF74" i="1"/>
  <c r="F62" i="2" s="1"/>
  <c r="AH105" i="1"/>
  <c r="N93" i="2" s="1"/>
  <c r="AF121" i="1"/>
  <c r="F109" i="2" s="1"/>
  <c r="AH59" i="1"/>
  <c r="N47" i="2" s="1"/>
  <c r="AH52" i="1"/>
  <c r="N40" i="2" s="1"/>
  <c r="AH51" i="1"/>
  <c r="N39" i="2" s="1"/>
  <c r="AJ21" i="1"/>
  <c r="V9" i="2" s="1"/>
  <c r="AH43" i="1"/>
  <c r="N31" i="2" s="1"/>
  <c r="AH35" i="1"/>
  <c r="N23" i="2" s="1"/>
  <c r="AF22" i="1"/>
  <c r="F10" i="2" s="1"/>
  <c r="AH19" i="1"/>
  <c r="N7" i="2" s="1"/>
  <c r="AF126" i="1"/>
  <c r="F114" i="2" s="1"/>
  <c r="AF25" i="1"/>
  <c r="F13" i="2" s="1"/>
  <c r="AH104" i="1"/>
  <c r="N92" i="2" s="1"/>
  <c r="AH96" i="1"/>
  <c r="N84" i="2" s="1"/>
  <c r="AH88" i="1"/>
  <c r="N76" i="2" s="1"/>
  <c r="AH80" i="1"/>
  <c r="N68" i="2" s="1"/>
  <c r="AH72" i="1"/>
  <c r="N60" i="2" s="1"/>
  <c r="AF33" i="1"/>
  <c r="F21" i="2" s="1"/>
  <c r="AF17" i="1"/>
  <c r="F5" i="2" s="1"/>
  <c r="AJ107" i="1"/>
  <c r="V95" i="2" s="1"/>
  <c r="AF41" i="1"/>
  <c r="F29" i="2" s="1"/>
  <c r="AJ83" i="1"/>
  <c r="V71" i="2" s="1"/>
  <c r="AH127" i="1"/>
  <c r="N115" i="2" s="1"/>
  <c r="AH123" i="1"/>
  <c r="N111" i="2" s="1"/>
  <c r="AF118" i="1"/>
  <c r="F106" i="2" s="1"/>
  <c r="AH116" i="1"/>
  <c r="N104" i="2" s="1"/>
  <c r="AJ115" i="1"/>
  <c r="V103" i="2" s="1"/>
  <c r="AH115" i="1"/>
  <c r="N103" i="2" s="1"/>
  <c r="AJ114" i="1"/>
  <c r="V102" i="2" s="1"/>
  <c r="AF113" i="1"/>
  <c r="F101" i="2" s="1"/>
  <c r="AF110" i="1"/>
  <c r="F98" i="2" s="1"/>
  <c r="AH107" i="1"/>
  <c r="N95" i="2" s="1"/>
  <c r="AF107" i="1"/>
  <c r="F95" i="2" s="1"/>
  <c r="AF105" i="1"/>
  <c r="F93" i="2" s="1"/>
  <c r="AH103" i="1"/>
  <c r="N91" i="2" s="1"/>
  <c r="AH100" i="1"/>
  <c r="N88" i="2" s="1"/>
  <c r="AF98" i="1"/>
  <c r="F86" i="2" s="1"/>
  <c r="AJ99" i="1"/>
  <c r="V87" i="2" s="1"/>
  <c r="AH99" i="1"/>
  <c r="N87" i="2" s="1"/>
  <c r="AF97" i="1"/>
  <c r="F85" i="2" s="1"/>
  <c r="AH95" i="1"/>
  <c r="N83" i="2" s="1"/>
  <c r="AF94" i="1"/>
  <c r="F82" i="2" s="1"/>
  <c r="AJ82" i="1"/>
  <c r="V70" i="2" s="1"/>
  <c r="AF78" i="1"/>
  <c r="F66" i="2" s="1"/>
  <c r="AF76" i="1"/>
  <c r="F64" i="2" s="1"/>
  <c r="AF75" i="1"/>
  <c r="F63" i="2" s="1"/>
  <c r="AJ75" i="1"/>
  <c r="V63" i="2" s="1"/>
  <c r="AH75" i="1"/>
  <c r="N63" i="2" s="1"/>
  <c r="AJ74" i="1"/>
  <c r="V62" i="2" s="1"/>
  <c r="AH71" i="1"/>
  <c r="N59" i="2" s="1"/>
  <c r="AF70" i="1"/>
  <c r="F58" i="2" s="1"/>
  <c r="AJ67" i="1"/>
  <c r="V55" i="2" s="1"/>
  <c r="AF67" i="1"/>
  <c r="F55" i="2" s="1"/>
  <c r="AH67" i="1"/>
  <c r="N55" i="2" s="1"/>
  <c r="AF66" i="1"/>
  <c r="F54" i="2" s="1"/>
  <c r="AH65" i="1"/>
  <c r="N53" i="2" s="1"/>
  <c r="AH60" i="1"/>
  <c r="N48" i="2" s="1"/>
  <c r="AH57" i="1"/>
  <c r="N45" i="2" s="1"/>
  <c r="AH55" i="1"/>
  <c r="N43" i="2" s="1"/>
  <c r="AH53" i="1"/>
  <c r="N41" i="2" s="1"/>
  <c r="AJ50" i="1"/>
  <c r="V38" i="2" s="1"/>
  <c r="AH47" i="1"/>
  <c r="N35" i="2" s="1"/>
  <c r="AH27" i="1"/>
  <c r="N15" i="2" s="1"/>
  <c r="AF24" i="1"/>
  <c r="F12" i="2" s="1"/>
  <c r="AH24" i="1"/>
  <c r="N12" i="2" s="1"/>
  <c r="AH23" i="1"/>
  <c r="N11" i="2" s="1"/>
  <c r="AJ19" i="1"/>
  <c r="V7" i="2" s="1"/>
  <c r="AF18" i="1"/>
  <c r="F6" i="2" s="1"/>
  <c r="AH16" i="1"/>
  <c r="N4" i="2" s="1"/>
  <c r="N3" i="2"/>
  <c r="AF40" i="1"/>
  <c r="F28" i="2" s="1"/>
  <c r="AF72" i="1"/>
  <c r="F60" i="2" s="1"/>
  <c r="AJ69" i="1"/>
  <c r="V57" i="2" s="1"/>
  <c r="AF47" i="1"/>
  <c r="F35" i="2" s="1"/>
  <c r="AJ41" i="1"/>
  <c r="V29" i="2" s="1"/>
  <c r="AJ33" i="1"/>
  <c r="V21" i="2" s="1"/>
  <c r="AJ25" i="1"/>
  <c r="V13" i="2" s="1"/>
  <c r="AF23" i="1"/>
  <c r="F11" i="2" s="1"/>
  <c r="AJ17" i="1"/>
  <c r="V5" i="2" s="1"/>
  <c r="AJ65" i="1"/>
  <c r="V53" i="2" s="1"/>
  <c r="AJ57" i="1"/>
  <c r="V45" i="2" s="1"/>
  <c r="AF64" i="1"/>
  <c r="F52" i="2" s="1"/>
  <c r="AJ85" i="1"/>
  <c r="V73" i="2" s="1"/>
  <c r="AJ53" i="1"/>
  <c r="V41" i="2" s="1"/>
  <c r="AH18" i="1"/>
  <c r="N6" i="2" s="1"/>
  <c r="AJ20" i="1"/>
  <c r="V8" i="2" s="1"/>
  <c r="AH101" i="1"/>
  <c r="N89" i="2" s="1"/>
  <c r="AH85" i="1"/>
  <c r="N73" i="2" s="1"/>
  <c r="AH61" i="1"/>
  <c r="N49" i="2" s="1"/>
  <c r="F3" i="2"/>
  <c r="AF20" i="1"/>
  <c r="F8" i="2" s="1"/>
  <c r="AH73" i="1"/>
  <c r="N61" i="2" s="1"/>
  <c r="AH112" i="1"/>
  <c r="N100" i="2" s="1"/>
  <c r="AH76" i="1"/>
  <c r="N64" i="2" s="1"/>
  <c r="AJ117" i="1"/>
  <c r="V105" i="2" s="1"/>
  <c r="AJ109" i="1"/>
  <c r="V97" i="2" s="1"/>
  <c r="AH109" i="1"/>
  <c r="N97" i="2" s="1"/>
  <c r="AH93" i="1"/>
  <c r="N81" i="2" s="1"/>
  <c r="AH22" i="1"/>
  <c r="N10" i="2" s="1"/>
  <c r="AJ106" i="1"/>
  <c r="V94" i="2" s="1"/>
  <c r="AJ66" i="1"/>
  <c r="V54" i="2" s="1"/>
  <c r="AJ34" i="1"/>
  <c r="V22" i="2" s="1"/>
  <c r="AF16" i="1"/>
  <c r="F4" i="2" s="1"/>
  <c r="AF56" i="1"/>
  <c r="F44" i="2" s="1"/>
  <c r="AF32" i="1"/>
  <c r="F20" i="2" s="1"/>
  <c r="AH66" i="1"/>
  <c r="N54" i="2" s="1"/>
  <c r="AH117" i="1"/>
  <c r="N105" i="2" s="1"/>
  <c r="AF80" i="1"/>
  <c r="F68" i="2" s="1"/>
  <c r="AH106" i="1"/>
  <c r="N94" i="2" s="1"/>
  <c r="AH90" i="1"/>
  <c r="N78" i="2" s="1"/>
  <c r="AJ124" i="1"/>
  <c r="V112" i="2" s="1"/>
  <c r="AJ118" i="1"/>
  <c r="V106" i="2" s="1"/>
  <c r="AF116" i="1"/>
  <c r="F104" i="2" s="1"/>
  <c r="AF108" i="1"/>
  <c r="F96" i="2" s="1"/>
  <c r="AF92" i="1"/>
  <c r="F80" i="2" s="1"/>
  <c r="AF84" i="1"/>
  <c r="F72" i="2" s="1"/>
  <c r="AF68" i="1"/>
  <c r="F56" i="2" s="1"/>
  <c r="AH126" i="1"/>
  <c r="N114" i="2" s="1"/>
  <c r="AH118" i="1"/>
  <c r="N106" i="2" s="1"/>
  <c r="AH110" i="1"/>
  <c r="N98" i="2" s="1"/>
  <c r="AH94" i="1"/>
  <c r="N82" i="2" s="1"/>
  <c r="AH78" i="1"/>
  <c r="N66" i="2" s="1"/>
  <c r="AH70" i="1"/>
  <c r="N58" i="2" s="1"/>
  <c r="AJ78" i="1"/>
  <c r="V66" i="2" s="1"/>
  <c r="AF120" i="1"/>
  <c r="F108" i="2" s="1"/>
  <c r="AF112" i="1"/>
  <c r="F100" i="2" s="1"/>
  <c r="AF88" i="1"/>
  <c r="F76" i="2" s="1"/>
  <c r="AH114" i="1"/>
  <c r="N102" i="2" s="1"/>
  <c r="AH74" i="1"/>
  <c r="N62" i="2" s="1"/>
  <c r="AJ116" i="1"/>
  <c r="V104" i="2" s="1"/>
  <c r="AJ108" i="1"/>
  <c r="V96" i="2" s="1"/>
  <c r="AJ100" i="1"/>
  <c r="V88" i="2" s="1"/>
  <c r="AJ84" i="1"/>
  <c r="V72" i="2" s="1"/>
  <c r="AJ76" i="1"/>
  <c r="V64" i="2" s="1"/>
  <c r="AJ68" i="1"/>
  <c r="V56" i="2" s="1"/>
  <c r="AF99" i="1"/>
  <c r="F87" i="2" s="1"/>
  <c r="AF87" i="1"/>
  <c r="F75" i="2" s="1"/>
  <c r="AF79" i="1"/>
  <c r="F67" i="2" s="1"/>
  <c r="AF104" i="1"/>
  <c r="F92" i="2" s="1"/>
  <c r="AF96" i="1"/>
  <c r="F84" i="2" s="1"/>
  <c r="AH98" i="1"/>
  <c r="N86" i="2" s="1"/>
  <c r="AH82" i="1"/>
  <c r="N70" i="2" s="1"/>
  <c r="AJ121" i="1"/>
  <c r="V109" i="2" s="1"/>
  <c r="AJ113" i="1"/>
  <c r="V101" i="2" s="1"/>
  <c r="AF111" i="1"/>
  <c r="F99" i="2" s="1"/>
  <c r="AJ105" i="1"/>
  <c r="V93" i="2" s="1"/>
  <c r="AJ97" i="1"/>
  <c r="V85" i="2" s="1"/>
  <c r="AJ81" i="1"/>
  <c r="V69" i="2" s="1"/>
  <c r="AJ73" i="1"/>
  <c r="V61" i="2" s="1"/>
  <c r="AH50" i="1"/>
  <c r="N38" i="2" s="1"/>
  <c r="AH42" i="1"/>
  <c r="N30" i="2" s="1"/>
  <c r="AH34" i="1"/>
  <c r="N22" i="2" s="1"/>
  <c r="AH26" i="1"/>
  <c r="N14" i="2" s="1"/>
  <c r="AH58" i="1"/>
  <c r="N46" i="2" s="1"/>
  <c r="AJ52" i="1"/>
  <c r="V40" i="2" s="1"/>
  <c r="AF50" i="1"/>
  <c r="F38" i="2" s="1"/>
  <c r="AJ44" i="1"/>
  <c r="V32" i="2" s="1"/>
  <c r="AF42" i="1"/>
  <c r="F30" i="2" s="1"/>
  <c r="AJ36" i="1"/>
  <c r="V24" i="2" s="1"/>
  <c r="AF34" i="1"/>
  <c r="F22" i="2" s="1"/>
  <c r="AJ28" i="1"/>
  <c r="V16" i="2" s="1"/>
  <c r="AF26" i="1"/>
  <c r="F14" i="2" s="1"/>
  <c r="AJ60" i="1"/>
  <c r="V48" i="2" s="1"/>
  <c r="AF58" i="1"/>
  <c r="F46" i="2" s="1"/>
  <c r="AF43" i="1"/>
  <c r="F31" i="2" s="1"/>
  <c r="AF28" i="1"/>
  <c r="F16" i="2" s="1"/>
  <c r="AJ51" i="1"/>
  <c r="V39" i="2" s="1"/>
  <c r="AH46" i="1"/>
  <c r="N34" i="2" s="1"/>
  <c r="AJ43" i="1"/>
  <c r="V31" i="2" s="1"/>
  <c r="AH38" i="1"/>
  <c r="N26" i="2" s="1"/>
  <c r="AJ35" i="1"/>
  <c r="V23" i="2" s="1"/>
  <c r="AH30" i="1"/>
  <c r="N18" i="2" s="1"/>
  <c r="AJ27" i="1"/>
  <c r="V15" i="2" s="1"/>
  <c r="AH62" i="1"/>
  <c r="N50" i="2" s="1"/>
  <c r="AJ59" i="1"/>
  <c r="V47" i="2" s="1"/>
  <c r="AH54" i="1"/>
  <c r="N42" i="2" s="1"/>
  <c r="AJ54" i="1"/>
  <c r="V42" i="2" s="1"/>
  <c r="AF44" i="1"/>
  <c r="F32" i="2" s="1"/>
  <c r="AF36" i="1"/>
  <c r="F24" i="2" s="1"/>
  <c r="AF60" i="1"/>
  <c r="F48" i="2" s="1"/>
  <c r="AF46" i="1"/>
  <c r="F34" i="2" s="1"/>
  <c r="AF38" i="1"/>
  <c r="F26" i="2" s="1"/>
  <c r="AF30" i="1"/>
  <c r="F18" i="2" s="1"/>
  <c r="AF62" i="1"/>
  <c r="F50" i="2" s="1"/>
  <c r="AF54" i="1"/>
  <c r="F42" i="2" s="1"/>
  <c r="AJ42" i="1"/>
  <c r="V30" i="2" s="1"/>
  <c r="AF52" i="1"/>
  <c r="F40" i="2" s="1"/>
  <c r="AJ45" i="1"/>
  <c r="V33" i="2" s="1"/>
  <c r="AH40" i="1"/>
  <c r="N28" i="2" s="1"/>
  <c r="AJ37" i="1"/>
  <c r="V25" i="2" s="1"/>
  <c r="AH32" i="1"/>
  <c r="N20" i="2" s="1"/>
  <c r="AJ29" i="1"/>
  <c r="V17" i="2" s="1"/>
  <c r="AF27" i="1"/>
  <c r="F15" i="2" s="1"/>
  <c r="AH64" i="1"/>
  <c r="N52" i="2" s="1"/>
  <c r="AJ61" i="1"/>
  <c r="V49" i="2" s="1"/>
  <c r="AH56" i="1"/>
  <c r="N44" i="2" s="1"/>
  <c r="AF39" i="1"/>
  <c r="F27" i="2" s="1"/>
  <c r="AF31" i="1"/>
  <c r="F19" i="2" s="1"/>
  <c r="AF119" i="1"/>
  <c r="F107" i="2" s="1"/>
  <c r="AF103" i="1"/>
  <c r="F91" i="2" s="1"/>
  <c r="AF95" i="1"/>
  <c r="F83" i="2" s="1"/>
  <c r="AF71" i="1"/>
  <c r="F59" i="2" s="1"/>
  <c r="AF63" i="1"/>
  <c r="F51" i="2" s="1"/>
  <c r="AF55" i="1"/>
  <c r="F43" i="2" s="1"/>
  <c r="AJ46" i="1"/>
  <c r="V34" i="2" s="1"/>
  <c r="AH41" i="1"/>
  <c r="N29" i="2" s="1"/>
  <c r="AJ38" i="1"/>
  <c r="V26" i="2" s="1"/>
  <c r="AH33" i="1"/>
  <c r="N21" i="2" s="1"/>
  <c r="AJ30" i="1"/>
  <c r="V18" i="2" s="1"/>
  <c r="AH25" i="1"/>
  <c r="N13" i="2" s="1"/>
  <c r="AJ22" i="1"/>
  <c r="V10" i="2" s="1"/>
  <c r="AH17" i="1"/>
  <c r="N5" i="2" s="1"/>
  <c r="AH113" i="1"/>
  <c r="N101" i="2" s="1"/>
  <c r="AJ110" i="1"/>
  <c r="V98" i="2" s="1"/>
  <c r="AF100" i="1"/>
  <c r="F88" i="2" s="1"/>
  <c r="AH97" i="1"/>
  <c r="N85" i="2" s="1"/>
  <c r="AH89" i="1"/>
  <c r="N77" i="2" s="1"/>
  <c r="AH81" i="1"/>
  <c r="N69" i="2" s="1"/>
  <c r="AJ70" i="1"/>
  <c r="V58" i="2" s="1"/>
  <c r="AJ48" i="1"/>
  <c r="V36" i="2" s="1"/>
  <c r="AJ40" i="1"/>
  <c r="V28" i="2" s="1"/>
  <c r="AJ32" i="1"/>
  <c r="V20" i="2" s="1"/>
  <c r="V100" i="2"/>
  <c r="AJ104" i="1"/>
  <c r="V92" i="2" s="1"/>
  <c r="AJ86" i="1"/>
  <c r="V74" i="2" s="1"/>
  <c r="AF51" i="1"/>
  <c r="F39" i="2" s="1"/>
  <c r="AF35" i="1"/>
  <c r="F23" i="2" s="1"/>
  <c r="AF19" i="1"/>
  <c r="F7" i="2" s="1"/>
  <c r="AF115" i="1"/>
  <c r="F103" i="2" s="1"/>
  <c r="AF91" i="1"/>
  <c r="F79" i="2" s="1"/>
  <c r="AF83" i="1"/>
  <c r="F71" i="2" s="1"/>
  <c r="AF59" i="1"/>
  <c r="F47" i="2" s="1"/>
  <c r="AJ24" i="1"/>
  <c r="V12" i="2" s="1"/>
  <c r="AJ16" i="1"/>
  <c r="V4" i="2" s="1"/>
  <c r="AJ120" i="1"/>
  <c r="V108" i="2" s="1"/>
  <c r="AJ72" i="1"/>
  <c r="V60" i="2" s="1"/>
  <c r="AJ64" i="1"/>
  <c r="V52" i="2" s="1"/>
  <c r="AJ56" i="1"/>
  <c r="V44" i="2" s="1"/>
  <c r="AH37" i="1"/>
  <c r="N25" i="2" s="1"/>
  <c r="AH29" i="1"/>
  <c r="N17" i="2" s="1"/>
  <c r="AJ26" i="1"/>
  <c r="V14" i="2" s="1"/>
  <c r="AJ18" i="1"/>
  <c r="V6" i="2" s="1"/>
  <c r="AH125" i="1"/>
  <c r="N113" i="2" s="1"/>
  <c r="AJ98" i="1"/>
  <c r="V86" i="2" s="1"/>
  <c r="AH77" i="1"/>
  <c r="N65" i="2" s="1"/>
  <c r="AH69" i="1"/>
  <c r="N57" i="2" s="1"/>
  <c r="AJ58" i="1"/>
  <c r="V46" i="2" s="1"/>
  <c r="AJ15" i="1"/>
  <c r="AK15" i="1" s="1"/>
  <c r="AJ80" i="1"/>
  <c r="V68" i="2" s="1"/>
  <c r="AJ102" i="1"/>
  <c r="V90" i="2" s="1"/>
  <c r="AF53" i="1"/>
  <c r="F41" i="2" s="1"/>
  <c r="AJ47" i="1"/>
  <c r="V35" i="2" s="1"/>
  <c r="AF45" i="1"/>
  <c r="F33" i="2" s="1"/>
  <c r="AJ39" i="1"/>
  <c r="V27" i="2" s="1"/>
  <c r="AF37" i="1"/>
  <c r="F25" i="2" s="1"/>
  <c r="AJ31" i="1"/>
  <c r="V19" i="2" s="1"/>
  <c r="AF29" i="1"/>
  <c r="F17" i="2" s="1"/>
  <c r="AJ23" i="1"/>
  <c r="V11" i="2" s="1"/>
  <c r="AF21" i="1"/>
  <c r="F9" i="2" s="1"/>
  <c r="AJ119" i="1"/>
  <c r="V107" i="2" s="1"/>
  <c r="AF117" i="1"/>
  <c r="F105" i="2" s="1"/>
  <c r="AJ111" i="1"/>
  <c r="V99" i="2" s="1"/>
  <c r="AF109" i="1"/>
  <c r="F97" i="2" s="1"/>
  <c r="AJ103" i="1"/>
  <c r="V91" i="2" s="1"/>
  <c r="AF101" i="1"/>
  <c r="F89" i="2" s="1"/>
  <c r="AF93" i="1"/>
  <c r="F81" i="2" s="1"/>
  <c r="AJ79" i="1"/>
  <c r="V67" i="2" s="1"/>
  <c r="AF77" i="1"/>
  <c r="F65" i="2" s="1"/>
  <c r="AJ71" i="1"/>
  <c r="V59" i="2" s="1"/>
  <c r="AF69" i="1"/>
  <c r="F57" i="2" s="1"/>
  <c r="AJ63" i="1"/>
  <c r="V51" i="2" s="1"/>
  <c r="AF61" i="1"/>
  <c r="F49" i="2" s="1"/>
  <c r="AJ55" i="1"/>
  <c r="V43" i="2" s="1"/>
  <c r="AH87" i="1"/>
  <c r="N75" i="2" s="1"/>
  <c r="AF102" i="1"/>
  <c r="F90" i="2" s="1"/>
  <c r="AH102" i="1"/>
  <c r="N90" i="2" s="1"/>
  <c r="AH120" i="1"/>
  <c r="N108" i="2" s="1"/>
  <c r="AJ87" i="1"/>
  <c r="V75" i="2" s="1"/>
  <c r="AF86" i="1"/>
  <c r="F74" i="2" s="1"/>
  <c r="AJ127" i="1"/>
  <c r="V115" i="2" s="1"/>
  <c r="AF127" i="1"/>
  <c r="F115" i="2" s="1"/>
  <c r="AJ126" i="1"/>
  <c r="V114" i="2" s="1"/>
  <c r="AF125" i="1"/>
  <c r="F113" i="2" s="1"/>
  <c r="AJ125" i="1"/>
  <c r="V113" i="2" s="1"/>
  <c r="AF124" i="1"/>
  <c r="F112" i="2" s="1"/>
  <c r="AF123" i="1"/>
  <c r="F111" i="2" s="1"/>
  <c r="AJ123" i="1"/>
  <c r="V111" i="2" s="1"/>
  <c r="AH122" i="1"/>
  <c r="N110" i="2" s="1"/>
  <c r="AJ122" i="1"/>
  <c r="V110" i="2" s="1"/>
  <c r="AH121" i="1"/>
  <c r="N109" i="2" s="1"/>
  <c r="AK16" i="1" l="1"/>
  <c r="AF49" i="1"/>
  <c r="F37" i="2" s="1"/>
  <c r="AH49" i="1"/>
  <c r="N37" i="2" s="1"/>
  <c r="W3" i="2"/>
  <c r="V3" i="2"/>
  <c r="O3" i="2"/>
  <c r="AG16" i="1"/>
  <c r="AI16" i="1" l="1"/>
  <c r="O4" i="2" s="1"/>
  <c r="G3" i="2"/>
  <c r="G4" i="2"/>
  <c r="AG17" i="1"/>
  <c r="AK17" i="1" l="1"/>
  <c r="W4" i="2"/>
  <c r="AI17" i="1"/>
  <c r="O5" i="2" s="1"/>
  <c r="G5" i="2"/>
  <c r="AG18" i="1"/>
  <c r="AK18" i="1" l="1"/>
  <c r="W5" i="2"/>
  <c r="AI18" i="1"/>
  <c r="G6" i="2"/>
  <c r="AG19" i="1"/>
  <c r="AK19" i="1" l="1"/>
  <c r="W6" i="2"/>
  <c r="AI19" i="1"/>
  <c r="O6" i="2"/>
  <c r="G7" i="2"/>
  <c r="AG20" i="1"/>
  <c r="AK20" i="1" l="1"/>
  <c r="W7" i="2"/>
  <c r="O7" i="2"/>
  <c r="AI20" i="1"/>
  <c r="G8" i="2"/>
  <c r="AG21" i="1"/>
  <c r="AK21" i="1" l="1"/>
  <c r="W8" i="2"/>
  <c r="AI21" i="1"/>
  <c r="O8" i="2"/>
  <c r="AG22" i="1"/>
  <c r="G9" i="2"/>
  <c r="W9" i="2" l="1"/>
  <c r="AK22" i="1"/>
  <c r="O9" i="2"/>
  <c r="AI22" i="1"/>
  <c r="AG23" i="1"/>
  <c r="G10" i="2"/>
  <c r="W10" i="2" l="1"/>
  <c r="AK23" i="1"/>
  <c r="O10" i="2"/>
  <c r="AI23" i="1"/>
  <c r="AG24" i="1"/>
  <c r="G11" i="2"/>
  <c r="AK24" i="1" l="1"/>
  <c r="W11" i="2"/>
  <c r="O11" i="2"/>
  <c r="AI24" i="1"/>
  <c r="AG25" i="1"/>
  <c r="G12" i="2"/>
  <c r="AK25" i="1" l="1"/>
  <c r="W12" i="2"/>
  <c r="AI25" i="1"/>
  <c r="O12" i="2"/>
  <c r="AG26" i="1"/>
  <c r="G13" i="2"/>
  <c r="AK26" i="1" l="1"/>
  <c r="W13" i="2"/>
  <c r="AI26" i="1"/>
  <c r="O13" i="2"/>
  <c r="AG27" i="1"/>
  <c r="G14" i="2"/>
  <c r="W14" i="2" l="1"/>
  <c r="AK27" i="1"/>
  <c r="O14" i="2"/>
  <c r="AI27" i="1"/>
  <c r="AG28" i="1"/>
  <c r="G15" i="2"/>
  <c r="AK28" i="1" l="1"/>
  <c r="W15" i="2"/>
  <c r="AI28" i="1"/>
  <c r="O15" i="2"/>
  <c r="AG29" i="1"/>
  <c r="G16" i="2"/>
  <c r="AK29" i="1" l="1"/>
  <c r="W16" i="2"/>
  <c r="O16" i="2"/>
  <c r="AI29" i="1"/>
  <c r="AG30" i="1"/>
  <c r="G17" i="2"/>
  <c r="AK30" i="1" l="1"/>
  <c r="W17" i="2"/>
  <c r="AI30" i="1"/>
  <c r="O17" i="2"/>
  <c r="AG31" i="1"/>
  <c r="G18" i="2"/>
  <c r="AK31" i="1" l="1"/>
  <c r="W18" i="2"/>
  <c r="AI31" i="1"/>
  <c r="O18" i="2"/>
  <c r="AG32" i="1"/>
  <c r="G19" i="2"/>
  <c r="AK32" i="1" l="1"/>
  <c r="W19" i="2"/>
  <c r="AI32" i="1"/>
  <c r="O19" i="2"/>
  <c r="AG33" i="1"/>
  <c r="G20" i="2"/>
  <c r="AK33" i="1" l="1"/>
  <c r="W20" i="2"/>
  <c r="AI33" i="1"/>
  <c r="O20" i="2"/>
  <c r="AG34" i="1"/>
  <c r="G21" i="2"/>
  <c r="AK34" i="1" l="1"/>
  <c r="W21" i="2"/>
  <c r="AI34" i="1"/>
  <c r="O21" i="2"/>
  <c r="AG35" i="1"/>
  <c r="G22" i="2"/>
  <c r="AK35" i="1" l="1"/>
  <c r="W22" i="2"/>
  <c r="AI35" i="1"/>
  <c r="O22" i="2"/>
  <c r="AG36" i="1"/>
  <c r="G23" i="2"/>
  <c r="AK36" i="1" l="1"/>
  <c r="W23" i="2"/>
  <c r="AI36" i="1"/>
  <c r="O23" i="2"/>
  <c r="AG37" i="1"/>
  <c r="G24" i="2"/>
  <c r="AK37" i="1" l="1"/>
  <c r="W24" i="2"/>
  <c r="AI37" i="1"/>
  <c r="O24" i="2"/>
  <c r="AG38" i="1"/>
  <c r="G25" i="2"/>
  <c r="AK38" i="1" l="1"/>
  <c r="W25" i="2"/>
  <c r="AI38" i="1"/>
  <c r="O25" i="2"/>
  <c r="G26" i="2"/>
  <c r="AG39" i="1"/>
  <c r="AK39" i="1" l="1"/>
  <c r="W26" i="2"/>
  <c r="AI39" i="1"/>
  <c r="O26" i="2"/>
  <c r="G27" i="2"/>
  <c r="AG40" i="1"/>
  <c r="AK40" i="1" l="1"/>
  <c r="W27" i="2"/>
  <c r="AI40" i="1"/>
  <c r="O27" i="2"/>
  <c r="AG41" i="1"/>
  <c r="G28" i="2"/>
  <c r="AK41" i="1" l="1"/>
  <c r="W28" i="2"/>
  <c r="AI41" i="1"/>
  <c r="O28" i="2"/>
  <c r="AG42" i="1"/>
  <c r="G29" i="2"/>
  <c r="AK42" i="1" l="1"/>
  <c r="W29" i="2"/>
  <c r="AI42" i="1"/>
  <c r="O29" i="2"/>
  <c r="AG43" i="1"/>
  <c r="G30" i="2"/>
  <c r="AK43" i="1" l="1"/>
  <c r="W30" i="2"/>
  <c r="AI43" i="1"/>
  <c r="O30" i="2"/>
  <c r="AG44" i="1"/>
  <c r="G31" i="2"/>
  <c r="AK44" i="1" l="1"/>
  <c r="W31" i="2"/>
  <c r="AI44" i="1"/>
  <c r="O31" i="2"/>
  <c r="AG45" i="1"/>
  <c r="G32" i="2"/>
  <c r="AK45" i="1" l="1"/>
  <c r="W32" i="2"/>
  <c r="AI45" i="1"/>
  <c r="O32" i="2"/>
  <c r="AG46" i="1"/>
  <c r="G33" i="2"/>
  <c r="AK46" i="1" l="1"/>
  <c r="W33" i="2"/>
  <c r="AI46" i="1"/>
  <c r="O33" i="2"/>
  <c r="AG47" i="1"/>
  <c r="G34" i="2"/>
  <c r="AK47" i="1" l="1"/>
  <c r="W34" i="2"/>
  <c r="AI47" i="1"/>
  <c r="O34" i="2"/>
  <c r="AG48" i="1"/>
  <c r="G35" i="2"/>
  <c r="AK48" i="1" l="1"/>
  <c r="W35" i="2"/>
  <c r="AI48" i="1"/>
  <c r="O35" i="2"/>
  <c r="AG49" i="1"/>
  <c r="G36" i="2"/>
  <c r="AK49" i="1" l="1"/>
  <c r="W36" i="2"/>
  <c r="AI49" i="1"/>
  <c r="O36" i="2"/>
  <c r="AG50" i="1"/>
  <c r="G37" i="2"/>
  <c r="W37" i="2" l="1"/>
  <c r="AK50" i="1"/>
  <c r="AI50" i="1"/>
  <c r="O37" i="2"/>
  <c r="AG51" i="1"/>
  <c r="G38" i="2"/>
  <c r="AK51" i="1" l="1"/>
  <c r="W38" i="2"/>
  <c r="AI51" i="1"/>
  <c r="O38" i="2"/>
  <c r="AG52" i="1"/>
  <c r="G39" i="2"/>
  <c r="AK52" i="1" l="1"/>
  <c r="W39" i="2"/>
  <c r="AI52" i="1"/>
  <c r="O39" i="2"/>
  <c r="AG53" i="1"/>
  <c r="G40" i="2"/>
  <c r="AK53" i="1" l="1"/>
  <c r="W40" i="2"/>
  <c r="AI53" i="1"/>
  <c r="O40" i="2"/>
  <c r="AG54" i="1"/>
  <c r="G41" i="2"/>
  <c r="AK54" i="1" l="1"/>
  <c r="W41" i="2"/>
  <c r="AI54" i="1"/>
  <c r="O41" i="2"/>
  <c r="AG55" i="1"/>
  <c r="G42" i="2"/>
  <c r="AK55" i="1" l="1"/>
  <c r="W42" i="2"/>
  <c r="AI55" i="1"/>
  <c r="O42" i="2"/>
  <c r="AG56" i="1"/>
  <c r="G43" i="2"/>
  <c r="AK56" i="1" l="1"/>
  <c r="W43" i="2"/>
  <c r="AI56" i="1"/>
  <c r="O43" i="2"/>
  <c r="AG57" i="1"/>
  <c r="G44" i="2"/>
  <c r="AK57" i="1" l="1"/>
  <c r="W44" i="2"/>
  <c r="AI57" i="1"/>
  <c r="O44" i="2"/>
  <c r="AG58" i="1"/>
  <c r="G45" i="2"/>
  <c r="AK58" i="1" l="1"/>
  <c r="W45" i="2"/>
  <c r="AI58" i="1"/>
  <c r="O45" i="2"/>
  <c r="AG59" i="1"/>
  <c r="G46" i="2"/>
  <c r="AK59" i="1" l="1"/>
  <c r="W46" i="2"/>
  <c r="AI59" i="1"/>
  <c r="O46" i="2"/>
  <c r="AG60" i="1"/>
  <c r="G47" i="2"/>
  <c r="AK60" i="1" l="1"/>
  <c r="W47" i="2"/>
  <c r="O47" i="2"/>
  <c r="AI60" i="1"/>
  <c r="AG61" i="1"/>
  <c r="G48" i="2"/>
  <c r="AK61" i="1" l="1"/>
  <c r="W48" i="2"/>
  <c r="AI61" i="1"/>
  <c r="O48" i="2"/>
  <c r="AG62" i="1"/>
  <c r="G49" i="2"/>
  <c r="AK62" i="1" l="1"/>
  <c r="W49" i="2"/>
  <c r="O49" i="2"/>
  <c r="AI62" i="1"/>
  <c r="AG63" i="1"/>
  <c r="G50" i="2"/>
  <c r="AK63" i="1" l="1"/>
  <c r="W50" i="2"/>
  <c r="AI63" i="1"/>
  <c r="O50" i="2"/>
  <c r="AG64" i="1"/>
  <c r="G51" i="2"/>
  <c r="AK64" i="1" l="1"/>
  <c r="W51" i="2"/>
  <c r="AI64" i="1"/>
  <c r="O51" i="2"/>
  <c r="AG65" i="1"/>
  <c r="G52" i="2"/>
  <c r="AK65" i="1" l="1"/>
  <c r="W52" i="2"/>
  <c r="AI65" i="1"/>
  <c r="O52" i="2"/>
  <c r="AG66" i="1"/>
  <c r="G53" i="2"/>
  <c r="AK66" i="1" l="1"/>
  <c r="W53" i="2"/>
  <c r="AI66" i="1"/>
  <c r="O53" i="2"/>
  <c r="AG67" i="1"/>
  <c r="G54" i="2"/>
  <c r="AK67" i="1" l="1"/>
  <c r="W54" i="2"/>
  <c r="AI67" i="1"/>
  <c r="O54" i="2"/>
  <c r="AG68" i="1"/>
  <c r="G55" i="2"/>
  <c r="AK68" i="1" l="1"/>
  <c r="W55" i="2"/>
  <c r="AI68" i="1"/>
  <c r="O55" i="2"/>
  <c r="AG69" i="1"/>
  <c r="G56" i="2"/>
  <c r="AK69" i="1" l="1"/>
  <c r="W56" i="2"/>
  <c r="AI69" i="1"/>
  <c r="O56" i="2"/>
  <c r="AG70" i="1"/>
  <c r="G57" i="2"/>
  <c r="AK70" i="1" l="1"/>
  <c r="W57" i="2"/>
  <c r="AI70" i="1"/>
  <c r="O57" i="2"/>
  <c r="AG71" i="1"/>
  <c r="G58" i="2"/>
  <c r="AK71" i="1" l="1"/>
  <c r="W58" i="2"/>
  <c r="AI71" i="1"/>
  <c r="O58" i="2"/>
  <c r="AG72" i="1"/>
  <c r="G59" i="2"/>
  <c r="AK72" i="1" l="1"/>
  <c r="W59" i="2"/>
  <c r="AI72" i="1"/>
  <c r="O59" i="2"/>
  <c r="AG73" i="1"/>
  <c r="G60" i="2"/>
  <c r="AK73" i="1" l="1"/>
  <c r="W60" i="2"/>
  <c r="AI73" i="1"/>
  <c r="O60" i="2"/>
  <c r="AG74" i="1"/>
  <c r="G61" i="2"/>
  <c r="AK74" i="1" l="1"/>
  <c r="W61" i="2"/>
  <c r="AI74" i="1"/>
  <c r="O61" i="2"/>
  <c r="AG75" i="1"/>
  <c r="G62" i="2"/>
  <c r="AK75" i="1" l="1"/>
  <c r="W62" i="2"/>
  <c r="AI75" i="1"/>
  <c r="O62" i="2"/>
  <c r="AG76" i="1"/>
  <c r="G63" i="2"/>
  <c r="AK76" i="1" l="1"/>
  <c r="W63" i="2"/>
  <c r="AI76" i="1"/>
  <c r="O63" i="2"/>
  <c r="AG77" i="1"/>
  <c r="G64" i="2"/>
  <c r="AK77" i="1" l="1"/>
  <c r="W64" i="2"/>
  <c r="AI77" i="1"/>
  <c r="O64" i="2"/>
  <c r="AG78" i="1"/>
  <c r="G65" i="2"/>
  <c r="AK78" i="1" l="1"/>
  <c r="W65" i="2"/>
  <c r="AI78" i="1"/>
  <c r="O65" i="2"/>
  <c r="AG79" i="1"/>
  <c r="G66" i="2"/>
  <c r="AK79" i="1" l="1"/>
  <c r="W66" i="2"/>
  <c r="AI79" i="1"/>
  <c r="O66" i="2"/>
  <c r="AG80" i="1"/>
  <c r="G67" i="2"/>
  <c r="AK80" i="1" l="1"/>
  <c r="W67" i="2"/>
  <c r="AI80" i="1"/>
  <c r="O67" i="2"/>
  <c r="AG81" i="1"/>
  <c r="G68" i="2"/>
  <c r="AK81" i="1" l="1"/>
  <c r="W68" i="2"/>
  <c r="AI81" i="1"/>
  <c r="O68" i="2"/>
  <c r="AG82" i="1"/>
  <c r="G69" i="2"/>
  <c r="AK82" i="1" l="1"/>
  <c r="W69" i="2"/>
  <c r="AI82" i="1"/>
  <c r="O69" i="2"/>
  <c r="AG83" i="1"/>
  <c r="G70" i="2"/>
  <c r="AK83" i="1" l="1"/>
  <c r="W70" i="2"/>
  <c r="AI83" i="1"/>
  <c r="O70" i="2"/>
  <c r="AG84" i="1"/>
  <c r="G71" i="2"/>
  <c r="AK84" i="1" l="1"/>
  <c r="W71" i="2"/>
  <c r="AI84" i="1"/>
  <c r="O71" i="2"/>
  <c r="AG85" i="1"/>
  <c r="G72" i="2"/>
  <c r="AK85" i="1" l="1"/>
  <c r="W72" i="2"/>
  <c r="O72" i="2"/>
  <c r="AI85" i="1"/>
  <c r="G73" i="2"/>
  <c r="AG86" i="1"/>
  <c r="AK86" i="1" l="1"/>
  <c r="W73" i="2"/>
  <c r="O73" i="2"/>
  <c r="AI86" i="1"/>
  <c r="G74" i="2"/>
  <c r="AG87" i="1"/>
  <c r="AK87" i="1" l="1"/>
  <c r="W74" i="2"/>
  <c r="AI87" i="1"/>
  <c r="O74" i="2"/>
  <c r="AG88" i="1"/>
  <c r="G75" i="2"/>
  <c r="AK88" i="1" l="1"/>
  <c r="W75" i="2"/>
  <c r="O75" i="2"/>
  <c r="AI88" i="1"/>
  <c r="AG89" i="1"/>
  <c r="G76" i="2"/>
  <c r="W76" i="2" l="1"/>
  <c r="AK89" i="1"/>
  <c r="AI89" i="1"/>
  <c r="O76" i="2"/>
  <c r="G77" i="2"/>
  <c r="AG90" i="1"/>
  <c r="AK90" i="1" l="1"/>
  <c r="W77" i="2"/>
  <c r="AI90" i="1"/>
  <c r="O77" i="2"/>
  <c r="AG91" i="1"/>
  <c r="G78" i="2"/>
  <c r="AK91" i="1" l="1"/>
  <c r="W78" i="2"/>
  <c r="AI91" i="1"/>
  <c r="O78" i="2"/>
  <c r="AG92" i="1"/>
  <c r="G79" i="2"/>
  <c r="AK92" i="1" l="1"/>
  <c r="W79" i="2"/>
  <c r="AI92" i="1"/>
  <c r="O79" i="2"/>
  <c r="G80" i="2"/>
  <c r="AG93" i="1"/>
  <c r="AK93" i="1" l="1"/>
  <c r="W80" i="2"/>
  <c r="O80" i="2"/>
  <c r="AI93" i="1"/>
  <c r="G81" i="2"/>
  <c r="AG94" i="1"/>
  <c r="AK94" i="1" l="1"/>
  <c r="W81" i="2"/>
  <c r="O81" i="2"/>
  <c r="AI94" i="1"/>
  <c r="AG95" i="1"/>
  <c r="G82" i="2"/>
  <c r="AK95" i="1" l="1"/>
  <c r="W82" i="2"/>
  <c r="AI95" i="1"/>
  <c r="O82" i="2"/>
  <c r="AG96" i="1"/>
  <c r="G83" i="2"/>
  <c r="AK96" i="1" l="1"/>
  <c r="W83" i="2"/>
  <c r="AI96" i="1"/>
  <c r="O83" i="2"/>
  <c r="AG97" i="1"/>
  <c r="G84" i="2"/>
  <c r="AK97" i="1" l="1"/>
  <c r="W84" i="2"/>
  <c r="AI97" i="1"/>
  <c r="O84" i="2"/>
  <c r="AG98" i="1"/>
  <c r="G85" i="2"/>
  <c r="W85" i="2" l="1"/>
  <c r="AK98" i="1"/>
  <c r="O85" i="2"/>
  <c r="AI98" i="1"/>
  <c r="AG99" i="1"/>
  <c r="G86" i="2"/>
  <c r="W86" i="2" l="1"/>
  <c r="AK99" i="1"/>
  <c r="AI99" i="1"/>
  <c r="O86" i="2"/>
  <c r="AG100" i="1"/>
  <c r="G87" i="2"/>
  <c r="AK100" i="1" l="1"/>
  <c r="W87" i="2"/>
  <c r="AI100" i="1"/>
  <c r="O87" i="2"/>
  <c r="AG101" i="1"/>
  <c r="G88" i="2"/>
  <c r="AK101" i="1" l="1"/>
  <c r="W88" i="2"/>
  <c r="AI101" i="1"/>
  <c r="O88" i="2"/>
  <c r="G89" i="2"/>
  <c r="AG102" i="1"/>
  <c r="W89" i="2" l="1"/>
  <c r="AK102" i="1"/>
  <c r="AI102" i="1"/>
  <c r="O89" i="2"/>
  <c r="AG103" i="1"/>
  <c r="G90" i="2"/>
  <c r="AK103" i="1" l="1"/>
  <c r="W90" i="2"/>
  <c r="O90" i="2"/>
  <c r="AI103" i="1"/>
  <c r="G91" i="2"/>
  <c r="AG104" i="1"/>
  <c r="AK104" i="1" l="1"/>
  <c r="W91" i="2"/>
  <c r="AI104" i="1"/>
  <c r="O91" i="2"/>
  <c r="AG105" i="1"/>
  <c r="G92" i="2"/>
  <c r="W92" i="2" l="1"/>
  <c r="AK105" i="1"/>
  <c r="AI105" i="1"/>
  <c r="O92" i="2"/>
  <c r="G93" i="2"/>
  <c r="AG106" i="1"/>
  <c r="W93" i="2" l="1"/>
  <c r="AK106" i="1"/>
  <c r="AI106" i="1"/>
  <c r="O93" i="2"/>
  <c r="AG107" i="1"/>
  <c r="G94" i="2"/>
  <c r="AK107" i="1" l="1"/>
  <c r="W94" i="2"/>
  <c r="AI107" i="1"/>
  <c r="O94" i="2"/>
  <c r="AG108" i="1"/>
  <c r="G95" i="2"/>
  <c r="W95" i="2" l="1"/>
  <c r="AK108" i="1"/>
  <c r="AI108" i="1"/>
  <c r="O95" i="2"/>
  <c r="AG109" i="1"/>
  <c r="G96" i="2"/>
  <c r="AK109" i="1" l="1"/>
  <c r="W96" i="2"/>
  <c r="AI109" i="1"/>
  <c r="O96" i="2"/>
  <c r="G97" i="2"/>
  <c r="AG110" i="1"/>
  <c r="W97" i="2" l="1"/>
  <c r="AK110" i="1"/>
  <c r="AI110" i="1"/>
  <c r="O97" i="2"/>
  <c r="AG111" i="1"/>
  <c r="G98" i="2"/>
  <c r="W98" i="2" l="1"/>
  <c r="AK111" i="1"/>
  <c r="O98" i="2"/>
  <c r="AI111" i="1"/>
  <c r="G99" i="2"/>
  <c r="AG112" i="1"/>
  <c r="AK112" i="1" l="1"/>
  <c r="W99" i="2"/>
  <c r="AI112" i="1"/>
  <c r="O99" i="2"/>
  <c r="AG113" i="1"/>
  <c r="G100" i="2"/>
  <c r="W100" i="2" l="1"/>
  <c r="AK113" i="1"/>
  <c r="O100" i="2"/>
  <c r="AI113" i="1"/>
  <c r="G101" i="2"/>
  <c r="AG114" i="1"/>
  <c r="W101" i="2" l="1"/>
  <c r="AK114" i="1"/>
  <c r="AI114" i="1"/>
  <c r="O101" i="2"/>
  <c r="AG115" i="1"/>
  <c r="G102" i="2"/>
  <c r="W102" i="2" l="1"/>
  <c r="AK115" i="1"/>
  <c r="AI115" i="1"/>
  <c r="O102" i="2"/>
  <c r="AG116" i="1"/>
  <c r="G103" i="2"/>
  <c r="AK116" i="1" l="1"/>
  <c r="W103" i="2"/>
  <c r="O103" i="2"/>
  <c r="AI116" i="1"/>
  <c r="AG117" i="1"/>
  <c r="G104" i="2"/>
  <c r="W104" i="2" l="1"/>
  <c r="AK117" i="1"/>
  <c r="AI117" i="1"/>
  <c r="O104" i="2"/>
  <c r="AG118" i="1"/>
  <c r="G105" i="2"/>
  <c r="AK118" i="1" l="1"/>
  <c r="W105" i="2"/>
  <c r="AI118" i="1"/>
  <c r="O105" i="2"/>
  <c r="AG119" i="1"/>
  <c r="G106" i="2"/>
  <c r="AK119" i="1" l="1"/>
  <c r="W106" i="2"/>
  <c r="AI119" i="1"/>
  <c r="O106" i="2"/>
  <c r="G107" i="2"/>
  <c r="AG120" i="1"/>
  <c r="AK120" i="1" l="1"/>
  <c r="W107" i="2"/>
  <c r="O107" i="2"/>
  <c r="AI120" i="1"/>
  <c r="AG121" i="1"/>
  <c r="G108" i="2"/>
  <c r="W108" i="2" l="1"/>
  <c r="AK121" i="1"/>
  <c r="AI121" i="1"/>
  <c r="O108" i="2"/>
  <c r="G109" i="2"/>
  <c r="AG122" i="1"/>
  <c r="AK122" i="1" l="1"/>
  <c r="W109" i="2"/>
  <c r="AI122" i="1"/>
  <c r="O109" i="2"/>
  <c r="AG123" i="1"/>
  <c r="G110" i="2"/>
  <c r="AK123" i="1" l="1"/>
  <c r="W110" i="2"/>
  <c r="O110" i="2"/>
  <c r="AI123" i="1"/>
  <c r="G111" i="2"/>
  <c r="AG124" i="1"/>
  <c r="W111" i="2" l="1"/>
  <c r="AK124" i="1"/>
  <c r="AI124" i="1"/>
  <c r="O111" i="2"/>
  <c r="AG125" i="1"/>
  <c r="G112" i="2"/>
  <c r="AK125" i="1" l="1"/>
  <c r="W112" i="2"/>
  <c r="O112" i="2"/>
  <c r="AI125" i="1"/>
  <c r="G113" i="2"/>
  <c r="AG126" i="1"/>
  <c r="AK126" i="1" l="1"/>
  <c r="W113" i="2"/>
  <c r="AI126" i="1"/>
  <c r="O113" i="2"/>
  <c r="AG127" i="1"/>
  <c r="G115" i="2" s="1"/>
  <c r="G114" i="2"/>
  <c r="W114" i="2" l="1"/>
  <c r="AK127" i="1"/>
  <c r="W115" i="2" s="1"/>
  <c r="AI127" i="1"/>
  <c r="O115" i="2" s="1"/>
  <c r="O114" i="2"/>
</calcChain>
</file>

<file path=xl/sharedStrings.xml><?xml version="1.0" encoding="utf-8"?>
<sst xmlns="http://schemas.openxmlformats.org/spreadsheetml/2006/main" count="75" uniqueCount="32">
  <si>
    <t>Date</t>
  </si>
  <si>
    <t>Lockages</t>
  </si>
  <si>
    <t>Observed</t>
  </si>
  <si>
    <t>Total</t>
  </si>
  <si>
    <t>Chinook</t>
  </si>
  <si>
    <t>Sockeye</t>
  </si>
  <si>
    <t>Coho</t>
  </si>
  <si>
    <t>Locks - Observed</t>
  </si>
  <si>
    <t>Ladder - Observed</t>
  </si>
  <si>
    <t xml:space="preserve">Chinook </t>
  </si>
  <si>
    <t>Adult</t>
  </si>
  <si>
    <t>Jack</t>
  </si>
  <si>
    <t>Locks - Estimated</t>
  </si>
  <si>
    <t>A-um</t>
  </si>
  <si>
    <t>A-mm</t>
  </si>
  <si>
    <t>J-um</t>
  </si>
  <si>
    <t>J-mm</t>
  </si>
  <si>
    <t>Daily</t>
  </si>
  <si>
    <t>Cumulative</t>
  </si>
  <si>
    <t>Notes</t>
  </si>
  <si>
    <t>10-Year Daily</t>
  </si>
  <si>
    <t>10-Year Cumulative</t>
  </si>
  <si>
    <t>% Complete</t>
  </si>
  <si>
    <t>Time (Min)</t>
  </si>
  <si>
    <t>Counting</t>
  </si>
  <si>
    <t>Expansion (Min)</t>
  </si>
  <si>
    <t>Ladder - Estimated</t>
  </si>
  <si>
    <t>5-Year Daily</t>
  </si>
  <si>
    <t>5-Year Cumulative</t>
  </si>
  <si>
    <t xml:space="preserve">low est sock 48, low est chin 177 in locks </t>
  </si>
  <si>
    <t>chinook were milling in the locks all day, total counted adjusted accordingly</t>
  </si>
  <si>
    <t>possibly 1 pink salmon in ladder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</si>
</sst>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Calibri"/>
      <family val="2"/>
    </font>
    <font>
      <sz val="8"/>
      <color theme="1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8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CCFF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CCFFFF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0"/>
      </bottom>
      <diagonal/>
    </border>
  </borders>
  <cellStyleXfs count="2">
    <xf numFmtId="0" fontId="0" fillId="0" borderId="0"/>
    <xf numFmtId="0" fontId="2" fillId="0" borderId="0"/>
  </cellStyleXfs>
  <cellXfs count="7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center"/>
    </xf>
    <xf numFmtId="3" fontId="1" fillId="0" borderId="0" xfId="0" applyNumberFormat="1" applyFont="1"/>
    <xf numFmtId="2" fontId="1" fillId="0" borderId="0" xfId="0" applyNumberFormat="1" applyFont="1"/>
    <xf numFmtId="0" fontId="3" fillId="0" borderId="0" xfId="0" applyFont="1"/>
    <xf numFmtId="0" fontId="1" fillId="2" borderId="0" xfId="0" applyFont="1" applyFill="1"/>
    <xf numFmtId="0" fontId="3" fillId="2" borderId="0" xfId="0" applyFont="1" applyFill="1"/>
    <xf numFmtId="0" fontId="1" fillId="3" borderId="0" xfId="0" applyFont="1" applyFill="1"/>
    <xf numFmtId="3" fontId="1" fillId="3" borderId="0" xfId="0" applyNumberFormat="1" applyFont="1" applyFill="1"/>
    <xf numFmtId="0" fontId="3" fillId="3" borderId="0" xfId="0" applyFont="1" applyFill="1"/>
    <xf numFmtId="3" fontId="3" fillId="3" borderId="0" xfId="0" applyNumberFormat="1" applyFont="1" applyFill="1"/>
    <xf numFmtId="0" fontId="1" fillId="4" borderId="0" xfId="0" applyFont="1" applyFill="1"/>
    <xf numFmtId="0" fontId="3" fillId="4" borderId="0" xfId="0" applyFont="1" applyFill="1"/>
    <xf numFmtId="0" fontId="1" fillId="5" borderId="0" xfId="0" applyFont="1" applyFill="1"/>
    <xf numFmtId="3" fontId="1" fillId="5" borderId="0" xfId="0" applyNumberFormat="1" applyFont="1" applyFill="1"/>
    <xf numFmtId="0" fontId="3" fillId="5" borderId="0" xfId="0" applyFont="1" applyFill="1"/>
    <xf numFmtId="3" fontId="3" fillId="5" borderId="0" xfId="0" applyNumberFormat="1" applyFont="1" applyFill="1"/>
    <xf numFmtId="0" fontId="1" fillId="6" borderId="0" xfId="0" applyFont="1" applyFill="1"/>
    <xf numFmtId="0" fontId="3" fillId="6" borderId="0" xfId="0" applyFont="1" applyFill="1"/>
    <xf numFmtId="0" fontId="1" fillId="7" borderId="0" xfId="0" applyFont="1" applyFill="1"/>
    <xf numFmtId="3" fontId="1" fillId="7" borderId="0" xfId="0" applyNumberFormat="1" applyFont="1" applyFill="1"/>
    <xf numFmtId="0" fontId="3" fillId="7" borderId="0" xfId="0" applyFont="1" applyFill="1"/>
    <xf numFmtId="3" fontId="3" fillId="7" borderId="0" xfId="0" applyNumberFormat="1" applyFont="1" applyFill="1"/>
    <xf numFmtId="0" fontId="1" fillId="0" borderId="1" xfId="0" applyFont="1" applyBorder="1"/>
    <xf numFmtId="0" fontId="1" fillId="0" borderId="2" xfId="0" applyFont="1" applyBorder="1"/>
    <xf numFmtId="3" fontId="1" fillId="0" borderId="3" xfId="0" applyNumberFormat="1" applyFont="1" applyBorder="1"/>
    <xf numFmtId="3" fontId="1" fillId="0" borderId="4" xfId="0" applyNumberFormat="1" applyFont="1" applyBorder="1"/>
    <xf numFmtId="3" fontId="1" fillId="0" borderId="5" xfId="0" applyNumberFormat="1" applyFont="1" applyBorder="1"/>
    <xf numFmtId="3" fontId="1" fillId="0" borderId="6" xfId="0" applyNumberFormat="1" applyFont="1" applyBorder="1"/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1" fillId="6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1" fillId="3" borderId="0" xfId="0" applyFont="1" applyFill="1" applyAlignment="1">
      <alignment horizontal="right"/>
    </xf>
    <xf numFmtId="0" fontId="1" fillId="5" borderId="0" xfId="0" applyFont="1" applyFill="1" applyAlignment="1">
      <alignment horizontal="right"/>
    </xf>
    <xf numFmtId="0" fontId="1" fillId="7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3" fillId="5" borderId="0" xfId="0" applyFont="1" applyFill="1" applyAlignment="1">
      <alignment horizontal="right"/>
    </xf>
    <xf numFmtId="0" fontId="3" fillId="7" borderId="0" xfId="0" applyFont="1" applyFill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4" fillId="0" borderId="7" xfId="0" applyFont="1" applyBorder="1" applyAlignment="1" applyProtection="1">
      <alignment horizontal="center"/>
      <protection locked="0"/>
    </xf>
    <xf numFmtId="16" fontId="4" fillId="0" borderId="0" xfId="0" applyNumberFormat="1" applyFont="1" applyAlignment="1" applyProtection="1">
      <alignment horizontal="center"/>
      <protection locked="0"/>
    </xf>
    <xf numFmtId="17" fontId="4" fillId="0" borderId="0" xfId="0" applyNumberFormat="1" applyFont="1" applyAlignment="1" applyProtection="1">
      <alignment horizontal="center"/>
      <protection locked="0"/>
    </xf>
    <xf numFmtId="4" fontId="1" fillId="0" borderId="0" xfId="0" applyNumberFormat="1" applyFont="1"/>
    <xf numFmtId="0" fontId="1" fillId="0" borderId="0" xfId="0" applyFont="1" applyAlignment="1">
      <alignment horizontal="left"/>
    </xf>
    <xf numFmtId="0" fontId="5" fillId="0" borderId="0" xfId="0" applyFont="1"/>
    <xf numFmtId="1" fontId="1" fillId="0" borderId="0" xfId="0" applyNumberFormat="1" applyFont="1"/>
    <xf numFmtId="0" fontId="4" fillId="0" borderId="0" xfId="0" applyFont="1"/>
    <xf numFmtId="0" fontId="4" fillId="4" borderId="0" xfId="0" applyFont="1" applyFill="1"/>
    <xf numFmtId="0" fontId="4" fillId="2" borderId="0" xfId="0" applyFont="1" applyFill="1"/>
    <xf numFmtId="0" fontId="4" fillId="6" borderId="0" xfId="0" applyFont="1" applyFill="1"/>
    <xf numFmtId="0" fontId="6" fillId="2" borderId="0" xfId="0" applyFont="1" applyFill="1"/>
    <xf numFmtId="0" fontId="6" fillId="4" borderId="0" xfId="0" applyFont="1" applyFill="1"/>
    <xf numFmtId="0" fontId="6" fillId="6" borderId="0" xfId="0" applyFont="1" applyFill="1"/>
    <xf numFmtId="3" fontId="4" fillId="4" borderId="0" xfId="0" applyNumberFormat="1" applyFont="1" applyFill="1"/>
    <xf numFmtId="0" fontId="4" fillId="8" borderId="0" xfId="0" applyFont="1" applyFill="1"/>
    <xf numFmtId="0" fontId="4" fillId="9" borderId="0" xfId="0" applyFont="1" applyFill="1"/>
    <xf numFmtId="0" fontId="4" fillId="10" borderId="0" xfId="0" applyFont="1" applyFill="1"/>
    <xf numFmtId="0" fontId="6" fillId="8" borderId="0" xfId="0" applyFont="1" applyFill="1"/>
    <xf numFmtId="0" fontId="6" fillId="9" borderId="0" xfId="0" applyFont="1" applyFill="1"/>
    <xf numFmtId="0" fontId="6" fillId="10" borderId="0" xfId="0" applyFont="1" applyFill="1"/>
    <xf numFmtId="0" fontId="6" fillId="0" borderId="0" xfId="0" applyFont="1"/>
    <xf numFmtId="0" fontId="4" fillId="0" borderId="0" xfId="0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FF99FF"/>
      <color rgb="FFFFCCFF"/>
      <color rgb="FF33CCFF"/>
      <color rgb="FF66FF66"/>
      <color rgb="FFFF00FF"/>
      <color rgb="FF66CCFF"/>
      <color rgb="FFCCFFFF"/>
      <color rgb="FF99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19444444444446"/>
          <c:y val="5.3912219305920092E-2"/>
          <c:w val="0.75230555555555556"/>
          <c:h val="0.8214581510644503"/>
        </c:manualLayout>
      </c:layout>
      <c:scatterChart>
        <c:scatterStyle val="lineMarker"/>
        <c:varyColors val="0"/>
        <c:ser>
          <c:idx val="0"/>
          <c:order val="0"/>
          <c:tx>
            <c:v>10-Year</c:v>
          </c:tx>
          <c:spPr>
            <a:ln w="28575">
              <a:solidFill>
                <a:srgbClr val="FF00FF"/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44359</c:v>
                </c:pt>
                <c:pt idx="1">
                  <c:v>44360</c:v>
                </c:pt>
                <c:pt idx="2">
                  <c:v>44361</c:v>
                </c:pt>
                <c:pt idx="3">
                  <c:v>44362</c:v>
                </c:pt>
                <c:pt idx="4">
                  <c:v>44363</c:v>
                </c:pt>
                <c:pt idx="5">
                  <c:v>44364</c:v>
                </c:pt>
                <c:pt idx="6">
                  <c:v>44365</c:v>
                </c:pt>
                <c:pt idx="7">
                  <c:v>44366</c:v>
                </c:pt>
                <c:pt idx="8">
                  <c:v>44367</c:v>
                </c:pt>
                <c:pt idx="9">
                  <c:v>44368</c:v>
                </c:pt>
                <c:pt idx="10">
                  <c:v>44369</c:v>
                </c:pt>
                <c:pt idx="11">
                  <c:v>44370</c:v>
                </c:pt>
                <c:pt idx="12">
                  <c:v>44371</c:v>
                </c:pt>
                <c:pt idx="13">
                  <c:v>44372</c:v>
                </c:pt>
                <c:pt idx="14">
                  <c:v>44373</c:v>
                </c:pt>
                <c:pt idx="15">
                  <c:v>44374</c:v>
                </c:pt>
                <c:pt idx="16">
                  <c:v>44375</c:v>
                </c:pt>
                <c:pt idx="17">
                  <c:v>44376</c:v>
                </c:pt>
                <c:pt idx="18">
                  <c:v>44377</c:v>
                </c:pt>
                <c:pt idx="19">
                  <c:v>44378</c:v>
                </c:pt>
                <c:pt idx="20">
                  <c:v>44379</c:v>
                </c:pt>
                <c:pt idx="21">
                  <c:v>44380</c:v>
                </c:pt>
                <c:pt idx="22">
                  <c:v>44381</c:v>
                </c:pt>
                <c:pt idx="23">
                  <c:v>44382</c:v>
                </c:pt>
                <c:pt idx="24">
                  <c:v>44383</c:v>
                </c:pt>
                <c:pt idx="25">
                  <c:v>44384</c:v>
                </c:pt>
                <c:pt idx="26">
                  <c:v>44385</c:v>
                </c:pt>
                <c:pt idx="27">
                  <c:v>44386</c:v>
                </c:pt>
                <c:pt idx="28">
                  <c:v>44387</c:v>
                </c:pt>
                <c:pt idx="29">
                  <c:v>44388</c:v>
                </c:pt>
                <c:pt idx="30">
                  <c:v>44389</c:v>
                </c:pt>
                <c:pt idx="31">
                  <c:v>44390</c:v>
                </c:pt>
                <c:pt idx="32">
                  <c:v>44391</c:v>
                </c:pt>
                <c:pt idx="33">
                  <c:v>44392</c:v>
                </c:pt>
                <c:pt idx="34">
                  <c:v>44393</c:v>
                </c:pt>
                <c:pt idx="35">
                  <c:v>44394</c:v>
                </c:pt>
                <c:pt idx="36">
                  <c:v>44395</c:v>
                </c:pt>
                <c:pt idx="37">
                  <c:v>44396</c:v>
                </c:pt>
                <c:pt idx="38">
                  <c:v>44397</c:v>
                </c:pt>
                <c:pt idx="39">
                  <c:v>44398</c:v>
                </c:pt>
                <c:pt idx="40">
                  <c:v>44399</c:v>
                </c:pt>
                <c:pt idx="41">
                  <c:v>44400</c:v>
                </c:pt>
                <c:pt idx="42">
                  <c:v>44401</c:v>
                </c:pt>
                <c:pt idx="43">
                  <c:v>44402</c:v>
                </c:pt>
                <c:pt idx="44">
                  <c:v>44403</c:v>
                </c:pt>
                <c:pt idx="45">
                  <c:v>44404</c:v>
                </c:pt>
                <c:pt idx="46">
                  <c:v>44405</c:v>
                </c:pt>
                <c:pt idx="47">
                  <c:v>44406</c:v>
                </c:pt>
                <c:pt idx="48">
                  <c:v>44407</c:v>
                </c:pt>
                <c:pt idx="49">
                  <c:v>44408</c:v>
                </c:pt>
                <c:pt idx="50">
                  <c:v>44409</c:v>
                </c:pt>
                <c:pt idx="51">
                  <c:v>44410</c:v>
                </c:pt>
                <c:pt idx="52">
                  <c:v>44411</c:v>
                </c:pt>
                <c:pt idx="53">
                  <c:v>44412</c:v>
                </c:pt>
                <c:pt idx="54">
                  <c:v>44413</c:v>
                </c:pt>
                <c:pt idx="55">
                  <c:v>44414</c:v>
                </c:pt>
                <c:pt idx="56">
                  <c:v>44415</c:v>
                </c:pt>
                <c:pt idx="57">
                  <c:v>44416</c:v>
                </c:pt>
                <c:pt idx="58">
                  <c:v>44417</c:v>
                </c:pt>
                <c:pt idx="59">
                  <c:v>44418</c:v>
                </c:pt>
                <c:pt idx="60">
                  <c:v>44419</c:v>
                </c:pt>
                <c:pt idx="61">
                  <c:v>44420</c:v>
                </c:pt>
                <c:pt idx="62">
                  <c:v>44421</c:v>
                </c:pt>
                <c:pt idx="63">
                  <c:v>44422</c:v>
                </c:pt>
                <c:pt idx="64">
                  <c:v>44423</c:v>
                </c:pt>
                <c:pt idx="65">
                  <c:v>44424</c:v>
                </c:pt>
                <c:pt idx="66">
                  <c:v>44425</c:v>
                </c:pt>
                <c:pt idx="67">
                  <c:v>44426</c:v>
                </c:pt>
                <c:pt idx="68">
                  <c:v>44427</c:v>
                </c:pt>
                <c:pt idx="69">
                  <c:v>44428</c:v>
                </c:pt>
                <c:pt idx="70">
                  <c:v>44429</c:v>
                </c:pt>
                <c:pt idx="71">
                  <c:v>44430</c:v>
                </c:pt>
                <c:pt idx="72">
                  <c:v>44431</c:v>
                </c:pt>
                <c:pt idx="73">
                  <c:v>44432</c:v>
                </c:pt>
                <c:pt idx="74">
                  <c:v>44433</c:v>
                </c:pt>
                <c:pt idx="75">
                  <c:v>44434</c:v>
                </c:pt>
                <c:pt idx="76">
                  <c:v>44435</c:v>
                </c:pt>
                <c:pt idx="77">
                  <c:v>44436</c:v>
                </c:pt>
                <c:pt idx="78">
                  <c:v>44437</c:v>
                </c:pt>
                <c:pt idx="79">
                  <c:v>44438</c:v>
                </c:pt>
                <c:pt idx="80">
                  <c:v>44439</c:v>
                </c:pt>
                <c:pt idx="81">
                  <c:v>44440</c:v>
                </c:pt>
                <c:pt idx="82">
                  <c:v>44441</c:v>
                </c:pt>
                <c:pt idx="83">
                  <c:v>44442</c:v>
                </c:pt>
                <c:pt idx="84">
                  <c:v>44443</c:v>
                </c:pt>
                <c:pt idx="85">
                  <c:v>44444</c:v>
                </c:pt>
                <c:pt idx="86">
                  <c:v>44445</c:v>
                </c:pt>
                <c:pt idx="87">
                  <c:v>44446</c:v>
                </c:pt>
                <c:pt idx="88">
                  <c:v>44447</c:v>
                </c:pt>
                <c:pt idx="89">
                  <c:v>44448</c:v>
                </c:pt>
                <c:pt idx="90">
                  <c:v>44449</c:v>
                </c:pt>
                <c:pt idx="91">
                  <c:v>44450</c:v>
                </c:pt>
                <c:pt idx="92">
                  <c:v>44451</c:v>
                </c:pt>
                <c:pt idx="93">
                  <c:v>44452</c:v>
                </c:pt>
                <c:pt idx="94">
                  <c:v>44453</c:v>
                </c:pt>
                <c:pt idx="95">
                  <c:v>44454</c:v>
                </c:pt>
                <c:pt idx="96">
                  <c:v>44455</c:v>
                </c:pt>
                <c:pt idx="97">
                  <c:v>44456</c:v>
                </c:pt>
                <c:pt idx="98">
                  <c:v>44457</c:v>
                </c:pt>
                <c:pt idx="99">
                  <c:v>44458</c:v>
                </c:pt>
                <c:pt idx="100">
                  <c:v>44459</c:v>
                </c:pt>
                <c:pt idx="101">
                  <c:v>44460</c:v>
                </c:pt>
                <c:pt idx="102">
                  <c:v>44461</c:v>
                </c:pt>
                <c:pt idx="103">
                  <c:v>44462</c:v>
                </c:pt>
                <c:pt idx="104">
                  <c:v>44463</c:v>
                </c:pt>
                <c:pt idx="105">
                  <c:v>44464</c:v>
                </c:pt>
                <c:pt idx="106">
                  <c:v>44465</c:v>
                </c:pt>
                <c:pt idx="107">
                  <c:v>44466</c:v>
                </c:pt>
                <c:pt idx="108">
                  <c:v>44467</c:v>
                </c:pt>
                <c:pt idx="109">
                  <c:v>44468</c:v>
                </c:pt>
                <c:pt idx="110">
                  <c:v>44469</c:v>
                </c:pt>
                <c:pt idx="111">
                  <c:v>44470</c:v>
                </c:pt>
                <c:pt idx="112">
                  <c:v>44471</c:v>
                </c:pt>
              </c:numCache>
            </c:numRef>
          </c:xVal>
          <c:yVal>
            <c:numRef>
              <c:f>Historical!$C$3:$C$115</c:f>
              <c:numCache>
                <c:formatCode>#,##0</c:formatCode>
                <c:ptCount val="1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11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19</c:v>
                </c:pt>
                <c:pt idx="16">
                  <c:v>27</c:v>
                </c:pt>
                <c:pt idx="17">
                  <c:v>31</c:v>
                </c:pt>
                <c:pt idx="18">
                  <c:v>37</c:v>
                </c:pt>
                <c:pt idx="19">
                  <c:v>42</c:v>
                </c:pt>
                <c:pt idx="20">
                  <c:v>49</c:v>
                </c:pt>
                <c:pt idx="21">
                  <c:v>52</c:v>
                </c:pt>
                <c:pt idx="22">
                  <c:v>57</c:v>
                </c:pt>
                <c:pt idx="23">
                  <c:v>60</c:v>
                </c:pt>
                <c:pt idx="24">
                  <c:v>65</c:v>
                </c:pt>
                <c:pt idx="25">
                  <c:v>70</c:v>
                </c:pt>
                <c:pt idx="26">
                  <c:v>81</c:v>
                </c:pt>
                <c:pt idx="27">
                  <c:v>89</c:v>
                </c:pt>
                <c:pt idx="28">
                  <c:v>97</c:v>
                </c:pt>
                <c:pt idx="29">
                  <c:v>115</c:v>
                </c:pt>
                <c:pt idx="30">
                  <c:v>132</c:v>
                </c:pt>
                <c:pt idx="31">
                  <c:v>144</c:v>
                </c:pt>
                <c:pt idx="32">
                  <c:v>158</c:v>
                </c:pt>
                <c:pt idx="33">
                  <c:v>180</c:v>
                </c:pt>
                <c:pt idx="34">
                  <c:v>213</c:v>
                </c:pt>
                <c:pt idx="35">
                  <c:v>246</c:v>
                </c:pt>
                <c:pt idx="36">
                  <c:v>267</c:v>
                </c:pt>
                <c:pt idx="37">
                  <c:v>306</c:v>
                </c:pt>
                <c:pt idx="38">
                  <c:v>334</c:v>
                </c:pt>
                <c:pt idx="39">
                  <c:v>366</c:v>
                </c:pt>
                <c:pt idx="40">
                  <c:v>398</c:v>
                </c:pt>
                <c:pt idx="41">
                  <c:v>432</c:v>
                </c:pt>
                <c:pt idx="42">
                  <c:v>477</c:v>
                </c:pt>
                <c:pt idx="43">
                  <c:v>529</c:v>
                </c:pt>
                <c:pt idx="44">
                  <c:v>576</c:v>
                </c:pt>
                <c:pt idx="45">
                  <c:v>635</c:v>
                </c:pt>
                <c:pt idx="46">
                  <c:v>711</c:v>
                </c:pt>
                <c:pt idx="47">
                  <c:v>787</c:v>
                </c:pt>
                <c:pt idx="48">
                  <c:v>878</c:v>
                </c:pt>
                <c:pt idx="49">
                  <c:v>969</c:v>
                </c:pt>
                <c:pt idx="50">
                  <c:v>1029</c:v>
                </c:pt>
                <c:pt idx="51">
                  <c:v>1139</c:v>
                </c:pt>
                <c:pt idx="52">
                  <c:v>1268</c:v>
                </c:pt>
                <c:pt idx="53">
                  <c:v>1393</c:v>
                </c:pt>
                <c:pt idx="54">
                  <c:v>1526</c:v>
                </c:pt>
                <c:pt idx="55">
                  <c:v>1808</c:v>
                </c:pt>
                <c:pt idx="56">
                  <c:v>2018</c:v>
                </c:pt>
                <c:pt idx="57">
                  <c:v>2159</c:v>
                </c:pt>
                <c:pt idx="58">
                  <c:v>2322</c:v>
                </c:pt>
                <c:pt idx="59">
                  <c:v>2574</c:v>
                </c:pt>
                <c:pt idx="60">
                  <c:v>2813</c:v>
                </c:pt>
                <c:pt idx="61">
                  <c:v>2983</c:v>
                </c:pt>
                <c:pt idx="62">
                  <c:v>3185</c:v>
                </c:pt>
                <c:pt idx="63">
                  <c:v>3411</c:v>
                </c:pt>
                <c:pt idx="64">
                  <c:v>3552</c:v>
                </c:pt>
                <c:pt idx="65">
                  <c:v>3756</c:v>
                </c:pt>
                <c:pt idx="66">
                  <c:v>3930</c:v>
                </c:pt>
                <c:pt idx="67">
                  <c:v>4108</c:v>
                </c:pt>
                <c:pt idx="68">
                  <c:v>4377</c:v>
                </c:pt>
                <c:pt idx="69">
                  <c:v>4585</c:v>
                </c:pt>
                <c:pt idx="70">
                  <c:v>4896</c:v>
                </c:pt>
                <c:pt idx="71">
                  <c:v>5088</c:v>
                </c:pt>
                <c:pt idx="72">
                  <c:v>5334</c:v>
                </c:pt>
                <c:pt idx="73">
                  <c:v>5570</c:v>
                </c:pt>
                <c:pt idx="74">
                  <c:v>5763</c:v>
                </c:pt>
                <c:pt idx="75">
                  <c:v>6019</c:v>
                </c:pt>
                <c:pt idx="76">
                  <c:v>6190</c:v>
                </c:pt>
                <c:pt idx="77">
                  <c:v>6441</c:v>
                </c:pt>
                <c:pt idx="78">
                  <c:v>6620</c:v>
                </c:pt>
                <c:pt idx="79">
                  <c:v>6818</c:v>
                </c:pt>
                <c:pt idx="80">
                  <c:v>6959</c:v>
                </c:pt>
                <c:pt idx="81">
                  <c:v>7098</c:v>
                </c:pt>
                <c:pt idx="82">
                  <c:v>7184</c:v>
                </c:pt>
                <c:pt idx="83">
                  <c:v>7301</c:v>
                </c:pt>
                <c:pt idx="84">
                  <c:v>7383</c:v>
                </c:pt>
                <c:pt idx="85">
                  <c:v>7470</c:v>
                </c:pt>
                <c:pt idx="86">
                  <c:v>7546</c:v>
                </c:pt>
                <c:pt idx="87">
                  <c:v>7603</c:v>
                </c:pt>
                <c:pt idx="88">
                  <c:v>7662</c:v>
                </c:pt>
                <c:pt idx="89">
                  <c:v>7759</c:v>
                </c:pt>
                <c:pt idx="90">
                  <c:v>7793</c:v>
                </c:pt>
                <c:pt idx="91">
                  <c:v>7844</c:v>
                </c:pt>
                <c:pt idx="92">
                  <c:v>7882</c:v>
                </c:pt>
                <c:pt idx="93">
                  <c:v>7900</c:v>
                </c:pt>
                <c:pt idx="94">
                  <c:v>7920</c:v>
                </c:pt>
                <c:pt idx="95">
                  <c:v>7935</c:v>
                </c:pt>
                <c:pt idx="96">
                  <c:v>7949</c:v>
                </c:pt>
                <c:pt idx="97">
                  <c:v>7959</c:v>
                </c:pt>
                <c:pt idx="98">
                  <c:v>7963</c:v>
                </c:pt>
                <c:pt idx="99">
                  <c:v>7970</c:v>
                </c:pt>
                <c:pt idx="100">
                  <c:v>7975</c:v>
                </c:pt>
                <c:pt idx="101">
                  <c:v>7979</c:v>
                </c:pt>
                <c:pt idx="102">
                  <c:v>7985</c:v>
                </c:pt>
                <c:pt idx="103">
                  <c:v>7992</c:v>
                </c:pt>
                <c:pt idx="104">
                  <c:v>7996</c:v>
                </c:pt>
                <c:pt idx="105">
                  <c:v>7998</c:v>
                </c:pt>
                <c:pt idx="106">
                  <c:v>8003</c:v>
                </c:pt>
                <c:pt idx="107">
                  <c:v>8006</c:v>
                </c:pt>
                <c:pt idx="108">
                  <c:v>8006</c:v>
                </c:pt>
                <c:pt idx="109">
                  <c:v>8009</c:v>
                </c:pt>
                <c:pt idx="110">
                  <c:v>8009</c:v>
                </c:pt>
                <c:pt idx="111">
                  <c:v>8014</c:v>
                </c:pt>
                <c:pt idx="112">
                  <c:v>8015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72-4DFF-8672-EEA684E20758}"/>
            </c:ext>
          </c:extLst>
        </c:ser>
        <c:ser>
          <c:idx val="2"/>
          <c:order val="1"/>
          <c:tx>
            <c:v>5-Year</c:v>
          </c:tx>
          <c:spPr>
            <a:ln>
              <a:solidFill>
                <a:srgbClr val="FFCCFF"/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44359</c:v>
                </c:pt>
                <c:pt idx="1">
                  <c:v>44360</c:v>
                </c:pt>
                <c:pt idx="2">
                  <c:v>44361</c:v>
                </c:pt>
                <c:pt idx="3">
                  <c:v>44362</c:v>
                </c:pt>
                <c:pt idx="4">
                  <c:v>44363</c:v>
                </c:pt>
                <c:pt idx="5">
                  <c:v>44364</c:v>
                </c:pt>
                <c:pt idx="6">
                  <c:v>44365</c:v>
                </c:pt>
                <c:pt idx="7">
                  <c:v>44366</c:v>
                </c:pt>
                <c:pt idx="8">
                  <c:v>44367</c:v>
                </c:pt>
                <c:pt idx="9">
                  <c:v>44368</c:v>
                </c:pt>
                <c:pt idx="10">
                  <c:v>44369</c:v>
                </c:pt>
                <c:pt idx="11">
                  <c:v>44370</c:v>
                </c:pt>
                <c:pt idx="12">
                  <c:v>44371</c:v>
                </c:pt>
                <c:pt idx="13">
                  <c:v>44372</c:v>
                </c:pt>
                <c:pt idx="14">
                  <c:v>44373</c:v>
                </c:pt>
                <c:pt idx="15">
                  <c:v>44374</c:v>
                </c:pt>
                <c:pt idx="16">
                  <c:v>44375</c:v>
                </c:pt>
                <c:pt idx="17">
                  <c:v>44376</c:v>
                </c:pt>
                <c:pt idx="18">
                  <c:v>44377</c:v>
                </c:pt>
                <c:pt idx="19">
                  <c:v>44378</c:v>
                </c:pt>
                <c:pt idx="20">
                  <c:v>44379</c:v>
                </c:pt>
                <c:pt idx="21">
                  <c:v>44380</c:v>
                </c:pt>
                <c:pt idx="22">
                  <c:v>44381</c:v>
                </c:pt>
                <c:pt idx="23">
                  <c:v>44382</c:v>
                </c:pt>
                <c:pt idx="24">
                  <c:v>44383</c:v>
                </c:pt>
                <c:pt idx="25">
                  <c:v>44384</c:v>
                </c:pt>
                <c:pt idx="26">
                  <c:v>44385</c:v>
                </c:pt>
                <c:pt idx="27">
                  <c:v>44386</c:v>
                </c:pt>
                <c:pt idx="28">
                  <c:v>44387</c:v>
                </c:pt>
                <c:pt idx="29">
                  <c:v>44388</c:v>
                </c:pt>
                <c:pt idx="30">
                  <c:v>44389</c:v>
                </c:pt>
                <c:pt idx="31">
                  <c:v>44390</c:v>
                </c:pt>
                <c:pt idx="32">
                  <c:v>44391</c:v>
                </c:pt>
                <c:pt idx="33">
                  <c:v>44392</c:v>
                </c:pt>
                <c:pt idx="34">
                  <c:v>44393</c:v>
                </c:pt>
                <c:pt idx="35">
                  <c:v>44394</c:v>
                </c:pt>
                <c:pt idx="36">
                  <c:v>44395</c:v>
                </c:pt>
                <c:pt idx="37">
                  <c:v>44396</c:v>
                </c:pt>
                <c:pt idx="38">
                  <c:v>44397</c:v>
                </c:pt>
                <c:pt idx="39">
                  <c:v>44398</c:v>
                </c:pt>
                <c:pt idx="40">
                  <c:v>44399</c:v>
                </c:pt>
                <c:pt idx="41">
                  <c:v>44400</c:v>
                </c:pt>
                <c:pt idx="42">
                  <c:v>44401</c:v>
                </c:pt>
                <c:pt idx="43">
                  <c:v>44402</c:v>
                </c:pt>
                <c:pt idx="44">
                  <c:v>44403</c:v>
                </c:pt>
                <c:pt idx="45">
                  <c:v>44404</c:v>
                </c:pt>
                <c:pt idx="46">
                  <c:v>44405</c:v>
                </c:pt>
                <c:pt idx="47">
                  <c:v>44406</c:v>
                </c:pt>
                <c:pt idx="48">
                  <c:v>44407</c:v>
                </c:pt>
                <c:pt idx="49">
                  <c:v>44408</c:v>
                </c:pt>
                <c:pt idx="50">
                  <c:v>44409</c:v>
                </c:pt>
                <c:pt idx="51">
                  <c:v>44410</c:v>
                </c:pt>
                <c:pt idx="52">
                  <c:v>44411</c:v>
                </c:pt>
                <c:pt idx="53">
                  <c:v>44412</c:v>
                </c:pt>
                <c:pt idx="54">
                  <c:v>44413</c:v>
                </c:pt>
                <c:pt idx="55">
                  <c:v>44414</c:v>
                </c:pt>
                <c:pt idx="56">
                  <c:v>44415</c:v>
                </c:pt>
                <c:pt idx="57">
                  <c:v>44416</c:v>
                </c:pt>
                <c:pt idx="58">
                  <c:v>44417</c:v>
                </c:pt>
                <c:pt idx="59">
                  <c:v>44418</c:v>
                </c:pt>
                <c:pt idx="60">
                  <c:v>44419</c:v>
                </c:pt>
                <c:pt idx="61">
                  <c:v>44420</c:v>
                </c:pt>
                <c:pt idx="62">
                  <c:v>44421</c:v>
                </c:pt>
                <c:pt idx="63">
                  <c:v>44422</c:v>
                </c:pt>
                <c:pt idx="64">
                  <c:v>44423</c:v>
                </c:pt>
                <c:pt idx="65">
                  <c:v>44424</c:v>
                </c:pt>
                <c:pt idx="66">
                  <c:v>44425</c:v>
                </c:pt>
                <c:pt idx="67">
                  <c:v>44426</c:v>
                </c:pt>
                <c:pt idx="68">
                  <c:v>44427</c:v>
                </c:pt>
                <c:pt idx="69">
                  <c:v>44428</c:v>
                </c:pt>
                <c:pt idx="70">
                  <c:v>44429</c:v>
                </c:pt>
                <c:pt idx="71">
                  <c:v>44430</c:v>
                </c:pt>
                <c:pt idx="72">
                  <c:v>44431</c:v>
                </c:pt>
                <c:pt idx="73">
                  <c:v>44432</c:v>
                </c:pt>
                <c:pt idx="74">
                  <c:v>44433</c:v>
                </c:pt>
                <c:pt idx="75">
                  <c:v>44434</c:v>
                </c:pt>
                <c:pt idx="76">
                  <c:v>44435</c:v>
                </c:pt>
                <c:pt idx="77">
                  <c:v>44436</c:v>
                </c:pt>
                <c:pt idx="78">
                  <c:v>44437</c:v>
                </c:pt>
                <c:pt idx="79">
                  <c:v>44438</c:v>
                </c:pt>
                <c:pt idx="80">
                  <c:v>44439</c:v>
                </c:pt>
                <c:pt idx="81">
                  <c:v>44440</c:v>
                </c:pt>
                <c:pt idx="82">
                  <c:v>44441</c:v>
                </c:pt>
                <c:pt idx="83">
                  <c:v>44442</c:v>
                </c:pt>
                <c:pt idx="84">
                  <c:v>44443</c:v>
                </c:pt>
                <c:pt idx="85">
                  <c:v>44444</c:v>
                </c:pt>
                <c:pt idx="86">
                  <c:v>44445</c:v>
                </c:pt>
                <c:pt idx="87">
                  <c:v>44446</c:v>
                </c:pt>
                <c:pt idx="88">
                  <c:v>44447</c:v>
                </c:pt>
                <c:pt idx="89">
                  <c:v>44448</c:v>
                </c:pt>
                <c:pt idx="90">
                  <c:v>44449</c:v>
                </c:pt>
                <c:pt idx="91">
                  <c:v>44450</c:v>
                </c:pt>
                <c:pt idx="92">
                  <c:v>44451</c:v>
                </c:pt>
                <c:pt idx="93">
                  <c:v>44452</c:v>
                </c:pt>
                <c:pt idx="94">
                  <c:v>44453</c:v>
                </c:pt>
                <c:pt idx="95">
                  <c:v>44454</c:v>
                </c:pt>
                <c:pt idx="96">
                  <c:v>44455</c:v>
                </c:pt>
                <c:pt idx="97">
                  <c:v>44456</c:v>
                </c:pt>
                <c:pt idx="98">
                  <c:v>44457</c:v>
                </c:pt>
                <c:pt idx="99">
                  <c:v>44458</c:v>
                </c:pt>
                <c:pt idx="100">
                  <c:v>44459</c:v>
                </c:pt>
                <c:pt idx="101">
                  <c:v>44460</c:v>
                </c:pt>
                <c:pt idx="102">
                  <c:v>44461</c:v>
                </c:pt>
                <c:pt idx="103">
                  <c:v>44462</c:v>
                </c:pt>
                <c:pt idx="104">
                  <c:v>44463</c:v>
                </c:pt>
                <c:pt idx="105">
                  <c:v>44464</c:v>
                </c:pt>
                <c:pt idx="106">
                  <c:v>44465</c:v>
                </c:pt>
                <c:pt idx="107">
                  <c:v>44466</c:v>
                </c:pt>
                <c:pt idx="108">
                  <c:v>44467</c:v>
                </c:pt>
                <c:pt idx="109">
                  <c:v>44468</c:v>
                </c:pt>
                <c:pt idx="110">
                  <c:v>44469</c:v>
                </c:pt>
                <c:pt idx="111">
                  <c:v>44470</c:v>
                </c:pt>
                <c:pt idx="112">
                  <c:v>44471</c:v>
                </c:pt>
              </c:numCache>
            </c:numRef>
          </c:xVal>
          <c:yVal>
            <c:numRef>
              <c:f>Historical!$E$3:$E$115</c:f>
              <c:numCache>
                <c:formatCode>#,##0</c:formatCode>
                <c:ptCount val="1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10</c:v>
                </c:pt>
                <c:pt idx="16">
                  <c:v>19</c:v>
                </c:pt>
                <c:pt idx="17">
                  <c:v>19</c:v>
                </c:pt>
                <c:pt idx="18">
                  <c:v>22</c:v>
                </c:pt>
                <c:pt idx="19">
                  <c:v>27</c:v>
                </c:pt>
                <c:pt idx="20">
                  <c:v>32</c:v>
                </c:pt>
                <c:pt idx="21">
                  <c:v>33</c:v>
                </c:pt>
                <c:pt idx="22">
                  <c:v>36</c:v>
                </c:pt>
                <c:pt idx="23">
                  <c:v>40</c:v>
                </c:pt>
                <c:pt idx="24">
                  <c:v>44</c:v>
                </c:pt>
                <c:pt idx="25">
                  <c:v>46</c:v>
                </c:pt>
                <c:pt idx="26">
                  <c:v>53</c:v>
                </c:pt>
                <c:pt idx="27">
                  <c:v>59</c:v>
                </c:pt>
                <c:pt idx="28">
                  <c:v>67</c:v>
                </c:pt>
                <c:pt idx="29">
                  <c:v>77</c:v>
                </c:pt>
                <c:pt idx="30">
                  <c:v>90</c:v>
                </c:pt>
                <c:pt idx="31">
                  <c:v>98</c:v>
                </c:pt>
                <c:pt idx="32">
                  <c:v>115</c:v>
                </c:pt>
                <c:pt idx="33">
                  <c:v>143</c:v>
                </c:pt>
                <c:pt idx="34">
                  <c:v>200</c:v>
                </c:pt>
                <c:pt idx="35">
                  <c:v>237</c:v>
                </c:pt>
                <c:pt idx="36">
                  <c:v>249</c:v>
                </c:pt>
                <c:pt idx="37">
                  <c:v>285</c:v>
                </c:pt>
                <c:pt idx="38">
                  <c:v>301</c:v>
                </c:pt>
                <c:pt idx="39">
                  <c:v>321</c:v>
                </c:pt>
                <c:pt idx="40">
                  <c:v>356</c:v>
                </c:pt>
                <c:pt idx="41">
                  <c:v>398</c:v>
                </c:pt>
                <c:pt idx="42">
                  <c:v>435</c:v>
                </c:pt>
                <c:pt idx="43">
                  <c:v>460</c:v>
                </c:pt>
                <c:pt idx="44">
                  <c:v>503</c:v>
                </c:pt>
                <c:pt idx="45">
                  <c:v>542</c:v>
                </c:pt>
                <c:pt idx="46">
                  <c:v>611</c:v>
                </c:pt>
                <c:pt idx="47">
                  <c:v>661</c:v>
                </c:pt>
                <c:pt idx="48">
                  <c:v>741</c:v>
                </c:pt>
                <c:pt idx="49">
                  <c:v>842</c:v>
                </c:pt>
                <c:pt idx="50">
                  <c:v>874</c:v>
                </c:pt>
                <c:pt idx="51">
                  <c:v>983</c:v>
                </c:pt>
                <c:pt idx="52">
                  <c:v>1148</c:v>
                </c:pt>
                <c:pt idx="53">
                  <c:v>1303</c:v>
                </c:pt>
                <c:pt idx="54">
                  <c:v>1487</c:v>
                </c:pt>
                <c:pt idx="55">
                  <c:v>1919</c:v>
                </c:pt>
                <c:pt idx="56">
                  <c:v>2136</c:v>
                </c:pt>
                <c:pt idx="57">
                  <c:v>2225</c:v>
                </c:pt>
                <c:pt idx="58">
                  <c:v>2385</c:v>
                </c:pt>
                <c:pt idx="59">
                  <c:v>2679</c:v>
                </c:pt>
                <c:pt idx="60">
                  <c:v>2977</c:v>
                </c:pt>
                <c:pt idx="61">
                  <c:v>3144</c:v>
                </c:pt>
                <c:pt idx="62">
                  <c:v>3340</c:v>
                </c:pt>
                <c:pt idx="63">
                  <c:v>3686</c:v>
                </c:pt>
                <c:pt idx="64">
                  <c:v>3832</c:v>
                </c:pt>
                <c:pt idx="65">
                  <c:v>4104</c:v>
                </c:pt>
                <c:pt idx="66">
                  <c:v>4307</c:v>
                </c:pt>
                <c:pt idx="67">
                  <c:v>4534</c:v>
                </c:pt>
                <c:pt idx="68">
                  <c:v>4803</c:v>
                </c:pt>
                <c:pt idx="69">
                  <c:v>5011</c:v>
                </c:pt>
                <c:pt idx="70">
                  <c:v>5270</c:v>
                </c:pt>
                <c:pt idx="71">
                  <c:v>5478</c:v>
                </c:pt>
                <c:pt idx="72">
                  <c:v>5754</c:v>
                </c:pt>
                <c:pt idx="73">
                  <c:v>6042</c:v>
                </c:pt>
                <c:pt idx="74">
                  <c:v>6244</c:v>
                </c:pt>
                <c:pt idx="75">
                  <c:v>6486</c:v>
                </c:pt>
                <c:pt idx="76">
                  <c:v>6656</c:v>
                </c:pt>
                <c:pt idx="77">
                  <c:v>6833</c:v>
                </c:pt>
                <c:pt idx="78">
                  <c:v>6993</c:v>
                </c:pt>
                <c:pt idx="79">
                  <c:v>7299</c:v>
                </c:pt>
                <c:pt idx="80">
                  <c:v>7410</c:v>
                </c:pt>
                <c:pt idx="81">
                  <c:v>7554</c:v>
                </c:pt>
                <c:pt idx="82">
                  <c:v>7648</c:v>
                </c:pt>
                <c:pt idx="83">
                  <c:v>7771</c:v>
                </c:pt>
                <c:pt idx="84">
                  <c:v>7823</c:v>
                </c:pt>
                <c:pt idx="85">
                  <c:v>7882</c:v>
                </c:pt>
                <c:pt idx="86">
                  <c:v>7931</c:v>
                </c:pt>
                <c:pt idx="87">
                  <c:v>8013</c:v>
                </c:pt>
                <c:pt idx="88">
                  <c:v>8079</c:v>
                </c:pt>
                <c:pt idx="89">
                  <c:v>8164</c:v>
                </c:pt>
                <c:pt idx="90">
                  <c:v>8189</c:v>
                </c:pt>
                <c:pt idx="91">
                  <c:v>8231</c:v>
                </c:pt>
                <c:pt idx="92">
                  <c:v>8269</c:v>
                </c:pt>
                <c:pt idx="93">
                  <c:v>8279</c:v>
                </c:pt>
                <c:pt idx="94">
                  <c:v>8299</c:v>
                </c:pt>
                <c:pt idx="95">
                  <c:v>8307</c:v>
                </c:pt>
                <c:pt idx="96">
                  <c:v>8311</c:v>
                </c:pt>
                <c:pt idx="97">
                  <c:v>8319</c:v>
                </c:pt>
                <c:pt idx="98">
                  <c:v>8321</c:v>
                </c:pt>
                <c:pt idx="99">
                  <c:v>8322</c:v>
                </c:pt>
                <c:pt idx="100">
                  <c:v>8325</c:v>
                </c:pt>
                <c:pt idx="101">
                  <c:v>8327</c:v>
                </c:pt>
                <c:pt idx="102">
                  <c:v>8330</c:v>
                </c:pt>
                <c:pt idx="103">
                  <c:v>8330</c:v>
                </c:pt>
                <c:pt idx="104">
                  <c:v>8330</c:v>
                </c:pt>
                <c:pt idx="105">
                  <c:v>8330</c:v>
                </c:pt>
                <c:pt idx="106">
                  <c:v>8330</c:v>
                </c:pt>
                <c:pt idx="107">
                  <c:v>8330</c:v>
                </c:pt>
                <c:pt idx="108">
                  <c:v>8330</c:v>
                </c:pt>
                <c:pt idx="109">
                  <c:v>8330</c:v>
                </c:pt>
                <c:pt idx="110">
                  <c:v>8330</c:v>
                </c:pt>
                <c:pt idx="111">
                  <c:v>8330</c:v>
                </c:pt>
                <c:pt idx="112">
                  <c:v>8330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50-43A1-928C-1DD2B1589C36}"/>
            </c:ext>
          </c:extLst>
        </c:ser>
        <c:ser>
          <c:idx val="1"/>
          <c:order val="2"/>
          <c:tx>
            <c:strRef>
              <c:f>Historical!$G$2</c:f>
              <c:strCache>
                <c:ptCount val="1"/>
                <c:pt idx="0">
                  <c:v>2021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44359</c:v>
                </c:pt>
                <c:pt idx="1">
                  <c:v>44360</c:v>
                </c:pt>
                <c:pt idx="2">
                  <c:v>44361</c:v>
                </c:pt>
                <c:pt idx="3">
                  <c:v>44362</c:v>
                </c:pt>
                <c:pt idx="4">
                  <c:v>44363</c:v>
                </c:pt>
                <c:pt idx="5">
                  <c:v>44364</c:v>
                </c:pt>
                <c:pt idx="6">
                  <c:v>44365</c:v>
                </c:pt>
                <c:pt idx="7">
                  <c:v>44366</c:v>
                </c:pt>
                <c:pt idx="8">
                  <c:v>44367</c:v>
                </c:pt>
                <c:pt idx="9">
                  <c:v>44368</c:v>
                </c:pt>
                <c:pt idx="10">
                  <c:v>44369</c:v>
                </c:pt>
                <c:pt idx="11">
                  <c:v>44370</c:v>
                </c:pt>
                <c:pt idx="12">
                  <c:v>44371</c:v>
                </c:pt>
                <c:pt idx="13">
                  <c:v>44372</c:v>
                </c:pt>
                <c:pt idx="14">
                  <c:v>44373</c:v>
                </c:pt>
                <c:pt idx="15">
                  <c:v>44374</c:v>
                </c:pt>
                <c:pt idx="16">
                  <c:v>44375</c:v>
                </c:pt>
                <c:pt idx="17">
                  <c:v>44376</c:v>
                </c:pt>
                <c:pt idx="18">
                  <c:v>44377</c:v>
                </c:pt>
                <c:pt idx="19">
                  <c:v>44378</c:v>
                </c:pt>
                <c:pt idx="20">
                  <c:v>44379</c:v>
                </c:pt>
                <c:pt idx="21">
                  <c:v>44380</c:v>
                </c:pt>
                <c:pt idx="22">
                  <c:v>44381</c:v>
                </c:pt>
                <c:pt idx="23">
                  <c:v>44382</c:v>
                </c:pt>
                <c:pt idx="24">
                  <c:v>44383</c:v>
                </c:pt>
                <c:pt idx="25">
                  <c:v>44384</c:v>
                </c:pt>
                <c:pt idx="26">
                  <c:v>44385</c:v>
                </c:pt>
                <c:pt idx="27">
                  <c:v>44386</c:v>
                </c:pt>
                <c:pt idx="28">
                  <c:v>44387</c:v>
                </c:pt>
                <c:pt idx="29">
                  <c:v>44388</c:v>
                </c:pt>
                <c:pt idx="30">
                  <c:v>44389</c:v>
                </c:pt>
                <c:pt idx="31">
                  <c:v>44390</c:v>
                </c:pt>
                <c:pt idx="32">
                  <c:v>44391</c:v>
                </c:pt>
                <c:pt idx="33">
                  <c:v>44392</c:v>
                </c:pt>
                <c:pt idx="34">
                  <c:v>44393</c:v>
                </c:pt>
                <c:pt idx="35">
                  <c:v>44394</c:v>
                </c:pt>
                <c:pt idx="36">
                  <c:v>44395</c:v>
                </c:pt>
                <c:pt idx="37">
                  <c:v>44396</c:v>
                </c:pt>
                <c:pt idx="38">
                  <c:v>44397</c:v>
                </c:pt>
                <c:pt idx="39">
                  <c:v>44398</c:v>
                </c:pt>
                <c:pt idx="40">
                  <c:v>44399</c:v>
                </c:pt>
                <c:pt idx="41">
                  <c:v>44400</c:v>
                </c:pt>
                <c:pt idx="42">
                  <c:v>44401</c:v>
                </c:pt>
                <c:pt idx="43">
                  <c:v>44402</c:v>
                </c:pt>
                <c:pt idx="44">
                  <c:v>44403</c:v>
                </c:pt>
                <c:pt idx="45">
                  <c:v>44404</c:v>
                </c:pt>
                <c:pt idx="46">
                  <c:v>44405</c:v>
                </c:pt>
                <c:pt idx="47">
                  <c:v>44406</c:v>
                </c:pt>
                <c:pt idx="48">
                  <c:v>44407</c:v>
                </c:pt>
                <c:pt idx="49">
                  <c:v>44408</c:v>
                </c:pt>
                <c:pt idx="50">
                  <c:v>44409</c:v>
                </c:pt>
                <c:pt idx="51">
                  <c:v>44410</c:v>
                </c:pt>
                <c:pt idx="52">
                  <c:v>44411</c:v>
                </c:pt>
                <c:pt idx="53">
                  <c:v>44412</c:v>
                </c:pt>
                <c:pt idx="54">
                  <c:v>44413</c:v>
                </c:pt>
                <c:pt idx="55">
                  <c:v>44414</c:v>
                </c:pt>
                <c:pt idx="56">
                  <c:v>44415</c:v>
                </c:pt>
                <c:pt idx="57">
                  <c:v>44416</c:v>
                </c:pt>
                <c:pt idx="58">
                  <c:v>44417</c:v>
                </c:pt>
                <c:pt idx="59">
                  <c:v>44418</c:v>
                </c:pt>
                <c:pt idx="60">
                  <c:v>44419</c:v>
                </c:pt>
                <c:pt idx="61">
                  <c:v>44420</c:v>
                </c:pt>
                <c:pt idx="62">
                  <c:v>44421</c:v>
                </c:pt>
                <c:pt idx="63">
                  <c:v>44422</c:v>
                </c:pt>
                <c:pt idx="64">
                  <c:v>44423</c:v>
                </c:pt>
                <c:pt idx="65">
                  <c:v>44424</c:v>
                </c:pt>
                <c:pt idx="66">
                  <c:v>44425</c:v>
                </c:pt>
                <c:pt idx="67">
                  <c:v>44426</c:v>
                </c:pt>
                <c:pt idx="68">
                  <c:v>44427</c:v>
                </c:pt>
                <c:pt idx="69">
                  <c:v>44428</c:v>
                </c:pt>
                <c:pt idx="70">
                  <c:v>44429</c:v>
                </c:pt>
                <c:pt idx="71">
                  <c:v>44430</c:v>
                </c:pt>
                <c:pt idx="72">
                  <c:v>44431</c:v>
                </c:pt>
                <c:pt idx="73">
                  <c:v>44432</c:v>
                </c:pt>
                <c:pt idx="74">
                  <c:v>44433</c:v>
                </c:pt>
                <c:pt idx="75">
                  <c:v>44434</c:v>
                </c:pt>
                <c:pt idx="76">
                  <c:v>44435</c:v>
                </c:pt>
                <c:pt idx="77">
                  <c:v>44436</c:v>
                </c:pt>
                <c:pt idx="78">
                  <c:v>44437</c:v>
                </c:pt>
                <c:pt idx="79">
                  <c:v>44438</c:v>
                </c:pt>
                <c:pt idx="80">
                  <c:v>44439</c:v>
                </c:pt>
                <c:pt idx="81">
                  <c:v>44440</c:v>
                </c:pt>
                <c:pt idx="82">
                  <c:v>44441</c:v>
                </c:pt>
                <c:pt idx="83">
                  <c:v>44442</c:v>
                </c:pt>
                <c:pt idx="84">
                  <c:v>44443</c:v>
                </c:pt>
                <c:pt idx="85">
                  <c:v>44444</c:v>
                </c:pt>
                <c:pt idx="86">
                  <c:v>44445</c:v>
                </c:pt>
                <c:pt idx="87">
                  <c:v>44446</c:v>
                </c:pt>
                <c:pt idx="88">
                  <c:v>44447</c:v>
                </c:pt>
                <c:pt idx="89">
                  <c:v>44448</c:v>
                </c:pt>
                <c:pt idx="90">
                  <c:v>44449</c:v>
                </c:pt>
                <c:pt idx="91">
                  <c:v>44450</c:v>
                </c:pt>
                <c:pt idx="92">
                  <c:v>44451</c:v>
                </c:pt>
                <c:pt idx="93">
                  <c:v>44452</c:v>
                </c:pt>
                <c:pt idx="94">
                  <c:v>44453</c:v>
                </c:pt>
                <c:pt idx="95">
                  <c:v>44454</c:v>
                </c:pt>
                <c:pt idx="96">
                  <c:v>44455</c:v>
                </c:pt>
                <c:pt idx="97">
                  <c:v>44456</c:v>
                </c:pt>
                <c:pt idx="98">
                  <c:v>44457</c:v>
                </c:pt>
                <c:pt idx="99">
                  <c:v>44458</c:v>
                </c:pt>
                <c:pt idx="100">
                  <c:v>44459</c:v>
                </c:pt>
                <c:pt idx="101">
                  <c:v>44460</c:v>
                </c:pt>
                <c:pt idx="102">
                  <c:v>44461</c:v>
                </c:pt>
                <c:pt idx="103">
                  <c:v>44462</c:v>
                </c:pt>
                <c:pt idx="104">
                  <c:v>44463</c:v>
                </c:pt>
                <c:pt idx="105">
                  <c:v>44464</c:v>
                </c:pt>
                <c:pt idx="106">
                  <c:v>44465</c:v>
                </c:pt>
                <c:pt idx="107">
                  <c:v>44466</c:v>
                </c:pt>
                <c:pt idx="108">
                  <c:v>44467</c:v>
                </c:pt>
                <c:pt idx="109">
                  <c:v>44468</c:v>
                </c:pt>
                <c:pt idx="110">
                  <c:v>44469</c:v>
                </c:pt>
                <c:pt idx="111">
                  <c:v>44470</c:v>
                </c:pt>
                <c:pt idx="112">
                  <c:v>44471</c:v>
                </c:pt>
              </c:numCache>
            </c:numRef>
          </c:xVal>
          <c:yVal>
            <c:numRef>
              <c:f>Historical!$G$3:$G$115</c:f>
              <c:numCache>
                <c:formatCode>#,##0</c:formatCode>
                <c:ptCount val="113"/>
                <c:pt idx="0">
                  <c:v>7.85</c:v>
                </c:pt>
                <c:pt idx="1">
                  <c:v>7.85</c:v>
                </c:pt>
                <c:pt idx="2">
                  <c:v>7.85</c:v>
                </c:pt>
                <c:pt idx="3">
                  <c:v>7.85</c:v>
                </c:pt>
                <c:pt idx="4">
                  <c:v>7.85</c:v>
                </c:pt>
                <c:pt idx="5">
                  <c:v>7.85</c:v>
                </c:pt>
                <c:pt idx="6">
                  <c:v>7.85</c:v>
                </c:pt>
                <c:pt idx="7">
                  <c:v>7.85</c:v>
                </c:pt>
                <c:pt idx="8">
                  <c:v>7.85</c:v>
                </c:pt>
                <c:pt idx="9">
                  <c:v>7.85</c:v>
                </c:pt>
                <c:pt idx="10">
                  <c:v>7.85</c:v>
                </c:pt>
                <c:pt idx="11">
                  <c:v>7.85</c:v>
                </c:pt>
                <c:pt idx="12">
                  <c:v>9.35</c:v>
                </c:pt>
                <c:pt idx="13">
                  <c:v>12.95</c:v>
                </c:pt>
                <c:pt idx="14">
                  <c:v>12.95</c:v>
                </c:pt>
                <c:pt idx="15">
                  <c:v>12.95</c:v>
                </c:pt>
                <c:pt idx="16">
                  <c:v>12.95</c:v>
                </c:pt>
                <c:pt idx="17">
                  <c:v>12.95</c:v>
                </c:pt>
                <c:pt idx="18">
                  <c:v>12.95</c:v>
                </c:pt>
                <c:pt idx="19">
                  <c:v>14.074999999999999</c:v>
                </c:pt>
                <c:pt idx="20">
                  <c:v>23.875</c:v>
                </c:pt>
                <c:pt idx="21">
                  <c:v>27.475000000000001</c:v>
                </c:pt>
                <c:pt idx="22">
                  <c:v>27.475000000000001</c:v>
                </c:pt>
                <c:pt idx="23">
                  <c:v>31.075000000000003</c:v>
                </c:pt>
                <c:pt idx="24">
                  <c:v>31.075000000000003</c:v>
                </c:pt>
                <c:pt idx="25">
                  <c:v>31.075000000000003</c:v>
                </c:pt>
                <c:pt idx="26">
                  <c:v>32.575000000000003</c:v>
                </c:pt>
                <c:pt idx="27">
                  <c:v>37.375</c:v>
                </c:pt>
                <c:pt idx="28">
                  <c:v>37.375</c:v>
                </c:pt>
                <c:pt idx="29">
                  <c:v>45.774999999999999</c:v>
                </c:pt>
                <c:pt idx="30">
                  <c:v>63.552777777777777</c:v>
                </c:pt>
                <c:pt idx="31">
                  <c:v>68.552777777777777</c:v>
                </c:pt>
                <c:pt idx="32">
                  <c:v>92.552777777777777</c:v>
                </c:pt>
                <c:pt idx="33">
                  <c:v>119.77072649572651</c:v>
                </c:pt>
                <c:pt idx="34">
                  <c:v>157.77072649572651</c:v>
                </c:pt>
                <c:pt idx="35">
                  <c:v>176.10405982905985</c:v>
                </c:pt>
                <c:pt idx="36">
                  <c:v>194.10405982905985</c:v>
                </c:pt>
                <c:pt idx="37">
                  <c:v>211.08867521367523</c:v>
                </c:pt>
                <c:pt idx="38">
                  <c:v>257.99252136752136</c:v>
                </c:pt>
                <c:pt idx="39">
                  <c:v>273.37713675213672</c:v>
                </c:pt>
                <c:pt idx="40">
                  <c:v>348.26175213675208</c:v>
                </c:pt>
                <c:pt idx="41">
                  <c:v>432.64636752136744</c:v>
                </c:pt>
                <c:pt idx="42">
                  <c:v>460.74893162393153</c:v>
                </c:pt>
                <c:pt idx="43">
                  <c:v>542.0822649572649</c:v>
                </c:pt>
                <c:pt idx="44">
                  <c:v>588.74893162393153</c:v>
                </c:pt>
                <c:pt idx="45">
                  <c:v>668.74893162393153</c:v>
                </c:pt>
                <c:pt idx="46">
                  <c:v>953.42585470085464</c:v>
                </c:pt>
                <c:pt idx="47">
                  <c:v>1015.81047008547</c:v>
                </c:pt>
                <c:pt idx="48">
                  <c:v>1270.6950854700854</c:v>
                </c:pt>
                <c:pt idx="49">
                  <c:v>1354.7463675213673</c:v>
                </c:pt>
                <c:pt idx="50">
                  <c:v>1460.5645493395491</c:v>
                </c:pt>
                <c:pt idx="51">
                  <c:v>1678.2009129759126</c:v>
                </c:pt>
                <c:pt idx="52">
                  <c:v>1743.6554584304581</c:v>
                </c:pt>
                <c:pt idx="53">
                  <c:v>1896.3827311577309</c:v>
                </c:pt>
                <c:pt idx="54">
                  <c:v>2166.2009129759126</c:v>
                </c:pt>
                <c:pt idx="55">
                  <c:v>2611.6706099456096</c:v>
                </c:pt>
                <c:pt idx="56">
                  <c:v>2856.6160644910642</c:v>
                </c:pt>
                <c:pt idx="57">
                  <c:v>3156.8887917637912</c:v>
                </c:pt>
                <c:pt idx="58">
                  <c:v>3268.1615190365187</c:v>
                </c:pt>
                <c:pt idx="59">
                  <c:v>3519.7069735819732</c:v>
                </c:pt>
                <c:pt idx="60">
                  <c:v>3679.7978826728822</c:v>
                </c:pt>
                <c:pt idx="61">
                  <c:v>4437.906973581973</c:v>
                </c:pt>
                <c:pt idx="62">
                  <c:v>4928.2100038850031</c:v>
                </c:pt>
                <c:pt idx="63">
                  <c:v>5249.2645493395485</c:v>
                </c:pt>
                <c:pt idx="64">
                  <c:v>5676.2872766122755</c:v>
                </c:pt>
                <c:pt idx="65">
                  <c:v>6406.6509129759115</c:v>
                </c:pt>
                <c:pt idx="66">
                  <c:v>7075.1054584304566</c:v>
                </c:pt>
                <c:pt idx="67">
                  <c:v>7558.0372766122746</c:v>
                </c:pt>
                <c:pt idx="68">
                  <c:v>8245.9463675213647</c:v>
                </c:pt>
                <c:pt idx="69">
                  <c:v>9084.3100038850007</c:v>
                </c:pt>
                <c:pt idx="70">
                  <c:v>9427.2645493395466</c:v>
                </c:pt>
                <c:pt idx="71">
                  <c:v>9579.0827311577286</c:v>
                </c:pt>
                <c:pt idx="72">
                  <c:v>9806.9918220668187</c:v>
                </c:pt>
                <c:pt idx="73">
                  <c:v>10279.082731157729</c:v>
                </c:pt>
                <c:pt idx="74">
                  <c:v>10754.719094794093</c:v>
                </c:pt>
                <c:pt idx="75">
                  <c:v>11278.764549339547</c:v>
                </c:pt>
                <c:pt idx="76">
                  <c:v>11612.825155400153</c:v>
                </c:pt>
                <c:pt idx="77">
                  <c:v>11902.461519036517</c:v>
                </c:pt>
                <c:pt idx="78">
                  <c:v>12393.416064491063</c:v>
                </c:pt>
                <c:pt idx="79">
                  <c:v>12899.506973581972</c:v>
                </c:pt>
                <c:pt idx="80">
                  <c:v>12964.961519036518</c:v>
                </c:pt>
                <c:pt idx="81">
                  <c:v>13226.506973581972</c:v>
                </c:pt>
                <c:pt idx="82">
                  <c:v>13441.688791763791</c:v>
                </c:pt>
                <c:pt idx="83">
                  <c:v>13571.052428127427</c:v>
                </c:pt>
                <c:pt idx="84">
                  <c:v>13703.188791763791</c:v>
                </c:pt>
                <c:pt idx="85">
                  <c:v>13792.097882672881</c:v>
                </c:pt>
                <c:pt idx="86">
                  <c:v>13881.279700854699</c:v>
                </c:pt>
                <c:pt idx="87">
                  <c:v>13916.22775280275</c:v>
                </c:pt>
                <c:pt idx="88">
                  <c:v>13951.985328560326</c:v>
                </c:pt>
                <c:pt idx="89">
                  <c:v>13954.385328560325</c:v>
                </c:pt>
                <c:pt idx="90">
                  <c:v>13987.112601287597</c:v>
                </c:pt>
                <c:pt idx="91">
                  <c:v>14013.53684371184</c:v>
                </c:pt>
                <c:pt idx="92">
                  <c:v>14048.582298257294</c:v>
                </c:pt>
                <c:pt idx="93">
                  <c:v>14083.764116439112</c:v>
                </c:pt>
                <c:pt idx="94">
                  <c:v>14129.582298257294</c:v>
                </c:pt>
                <c:pt idx="95">
                  <c:v>14168.855025530022</c:v>
                </c:pt>
                <c:pt idx="96">
                  <c:v>14188.491389166385</c:v>
                </c:pt>
                <c:pt idx="97">
                  <c:v>14195.03684371184</c:v>
                </c:pt>
                <c:pt idx="98">
                  <c:v>14195.03684371184</c:v>
                </c:pt>
                <c:pt idx="99">
                  <c:v>14201.582298257294</c:v>
                </c:pt>
                <c:pt idx="100">
                  <c:v>14201.582298257294</c:v>
                </c:pt>
                <c:pt idx="101">
                  <c:v>14203.082298257294</c:v>
                </c:pt>
                <c:pt idx="102">
                  <c:v>14203.082298257294</c:v>
                </c:pt>
                <c:pt idx="103">
                  <c:v>14209.627752802748</c:v>
                </c:pt>
                <c:pt idx="104">
                  <c:v>14209.627752802748</c:v>
                </c:pt>
                <c:pt idx="105">
                  <c:v>14209.627752802748</c:v>
                </c:pt>
                <c:pt idx="106">
                  <c:v>14209.627752802748</c:v>
                </c:pt>
                <c:pt idx="107">
                  <c:v>14216.173207348202</c:v>
                </c:pt>
                <c:pt idx="108">
                  <c:v>14229.264116439112</c:v>
                </c:pt>
                <c:pt idx="109">
                  <c:v>14235.809570984566</c:v>
                </c:pt>
                <c:pt idx="110">
                  <c:v>14235.809570984566</c:v>
                </c:pt>
                <c:pt idx="111">
                  <c:v>14237.409570984566</c:v>
                </c:pt>
                <c:pt idx="112">
                  <c:v>14237.409570984566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72-4DFF-8672-EEA684E20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41696"/>
        <c:axId val="151674880"/>
      </c:scatterChart>
      <c:valAx>
        <c:axId val="145741696"/>
        <c:scaling>
          <c:orientation val="minMax"/>
          <c:max val="44471"/>
          <c:min val="44359"/>
        </c:scaling>
        <c:delete val="0"/>
        <c:axPos val="b"/>
        <c:numFmt formatCode="d\-mmm" sourceLinked="1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151674880"/>
        <c:crosses val="autoZero"/>
        <c:crossBetween val="midCat"/>
        <c:majorUnit val="14"/>
        <c:minorUnit val="7"/>
      </c:valAx>
      <c:valAx>
        <c:axId val="151674880"/>
        <c:scaling>
          <c:orientation val="minMax"/>
          <c:max val="15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Chinook (N)</a:t>
                </a:r>
              </a:p>
            </c:rich>
          </c:tx>
          <c:layout>
            <c:manualLayout>
              <c:xMode val="edge"/>
              <c:yMode val="edge"/>
              <c:x val="0"/>
              <c:y val="0.30334499854184893"/>
            </c:manualLayout>
          </c:layout>
          <c:overlay val="0"/>
        </c:title>
        <c:numFmt formatCode="#,##0" sourceLinked="0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145741696"/>
        <c:crosses val="autoZero"/>
        <c:crossBetween val="midCat"/>
        <c:majorUnit val="3000"/>
        <c:minorUnit val="500"/>
      </c:valAx>
    </c:plotArea>
    <c:legend>
      <c:legendPos val="t"/>
      <c:overlay val="1"/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19444444444446"/>
          <c:y val="5.3912219305920092E-2"/>
          <c:w val="0.75230555555555556"/>
          <c:h val="0.8214581510644503"/>
        </c:manualLayout>
      </c:layout>
      <c:scatterChart>
        <c:scatterStyle val="lineMarker"/>
        <c:varyColors val="0"/>
        <c:ser>
          <c:idx val="0"/>
          <c:order val="0"/>
          <c:tx>
            <c:v>10-Year</c:v>
          </c:tx>
          <c:spPr>
            <a:ln w="28575">
              <a:solidFill>
                <a:srgbClr val="66FF66"/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44359</c:v>
                </c:pt>
                <c:pt idx="1">
                  <c:v>44360</c:v>
                </c:pt>
                <c:pt idx="2">
                  <c:v>44361</c:v>
                </c:pt>
                <c:pt idx="3">
                  <c:v>44362</c:v>
                </c:pt>
                <c:pt idx="4">
                  <c:v>44363</c:v>
                </c:pt>
                <c:pt idx="5">
                  <c:v>44364</c:v>
                </c:pt>
                <c:pt idx="6">
                  <c:v>44365</c:v>
                </c:pt>
                <c:pt idx="7">
                  <c:v>44366</c:v>
                </c:pt>
                <c:pt idx="8">
                  <c:v>44367</c:v>
                </c:pt>
                <c:pt idx="9">
                  <c:v>44368</c:v>
                </c:pt>
                <c:pt idx="10">
                  <c:v>44369</c:v>
                </c:pt>
                <c:pt idx="11">
                  <c:v>44370</c:v>
                </c:pt>
                <c:pt idx="12">
                  <c:v>44371</c:v>
                </c:pt>
                <c:pt idx="13">
                  <c:v>44372</c:v>
                </c:pt>
                <c:pt idx="14">
                  <c:v>44373</c:v>
                </c:pt>
                <c:pt idx="15">
                  <c:v>44374</c:v>
                </c:pt>
                <c:pt idx="16">
                  <c:v>44375</c:v>
                </c:pt>
                <c:pt idx="17">
                  <c:v>44376</c:v>
                </c:pt>
                <c:pt idx="18">
                  <c:v>44377</c:v>
                </c:pt>
                <c:pt idx="19">
                  <c:v>44378</c:v>
                </c:pt>
                <c:pt idx="20">
                  <c:v>44379</c:v>
                </c:pt>
                <c:pt idx="21">
                  <c:v>44380</c:v>
                </c:pt>
                <c:pt idx="22">
                  <c:v>44381</c:v>
                </c:pt>
                <c:pt idx="23">
                  <c:v>44382</c:v>
                </c:pt>
                <c:pt idx="24">
                  <c:v>44383</c:v>
                </c:pt>
                <c:pt idx="25">
                  <c:v>44384</c:v>
                </c:pt>
                <c:pt idx="26">
                  <c:v>44385</c:v>
                </c:pt>
                <c:pt idx="27">
                  <c:v>44386</c:v>
                </c:pt>
                <c:pt idx="28">
                  <c:v>44387</c:v>
                </c:pt>
                <c:pt idx="29">
                  <c:v>44388</c:v>
                </c:pt>
                <c:pt idx="30">
                  <c:v>44389</c:v>
                </c:pt>
                <c:pt idx="31">
                  <c:v>44390</c:v>
                </c:pt>
                <c:pt idx="32">
                  <c:v>44391</c:v>
                </c:pt>
                <c:pt idx="33">
                  <c:v>44392</c:v>
                </c:pt>
                <c:pt idx="34">
                  <c:v>44393</c:v>
                </c:pt>
                <c:pt idx="35">
                  <c:v>44394</c:v>
                </c:pt>
                <c:pt idx="36">
                  <c:v>44395</c:v>
                </c:pt>
                <c:pt idx="37">
                  <c:v>44396</c:v>
                </c:pt>
                <c:pt idx="38">
                  <c:v>44397</c:v>
                </c:pt>
                <c:pt idx="39">
                  <c:v>44398</c:v>
                </c:pt>
                <c:pt idx="40">
                  <c:v>44399</c:v>
                </c:pt>
                <c:pt idx="41">
                  <c:v>44400</c:v>
                </c:pt>
                <c:pt idx="42">
                  <c:v>44401</c:v>
                </c:pt>
                <c:pt idx="43">
                  <c:v>44402</c:v>
                </c:pt>
                <c:pt idx="44">
                  <c:v>44403</c:v>
                </c:pt>
                <c:pt idx="45">
                  <c:v>44404</c:v>
                </c:pt>
                <c:pt idx="46">
                  <c:v>44405</c:v>
                </c:pt>
                <c:pt idx="47">
                  <c:v>44406</c:v>
                </c:pt>
                <c:pt idx="48">
                  <c:v>44407</c:v>
                </c:pt>
                <c:pt idx="49">
                  <c:v>44408</c:v>
                </c:pt>
                <c:pt idx="50">
                  <c:v>44409</c:v>
                </c:pt>
                <c:pt idx="51">
                  <c:v>44410</c:v>
                </c:pt>
                <c:pt idx="52">
                  <c:v>44411</c:v>
                </c:pt>
                <c:pt idx="53">
                  <c:v>44412</c:v>
                </c:pt>
                <c:pt idx="54">
                  <c:v>44413</c:v>
                </c:pt>
                <c:pt idx="55">
                  <c:v>44414</c:v>
                </c:pt>
                <c:pt idx="56">
                  <c:v>44415</c:v>
                </c:pt>
                <c:pt idx="57">
                  <c:v>44416</c:v>
                </c:pt>
                <c:pt idx="58">
                  <c:v>44417</c:v>
                </c:pt>
                <c:pt idx="59">
                  <c:v>44418</c:v>
                </c:pt>
                <c:pt idx="60">
                  <c:v>44419</c:v>
                </c:pt>
                <c:pt idx="61">
                  <c:v>44420</c:v>
                </c:pt>
                <c:pt idx="62">
                  <c:v>44421</c:v>
                </c:pt>
                <c:pt idx="63">
                  <c:v>44422</c:v>
                </c:pt>
                <c:pt idx="64">
                  <c:v>44423</c:v>
                </c:pt>
                <c:pt idx="65">
                  <c:v>44424</c:v>
                </c:pt>
                <c:pt idx="66">
                  <c:v>44425</c:v>
                </c:pt>
                <c:pt idx="67">
                  <c:v>44426</c:v>
                </c:pt>
                <c:pt idx="68">
                  <c:v>44427</c:v>
                </c:pt>
                <c:pt idx="69">
                  <c:v>44428</c:v>
                </c:pt>
                <c:pt idx="70">
                  <c:v>44429</c:v>
                </c:pt>
                <c:pt idx="71">
                  <c:v>44430</c:v>
                </c:pt>
                <c:pt idx="72">
                  <c:v>44431</c:v>
                </c:pt>
                <c:pt idx="73">
                  <c:v>44432</c:v>
                </c:pt>
                <c:pt idx="74">
                  <c:v>44433</c:v>
                </c:pt>
                <c:pt idx="75">
                  <c:v>44434</c:v>
                </c:pt>
                <c:pt idx="76">
                  <c:v>44435</c:v>
                </c:pt>
                <c:pt idx="77">
                  <c:v>44436</c:v>
                </c:pt>
                <c:pt idx="78">
                  <c:v>44437</c:v>
                </c:pt>
                <c:pt idx="79">
                  <c:v>44438</c:v>
                </c:pt>
                <c:pt idx="80">
                  <c:v>44439</c:v>
                </c:pt>
                <c:pt idx="81">
                  <c:v>44440</c:v>
                </c:pt>
                <c:pt idx="82">
                  <c:v>44441</c:v>
                </c:pt>
                <c:pt idx="83">
                  <c:v>44442</c:v>
                </c:pt>
                <c:pt idx="84">
                  <c:v>44443</c:v>
                </c:pt>
                <c:pt idx="85">
                  <c:v>44444</c:v>
                </c:pt>
                <c:pt idx="86">
                  <c:v>44445</c:v>
                </c:pt>
                <c:pt idx="87">
                  <c:v>44446</c:v>
                </c:pt>
                <c:pt idx="88">
                  <c:v>44447</c:v>
                </c:pt>
                <c:pt idx="89">
                  <c:v>44448</c:v>
                </c:pt>
                <c:pt idx="90">
                  <c:v>44449</c:v>
                </c:pt>
                <c:pt idx="91">
                  <c:v>44450</c:v>
                </c:pt>
                <c:pt idx="92">
                  <c:v>44451</c:v>
                </c:pt>
                <c:pt idx="93">
                  <c:v>44452</c:v>
                </c:pt>
                <c:pt idx="94">
                  <c:v>44453</c:v>
                </c:pt>
                <c:pt idx="95">
                  <c:v>44454</c:v>
                </c:pt>
                <c:pt idx="96">
                  <c:v>44455</c:v>
                </c:pt>
                <c:pt idx="97">
                  <c:v>44456</c:v>
                </c:pt>
                <c:pt idx="98">
                  <c:v>44457</c:v>
                </c:pt>
                <c:pt idx="99">
                  <c:v>44458</c:v>
                </c:pt>
                <c:pt idx="100">
                  <c:v>44459</c:v>
                </c:pt>
                <c:pt idx="101">
                  <c:v>44460</c:v>
                </c:pt>
                <c:pt idx="102">
                  <c:v>44461</c:v>
                </c:pt>
                <c:pt idx="103">
                  <c:v>44462</c:v>
                </c:pt>
                <c:pt idx="104">
                  <c:v>44463</c:v>
                </c:pt>
                <c:pt idx="105">
                  <c:v>44464</c:v>
                </c:pt>
                <c:pt idx="106">
                  <c:v>44465</c:v>
                </c:pt>
                <c:pt idx="107">
                  <c:v>44466</c:v>
                </c:pt>
                <c:pt idx="108">
                  <c:v>44467</c:v>
                </c:pt>
                <c:pt idx="109">
                  <c:v>44468</c:v>
                </c:pt>
                <c:pt idx="110">
                  <c:v>44469</c:v>
                </c:pt>
                <c:pt idx="111">
                  <c:v>44470</c:v>
                </c:pt>
                <c:pt idx="112">
                  <c:v>44471</c:v>
                </c:pt>
              </c:numCache>
            </c:numRef>
          </c:xVal>
          <c:yVal>
            <c:numRef>
              <c:f>Historical!$K$3:$K$115</c:f>
              <c:numCache>
                <c:formatCode>#,##0</c:formatCode>
                <c:ptCount val="113"/>
                <c:pt idx="0">
                  <c:v>605</c:v>
                </c:pt>
                <c:pt idx="1">
                  <c:v>1028</c:v>
                </c:pt>
                <c:pt idx="2">
                  <c:v>1415</c:v>
                </c:pt>
                <c:pt idx="3">
                  <c:v>2087</c:v>
                </c:pt>
                <c:pt idx="4">
                  <c:v>3038</c:v>
                </c:pt>
                <c:pt idx="5">
                  <c:v>3938</c:v>
                </c:pt>
                <c:pt idx="6">
                  <c:v>4824</c:v>
                </c:pt>
                <c:pt idx="7">
                  <c:v>5906</c:v>
                </c:pt>
                <c:pt idx="8">
                  <c:v>7408</c:v>
                </c:pt>
                <c:pt idx="9">
                  <c:v>8692</c:v>
                </c:pt>
                <c:pt idx="10">
                  <c:v>10573</c:v>
                </c:pt>
                <c:pt idx="11">
                  <c:v>12865</c:v>
                </c:pt>
                <c:pt idx="12">
                  <c:v>14429</c:v>
                </c:pt>
                <c:pt idx="13">
                  <c:v>16505</c:v>
                </c:pt>
                <c:pt idx="14">
                  <c:v>18457</c:v>
                </c:pt>
                <c:pt idx="15">
                  <c:v>20444</c:v>
                </c:pt>
                <c:pt idx="16">
                  <c:v>22640</c:v>
                </c:pt>
                <c:pt idx="17">
                  <c:v>25167</c:v>
                </c:pt>
                <c:pt idx="18">
                  <c:v>27903</c:v>
                </c:pt>
                <c:pt idx="19">
                  <c:v>29993</c:v>
                </c:pt>
                <c:pt idx="20">
                  <c:v>32450</c:v>
                </c:pt>
                <c:pt idx="21">
                  <c:v>34950</c:v>
                </c:pt>
                <c:pt idx="22">
                  <c:v>38283</c:v>
                </c:pt>
                <c:pt idx="23">
                  <c:v>40662</c:v>
                </c:pt>
                <c:pt idx="24">
                  <c:v>42992</c:v>
                </c:pt>
                <c:pt idx="25">
                  <c:v>45573</c:v>
                </c:pt>
                <c:pt idx="26">
                  <c:v>47555</c:v>
                </c:pt>
                <c:pt idx="27">
                  <c:v>49895</c:v>
                </c:pt>
                <c:pt idx="28">
                  <c:v>52055</c:v>
                </c:pt>
                <c:pt idx="29">
                  <c:v>54061</c:v>
                </c:pt>
                <c:pt idx="30">
                  <c:v>56197</c:v>
                </c:pt>
                <c:pt idx="31">
                  <c:v>57636</c:v>
                </c:pt>
                <c:pt idx="32">
                  <c:v>59256</c:v>
                </c:pt>
                <c:pt idx="33">
                  <c:v>60478</c:v>
                </c:pt>
                <c:pt idx="34">
                  <c:v>61495</c:v>
                </c:pt>
                <c:pt idx="35">
                  <c:v>62476</c:v>
                </c:pt>
                <c:pt idx="36">
                  <c:v>63392</c:v>
                </c:pt>
                <c:pt idx="37">
                  <c:v>64362</c:v>
                </c:pt>
                <c:pt idx="38">
                  <c:v>65113</c:v>
                </c:pt>
                <c:pt idx="39">
                  <c:v>65900</c:v>
                </c:pt>
                <c:pt idx="40">
                  <c:v>66657</c:v>
                </c:pt>
                <c:pt idx="41">
                  <c:v>67260</c:v>
                </c:pt>
                <c:pt idx="42">
                  <c:v>67996</c:v>
                </c:pt>
                <c:pt idx="43">
                  <c:v>68475</c:v>
                </c:pt>
                <c:pt idx="44">
                  <c:v>69075</c:v>
                </c:pt>
                <c:pt idx="45">
                  <c:v>69593</c:v>
                </c:pt>
                <c:pt idx="46">
                  <c:v>70007</c:v>
                </c:pt>
                <c:pt idx="47">
                  <c:v>70362</c:v>
                </c:pt>
                <c:pt idx="48">
                  <c:v>70715</c:v>
                </c:pt>
                <c:pt idx="49">
                  <c:v>70985</c:v>
                </c:pt>
                <c:pt idx="50">
                  <c:v>71170</c:v>
                </c:pt>
                <c:pt idx="51">
                  <c:v>71359</c:v>
                </c:pt>
                <c:pt idx="52">
                  <c:v>71506</c:v>
                </c:pt>
                <c:pt idx="53">
                  <c:v>71674</c:v>
                </c:pt>
                <c:pt idx="54">
                  <c:v>71819</c:v>
                </c:pt>
                <c:pt idx="55">
                  <c:v>71992</c:v>
                </c:pt>
                <c:pt idx="56">
                  <c:v>72245</c:v>
                </c:pt>
                <c:pt idx="57">
                  <c:v>72340</c:v>
                </c:pt>
                <c:pt idx="58">
                  <c:v>72461</c:v>
                </c:pt>
                <c:pt idx="59">
                  <c:v>72570</c:v>
                </c:pt>
                <c:pt idx="60">
                  <c:v>72649</c:v>
                </c:pt>
                <c:pt idx="61">
                  <c:v>72713</c:v>
                </c:pt>
                <c:pt idx="62">
                  <c:v>72802</c:v>
                </c:pt>
                <c:pt idx="63">
                  <c:v>72891</c:v>
                </c:pt>
                <c:pt idx="64">
                  <c:v>72925</c:v>
                </c:pt>
                <c:pt idx="65">
                  <c:v>72968</c:v>
                </c:pt>
                <c:pt idx="66">
                  <c:v>73003</c:v>
                </c:pt>
                <c:pt idx="67">
                  <c:v>73027</c:v>
                </c:pt>
                <c:pt idx="68">
                  <c:v>73064</c:v>
                </c:pt>
                <c:pt idx="69">
                  <c:v>73090</c:v>
                </c:pt>
                <c:pt idx="70">
                  <c:v>73113</c:v>
                </c:pt>
                <c:pt idx="71">
                  <c:v>73132</c:v>
                </c:pt>
                <c:pt idx="72">
                  <c:v>73150</c:v>
                </c:pt>
                <c:pt idx="73">
                  <c:v>73161</c:v>
                </c:pt>
                <c:pt idx="74">
                  <c:v>73166</c:v>
                </c:pt>
                <c:pt idx="75">
                  <c:v>73182</c:v>
                </c:pt>
                <c:pt idx="76">
                  <c:v>73190</c:v>
                </c:pt>
                <c:pt idx="77">
                  <c:v>73196</c:v>
                </c:pt>
                <c:pt idx="78">
                  <c:v>73195</c:v>
                </c:pt>
                <c:pt idx="79">
                  <c:v>73200</c:v>
                </c:pt>
                <c:pt idx="80">
                  <c:v>73205</c:v>
                </c:pt>
                <c:pt idx="81">
                  <c:v>73208</c:v>
                </c:pt>
                <c:pt idx="82">
                  <c:v>73209</c:v>
                </c:pt>
                <c:pt idx="83">
                  <c:v>73210</c:v>
                </c:pt>
                <c:pt idx="84">
                  <c:v>73213</c:v>
                </c:pt>
                <c:pt idx="85">
                  <c:v>73214</c:v>
                </c:pt>
                <c:pt idx="86">
                  <c:v>73215</c:v>
                </c:pt>
                <c:pt idx="87">
                  <c:v>73217</c:v>
                </c:pt>
                <c:pt idx="88">
                  <c:v>73217</c:v>
                </c:pt>
                <c:pt idx="89">
                  <c:v>73217</c:v>
                </c:pt>
                <c:pt idx="90">
                  <c:v>73217</c:v>
                </c:pt>
                <c:pt idx="91">
                  <c:v>73217</c:v>
                </c:pt>
                <c:pt idx="92">
                  <c:v>73217</c:v>
                </c:pt>
                <c:pt idx="93">
                  <c:v>73217</c:v>
                </c:pt>
                <c:pt idx="94">
                  <c:v>73217</c:v>
                </c:pt>
                <c:pt idx="95">
                  <c:v>73217</c:v>
                </c:pt>
                <c:pt idx="96">
                  <c:v>73217</c:v>
                </c:pt>
                <c:pt idx="97">
                  <c:v>73217</c:v>
                </c:pt>
                <c:pt idx="98">
                  <c:v>73217</c:v>
                </c:pt>
                <c:pt idx="99">
                  <c:v>73217</c:v>
                </c:pt>
                <c:pt idx="100">
                  <c:v>73217</c:v>
                </c:pt>
                <c:pt idx="101">
                  <c:v>73217</c:v>
                </c:pt>
                <c:pt idx="102">
                  <c:v>73217</c:v>
                </c:pt>
                <c:pt idx="103">
                  <c:v>73217</c:v>
                </c:pt>
                <c:pt idx="104">
                  <c:v>73217</c:v>
                </c:pt>
                <c:pt idx="105">
                  <c:v>73217</c:v>
                </c:pt>
                <c:pt idx="106">
                  <c:v>73217</c:v>
                </c:pt>
                <c:pt idx="107">
                  <c:v>73217</c:v>
                </c:pt>
                <c:pt idx="108">
                  <c:v>73217</c:v>
                </c:pt>
                <c:pt idx="109">
                  <c:v>73217</c:v>
                </c:pt>
                <c:pt idx="110">
                  <c:v>73217</c:v>
                </c:pt>
                <c:pt idx="111">
                  <c:v>73217</c:v>
                </c:pt>
                <c:pt idx="112">
                  <c:v>73217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EC-4D45-80F1-67D1DF0BAF8A}"/>
            </c:ext>
          </c:extLst>
        </c:ser>
        <c:ser>
          <c:idx val="2"/>
          <c:order val="1"/>
          <c:tx>
            <c:v>5-Year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44359</c:v>
                </c:pt>
                <c:pt idx="1">
                  <c:v>44360</c:v>
                </c:pt>
                <c:pt idx="2">
                  <c:v>44361</c:v>
                </c:pt>
                <c:pt idx="3">
                  <c:v>44362</c:v>
                </c:pt>
                <c:pt idx="4">
                  <c:v>44363</c:v>
                </c:pt>
                <c:pt idx="5">
                  <c:v>44364</c:v>
                </c:pt>
                <c:pt idx="6">
                  <c:v>44365</c:v>
                </c:pt>
                <c:pt idx="7">
                  <c:v>44366</c:v>
                </c:pt>
                <c:pt idx="8">
                  <c:v>44367</c:v>
                </c:pt>
                <c:pt idx="9">
                  <c:v>44368</c:v>
                </c:pt>
                <c:pt idx="10">
                  <c:v>44369</c:v>
                </c:pt>
                <c:pt idx="11">
                  <c:v>44370</c:v>
                </c:pt>
                <c:pt idx="12">
                  <c:v>44371</c:v>
                </c:pt>
                <c:pt idx="13">
                  <c:v>44372</c:v>
                </c:pt>
                <c:pt idx="14">
                  <c:v>44373</c:v>
                </c:pt>
                <c:pt idx="15">
                  <c:v>44374</c:v>
                </c:pt>
                <c:pt idx="16">
                  <c:v>44375</c:v>
                </c:pt>
                <c:pt idx="17">
                  <c:v>44376</c:v>
                </c:pt>
                <c:pt idx="18">
                  <c:v>44377</c:v>
                </c:pt>
                <c:pt idx="19">
                  <c:v>44378</c:v>
                </c:pt>
                <c:pt idx="20">
                  <c:v>44379</c:v>
                </c:pt>
                <c:pt idx="21">
                  <c:v>44380</c:v>
                </c:pt>
                <c:pt idx="22">
                  <c:v>44381</c:v>
                </c:pt>
                <c:pt idx="23">
                  <c:v>44382</c:v>
                </c:pt>
                <c:pt idx="24">
                  <c:v>44383</c:v>
                </c:pt>
                <c:pt idx="25">
                  <c:v>44384</c:v>
                </c:pt>
                <c:pt idx="26">
                  <c:v>44385</c:v>
                </c:pt>
                <c:pt idx="27">
                  <c:v>44386</c:v>
                </c:pt>
                <c:pt idx="28">
                  <c:v>44387</c:v>
                </c:pt>
                <c:pt idx="29">
                  <c:v>44388</c:v>
                </c:pt>
                <c:pt idx="30">
                  <c:v>44389</c:v>
                </c:pt>
                <c:pt idx="31">
                  <c:v>44390</c:v>
                </c:pt>
                <c:pt idx="32">
                  <c:v>44391</c:v>
                </c:pt>
                <c:pt idx="33">
                  <c:v>44392</c:v>
                </c:pt>
                <c:pt idx="34">
                  <c:v>44393</c:v>
                </c:pt>
                <c:pt idx="35">
                  <c:v>44394</c:v>
                </c:pt>
                <c:pt idx="36">
                  <c:v>44395</c:v>
                </c:pt>
                <c:pt idx="37">
                  <c:v>44396</c:v>
                </c:pt>
                <c:pt idx="38">
                  <c:v>44397</c:v>
                </c:pt>
                <c:pt idx="39">
                  <c:v>44398</c:v>
                </c:pt>
                <c:pt idx="40">
                  <c:v>44399</c:v>
                </c:pt>
                <c:pt idx="41">
                  <c:v>44400</c:v>
                </c:pt>
                <c:pt idx="42">
                  <c:v>44401</c:v>
                </c:pt>
                <c:pt idx="43">
                  <c:v>44402</c:v>
                </c:pt>
                <c:pt idx="44">
                  <c:v>44403</c:v>
                </c:pt>
                <c:pt idx="45">
                  <c:v>44404</c:v>
                </c:pt>
                <c:pt idx="46">
                  <c:v>44405</c:v>
                </c:pt>
                <c:pt idx="47">
                  <c:v>44406</c:v>
                </c:pt>
                <c:pt idx="48">
                  <c:v>44407</c:v>
                </c:pt>
                <c:pt idx="49">
                  <c:v>44408</c:v>
                </c:pt>
                <c:pt idx="50">
                  <c:v>44409</c:v>
                </c:pt>
                <c:pt idx="51">
                  <c:v>44410</c:v>
                </c:pt>
                <c:pt idx="52">
                  <c:v>44411</c:v>
                </c:pt>
                <c:pt idx="53">
                  <c:v>44412</c:v>
                </c:pt>
                <c:pt idx="54">
                  <c:v>44413</c:v>
                </c:pt>
                <c:pt idx="55">
                  <c:v>44414</c:v>
                </c:pt>
                <c:pt idx="56">
                  <c:v>44415</c:v>
                </c:pt>
                <c:pt idx="57">
                  <c:v>44416</c:v>
                </c:pt>
                <c:pt idx="58">
                  <c:v>44417</c:v>
                </c:pt>
                <c:pt idx="59">
                  <c:v>44418</c:v>
                </c:pt>
                <c:pt idx="60">
                  <c:v>44419</c:v>
                </c:pt>
                <c:pt idx="61">
                  <c:v>44420</c:v>
                </c:pt>
                <c:pt idx="62">
                  <c:v>44421</c:v>
                </c:pt>
                <c:pt idx="63">
                  <c:v>44422</c:v>
                </c:pt>
                <c:pt idx="64">
                  <c:v>44423</c:v>
                </c:pt>
                <c:pt idx="65">
                  <c:v>44424</c:v>
                </c:pt>
                <c:pt idx="66">
                  <c:v>44425</c:v>
                </c:pt>
                <c:pt idx="67">
                  <c:v>44426</c:v>
                </c:pt>
                <c:pt idx="68">
                  <c:v>44427</c:v>
                </c:pt>
                <c:pt idx="69">
                  <c:v>44428</c:v>
                </c:pt>
                <c:pt idx="70">
                  <c:v>44429</c:v>
                </c:pt>
                <c:pt idx="71">
                  <c:v>44430</c:v>
                </c:pt>
                <c:pt idx="72">
                  <c:v>44431</c:v>
                </c:pt>
                <c:pt idx="73">
                  <c:v>44432</c:v>
                </c:pt>
                <c:pt idx="74">
                  <c:v>44433</c:v>
                </c:pt>
                <c:pt idx="75">
                  <c:v>44434</c:v>
                </c:pt>
                <c:pt idx="76">
                  <c:v>44435</c:v>
                </c:pt>
                <c:pt idx="77">
                  <c:v>44436</c:v>
                </c:pt>
                <c:pt idx="78">
                  <c:v>44437</c:v>
                </c:pt>
                <c:pt idx="79">
                  <c:v>44438</c:v>
                </c:pt>
                <c:pt idx="80">
                  <c:v>44439</c:v>
                </c:pt>
                <c:pt idx="81">
                  <c:v>44440</c:v>
                </c:pt>
                <c:pt idx="82">
                  <c:v>44441</c:v>
                </c:pt>
                <c:pt idx="83">
                  <c:v>44442</c:v>
                </c:pt>
                <c:pt idx="84">
                  <c:v>44443</c:v>
                </c:pt>
                <c:pt idx="85">
                  <c:v>44444</c:v>
                </c:pt>
                <c:pt idx="86">
                  <c:v>44445</c:v>
                </c:pt>
                <c:pt idx="87">
                  <c:v>44446</c:v>
                </c:pt>
                <c:pt idx="88">
                  <c:v>44447</c:v>
                </c:pt>
                <c:pt idx="89">
                  <c:v>44448</c:v>
                </c:pt>
                <c:pt idx="90">
                  <c:v>44449</c:v>
                </c:pt>
                <c:pt idx="91">
                  <c:v>44450</c:v>
                </c:pt>
                <c:pt idx="92">
                  <c:v>44451</c:v>
                </c:pt>
                <c:pt idx="93">
                  <c:v>44452</c:v>
                </c:pt>
                <c:pt idx="94">
                  <c:v>44453</c:v>
                </c:pt>
                <c:pt idx="95">
                  <c:v>44454</c:v>
                </c:pt>
                <c:pt idx="96">
                  <c:v>44455</c:v>
                </c:pt>
                <c:pt idx="97">
                  <c:v>44456</c:v>
                </c:pt>
                <c:pt idx="98">
                  <c:v>44457</c:v>
                </c:pt>
                <c:pt idx="99">
                  <c:v>44458</c:v>
                </c:pt>
                <c:pt idx="100">
                  <c:v>44459</c:v>
                </c:pt>
                <c:pt idx="101">
                  <c:v>44460</c:v>
                </c:pt>
                <c:pt idx="102">
                  <c:v>44461</c:v>
                </c:pt>
                <c:pt idx="103">
                  <c:v>44462</c:v>
                </c:pt>
                <c:pt idx="104">
                  <c:v>44463</c:v>
                </c:pt>
                <c:pt idx="105">
                  <c:v>44464</c:v>
                </c:pt>
                <c:pt idx="106">
                  <c:v>44465</c:v>
                </c:pt>
                <c:pt idx="107">
                  <c:v>44466</c:v>
                </c:pt>
                <c:pt idx="108">
                  <c:v>44467</c:v>
                </c:pt>
                <c:pt idx="109">
                  <c:v>44468</c:v>
                </c:pt>
                <c:pt idx="110">
                  <c:v>44469</c:v>
                </c:pt>
                <c:pt idx="111">
                  <c:v>44470</c:v>
                </c:pt>
                <c:pt idx="112">
                  <c:v>44471</c:v>
                </c:pt>
              </c:numCache>
            </c:numRef>
          </c:xVal>
          <c:yVal>
            <c:numRef>
              <c:f>Historical!$M$3:$M$115</c:f>
              <c:numCache>
                <c:formatCode>#,##0</c:formatCode>
                <c:ptCount val="113"/>
                <c:pt idx="0">
                  <c:v>212</c:v>
                </c:pt>
                <c:pt idx="1">
                  <c:v>372</c:v>
                </c:pt>
                <c:pt idx="2">
                  <c:v>701</c:v>
                </c:pt>
                <c:pt idx="3">
                  <c:v>1040</c:v>
                </c:pt>
                <c:pt idx="4">
                  <c:v>1540</c:v>
                </c:pt>
                <c:pt idx="5">
                  <c:v>2102</c:v>
                </c:pt>
                <c:pt idx="6">
                  <c:v>2622</c:v>
                </c:pt>
                <c:pt idx="7">
                  <c:v>3310</c:v>
                </c:pt>
                <c:pt idx="8">
                  <c:v>4228</c:v>
                </c:pt>
                <c:pt idx="9">
                  <c:v>4989</c:v>
                </c:pt>
                <c:pt idx="10">
                  <c:v>5932</c:v>
                </c:pt>
                <c:pt idx="11">
                  <c:v>7249</c:v>
                </c:pt>
                <c:pt idx="12">
                  <c:v>8142</c:v>
                </c:pt>
                <c:pt idx="13">
                  <c:v>9385</c:v>
                </c:pt>
                <c:pt idx="14">
                  <c:v>11224</c:v>
                </c:pt>
                <c:pt idx="15">
                  <c:v>12968</c:v>
                </c:pt>
                <c:pt idx="16">
                  <c:v>14690</c:v>
                </c:pt>
                <c:pt idx="17">
                  <c:v>16966</c:v>
                </c:pt>
                <c:pt idx="18">
                  <c:v>18847</c:v>
                </c:pt>
                <c:pt idx="19">
                  <c:v>20890</c:v>
                </c:pt>
                <c:pt idx="20">
                  <c:v>23163</c:v>
                </c:pt>
                <c:pt idx="21">
                  <c:v>25322</c:v>
                </c:pt>
                <c:pt idx="22">
                  <c:v>28117</c:v>
                </c:pt>
                <c:pt idx="23">
                  <c:v>29889</c:v>
                </c:pt>
                <c:pt idx="24">
                  <c:v>31428</c:v>
                </c:pt>
                <c:pt idx="25">
                  <c:v>33101</c:v>
                </c:pt>
                <c:pt idx="26">
                  <c:v>34715</c:v>
                </c:pt>
                <c:pt idx="27">
                  <c:v>36289</c:v>
                </c:pt>
                <c:pt idx="28">
                  <c:v>37891</c:v>
                </c:pt>
                <c:pt idx="29">
                  <c:v>39205</c:v>
                </c:pt>
                <c:pt idx="30">
                  <c:v>40593</c:v>
                </c:pt>
                <c:pt idx="31">
                  <c:v>41537</c:v>
                </c:pt>
                <c:pt idx="32">
                  <c:v>42748</c:v>
                </c:pt>
                <c:pt idx="33">
                  <c:v>43724</c:v>
                </c:pt>
                <c:pt idx="34">
                  <c:v>44716</c:v>
                </c:pt>
                <c:pt idx="35">
                  <c:v>45400</c:v>
                </c:pt>
                <c:pt idx="36">
                  <c:v>46018</c:v>
                </c:pt>
                <c:pt idx="37">
                  <c:v>46686</c:v>
                </c:pt>
                <c:pt idx="38">
                  <c:v>47314</c:v>
                </c:pt>
                <c:pt idx="39">
                  <c:v>47873</c:v>
                </c:pt>
                <c:pt idx="40">
                  <c:v>48310</c:v>
                </c:pt>
                <c:pt idx="41">
                  <c:v>48766</c:v>
                </c:pt>
                <c:pt idx="42">
                  <c:v>49172</c:v>
                </c:pt>
                <c:pt idx="43">
                  <c:v>49433</c:v>
                </c:pt>
                <c:pt idx="44">
                  <c:v>49898</c:v>
                </c:pt>
                <c:pt idx="45">
                  <c:v>50224</c:v>
                </c:pt>
                <c:pt idx="46">
                  <c:v>50512</c:v>
                </c:pt>
                <c:pt idx="47">
                  <c:v>50735</c:v>
                </c:pt>
                <c:pt idx="48">
                  <c:v>50962</c:v>
                </c:pt>
                <c:pt idx="49">
                  <c:v>51193</c:v>
                </c:pt>
                <c:pt idx="50">
                  <c:v>51334</c:v>
                </c:pt>
                <c:pt idx="51">
                  <c:v>51470</c:v>
                </c:pt>
                <c:pt idx="52">
                  <c:v>51568</c:v>
                </c:pt>
                <c:pt idx="53">
                  <c:v>51689</c:v>
                </c:pt>
                <c:pt idx="54">
                  <c:v>51815</c:v>
                </c:pt>
                <c:pt idx="55">
                  <c:v>51976</c:v>
                </c:pt>
                <c:pt idx="56">
                  <c:v>52225</c:v>
                </c:pt>
                <c:pt idx="57">
                  <c:v>52282</c:v>
                </c:pt>
                <c:pt idx="58">
                  <c:v>52372</c:v>
                </c:pt>
                <c:pt idx="59">
                  <c:v>52475</c:v>
                </c:pt>
                <c:pt idx="60">
                  <c:v>52528</c:v>
                </c:pt>
                <c:pt idx="61">
                  <c:v>52577</c:v>
                </c:pt>
                <c:pt idx="62">
                  <c:v>52609</c:v>
                </c:pt>
                <c:pt idx="63">
                  <c:v>52650</c:v>
                </c:pt>
                <c:pt idx="64">
                  <c:v>52674</c:v>
                </c:pt>
                <c:pt idx="65">
                  <c:v>52715</c:v>
                </c:pt>
                <c:pt idx="66">
                  <c:v>52745</c:v>
                </c:pt>
                <c:pt idx="67">
                  <c:v>52768</c:v>
                </c:pt>
                <c:pt idx="68">
                  <c:v>52791</c:v>
                </c:pt>
                <c:pt idx="69">
                  <c:v>52820</c:v>
                </c:pt>
                <c:pt idx="70">
                  <c:v>52839</c:v>
                </c:pt>
                <c:pt idx="71">
                  <c:v>52859</c:v>
                </c:pt>
                <c:pt idx="72">
                  <c:v>52881</c:v>
                </c:pt>
                <c:pt idx="73">
                  <c:v>52901</c:v>
                </c:pt>
                <c:pt idx="74">
                  <c:v>52910</c:v>
                </c:pt>
                <c:pt idx="75">
                  <c:v>52930</c:v>
                </c:pt>
                <c:pt idx="76">
                  <c:v>52930</c:v>
                </c:pt>
                <c:pt idx="77">
                  <c:v>52932</c:v>
                </c:pt>
                <c:pt idx="78">
                  <c:v>52931</c:v>
                </c:pt>
                <c:pt idx="79">
                  <c:v>52935</c:v>
                </c:pt>
                <c:pt idx="80">
                  <c:v>52939</c:v>
                </c:pt>
                <c:pt idx="81">
                  <c:v>52941</c:v>
                </c:pt>
                <c:pt idx="82">
                  <c:v>52941</c:v>
                </c:pt>
                <c:pt idx="83">
                  <c:v>52943</c:v>
                </c:pt>
                <c:pt idx="84">
                  <c:v>52946</c:v>
                </c:pt>
                <c:pt idx="85">
                  <c:v>52946</c:v>
                </c:pt>
                <c:pt idx="86">
                  <c:v>52948</c:v>
                </c:pt>
                <c:pt idx="87">
                  <c:v>52948</c:v>
                </c:pt>
                <c:pt idx="88">
                  <c:v>52948</c:v>
                </c:pt>
                <c:pt idx="89">
                  <c:v>52948</c:v>
                </c:pt>
                <c:pt idx="90">
                  <c:v>52948</c:v>
                </c:pt>
                <c:pt idx="91">
                  <c:v>52948</c:v>
                </c:pt>
                <c:pt idx="92">
                  <c:v>52948</c:v>
                </c:pt>
                <c:pt idx="93">
                  <c:v>52948</c:v>
                </c:pt>
                <c:pt idx="94">
                  <c:v>52948</c:v>
                </c:pt>
                <c:pt idx="95">
                  <c:v>52948</c:v>
                </c:pt>
                <c:pt idx="96">
                  <c:v>52948</c:v>
                </c:pt>
                <c:pt idx="97">
                  <c:v>52948</c:v>
                </c:pt>
                <c:pt idx="98">
                  <c:v>52948</c:v>
                </c:pt>
                <c:pt idx="99">
                  <c:v>52948</c:v>
                </c:pt>
                <c:pt idx="100">
                  <c:v>52948</c:v>
                </c:pt>
                <c:pt idx="101">
                  <c:v>52948</c:v>
                </c:pt>
                <c:pt idx="102">
                  <c:v>52948</c:v>
                </c:pt>
                <c:pt idx="103">
                  <c:v>52948</c:v>
                </c:pt>
                <c:pt idx="104">
                  <c:v>52948</c:v>
                </c:pt>
                <c:pt idx="105">
                  <c:v>52948</c:v>
                </c:pt>
                <c:pt idx="106">
                  <c:v>52948</c:v>
                </c:pt>
                <c:pt idx="107">
                  <c:v>52948</c:v>
                </c:pt>
                <c:pt idx="108">
                  <c:v>52948</c:v>
                </c:pt>
                <c:pt idx="109">
                  <c:v>52948</c:v>
                </c:pt>
                <c:pt idx="110">
                  <c:v>52948</c:v>
                </c:pt>
                <c:pt idx="111">
                  <c:v>52948</c:v>
                </c:pt>
                <c:pt idx="112">
                  <c:v>52948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14-4007-B814-50ED2376E09E}"/>
            </c:ext>
          </c:extLst>
        </c:ser>
        <c:ser>
          <c:idx val="1"/>
          <c:order val="2"/>
          <c:tx>
            <c:strRef>
              <c:f>Historical!$N$2</c:f>
              <c:strCache>
                <c:ptCount val="1"/>
                <c:pt idx="0">
                  <c:v>2021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44359</c:v>
                </c:pt>
                <c:pt idx="1">
                  <c:v>44360</c:v>
                </c:pt>
                <c:pt idx="2">
                  <c:v>44361</c:v>
                </c:pt>
                <c:pt idx="3">
                  <c:v>44362</c:v>
                </c:pt>
                <c:pt idx="4">
                  <c:v>44363</c:v>
                </c:pt>
                <c:pt idx="5">
                  <c:v>44364</c:v>
                </c:pt>
                <c:pt idx="6">
                  <c:v>44365</c:v>
                </c:pt>
                <c:pt idx="7">
                  <c:v>44366</c:v>
                </c:pt>
                <c:pt idx="8">
                  <c:v>44367</c:v>
                </c:pt>
                <c:pt idx="9">
                  <c:v>44368</c:v>
                </c:pt>
                <c:pt idx="10">
                  <c:v>44369</c:v>
                </c:pt>
                <c:pt idx="11">
                  <c:v>44370</c:v>
                </c:pt>
                <c:pt idx="12">
                  <c:v>44371</c:v>
                </c:pt>
                <c:pt idx="13">
                  <c:v>44372</c:v>
                </c:pt>
                <c:pt idx="14">
                  <c:v>44373</c:v>
                </c:pt>
                <c:pt idx="15">
                  <c:v>44374</c:v>
                </c:pt>
                <c:pt idx="16">
                  <c:v>44375</c:v>
                </c:pt>
                <c:pt idx="17">
                  <c:v>44376</c:v>
                </c:pt>
                <c:pt idx="18">
                  <c:v>44377</c:v>
                </c:pt>
                <c:pt idx="19">
                  <c:v>44378</c:v>
                </c:pt>
                <c:pt idx="20">
                  <c:v>44379</c:v>
                </c:pt>
                <c:pt idx="21">
                  <c:v>44380</c:v>
                </c:pt>
                <c:pt idx="22">
                  <c:v>44381</c:v>
                </c:pt>
                <c:pt idx="23">
                  <c:v>44382</c:v>
                </c:pt>
                <c:pt idx="24">
                  <c:v>44383</c:v>
                </c:pt>
                <c:pt idx="25">
                  <c:v>44384</c:v>
                </c:pt>
                <c:pt idx="26">
                  <c:v>44385</c:v>
                </c:pt>
                <c:pt idx="27">
                  <c:v>44386</c:v>
                </c:pt>
                <c:pt idx="28">
                  <c:v>44387</c:v>
                </c:pt>
                <c:pt idx="29">
                  <c:v>44388</c:v>
                </c:pt>
                <c:pt idx="30">
                  <c:v>44389</c:v>
                </c:pt>
                <c:pt idx="31">
                  <c:v>44390</c:v>
                </c:pt>
                <c:pt idx="32">
                  <c:v>44391</c:v>
                </c:pt>
                <c:pt idx="33">
                  <c:v>44392</c:v>
                </c:pt>
                <c:pt idx="34">
                  <c:v>44393</c:v>
                </c:pt>
                <c:pt idx="35">
                  <c:v>44394</c:v>
                </c:pt>
                <c:pt idx="36">
                  <c:v>44395</c:v>
                </c:pt>
                <c:pt idx="37">
                  <c:v>44396</c:v>
                </c:pt>
                <c:pt idx="38">
                  <c:v>44397</c:v>
                </c:pt>
                <c:pt idx="39">
                  <c:v>44398</c:v>
                </c:pt>
                <c:pt idx="40">
                  <c:v>44399</c:v>
                </c:pt>
                <c:pt idx="41">
                  <c:v>44400</c:v>
                </c:pt>
                <c:pt idx="42">
                  <c:v>44401</c:v>
                </c:pt>
                <c:pt idx="43">
                  <c:v>44402</c:v>
                </c:pt>
                <c:pt idx="44">
                  <c:v>44403</c:v>
                </c:pt>
                <c:pt idx="45">
                  <c:v>44404</c:v>
                </c:pt>
                <c:pt idx="46">
                  <c:v>44405</c:v>
                </c:pt>
                <c:pt idx="47">
                  <c:v>44406</c:v>
                </c:pt>
                <c:pt idx="48">
                  <c:v>44407</c:v>
                </c:pt>
                <c:pt idx="49">
                  <c:v>44408</c:v>
                </c:pt>
                <c:pt idx="50">
                  <c:v>44409</c:v>
                </c:pt>
                <c:pt idx="51">
                  <c:v>44410</c:v>
                </c:pt>
                <c:pt idx="52">
                  <c:v>44411</c:v>
                </c:pt>
                <c:pt idx="53">
                  <c:v>44412</c:v>
                </c:pt>
                <c:pt idx="54">
                  <c:v>44413</c:v>
                </c:pt>
                <c:pt idx="55">
                  <c:v>44414</c:v>
                </c:pt>
                <c:pt idx="56">
                  <c:v>44415</c:v>
                </c:pt>
                <c:pt idx="57">
                  <c:v>44416</c:v>
                </c:pt>
                <c:pt idx="58">
                  <c:v>44417</c:v>
                </c:pt>
                <c:pt idx="59">
                  <c:v>44418</c:v>
                </c:pt>
                <c:pt idx="60">
                  <c:v>44419</c:v>
                </c:pt>
                <c:pt idx="61">
                  <c:v>44420</c:v>
                </c:pt>
                <c:pt idx="62">
                  <c:v>44421</c:v>
                </c:pt>
                <c:pt idx="63">
                  <c:v>44422</c:v>
                </c:pt>
                <c:pt idx="64">
                  <c:v>44423</c:v>
                </c:pt>
                <c:pt idx="65">
                  <c:v>44424</c:v>
                </c:pt>
                <c:pt idx="66">
                  <c:v>44425</c:v>
                </c:pt>
                <c:pt idx="67">
                  <c:v>44426</c:v>
                </c:pt>
                <c:pt idx="68">
                  <c:v>44427</c:v>
                </c:pt>
                <c:pt idx="69">
                  <c:v>44428</c:v>
                </c:pt>
                <c:pt idx="70">
                  <c:v>44429</c:v>
                </c:pt>
                <c:pt idx="71">
                  <c:v>44430</c:v>
                </c:pt>
                <c:pt idx="72">
                  <c:v>44431</c:v>
                </c:pt>
                <c:pt idx="73">
                  <c:v>44432</c:v>
                </c:pt>
                <c:pt idx="74">
                  <c:v>44433</c:v>
                </c:pt>
                <c:pt idx="75">
                  <c:v>44434</c:v>
                </c:pt>
                <c:pt idx="76">
                  <c:v>44435</c:v>
                </c:pt>
                <c:pt idx="77">
                  <c:v>44436</c:v>
                </c:pt>
                <c:pt idx="78">
                  <c:v>44437</c:v>
                </c:pt>
                <c:pt idx="79">
                  <c:v>44438</c:v>
                </c:pt>
                <c:pt idx="80">
                  <c:v>44439</c:v>
                </c:pt>
                <c:pt idx="81">
                  <c:v>44440</c:v>
                </c:pt>
                <c:pt idx="82">
                  <c:v>44441</c:v>
                </c:pt>
                <c:pt idx="83">
                  <c:v>44442</c:v>
                </c:pt>
                <c:pt idx="84">
                  <c:v>44443</c:v>
                </c:pt>
                <c:pt idx="85">
                  <c:v>44444</c:v>
                </c:pt>
                <c:pt idx="86">
                  <c:v>44445</c:v>
                </c:pt>
                <c:pt idx="87">
                  <c:v>44446</c:v>
                </c:pt>
                <c:pt idx="88">
                  <c:v>44447</c:v>
                </c:pt>
                <c:pt idx="89">
                  <c:v>44448</c:v>
                </c:pt>
                <c:pt idx="90">
                  <c:v>44449</c:v>
                </c:pt>
                <c:pt idx="91">
                  <c:v>44450</c:v>
                </c:pt>
                <c:pt idx="92">
                  <c:v>44451</c:v>
                </c:pt>
                <c:pt idx="93">
                  <c:v>44452</c:v>
                </c:pt>
                <c:pt idx="94">
                  <c:v>44453</c:v>
                </c:pt>
                <c:pt idx="95">
                  <c:v>44454</c:v>
                </c:pt>
                <c:pt idx="96">
                  <c:v>44455</c:v>
                </c:pt>
                <c:pt idx="97">
                  <c:v>44456</c:v>
                </c:pt>
                <c:pt idx="98">
                  <c:v>44457</c:v>
                </c:pt>
                <c:pt idx="99">
                  <c:v>44458</c:v>
                </c:pt>
                <c:pt idx="100">
                  <c:v>44459</c:v>
                </c:pt>
                <c:pt idx="101">
                  <c:v>44460</c:v>
                </c:pt>
                <c:pt idx="102">
                  <c:v>44461</c:v>
                </c:pt>
                <c:pt idx="103">
                  <c:v>44462</c:v>
                </c:pt>
                <c:pt idx="104">
                  <c:v>44463</c:v>
                </c:pt>
                <c:pt idx="105">
                  <c:v>44464</c:v>
                </c:pt>
                <c:pt idx="106">
                  <c:v>44465</c:v>
                </c:pt>
                <c:pt idx="107">
                  <c:v>44466</c:v>
                </c:pt>
                <c:pt idx="108">
                  <c:v>44467</c:v>
                </c:pt>
                <c:pt idx="109">
                  <c:v>44468</c:v>
                </c:pt>
                <c:pt idx="110">
                  <c:v>44469</c:v>
                </c:pt>
                <c:pt idx="111">
                  <c:v>44470</c:v>
                </c:pt>
                <c:pt idx="112">
                  <c:v>44471</c:v>
                </c:pt>
              </c:numCache>
            </c:numRef>
          </c:xVal>
          <c:yVal>
            <c:numRef>
              <c:f>Historical!$O$3:$O$115</c:f>
              <c:numCache>
                <c:formatCode>#,##0</c:formatCode>
                <c:ptCount val="113"/>
                <c:pt idx="0">
                  <c:v>55.753846153846155</c:v>
                </c:pt>
                <c:pt idx="1">
                  <c:v>70.523076923076928</c:v>
                </c:pt>
                <c:pt idx="2">
                  <c:v>70.523076923076928</c:v>
                </c:pt>
                <c:pt idx="3">
                  <c:v>92.676923076923089</c:v>
                </c:pt>
                <c:pt idx="4">
                  <c:v>140.21538461538464</c:v>
                </c:pt>
                <c:pt idx="5">
                  <c:v>140.21538461538464</c:v>
                </c:pt>
                <c:pt idx="6">
                  <c:v>349.46538461538466</c:v>
                </c:pt>
                <c:pt idx="7">
                  <c:v>426.79871794871798</c:v>
                </c:pt>
                <c:pt idx="8">
                  <c:v>645.38333333333344</c:v>
                </c:pt>
                <c:pt idx="9">
                  <c:v>863.02435897435907</c:v>
                </c:pt>
                <c:pt idx="10">
                  <c:v>1108.3782051282053</c:v>
                </c:pt>
                <c:pt idx="11">
                  <c:v>1235.9294871794873</c:v>
                </c:pt>
                <c:pt idx="12">
                  <c:v>1866.9679487179487</c:v>
                </c:pt>
                <c:pt idx="13">
                  <c:v>2998.1064102564101</c:v>
                </c:pt>
                <c:pt idx="14">
                  <c:v>3149.2602564102563</c:v>
                </c:pt>
                <c:pt idx="15">
                  <c:v>3739.1833333333334</c:v>
                </c:pt>
                <c:pt idx="16">
                  <c:v>4139.1064102564105</c:v>
                </c:pt>
                <c:pt idx="17">
                  <c:v>5028.375641025641</c:v>
                </c:pt>
                <c:pt idx="18">
                  <c:v>5948.6833333333334</c:v>
                </c:pt>
                <c:pt idx="19">
                  <c:v>7293.7217948717953</c:v>
                </c:pt>
                <c:pt idx="20">
                  <c:v>9143.9833333333336</c:v>
                </c:pt>
                <c:pt idx="21">
                  <c:v>10565.521794871795</c:v>
                </c:pt>
                <c:pt idx="22">
                  <c:v>11577.829487179486</c:v>
                </c:pt>
                <c:pt idx="23">
                  <c:v>12439.706410256409</c:v>
                </c:pt>
                <c:pt idx="24">
                  <c:v>13033.360256410255</c:v>
                </c:pt>
                <c:pt idx="25">
                  <c:v>13977.73205128205</c:v>
                </c:pt>
                <c:pt idx="26">
                  <c:v>14905.308974358974</c:v>
                </c:pt>
                <c:pt idx="27">
                  <c:v>15958.447435897435</c:v>
                </c:pt>
                <c:pt idx="28">
                  <c:v>18242.293589743589</c:v>
                </c:pt>
                <c:pt idx="29">
                  <c:v>19006.124358974357</c:v>
                </c:pt>
                <c:pt idx="30">
                  <c:v>20303.611538461537</c:v>
                </c:pt>
                <c:pt idx="31">
                  <c:v>21223.047435897435</c:v>
                </c:pt>
                <c:pt idx="32">
                  <c:v>22508.201282051283</c:v>
                </c:pt>
                <c:pt idx="33">
                  <c:v>25319.919230769232</c:v>
                </c:pt>
                <c:pt idx="34">
                  <c:v>26766.534615384615</c:v>
                </c:pt>
                <c:pt idx="35">
                  <c:v>27640.688461538462</c:v>
                </c:pt>
                <c:pt idx="36">
                  <c:v>28261.273076923077</c:v>
                </c:pt>
                <c:pt idx="37">
                  <c:v>28638.719230769231</c:v>
                </c:pt>
                <c:pt idx="38">
                  <c:v>29388.084615384614</c:v>
                </c:pt>
                <c:pt idx="39">
                  <c:v>29925.930769230767</c:v>
                </c:pt>
                <c:pt idx="40">
                  <c:v>31194.699999999997</c:v>
                </c:pt>
                <c:pt idx="41">
                  <c:v>32029.807692307688</c:v>
                </c:pt>
                <c:pt idx="42">
                  <c:v>32437.833333333328</c:v>
                </c:pt>
                <c:pt idx="43">
                  <c:v>32921.935897435891</c:v>
                </c:pt>
                <c:pt idx="44">
                  <c:v>33104.602564102555</c:v>
                </c:pt>
                <c:pt idx="45">
                  <c:v>33636.91025641025</c:v>
                </c:pt>
                <c:pt idx="46">
                  <c:v>34046.756410256407</c:v>
                </c:pt>
                <c:pt idx="47">
                  <c:v>34318.038461538461</c:v>
                </c:pt>
                <c:pt idx="48">
                  <c:v>34860</c:v>
                </c:pt>
                <c:pt idx="49">
                  <c:v>35218.410256410258</c:v>
                </c:pt>
                <c:pt idx="50">
                  <c:v>35535.016317016321</c:v>
                </c:pt>
                <c:pt idx="51">
                  <c:v>35763.42540792541</c:v>
                </c:pt>
                <c:pt idx="52">
                  <c:v>36019.898135198135</c:v>
                </c:pt>
                <c:pt idx="53">
                  <c:v>36202.489044289046</c:v>
                </c:pt>
                <c:pt idx="54">
                  <c:v>36482.125407925407</c:v>
                </c:pt>
                <c:pt idx="55">
                  <c:v>36741.443589743591</c:v>
                </c:pt>
                <c:pt idx="56">
                  <c:v>37038.316317016317</c:v>
                </c:pt>
                <c:pt idx="57">
                  <c:v>37249.543589743589</c:v>
                </c:pt>
                <c:pt idx="58">
                  <c:v>37365.179953379949</c:v>
                </c:pt>
                <c:pt idx="59">
                  <c:v>37413.270862470861</c:v>
                </c:pt>
                <c:pt idx="60">
                  <c:v>37567.392074592077</c:v>
                </c:pt>
                <c:pt idx="61">
                  <c:v>37718.51934731935</c:v>
                </c:pt>
                <c:pt idx="62">
                  <c:v>37888.943589743591</c:v>
                </c:pt>
                <c:pt idx="63">
                  <c:v>38066.87086247086</c:v>
                </c:pt>
                <c:pt idx="64">
                  <c:v>38182.62086247086</c:v>
                </c:pt>
                <c:pt idx="65">
                  <c:v>38245.348135198132</c:v>
                </c:pt>
                <c:pt idx="66">
                  <c:v>38336.984498834492</c:v>
                </c:pt>
                <c:pt idx="67">
                  <c:v>38356.620862470852</c:v>
                </c:pt>
                <c:pt idx="68">
                  <c:v>38415.984498834492</c:v>
                </c:pt>
                <c:pt idx="69">
                  <c:v>38503.475407925398</c:v>
                </c:pt>
                <c:pt idx="70">
                  <c:v>38536.20268065267</c:v>
                </c:pt>
                <c:pt idx="71">
                  <c:v>38555.83904428903</c:v>
                </c:pt>
                <c:pt idx="72">
                  <c:v>38562.384498834486</c:v>
                </c:pt>
                <c:pt idx="73">
                  <c:v>38562.384498834486</c:v>
                </c:pt>
                <c:pt idx="74">
                  <c:v>38568.929953379942</c:v>
                </c:pt>
                <c:pt idx="75">
                  <c:v>38608.20268065267</c:v>
                </c:pt>
                <c:pt idx="76">
                  <c:v>38614.748135198126</c:v>
                </c:pt>
                <c:pt idx="77">
                  <c:v>38614.748135198126</c:v>
                </c:pt>
                <c:pt idx="78">
                  <c:v>38621.293589743582</c:v>
                </c:pt>
                <c:pt idx="79">
                  <c:v>38647.475407925398</c:v>
                </c:pt>
                <c:pt idx="80">
                  <c:v>38647.475407925398</c:v>
                </c:pt>
                <c:pt idx="81">
                  <c:v>38647.475407925398</c:v>
                </c:pt>
                <c:pt idx="82">
                  <c:v>38647.475407925398</c:v>
                </c:pt>
                <c:pt idx="83">
                  <c:v>38647.475407925398</c:v>
                </c:pt>
                <c:pt idx="84">
                  <c:v>38647.475407925398</c:v>
                </c:pt>
                <c:pt idx="85">
                  <c:v>38647.475407925398</c:v>
                </c:pt>
                <c:pt idx="86">
                  <c:v>38647.475407925398</c:v>
                </c:pt>
                <c:pt idx="87">
                  <c:v>38654.020862470854</c:v>
                </c:pt>
                <c:pt idx="88">
                  <c:v>38654.020862470854</c:v>
                </c:pt>
                <c:pt idx="89">
                  <c:v>38654.020862470854</c:v>
                </c:pt>
                <c:pt idx="90">
                  <c:v>38654.020862470854</c:v>
                </c:pt>
                <c:pt idx="91">
                  <c:v>38654.020862470854</c:v>
                </c:pt>
                <c:pt idx="92">
                  <c:v>38654.020862470854</c:v>
                </c:pt>
                <c:pt idx="93">
                  <c:v>38654.020862470854</c:v>
                </c:pt>
                <c:pt idx="94">
                  <c:v>38654.020862470854</c:v>
                </c:pt>
                <c:pt idx="95">
                  <c:v>38654.020862470854</c:v>
                </c:pt>
                <c:pt idx="96">
                  <c:v>38654.020862470854</c:v>
                </c:pt>
                <c:pt idx="97">
                  <c:v>38654.020862470854</c:v>
                </c:pt>
                <c:pt idx="98">
                  <c:v>38654.020862470854</c:v>
                </c:pt>
                <c:pt idx="99">
                  <c:v>38654.020862470854</c:v>
                </c:pt>
                <c:pt idx="100">
                  <c:v>38654.020862470854</c:v>
                </c:pt>
                <c:pt idx="101">
                  <c:v>38654.020862470854</c:v>
                </c:pt>
                <c:pt idx="102">
                  <c:v>38654.020862470854</c:v>
                </c:pt>
                <c:pt idx="103">
                  <c:v>38654.020862470854</c:v>
                </c:pt>
                <c:pt idx="104">
                  <c:v>38654.020862470854</c:v>
                </c:pt>
                <c:pt idx="105">
                  <c:v>38654.020862470854</c:v>
                </c:pt>
                <c:pt idx="106">
                  <c:v>38654.020862470854</c:v>
                </c:pt>
                <c:pt idx="107">
                  <c:v>38654.020862470854</c:v>
                </c:pt>
                <c:pt idx="108">
                  <c:v>38654.020862470854</c:v>
                </c:pt>
                <c:pt idx="109">
                  <c:v>38654.020862470854</c:v>
                </c:pt>
                <c:pt idx="110">
                  <c:v>38654.020862470854</c:v>
                </c:pt>
                <c:pt idx="111">
                  <c:v>38654.020862470854</c:v>
                </c:pt>
                <c:pt idx="112">
                  <c:v>38654.020862470854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EC-4D45-80F1-67D1DF0BA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96064"/>
        <c:axId val="95497600"/>
      </c:scatterChart>
      <c:valAx>
        <c:axId val="95496064"/>
        <c:scaling>
          <c:orientation val="minMax"/>
          <c:max val="44471"/>
          <c:min val="44359"/>
        </c:scaling>
        <c:delete val="0"/>
        <c:axPos val="b"/>
        <c:numFmt formatCode="d\-mmm" sourceLinked="1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95497600"/>
        <c:crosses val="autoZero"/>
        <c:crossBetween val="midCat"/>
        <c:majorUnit val="14"/>
        <c:minorUnit val="7"/>
      </c:valAx>
      <c:valAx>
        <c:axId val="95497600"/>
        <c:scaling>
          <c:orientation val="minMax"/>
          <c:max val="100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Sockeye (N)</a:t>
                </a:r>
              </a:p>
            </c:rich>
          </c:tx>
          <c:layout>
            <c:manualLayout>
              <c:xMode val="edge"/>
              <c:yMode val="edge"/>
              <c:x val="0"/>
              <c:y val="0.30334499854184893"/>
            </c:manualLayout>
          </c:layout>
          <c:overlay val="0"/>
        </c:title>
        <c:numFmt formatCode="#,##0" sourceLinked="0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95496064"/>
        <c:crosses val="autoZero"/>
        <c:crossBetween val="midCat"/>
        <c:majorUnit val="20000"/>
        <c:minorUnit val="4000"/>
      </c:valAx>
    </c:plotArea>
    <c:legend>
      <c:legendPos val="t"/>
      <c:overlay val="1"/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19444444444446"/>
          <c:y val="5.3912219305920092E-2"/>
          <c:w val="0.75230555555555556"/>
          <c:h val="0.8214581510644503"/>
        </c:manualLayout>
      </c:layout>
      <c:scatterChart>
        <c:scatterStyle val="lineMarker"/>
        <c:varyColors val="0"/>
        <c:ser>
          <c:idx val="0"/>
          <c:order val="0"/>
          <c:tx>
            <c:v>10-Year</c:v>
          </c:tx>
          <c:spPr>
            <a:ln w="28575">
              <a:solidFill>
                <a:srgbClr val="33CCFF"/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44359</c:v>
                </c:pt>
                <c:pt idx="1">
                  <c:v>44360</c:v>
                </c:pt>
                <c:pt idx="2">
                  <c:v>44361</c:v>
                </c:pt>
                <c:pt idx="3">
                  <c:v>44362</c:v>
                </c:pt>
                <c:pt idx="4">
                  <c:v>44363</c:v>
                </c:pt>
                <c:pt idx="5">
                  <c:v>44364</c:v>
                </c:pt>
                <c:pt idx="6">
                  <c:v>44365</c:v>
                </c:pt>
                <c:pt idx="7">
                  <c:v>44366</c:v>
                </c:pt>
                <c:pt idx="8">
                  <c:v>44367</c:v>
                </c:pt>
                <c:pt idx="9">
                  <c:v>44368</c:v>
                </c:pt>
                <c:pt idx="10">
                  <c:v>44369</c:v>
                </c:pt>
                <c:pt idx="11">
                  <c:v>44370</c:v>
                </c:pt>
                <c:pt idx="12">
                  <c:v>44371</c:v>
                </c:pt>
                <c:pt idx="13">
                  <c:v>44372</c:v>
                </c:pt>
                <c:pt idx="14">
                  <c:v>44373</c:v>
                </c:pt>
                <c:pt idx="15">
                  <c:v>44374</c:v>
                </c:pt>
                <c:pt idx="16">
                  <c:v>44375</c:v>
                </c:pt>
                <c:pt idx="17">
                  <c:v>44376</c:v>
                </c:pt>
                <c:pt idx="18">
                  <c:v>44377</c:v>
                </c:pt>
                <c:pt idx="19">
                  <c:v>44378</c:v>
                </c:pt>
                <c:pt idx="20">
                  <c:v>44379</c:v>
                </c:pt>
                <c:pt idx="21">
                  <c:v>44380</c:v>
                </c:pt>
                <c:pt idx="22">
                  <c:v>44381</c:v>
                </c:pt>
                <c:pt idx="23">
                  <c:v>44382</c:v>
                </c:pt>
                <c:pt idx="24">
                  <c:v>44383</c:v>
                </c:pt>
                <c:pt idx="25">
                  <c:v>44384</c:v>
                </c:pt>
                <c:pt idx="26">
                  <c:v>44385</c:v>
                </c:pt>
                <c:pt idx="27">
                  <c:v>44386</c:v>
                </c:pt>
                <c:pt idx="28">
                  <c:v>44387</c:v>
                </c:pt>
                <c:pt idx="29">
                  <c:v>44388</c:v>
                </c:pt>
                <c:pt idx="30">
                  <c:v>44389</c:v>
                </c:pt>
                <c:pt idx="31">
                  <c:v>44390</c:v>
                </c:pt>
                <c:pt idx="32">
                  <c:v>44391</c:v>
                </c:pt>
                <c:pt idx="33">
                  <c:v>44392</c:v>
                </c:pt>
                <c:pt idx="34">
                  <c:v>44393</c:v>
                </c:pt>
                <c:pt idx="35">
                  <c:v>44394</c:v>
                </c:pt>
                <c:pt idx="36">
                  <c:v>44395</c:v>
                </c:pt>
                <c:pt idx="37">
                  <c:v>44396</c:v>
                </c:pt>
                <c:pt idx="38">
                  <c:v>44397</c:v>
                </c:pt>
                <c:pt idx="39">
                  <c:v>44398</c:v>
                </c:pt>
                <c:pt idx="40">
                  <c:v>44399</c:v>
                </c:pt>
                <c:pt idx="41">
                  <c:v>44400</c:v>
                </c:pt>
                <c:pt idx="42">
                  <c:v>44401</c:v>
                </c:pt>
                <c:pt idx="43">
                  <c:v>44402</c:v>
                </c:pt>
                <c:pt idx="44">
                  <c:v>44403</c:v>
                </c:pt>
                <c:pt idx="45">
                  <c:v>44404</c:v>
                </c:pt>
                <c:pt idx="46">
                  <c:v>44405</c:v>
                </c:pt>
                <c:pt idx="47">
                  <c:v>44406</c:v>
                </c:pt>
                <c:pt idx="48">
                  <c:v>44407</c:v>
                </c:pt>
                <c:pt idx="49">
                  <c:v>44408</c:v>
                </c:pt>
                <c:pt idx="50">
                  <c:v>44409</c:v>
                </c:pt>
                <c:pt idx="51">
                  <c:v>44410</c:v>
                </c:pt>
                <c:pt idx="52">
                  <c:v>44411</c:v>
                </c:pt>
                <c:pt idx="53">
                  <c:v>44412</c:v>
                </c:pt>
                <c:pt idx="54">
                  <c:v>44413</c:v>
                </c:pt>
                <c:pt idx="55">
                  <c:v>44414</c:v>
                </c:pt>
                <c:pt idx="56">
                  <c:v>44415</c:v>
                </c:pt>
                <c:pt idx="57">
                  <c:v>44416</c:v>
                </c:pt>
                <c:pt idx="58">
                  <c:v>44417</c:v>
                </c:pt>
                <c:pt idx="59">
                  <c:v>44418</c:v>
                </c:pt>
                <c:pt idx="60">
                  <c:v>44419</c:v>
                </c:pt>
                <c:pt idx="61">
                  <c:v>44420</c:v>
                </c:pt>
                <c:pt idx="62">
                  <c:v>44421</c:v>
                </c:pt>
                <c:pt idx="63">
                  <c:v>44422</c:v>
                </c:pt>
                <c:pt idx="64">
                  <c:v>44423</c:v>
                </c:pt>
                <c:pt idx="65">
                  <c:v>44424</c:v>
                </c:pt>
                <c:pt idx="66">
                  <c:v>44425</c:v>
                </c:pt>
                <c:pt idx="67">
                  <c:v>44426</c:v>
                </c:pt>
                <c:pt idx="68">
                  <c:v>44427</c:v>
                </c:pt>
                <c:pt idx="69">
                  <c:v>44428</c:v>
                </c:pt>
                <c:pt idx="70">
                  <c:v>44429</c:v>
                </c:pt>
                <c:pt idx="71">
                  <c:v>44430</c:v>
                </c:pt>
                <c:pt idx="72">
                  <c:v>44431</c:v>
                </c:pt>
                <c:pt idx="73">
                  <c:v>44432</c:v>
                </c:pt>
                <c:pt idx="74">
                  <c:v>44433</c:v>
                </c:pt>
                <c:pt idx="75">
                  <c:v>44434</c:v>
                </c:pt>
                <c:pt idx="76">
                  <c:v>44435</c:v>
                </c:pt>
                <c:pt idx="77">
                  <c:v>44436</c:v>
                </c:pt>
                <c:pt idx="78">
                  <c:v>44437</c:v>
                </c:pt>
                <c:pt idx="79">
                  <c:v>44438</c:v>
                </c:pt>
                <c:pt idx="80">
                  <c:v>44439</c:v>
                </c:pt>
                <c:pt idx="81">
                  <c:v>44440</c:v>
                </c:pt>
                <c:pt idx="82">
                  <c:v>44441</c:v>
                </c:pt>
                <c:pt idx="83">
                  <c:v>44442</c:v>
                </c:pt>
                <c:pt idx="84">
                  <c:v>44443</c:v>
                </c:pt>
                <c:pt idx="85">
                  <c:v>44444</c:v>
                </c:pt>
                <c:pt idx="86">
                  <c:v>44445</c:v>
                </c:pt>
                <c:pt idx="87">
                  <c:v>44446</c:v>
                </c:pt>
                <c:pt idx="88">
                  <c:v>44447</c:v>
                </c:pt>
                <c:pt idx="89">
                  <c:v>44448</c:v>
                </c:pt>
                <c:pt idx="90">
                  <c:v>44449</c:v>
                </c:pt>
                <c:pt idx="91">
                  <c:v>44450</c:v>
                </c:pt>
                <c:pt idx="92">
                  <c:v>44451</c:v>
                </c:pt>
                <c:pt idx="93">
                  <c:v>44452</c:v>
                </c:pt>
                <c:pt idx="94">
                  <c:v>44453</c:v>
                </c:pt>
                <c:pt idx="95">
                  <c:v>44454</c:v>
                </c:pt>
                <c:pt idx="96">
                  <c:v>44455</c:v>
                </c:pt>
                <c:pt idx="97">
                  <c:v>44456</c:v>
                </c:pt>
                <c:pt idx="98">
                  <c:v>44457</c:v>
                </c:pt>
                <c:pt idx="99">
                  <c:v>44458</c:v>
                </c:pt>
                <c:pt idx="100">
                  <c:v>44459</c:v>
                </c:pt>
                <c:pt idx="101">
                  <c:v>44460</c:v>
                </c:pt>
                <c:pt idx="102">
                  <c:v>44461</c:v>
                </c:pt>
                <c:pt idx="103">
                  <c:v>44462</c:v>
                </c:pt>
                <c:pt idx="104">
                  <c:v>44463</c:v>
                </c:pt>
                <c:pt idx="105">
                  <c:v>44464</c:v>
                </c:pt>
                <c:pt idx="106">
                  <c:v>44465</c:v>
                </c:pt>
                <c:pt idx="107">
                  <c:v>44466</c:v>
                </c:pt>
                <c:pt idx="108">
                  <c:v>44467</c:v>
                </c:pt>
                <c:pt idx="109">
                  <c:v>44468</c:v>
                </c:pt>
                <c:pt idx="110">
                  <c:v>44469</c:v>
                </c:pt>
                <c:pt idx="111">
                  <c:v>44470</c:v>
                </c:pt>
                <c:pt idx="112">
                  <c:v>44471</c:v>
                </c:pt>
              </c:numCache>
            </c:numRef>
          </c:xVal>
          <c:yVal>
            <c:numRef>
              <c:f>Historical!$S$3:$S$115</c:f>
              <c:numCache>
                <c:formatCode>#,##0</c:formatCode>
                <c:ptCount val="11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2</c:v>
                </c:pt>
                <c:pt idx="62">
                  <c:v>4</c:v>
                </c:pt>
                <c:pt idx="63">
                  <c:v>5</c:v>
                </c:pt>
                <c:pt idx="64">
                  <c:v>6</c:v>
                </c:pt>
                <c:pt idx="65">
                  <c:v>8</c:v>
                </c:pt>
                <c:pt idx="66">
                  <c:v>14</c:v>
                </c:pt>
                <c:pt idx="67">
                  <c:v>19</c:v>
                </c:pt>
                <c:pt idx="68">
                  <c:v>25</c:v>
                </c:pt>
                <c:pt idx="69">
                  <c:v>34</c:v>
                </c:pt>
                <c:pt idx="70">
                  <c:v>41</c:v>
                </c:pt>
                <c:pt idx="71">
                  <c:v>53</c:v>
                </c:pt>
                <c:pt idx="72">
                  <c:v>83</c:v>
                </c:pt>
                <c:pt idx="73">
                  <c:v>115</c:v>
                </c:pt>
                <c:pt idx="74">
                  <c:v>152</c:v>
                </c:pt>
                <c:pt idx="75">
                  <c:v>175</c:v>
                </c:pt>
                <c:pt idx="76">
                  <c:v>246</c:v>
                </c:pt>
                <c:pt idx="77">
                  <c:v>311</c:v>
                </c:pt>
                <c:pt idx="78">
                  <c:v>441</c:v>
                </c:pt>
                <c:pt idx="79">
                  <c:v>600</c:v>
                </c:pt>
                <c:pt idx="80">
                  <c:v>728</c:v>
                </c:pt>
                <c:pt idx="81">
                  <c:v>896</c:v>
                </c:pt>
                <c:pt idx="82">
                  <c:v>1128</c:v>
                </c:pt>
                <c:pt idx="83">
                  <c:v>1435</c:v>
                </c:pt>
                <c:pt idx="84">
                  <c:v>1821</c:v>
                </c:pt>
                <c:pt idx="85">
                  <c:v>2247</c:v>
                </c:pt>
                <c:pt idx="86">
                  <c:v>2730</c:v>
                </c:pt>
                <c:pt idx="87">
                  <c:v>3182</c:v>
                </c:pt>
                <c:pt idx="88">
                  <c:v>3688</c:v>
                </c:pt>
                <c:pt idx="89">
                  <c:v>4282</c:v>
                </c:pt>
                <c:pt idx="90">
                  <c:v>4998</c:v>
                </c:pt>
                <c:pt idx="91">
                  <c:v>5854</c:v>
                </c:pt>
                <c:pt idx="92">
                  <c:v>6554</c:v>
                </c:pt>
                <c:pt idx="93">
                  <c:v>6978</c:v>
                </c:pt>
                <c:pt idx="94">
                  <c:v>7504</c:v>
                </c:pt>
                <c:pt idx="95">
                  <c:v>8230</c:v>
                </c:pt>
                <c:pt idx="96">
                  <c:v>9091</c:v>
                </c:pt>
                <c:pt idx="97">
                  <c:v>9584</c:v>
                </c:pt>
                <c:pt idx="98">
                  <c:v>10069</c:v>
                </c:pt>
                <c:pt idx="99">
                  <c:v>10650</c:v>
                </c:pt>
                <c:pt idx="100">
                  <c:v>11156</c:v>
                </c:pt>
                <c:pt idx="101">
                  <c:v>11618</c:v>
                </c:pt>
                <c:pt idx="102">
                  <c:v>12123</c:v>
                </c:pt>
                <c:pt idx="103">
                  <c:v>12571</c:v>
                </c:pt>
                <c:pt idx="104">
                  <c:v>13126</c:v>
                </c:pt>
                <c:pt idx="105">
                  <c:v>13531</c:v>
                </c:pt>
                <c:pt idx="106">
                  <c:v>13947</c:v>
                </c:pt>
                <c:pt idx="107">
                  <c:v>14386</c:v>
                </c:pt>
                <c:pt idx="108">
                  <c:v>14664</c:v>
                </c:pt>
                <c:pt idx="109">
                  <c:v>14968</c:v>
                </c:pt>
                <c:pt idx="110">
                  <c:v>15245</c:v>
                </c:pt>
                <c:pt idx="111">
                  <c:v>15491</c:v>
                </c:pt>
                <c:pt idx="112">
                  <c:v>15624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18-499B-A232-98BCE2FDA0B4}"/>
            </c:ext>
          </c:extLst>
        </c:ser>
        <c:ser>
          <c:idx val="2"/>
          <c:order val="1"/>
          <c:tx>
            <c:v>5-Year</c:v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44359</c:v>
                </c:pt>
                <c:pt idx="1">
                  <c:v>44360</c:v>
                </c:pt>
                <c:pt idx="2">
                  <c:v>44361</c:v>
                </c:pt>
                <c:pt idx="3">
                  <c:v>44362</c:v>
                </c:pt>
                <c:pt idx="4">
                  <c:v>44363</c:v>
                </c:pt>
                <c:pt idx="5">
                  <c:v>44364</c:v>
                </c:pt>
                <c:pt idx="6">
                  <c:v>44365</c:v>
                </c:pt>
                <c:pt idx="7">
                  <c:v>44366</c:v>
                </c:pt>
                <c:pt idx="8">
                  <c:v>44367</c:v>
                </c:pt>
                <c:pt idx="9">
                  <c:v>44368</c:v>
                </c:pt>
                <c:pt idx="10">
                  <c:v>44369</c:v>
                </c:pt>
                <c:pt idx="11">
                  <c:v>44370</c:v>
                </c:pt>
                <c:pt idx="12">
                  <c:v>44371</c:v>
                </c:pt>
                <c:pt idx="13">
                  <c:v>44372</c:v>
                </c:pt>
                <c:pt idx="14">
                  <c:v>44373</c:v>
                </c:pt>
                <c:pt idx="15">
                  <c:v>44374</c:v>
                </c:pt>
                <c:pt idx="16">
                  <c:v>44375</c:v>
                </c:pt>
                <c:pt idx="17">
                  <c:v>44376</c:v>
                </c:pt>
                <c:pt idx="18">
                  <c:v>44377</c:v>
                </c:pt>
                <c:pt idx="19">
                  <c:v>44378</c:v>
                </c:pt>
                <c:pt idx="20">
                  <c:v>44379</c:v>
                </c:pt>
                <c:pt idx="21">
                  <c:v>44380</c:v>
                </c:pt>
                <c:pt idx="22">
                  <c:v>44381</c:v>
                </c:pt>
                <c:pt idx="23">
                  <c:v>44382</c:v>
                </c:pt>
                <c:pt idx="24">
                  <c:v>44383</c:v>
                </c:pt>
                <c:pt idx="25">
                  <c:v>44384</c:v>
                </c:pt>
                <c:pt idx="26">
                  <c:v>44385</c:v>
                </c:pt>
                <c:pt idx="27">
                  <c:v>44386</c:v>
                </c:pt>
                <c:pt idx="28">
                  <c:v>44387</c:v>
                </c:pt>
                <c:pt idx="29">
                  <c:v>44388</c:v>
                </c:pt>
                <c:pt idx="30">
                  <c:v>44389</c:v>
                </c:pt>
                <c:pt idx="31">
                  <c:v>44390</c:v>
                </c:pt>
                <c:pt idx="32">
                  <c:v>44391</c:v>
                </c:pt>
                <c:pt idx="33">
                  <c:v>44392</c:v>
                </c:pt>
                <c:pt idx="34">
                  <c:v>44393</c:v>
                </c:pt>
                <c:pt idx="35">
                  <c:v>44394</c:v>
                </c:pt>
                <c:pt idx="36">
                  <c:v>44395</c:v>
                </c:pt>
                <c:pt idx="37">
                  <c:v>44396</c:v>
                </c:pt>
                <c:pt idx="38">
                  <c:v>44397</c:v>
                </c:pt>
                <c:pt idx="39">
                  <c:v>44398</c:v>
                </c:pt>
                <c:pt idx="40">
                  <c:v>44399</c:v>
                </c:pt>
                <c:pt idx="41">
                  <c:v>44400</c:v>
                </c:pt>
                <c:pt idx="42">
                  <c:v>44401</c:v>
                </c:pt>
                <c:pt idx="43">
                  <c:v>44402</c:v>
                </c:pt>
                <c:pt idx="44">
                  <c:v>44403</c:v>
                </c:pt>
                <c:pt idx="45">
                  <c:v>44404</c:v>
                </c:pt>
                <c:pt idx="46">
                  <c:v>44405</c:v>
                </c:pt>
                <c:pt idx="47">
                  <c:v>44406</c:v>
                </c:pt>
                <c:pt idx="48">
                  <c:v>44407</c:v>
                </c:pt>
                <c:pt idx="49">
                  <c:v>44408</c:v>
                </c:pt>
                <c:pt idx="50">
                  <c:v>44409</c:v>
                </c:pt>
                <c:pt idx="51">
                  <c:v>44410</c:v>
                </c:pt>
                <c:pt idx="52">
                  <c:v>44411</c:v>
                </c:pt>
                <c:pt idx="53">
                  <c:v>44412</c:v>
                </c:pt>
                <c:pt idx="54">
                  <c:v>44413</c:v>
                </c:pt>
                <c:pt idx="55">
                  <c:v>44414</c:v>
                </c:pt>
                <c:pt idx="56">
                  <c:v>44415</c:v>
                </c:pt>
                <c:pt idx="57">
                  <c:v>44416</c:v>
                </c:pt>
                <c:pt idx="58">
                  <c:v>44417</c:v>
                </c:pt>
                <c:pt idx="59">
                  <c:v>44418</c:v>
                </c:pt>
                <c:pt idx="60">
                  <c:v>44419</c:v>
                </c:pt>
                <c:pt idx="61">
                  <c:v>44420</c:v>
                </c:pt>
                <c:pt idx="62">
                  <c:v>44421</c:v>
                </c:pt>
                <c:pt idx="63">
                  <c:v>44422</c:v>
                </c:pt>
                <c:pt idx="64">
                  <c:v>44423</c:v>
                </c:pt>
                <c:pt idx="65">
                  <c:v>44424</c:v>
                </c:pt>
                <c:pt idx="66">
                  <c:v>44425</c:v>
                </c:pt>
                <c:pt idx="67">
                  <c:v>44426</c:v>
                </c:pt>
                <c:pt idx="68">
                  <c:v>44427</c:v>
                </c:pt>
                <c:pt idx="69">
                  <c:v>44428</c:v>
                </c:pt>
                <c:pt idx="70">
                  <c:v>44429</c:v>
                </c:pt>
                <c:pt idx="71">
                  <c:v>44430</c:v>
                </c:pt>
                <c:pt idx="72">
                  <c:v>44431</c:v>
                </c:pt>
                <c:pt idx="73">
                  <c:v>44432</c:v>
                </c:pt>
                <c:pt idx="74">
                  <c:v>44433</c:v>
                </c:pt>
                <c:pt idx="75">
                  <c:v>44434</c:v>
                </c:pt>
                <c:pt idx="76">
                  <c:v>44435</c:v>
                </c:pt>
                <c:pt idx="77">
                  <c:v>44436</c:v>
                </c:pt>
                <c:pt idx="78">
                  <c:v>44437</c:v>
                </c:pt>
                <c:pt idx="79">
                  <c:v>44438</c:v>
                </c:pt>
                <c:pt idx="80">
                  <c:v>44439</c:v>
                </c:pt>
                <c:pt idx="81">
                  <c:v>44440</c:v>
                </c:pt>
                <c:pt idx="82">
                  <c:v>44441</c:v>
                </c:pt>
                <c:pt idx="83">
                  <c:v>44442</c:v>
                </c:pt>
                <c:pt idx="84">
                  <c:v>44443</c:v>
                </c:pt>
                <c:pt idx="85">
                  <c:v>44444</c:v>
                </c:pt>
                <c:pt idx="86">
                  <c:v>44445</c:v>
                </c:pt>
                <c:pt idx="87">
                  <c:v>44446</c:v>
                </c:pt>
                <c:pt idx="88">
                  <c:v>44447</c:v>
                </c:pt>
                <c:pt idx="89">
                  <c:v>44448</c:v>
                </c:pt>
                <c:pt idx="90">
                  <c:v>44449</c:v>
                </c:pt>
                <c:pt idx="91">
                  <c:v>44450</c:v>
                </c:pt>
                <c:pt idx="92">
                  <c:v>44451</c:v>
                </c:pt>
                <c:pt idx="93">
                  <c:v>44452</c:v>
                </c:pt>
                <c:pt idx="94">
                  <c:v>44453</c:v>
                </c:pt>
                <c:pt idx="95">
                  <c:v>44454</c:v>
                </c:pt>
                <c:pt idx="96">
                  <c:v>44455</c:v>
                </c:pt>
                <c:pt idx="97">
                  <c:v>44456</c:v>
                </c:pt>
                <c:pt idx="98">
                  <c:v>44457</c:v>
                </c:pt>
                <c:pt idx="99">
                  <c:v>44458</c:v>
                </c:pt>
                <c:pt idx="100">
                  <c:v>44459</c:v>
                </c:pt>
                <c:pt idx="101">
                  <c:v>44460</c:v>
                </c:pt>
                <c:pt idx="102">
                  <c:v>44461</c:v>
                </c:pt>
                <c:pt idx="103">
                  <c:v>44462</c:v>
                </c:pt>
                <c:pt idx="104">
                  <c:v>44463</c:v>
                </c:pt>
                <c:pt idx="105">
                  <c:v>44464</c:v>
                </c:pt>
                <c:pt idx="106">
                  <c:v>44465</c:v>
                </c:pt>
                <c:pt idx="107">
                  <c:v>44466</c:v>
                </c:pt>
                <c:pt idx="108">
                  <c:v>44467</c:v>
                </c:pt>
                <c:pt idx="109">
                  <c:v>44468</c:v>
                </c:pt>
                <c:pt idx="110">
                  <c:v>44469</c:v>
                </c:pt>
                <c:pt idx="111">
                  <c:v>44470</c:v>
                </c:pt>
                <c:pt idx="112">
                  <c:v>44471</c:v>
                </c:pt>
              </c:numCache>
            </c:numRef>
          </c:xVal>
          <c:yVal>
            <c:numRef>
              <c:f>Historical!$U$3:$U$115</c:f>
              <c:numCache>
                <c:formatCode>#,##0</c:formatCode>
                <c:ptCount val="11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8</c:v>
                </c:pt>
                <c:pt idx="67">
                  <c:v>12</c:v>
                </c:pt>
                <c:pt idx="68">
                  <c:v>16</c:v>
                </c:pt>
                <c:pt idx="69">
                  <c:v>19</c:v>
                </c:pt>
                <c:pt idx="70">
                  <c:v>23</c:v>
                </c:pt>
                <c:pt idx="71">
                  <c:v>31</c:v>
                </c:pt>
                <c:pt idx="72">
                  <c:v>68</c:v>
                </c:pt>
                <c:pt idx="73">
                  <c:v>99</c:v>
                </c:pt>
                <c:pt idx="74">
                  <c:v>133</c:v>
                </c:pt>
                <c:pt idx="75">
                  <c:v>138</c:v>
                </c:pt>
                <c:pt idx="76">
                  <c:v>212</c:v>
                </c:pt>
                <c:pt idx="77">
                  <c:v>283</c:v>
                </c:pt>
                <c:pt idx="78">
                  <c:v>462</c:v>
                </c:pt>
                <c:pt idx="79">
                  <c:v>657</c:v>
                </c:pt>
                <c:pt idx="80">
                  <c:v>758</c:v>
                </c:pt>
                <c:pt idx="81">
                  <c:v>950</c:v>
                </c:pt>
                <c:pt idx="82">
                  <c:v>1163</c:v>
                </c:pt>
                <c:pt idx="83">
                  <c:v>1503</c:v>
                </c:pt>
                <c:pt idx="84">
                  <c:v>1967</c:v>
                </c:pt>
                <c:pt idx="85">
                  <c:v>2340</c:v>
                </c:pt>
                <c:pt idx="86">
                  <c:v>2804</c:v>
                </c:pt>
                <c:pt idx="87">
                  <c:v>3345</c:v>
                </c:pt>
                <c:pt idx="88">
                  <c:v>3944</c:v>
                </c:pt>
                <c:pt idx="89">
                  <c:v>4656</c:v>
                </c:pt>
                <c:pt idx="90">
                  <c:v>5627</c:v>
                </c:pt>
                <c:pt idx="91">
                  <c:v>6497</c:v>
                </c:pt>
                <c:pt idx="92">
                  <c:v>7106</c:v>
                </c:pt>
                <c:pt idx="93">
                  <c:v>7474</c:v>
                </c:pt>
                <c:pt idx="94">
                  <c:v>8062</c:v>
                </c:pt>
                <c:pt idx="95">
                  <c:v>8703</c:v>
                </c:pt>
                <c:pt idx="96">
                  <c:v>9337</c:v>
                </c:pt>
                <c:pt idx="97">
                  <c:v>9762</c:v>
                </c:pt>
                <c:pt idx="98">
                  <c:v>10070</c:v>
                </c:pt>
                <c:pt idx="99">
                  <c:v>10800</c:v>
                </c:pt>
                <c:pt idx="100">
                  <c:v>11229</c:v>
                </c:pt>
                <c:pt idx="101">
                  <c:v>11650</c:v>
                </c:pt>
                <c:pt idx="102">
                  <c:v>12034</c:v>
                </c:pt>
                <c:pt idx="103">
                  <c:v>12288</c:v>
                </c:pt>
                <c:pt idx="104">
                  <c:v>12567</c:v>
                </c:pt>
                <c:pt idx="105">
                  <c:v>12834</c:v>
                </c:pt>
                <c:pt idx="106">
                  <c:v>13053</c:v>
                </c:pt>
                <c:pt idx="107">
                  <c:v>13226</c:v>
                </c:pt>
                <c:pt idx="108">
                  <c:v>13387</c:v>
                </c:pt>
                <c:pt idx="109">
                  <c:v>13547</c:v>
                </c:pt>
                <c:pt idx="110">
                  <c:v>13679</c:v>
                </c:pt>
                <c:pt idx="111">
                  <c:v>13740</c:v>
                </c:pt>
                <c:pt idx="112">
                  <c:v>13805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FC-4B1A-90A5-D89CC7889EE1}"/>
            </c:ext>
          </c:extLst>
        </c:ser>
        <c:ser>
          <c:idx val="1"/>
          <c:order val="2"/>
          <c:tx>
            <c:strRef>
              <c:f>Historical!$W$2</c:f>
              <c:strCache>
                <c:ptCount val="1"/>
                <c:pt idx="0">
                  <c:v>2021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44359</c:v>
                </c:pt>
                <c:pt idx="1">
                  <c:v>44360</c:v>
                </c:pt>
                <c:pt idx="2">
                  <c:v>44361</c:v>
                </c:pt>
                <c:pt idx="3">
                  <c:v>44362</c:v>
                </c:pt>
                <c:pt idx="4">
                  <c:v>44363</c:v>
                </c:pt>
                <c:pt idx="5">
                  <c:v>44364</c:v>
                </c:pt>
                <c:pt idx="6">
                  <c:v>44365</c:v>
                </c:pt>
                <c:pt idx="7">
                  <c:v>44366</c:v>
                </c:pt>
                <c:pt idx="8">
                  <c:v>44367</c:v>
                </c:pt>
                <c:pt idx="9">
                  <c:v>44368</c:v>
                </c:pt>
                <c:pt idx="10">
                  <c:v>44369</c:v>
                </c:pt>
                <c:pt idx="11">
                  <c:v>44370</c:v>
                </c:pt>
                <c:pt idx="12">
                  <c:v>44371</c:v>
                </c:pt>
                <c:pt idx="13">
                  <c:v>44372</c:v>
                </c:pt>
                <c:pt idx="14">
                  <c:v>44373</c:v>
                </c:pt>
                <c:pt idx="15">
                  <c:v>44374</c:v>
                </c:pt>
                <c:pt idx="16">
                  <c:v>44375</c:v>
                </c:pt>
                <c:pt idx="17">
                  <c:v>44376</c:v>
                </c:pt>
                <c:pt idx="18">
                  <c:v>44377</c:v>
                </c:pt>
                <c:pt idx="19">
                  <c:v>44378</c:v>
                </c:pt>
                <c:pt idx="20">
                  <c:v>44379</c:v>
                </c:pt>
                <c:pt idx="21">
                  <c:v>44380</c:v>
                </c:pt>
                <c:pt idx="22">
                  <c:v>44381</c:v>
                </c:pt>
                <c:pt idx="23">
                  <c:v>44382</c:v>
                </c:pt>
                <c:pt idx="24">
                  <c:v>44383</c:v>
                </c:pt>
                <c:pt idx="25">
                  <c:v>44384</c:v>
                </c:pt>
                <c:pt idx="26">
                  <c:v>44385</c:v>
                </c:pt>
                <c:pt idx="27">
                  <c:v>44386</c:v>
                </c:pt>
                <c:pt idx="28">
                  <c:v>44387</c:v>
                </c:pt>
                <c:pt idx="29">
                  <c:v>44388</c:v>
                </c:pt>
                <c:pt idx="30">
                  <c:v>44389</c:v>
                </c:pt>
                <c:pt idx="31">
                  <c:v>44390</c:v>
                </c:pt>
                <c:pt idx="32">
                  <c:v>44391</c:v>
                </c:pt>
                <c:pt idx="33">
                  <c:v>44392</c:v>
                </c:pt>
                <c:pt idx="34">
                  <c:v>44393</c:v>
                </c:pt>
                <c:pt idx="35">
                  <c:v>44394</c:v>
                </c:pt>
                <c:pt idx="36">
                  <c:v>44395</c:v>
                </c:pt>
                <c:pt idx="37">
                  <c:v>44396</c:v>
                </c:pt>
                <c:pt idx="38">
                  <c:v>44397</c:v>
                </c:pt>
                <c:pt idx="39">
                  <c:v>44398</c:v>
                </c:pt>
                <c:pt idx="40">
                  <c:v>44399</c:v>
                </c:pt>
                <c:pt idx="41">
                  <c:v>44400</c:v>
                </c:pt>
                <c:pt idx="42">
                  <c:v>44401</c:v>
                </c:pt>
                <c:pt idx="43">
                  <c:v>44402</c:v>
                </c:pt>
                <c:pt idx="44">
                  <c:v>44403</c:v>
                </c:pt>
                <c:pt idx="45">
                  <c:v>44404</c:v>
                </c:pt>
                <c:pt idx="46">
                  <c:v>44405</c:v>
                </c:pt>
                <c:pt idx="47">
                  <c:v>44406</c:v>
                </c:pt>
                <c:pt idx="48">
                  <c:v>44407</c:v>
                </c:pt>
                <c:pt idx="49">
                  <c:v>44408</c:v>
                </c:pt>
                <c:pt idx="50">
                  <c:v>44409</c:v>
                </c:pt>
                <c:pt idx="51">
                  <c:v>44410</c:v>
                </c:pt>
                <c:pt idx="52">
                  <c:v>44411</c:v>
                </c:pt>
                <c:pt idx="53">
                  <c:v>44412</c:v>
                </c:pt>
                <c:pt idx="54">
                  <c:v>44413</c:v>
                </c:pt>
                <c:pt idx="55">
                  <c:v>44414</c:v>
                </c:pt>
                <c:pt idx="56">
                  <c:v>44415</c:v>
                </c:pt>
                <c:pt idx="57">
                  <c:v>44416</c:v>
                </c:pt>
                <c:pt idx="58">
                  <c:v>44417</c:v>
                </c:pt>
                <c:pt idx="59">
                  <c:v>44418</c:v>
                </c:pt>
                <c:pt idx="60">
                  <c:v>44419</c:v>
                </c:pt>
                <c:pt idx="61">
                  <c:v>44420</c:v>
                </c:pt>
                <c:pt idx="62">
                  <c:v>44421</c:v>
                </c:pt>
                <c:pt idx="63">
                  <c:v>44422</c:v>
                </c:pt>
                <c:pt idx="64">
                  <c:v>44423</c:v>
                </c:pt>
                <c:pt idx="65">
                  <c:v>44424</c:v>
                </c:pt>
                <c:pt idx="66">
                  <c:v>44425</c:v>
                </c:pt>
                <c:pt idx="67">
                  <c:v>44426</c:v>
                </c:pt>
                <c:pt idx="68">
                  <c:v>44427</c:v>
                </c:pt>
                <c:pt idx="69">
                  <c:v>44428</c:v>
                </c:pt>
                <c:pt idx="70">
                  <c:v>44429</c:v>
                </c:pt>
                <c:pt idx="71">
                  <c:v>44430</c:v>
                </c:pt>
                <c:pt idx="72">
                  <c:v>44431</c:v>
                </c:pt>
                <c:pt idx="73">
                  <c:v>44432</c:v>
                </c:pt>
                <c:pt idx="74">
                  <c:v>44433</c:v>
                </c:pt>
                <c:pt idx="75">
                  <c:v>44434</c:v>
                </c:pt>
                <c:pt idx="76">
                  <c:v>44435</c:v>
                </c:pt>
                <c:pt idx="77">
                  <c:v>44436</c:v>
                </c:pt>
                <c:pt idx="78">
                  <c:v>44437</c:v>
                </c:pt>
                <c:pt idx="79">
                  <c:v>44438</c:v>
                </c:pt>
                <c:pt idx="80">
                  <c:v>44439</c:v>
                </c:pt>
                <c:pt idx="81">
                  <c:v>44440</c:v>
                </c:pt>
                <c:pt idx="82">
                  <c:v>44441</c:v>
                </c:pt>
                <c:pt idx="83">
                  <c:v>44442</c:v>
                </c:pt>
                <c:pt idx="84">
                  <c:v>44443</c:v>
                </c:pt>
                <c:pt idx="85">
                  <c:v>44444</c:v>
                </c:pt>
                <c:pt idx="86">
                  <c:v>44445</c:v>
                </c:pt>
                <c:pt idx="87">
                  <c:v>44446</c:v>
                </c:pt>
                <c:pt idx="88">
                  <c:v>44447</c:v>
                </c:pt>
                <c:pt idx="89">
                  <c:v>44448</c:v>
                </c:pt>
                <c:pt idx="90">
                  <c:v>44449</c:v>
                </c:pt>
                <c:pt idx="91">
                  <c:v>44450</c:v>
                </c:pt>
                <c:pt idx="92">
                  <c:v>44451</c:v>
                </c:pt>
                <c:pt idx="93">
                  <c:v>44452</c:v>
                </c:pt>
                <c:pt idx="94">
                  <c:v>44453</c:v>
                </c:pt>
                <c:pt idx="95">
                  <c:v>44454</c:v>
                </c:pt>
                <c:pt idx="96">
                  <c:v>44455</c:v>
                </c:pt>
                <c:pt idx="97">
                  <c:v>44456</c:v>
                </c:pt>
                <c:pt idx="98">
                  <c:v>44457</c:v>
                </c:pt>
                <c:pt idx="99">
                  <c:v>44458</c:v>
                </c:pt>
                <c:pt idx="100">
                  <c:v>44459</c:v>
                </c:pt>
                <c:pt idx="101">
                  <c:v>44460</c:v>
                </c:pt>
                <c:pt idx="102">
                  <c:v>44461</c:v>
                </c:pt>
                <c:pt idx="103">
                  <c:v>44462</c:v>
                </c:pt>
                <c:pt idx="104">
                  <c:v>44463</c:v>
                </c:pt>
                <c:pt idx="105">
                  <c:v>44464</c:v>
                </c:pt>
                <c:pt idx="106">
                  <c:v>44465</c:v>
                </c:pt>
                <c:pt idx="107">
                  <c:v>44466</c:v>
                </c:pt>
                <c:pt idx="108">
                  <c:v>44467</c:v>
                </c:pt>
                <c:pt idx="109">
                  <c:v>44468</c:v>
                </c:pt>
                <c:pt idx="110">
                  <c:v>44469</c:v>
                </c:pt>
                <c:pt idx="111">
                  <c:v>44470</c:v>
                </c:pt>
                <c:pt idx="112">
                  <c:v>44471</c:v>
                </c:pt>
              </c:numCache>
            </c:numRef>
          </c:xVal>
          <c:yVal>
            <c:numRef>
              <c:f>Historical!$W$3:$W$115</c:f>
              <c:numCache>
                <c:formatCode>#,##0</c:formatCode>
                <c:ptCount val="1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32.727272727272727</c:v>
                </c:pt>
                <c:pt idx="73">
                  <c:v>52.36363636363636</c:v>
                </c:pt>
                <c:pt idx="74">
                  <c:v>58.909090909090907</c:v>
                </c:pt>
                <c:pt idx="75">
                  <c:v>91.636363636363626</c:v>
                </c:pt>
                <c:pt idx="76">
                  <c:v>129.69696969696969</c:v>
                </c:pt>
                <c:pt idx="77">
                  <c:v>252.69696969696969</c:v>
                </c:pt>
                <c:pt idx="78">
                  <c:v>324.69696969696969</c:v>
                </c:pt>
                <c:pt idx="79">
                  <c:v>553.78787878787875</c:v>
                </c:pt>
                <c:pt idx="80">
                  <c:v>717.42424242424238</c:v>
                </c:pt>
                <c:pt idx="81">
                  <c:v>1173.151515151515</c:v>
                </c:pt>
                <c:pt idx="82">
                  <c:v>1550.9090909090908</c:v>
                </c:pt>
                <c:pt idx="83">
                  <c:v>1789.181818181818</c:v>
                </c:pt>
                <c:pt idx="84">
                  <c:v>2368.3181818181815</c:v>
                </c:pt>
                <c:pt idx="85">
                  <c:v>2712.4999999999995</c:v>
                </c:pt>
                <c:pt idx="86">
                  <c:v>3277.045454545454</c:v>
                </c:pt>
                <c:pt idx="87">
                  <c:v>3529.863636363636</c:v>
                </c:pt>
                <c:pt idx="88">
                  <c:v>3980.893939393939</c:v>
                </c:pt>
                <c:pt idx="89">
                  <c:v>4373.9484848484844</c:v>
                </c:pt>
                <c:pt idx="90">
                  <c:v>4544.1303030303025</c:v>
                </c:pt>
                <c:pt idx="91">
                  <c:v>6529.2818181818184</c:v>
                </c:pt>
                <c:pt idx="92">
                  <c:v>7088.1</c:v>
                </c:pt>
                <c:pt idx="93">
                  <c:v>8025.3272727272733</c:v>
                </c:pt>
                <c:pt idx="94">
                  <c:v>10622.781818181818</c:v>
                </c:pt>
                <c:pt idx="95">
                  <c:v>13586.781818181818</c:v>
                </c:pt>
                <c:pt idx="96">
                  <c:v>16530.645454545454</c:v>
                </c:pt>
                <c:pt idx="97">
                  <c:v>18187.19090909091</c:v>
                </c:pt>
                <c:pt idx="98">
                  <c:v>19575.281818181818</c:v>
                </c:pt>
                <c:pt idx="99">
                  <c:v>21186.827272727274</c:v>
                </c:pt>
                <c:pt idx="100">
                  <c:v>22309.009090909094</c:v>
                </c:pt>
                <c:pt idx="101">
                  <c:v>23494.281818181822</c:v>
                </c:pt>
                <c:pt idx="102">
                  <c:v>24560.615151515154</c:v>
                </c:pt>
                <c:pt idx="103">
                  <c:v>25714.342424242426</c:v>
                </c:pt>
                <c:pt idx="104">
                  <c:v>26408.887878787882</c:v>
                </c:pt>
                <c:pt idx="105">
                  <c:v>26902.996969696975</c:v>
                </c:pt>
                <c:pt idx="106">
                  <c:v>27595.633333333339</c:v>
                </c:pt>
                <c:pt idx="107">
                  <c:v>28583.996969696975</c:v>
                </c:pt>
                <c:pt idx="108">
                  <c:v>29596.481818181823</c:v>
                </c:pt>
                <c:pt idx="109">
                  <c:v>30353.027272727279</c:v>
                </c:pt>
                <c:pt idx="110">
                  <c:v>30536.027272727279</c:v>
                </c:pt>
                <c:pt idx="111">
                  <c:v>31031.881818181824</c:v>
                </c:pt>
                <c:pt idx="112">
                  <c:v>31396.336363636368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18-499B-A232-98BCE2FDA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32160"/>
        <c:axId val="95533696"/>
      </c:scatterChart>
      <c:valAx>
        <c:axId val="95532160"/>
        <c:scaling>
          <c:orientation val="minMax"/>
          <c:max val="44471"/>
          <c:min val="44415"/>
        </c:scaling>
        <c:delete val="0"/>
        <c:axPos val="b"/>
        <c:numFmt formatCode="d\-mmm" sourceLinked="1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95533696"/>
        <c:crosses val="autoZero"/>
        <c:crossBetween val="midCat"/>
        <c:majorUnit val="14"/>
        <c:minorUnit val="7"/>
      </c:valAx>
      <c:valAx>
        <c:axId val="95533696"/>
        <c:scaling>
          <c:orientation val="minMax"/>
          <c:max val="20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Coho (N)</a:t>
                </a:r>
              </a:p>
            </c:rich>
          </c:tx>
          <c:layout>
            <c:manualLayout>
              <c:xMode val="edge"/>
              <c:yMode val="edge"/>
              <c:x val="0"/>
              <c:y val="0.30334499854184893"/>
            </c:manualLayout>
          </c:layout>
          <c:overlay val="0"/>
        </c:title>
        <c:numFmt formatCode="#,##0" sourceLinked="0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95532160"/>
        <c:crosses val="autoZero"/>
        <c:crossBetween val="midCat"/>
        <c:majorUnit val="4000"/>
        <c:minorUnit val="500"/>
      </c:valAx>
    </c:plotArea>
    <c:legend>
      <c:legendPos val="t"/>
      <c:overlay val="1"/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19444444444446"/>
          <c:y val="5.3912219305920092E-2"/>
          <c:w val="0.75230555555555556"/>
          <c:h val="0.8214581510644503"/>
        </c:manualLayout>
      </c:layout>
      <c:scatterChart>
        <c:scatterStyle val="lineMarker"/>
        <c:varyColors val="0"/>
        <c:ser>
          <c:idx val="0"/>
          <c:order val="0"/>
          <c:tx>
            <c:v>10-Year</c:v>
          </c:tx>
          <c:spPr>
            <a:ln w="28575">
              <a:solidFill>
                <a:srgbClr val="FF00FF"/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44359</c:v>
                </c:pt>
                <c:pt idx="1">
                  <c:v>44360</c:v>
                </c:pt>
                <c:pt idx="2">
                  <c:v>44361</c:v>
                </c:pt>
                <c:pt idx="3">
                  <c:v>44362</c:v>
                </c:pt>
                <c:pt idx="4">
                  <c:v>44363</c:v>
                </c:pt>
                <c:pt idx="5">
                  <c:v>44364</c:v>
                </c:pt>
                <c:pt idx="6">
                  <c:v>44365</c:v>
                </c:pt>
                <c:pt idx="7">
                  <c:v>44366</c:v>
                </c:pt>
                <c:pt idx="8">
                  <c:v>44367</c:v>
                </c:pt>
                <c:pt idx="9">
                  <c:v>44368</c:v>
                </c:pt>
                <c:pt idx="10">
                  <c:v>44369</c:v>
                </c:pt>
                <c:pt idx="11">
                  <c:v>44370</c:v>
                </c:pt>
                <c:pt idx="12">
                  <c:v>44371</c:v>
                </c:pt>
                <c:pt idx="13">
                  <c:v>44372</c:v>
                </c:pt>
                <c:pt idx="14">
                  <c:v>44373</c:v>
                </c:pt>
                <c:pt idx="15">
                  <c:v>44374</c:v>
                </c:pt>
                <c:pt idx="16">
                  <c:v>44375</c:v>
                </c:pt>
                <c:pt idx="17">
                  <c:v>44376</c:v>
                </c:pt>
                <c:pt idx="18">
                  <c:v>44377</c:v>
                </c:pt>
                <c:pt idx="19">
                  <c:v>44378</c:v>
                </c:pt>
                <c:pt idx="20">
                  <c:v>44379</c:v>
                </c:pt>
                <c:pt idx="21">
                  <c:v>44380</c:v>
                </c:pt>
                <c:pt idx="22">
                  <c:v>44381</c:v>
                </c:pt>
                <c:pt idx="23">
                  <c:v>44382</c:v>
                </c:pt>
                <c:pt idx="24">
                  <c:v>44383</c:v>
                </c:pt>
                <c:pt idx="25">
                  <c:v>44384</c:v>
                </c:pt>
                <c:pt idx="26">
                  <c:v>44385</c:v>
                </c:pt>
                <c:pt idx="27">
                  <c:v>44386</c:v>
                </c:pt>
                <c:pt idx="28">
                  <c:v>44387</c:v>
                </c:pt>
                <c:pt idx="29">
                  <c:v>44388</c:v>
                </c:pt>
                <c:pt idx="30">
                  <c:v>44389</c:v>
                </c:pt>
                <c:pt idx="31">
                  <c:v>44390</c:v>
                </c:pt>
                <c:pt idx="32">
                  <c:v>44391</c:v>
                </c:pt>
                <c:pt idx="33">
                  <c:v>44392</c:v>
                </c:pt>
                <c:pt idx="34">
                  <c:v>44393</c:v>
                </c:pt>
                <c:pt idx="35">
                  <c:v>44394</c:v>
                </c:pt>
                <c:pt idx="36">
                  <c:v>44395</c:v>
                </c:pt>
                <c:pt idx="37">
                  <c:v>44396</c:v>
                </c:pt>
                <c:pt idx="38">
                  <c:v>44397</c:v>
                </c:pt>
                <c:pt idx="39">
                  <c:v>44398</c:v>
                </c:pt>
                <c:pt idx="40">
                  <c:v>44399</c:v>
                </c:pt>
                <c:pt idx="41">
                  <c:v>44400</c:v>
                </c:pt>
                <c:pt idx="42">
                  <c:v>44401</c:v>
                </c:pt>
                <c:pt idx="43">
                  <c:v>44402</c:v>
                </c:pt>
                <c:pt idx="44">
                  <c:v>44403</c:v>
                </c:pt>
                <c:pt idx="45">
                  <c:v>44404</c:v>
                </c:pt>
                <c:pt idx="46">
                  <c:v>44405</c:v>
                </c:pt>
                <c:pt idx="47">
                  <c:v>44406</c:v>
                </c:pt>
                <c:pt idx="48">
                  <c:v>44407</c:v>
                </c:pt>
                <c:pt idx="49">
                  <c:v>44408</c:v>
                </c:pt>
                <c:pt idx="50">
                  <c:v>44409</c:v>
                </c:pt>
                <c:pt idx="51">
                  <c:v>44410</c:v>
                </c:pt>
                <c:pt idx="52">
                  <c:v>44411</c:v>
                </c:pt>
                <c:pt idx="53">
                  <c:v>44412</c:v>
                </c:pt>
                <c:pt idx="54">
                  <c:v>44413</c:v>
                </c:pt>
                <c:pt idx="55">
                  <c:v>44414</c:v>
                </c:pt>
                <c:pt idx="56">
                  <c:v>44415</c:v>
                </c:pt>
                <c:pt idx="57">
                  <c:v>44416</c:v>
                </c:pt>
                <c:pt idx="58">
                  <c:v>44417</c:v>
                </c:pt>
                <c:pt idx="59">
                  <c:v>44418</c:v>
                </c:pt>
                <c:pt idx="60">
                  <c:v>44419</c:v>
                </c:pt>
                <c:pt idx="61">
                  <c:v>44420</c:v>
                </c:pt>
                <c:pt idx="62">
                  <c:v>44421</c:v>
                </c:pt>
                <c:pt idx="63">
                  <c:v>44422</c:v>
                </c:pt>
                <c:pt idx="64">
                  <c:v>44423</c:v>
                </c:pt>
                <c:pt idx="65">
                  <c:v>44424</c:v>
                </c:pt>
                <c:pt idx="66">
                  <c:v>44425</c:v>
                </c:pt>
                <c:pt idx="67">
                  <c:v>44426</c:v>
                </c:pt>
                <c:pt idx="68">
                  <c:v>44427</c:v>
                </c:pt>
                <c:pt idx="69">
                  <c:v>44428</c:v>
                </c:pt>
                <c:pt idx="70">
                  <c:v>44429</c:v>
                </c:pt>
                <c:pt idx="71">
                  <c:v>44430</c:v>
                </c:pt>
                <c:pt idx="72">
                  <c:v>44431</c:v>
                </c:pt>
                <c:pt idx="73">
                  <c:v>44432</c:v>
                </c:pt>
                <c:pt idx="74">
                  <c:v>44433</c:v>
                </c:pt>
                <c:pt idx="75">
                  <c:v>44434</c:v>
                </c:pt>
                <c:pt idx="76">
                  <c:v>44435</c:v>
                </c:pt>
                <c:pt idx="77">
                  <c:v>44436</c:v>
                </c:pt>
                <c:pt idx="78">
                  <c:v>44437</c:v>
                </c:pt>
                <c:pt idx="79">
                  <c:v>44438</c:v>
                </c:pt>
                <c:pt idx="80">
                  <c:v>44439</c:v>
                </c:pt>
                <c:pt idx="81">
                  <c:v>44440</c:v>
                </c:pt>
                <c:pt idx="82">
                  <c:v>44441</c:v>
                </c:pt>
                <c:pt idx="83">
                  <c:v>44442</c:v>
                </c:pt>
                <c:pt idx="84">
                  <c:v>44443</c:v>
                </c:pt>
                <c:pt idx="85">
                  <c:v>44444</c:v>
                </c:pt>
                <c:pt idx="86">
                  <c:v>44445</c:v>
                </c:pt>
                <c:pt idx="87">
                  <c:v>44446</c:v>
                </c:pt>
                <c:pt idx="88">
                  <c:v>44447</c:v>
                </c:pt>
                <c:pt idx="89">
                  <c:v>44448</c:v>
                </c:pt>
                <c:pt idx="90">
                  <c:v>44449</c:v>
                </c:pt>
                <c:pt idx="91">
                  <c:v>44450</c:v>
                </c:pt>
                <c:pt idx="92">
                  <c:v>44451</c:v>
                </c:pt>
                <c:pt idx="93">
                  <c:v>44452</c:v>
                </c:pt>
                <c:pt idx="94">
                  <c:v>44453</c:v>
                </c:pt>
                <c:pt idx="95">
                  <c:v>44454</c:v>
                </c:pt>
                <c:pt idx="96">
                  <c:v>44455</c:v>
                </c:pt>
                <c:pt idx="97">
                  <c:v>44456</c:v>
                </c:pt>
                <c:pt idx="98">
                  <c:v>44457</c:v>
                </c:pt>
                <c:pt idx="99">
                  <c:v>44458</c:v>
                </c:pt>
                <c:pt idx="100">
                  <c:v>44459</c:v>
                </c:pt>
                <c:pt idx="101">
                  <c:v>44460</c:v>
                </c:pt>
                <c:pt idx="102">
                  <c:v>44461</c:v>
                </c:pt>
                <c:pt idx="103">
                  <c:v>44462</c:v>
                </c:pt>
                <c:pt idx="104">
                  <c:v>44463</c:v>
                </c:pt>
                <c:pt idx="105">
                  <c:v>44464</c:v>
                </c:pt>
                <c:pt idx="106">
                  <c:v>44465</c:v>
                </c:pt>
                <c:pt idx="107">
                  <c:v>44466</c:v>
                </c:pt>
                <c:pt idx="108">
                  <c:v>44467</c:v>
                </c:pt>
                <c:pt idx="109">
                  <c:v>44468</c:v>
                </c:pt>
                <c:pt idx="110">
                  <c:v>44469</c:v>
                </c:pt>
                <c:pt idx="111">
                  <c:v>44470</c:v>
                </c:pt>
                <c:pt idx="112">
                  <c:v>44471</c:v>
                </c:pt>
              </c:numCache>
            </c:numRef>
          </c:xVal>
          <c:yVal>
            <c:numRef>
              <c:f>Historical!$B$3:$B$115</c:f>
              <c:numCache>
                <c:formatCode>0</c:formatCode>
                <c:ptCount val="113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8</c:v>
                </c:pt>
                <c:pt idx="17">
                  <c:v>4</c:v>
                </c:pt>
                <c:pt idx="18">
                  <c:v>6</c:v>
                </c:pt>
                <c:pt idx="19">
                  <c:v>5</c:v>
                </c:pt>
                <c:pt idx="20">
                  <c:v>7</c:v>
                </c:pt>
                <c:pt idx="21">
                  <c:v>3</c:v>
                </c:pt>
                <c:pt idx="22">
                  <c:v>5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11</c:v>
                </c:pt>
                <c:pt idx="27">
                  <c:v>8</c:v>
                </c:pt>
                <c:pt idx="28">
                  <c:v>8</c:v>
                </c:pt>
                <c:pt idx="29">
                  <c:v>18</c:v>
                </c:pt>
                <c:pt idx="30">
                  <c:v>17</c:v>
                </c:pt>
                <c:pt idx="31">
                  <c:v>12</c:v>
                </c:pt>
                <c:pt idx="32">
                  <c:v>14</c:v>
                </c:pt>
                <c:pt idx="33">
                  <c:v>22</c:v>
                </c:pt>
                <c:pt idx="34">
                  <c:v>33</c:v>
                </c:pt>
                <c:pt idx="35">
                  <c:v>33</c:v>
                </c:pt>
                <c:pt idx="36">
                  <c:v>21</c:v>
                </c:pt>
                <c:pt idx="37">
                  <c:v>39</c:v>
                </c:pt>
                <c:pt idx="38">
                  <c:v>28</c:v>
                </c:pt>
                <c:pt idx="39">
                  <c:v>32</c:v>
                </c:pt>
                <c:pt idx="40">
                  <c:v>32</c:v>
                </c:pt>
                <c:pt idx="41">
                  <c:v>34</c:v>
                </c:pt>
                <c:pt idx="42">
                  <c:v>45</c:v>
                </c:pt>
                <c:pt idx="43">
                  <c:v>52</c:v>
                </c:pt>
                <c:pt idx="44">
                  <c:v>47</c:v>
                </c:pt>
                <c:pt idx="45">
                  <c:v>59</c:v>
                </c:pt>
                <c:pt idx="46">
                  <c:v>76</c:v>
                </c:pt>
                <c:pt idx="47">
                  <c:v>76</c:v>
                </c:pt>
                <c:pt idx="48">
                  <c:v>91</c:v>
                </c:pt>
                <c:pt idx="49">
                  <c:v>91</c:v>
                </c:pt>
                <c:pt idx="50">
                  <c:v>60</c:v>
                </c:pt>
                <c:pt idx="51">
                  <c:v>110</c:v>
                </c:pt>
                <c:pt idx="52">
                  <c:v>129</c:v>
                </c:pt>
                <c:pt idx="53">
                  <c:v>125</c:v>
                </c:pt>
                <c:pt idx="54">
                  <c:v>133</c:v>
                </c:pt>
                <c:pt idx="55">
                  <c:v>282</c:v>
                </c:pt>
                <c:pt idx="56">
                  <c:v>210</c:v>
                </c:pt>
                <c:pt idx="57">
                  <c:v>141</c:v>
                </c:pt>
                <c:pt idx="58">
                  <c:v>163</c:v>
                </c:pt>
                <c:pt idx="59">
                  <c:v>252</c:v>
                </c:pt>
                <c:pt idx="60">
                  <c:v>239</c:v>
                </c:pt>
                <c:pt idx="61">
                  <c:v>170</c:v>
                </c:pt>
                <c:pt idx="62">
                  <c:v>202</c:v>
                </c:pt>
                <c:pt idx="63">
                  <c:v>226</c:v>
                </c:pt>
                <c:pt idx="64">
                  <c:v>141</c:v>
                </c:pt>
                <c:pt idx="65">
                  <c:v>204</c:v>
                </c:pt>
                <c:pt idx="66">
                  <c:v>174</c:v>
                </c:pt>
                <c:pt idx="67">
                  <c:v>178</c:v>
                </c:pt>
                <c:pt idx="68">
                  <c:v>269</c:v>
                </c:pt>
                <c:pt idx="69">
                  <c:v>208</c:v>
                </c:pt>
                <c:pt idx="70">
                  <c:v>311</c:v>
                </c:pt>
                <c:pt idx="71">
                  <c:v>192</c:v>
                </c:pt>
                <c:pt idx="72">
                  <c:v>246</c:v>
                </c:pt>
                <c:pt idx="73">
                  <c:v>236</c:v>
                </c:pt>
                <c:pt idx="74">
                  <c:v>193</c:v>
                </c:pt>
                <c:pt idx="75">
                  <c:v>256</c:v>
                </c:pt>
                <c:pt idx="76">
                  <c:v>171</c:v>
                </c:pt>
                <c:pt idx="77">
                  <c:v>251</c:v>
                </c:pt>
                <c:pt idx="78">
                  <c:v>179</c:v>
                </c:pt>
                <c:pt idx="79">
                  <c:v>198</c:v>
                </c:pt>
                <c:pt idx="80">
                  <c:v>141</c:v>
                </c:pt>
                <c:pt idx="81">
                  <c:v>139</c:v>
                </c:pt>
                <c:pt idx="82">
                  <c:v>86</c:v>
                </c:pt>
                <c:pt idx="83">
                  <c:v>117</c:v>
                </c:pt>
                <c:pt idx="84">
                  <c:v>82</c:v>
                </c:pt>
                <c:pt idx="85">
                  <c:v>87</c:v>
                </c:pt>
                <c:pt idx="86">
                  <c:v>76</c:v>
                </c:pt>
                <c:pt idx="87">
                  <c:v>57</c:v>
                </c:pt>
                <c:pt idx="88">
                  <c:v>59</c:v>
                </c:pt>
                <c:pt idx="89">
                  <c:v>97</c:v>
                </c:pt>
                <c:pt idx="90">
                  <c:v>34</c:v>
                </c:pt>
                <c:pt idx="91">
                  <c:v>51</c:v>
                </c:pt>
                <c:pt idx="92">
                  <c:v>38</c:v>
                </c:pt>
                <c:pt idx="93">
                  <c:v>18</c:v>
                </c:pt>
                <c:pt idx="94">
                  <c:v>20</c:v>
                </c:pt>
                <c:pt idx="95">
                  <c:v>15</c:v>
                </c:pt>
                <c:pt idx="96">
                  <c:v>14</c:v>
                </c:pt>
                <c:pt idx="97">
                  <c:v>10</c:v>
                </c:pt>
                <c:pt idx="98">
                  <c:v>4</c:v>
                </c:pt>
                <c:pt idx="99">
                  <c:v>7</c:v>
                </c:pt>
                <c:pt idx="100">
                  <c:v>5</c:v>
                </c:pt>
                <c:pt idx="101">
                  <c:v>4</c:v>
                </c:pt>
                <c:pt idx="102">
                  <c:v>6</c:v>
                </c:pt>
                <c:pt idx="103">
                  <c:v>7</c:v>
                </c:pt>
                <c:pt idx="104">
                  <c:v>4</c:v>
                </c:pt>
                <c:pt idx="105">
                  <c:v>2</c:v>
                </c:pt>
                <c:pt idx="106">
                  <c:v>5</c:v>
                </c:pt>
                <c:pt idx="107">
                  <c:v>3</c:v>
                </c:pt>
                <c:pt idx="108">
                  <c:v>0</c:v>
                </c:pt>
                <c:pt idx="109">
                  <c:v>3</c:v>
                </c:pt>
                <c:pt idx="110">
                  <c:v>0</c:v>
                </c:pt>
                <c:pt idx="111">
                  <c:v>5</c:v>
                </c:pt>
                <c:pt idx="1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CB-46C4-8398-4E1836AA8FEA}"/>
            </c:ext>
          </c:extLst>
        </c:ser>
        <c:ser>
          <c:idx val="2"/>
          <c:order val="1"/>
          <c:tx>
            <c:v>5-Year</c:v>
          </c:tx>
          <c:spPr>
            <a:ln>
              <a:solidFill>
                <a:srgbClr val="FF99FF"/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44359</c:v>
                </c:pt>
                <c:pt idx="1">
                  <c:v>44360</c:v>
                </c:pt>
                <c:pt idx="2">
                  <c:v>44361</c:v>
                </c:pt>
                <c:pt idx="3">
                  <c:v>44362</c:v>
                </c:pt>
                <c:pt idx="4">
                  <c:v>44363</c:v>
                </c:pt>
                <c:pt idx="5">
                  <c:v>44364</c:v>
                </c:pt>
                <c:pt idx="6">
                  <c:v>44365</c:v>
                </c:pt>
                <c:pt idx="7">
                  <c:v>44366</c:v>
                </c:pt>
                <c:pt idx="8">
                  <c:v>44367</c:v>
                </c:pt>
                <c:pt idx="9">
                  <c:v>44368</c:v>
                </c:pt>
                <c:pt idx="10">
                  <c:v>44369</c:v>
                </c:pt>
                <c:pt idx="11">
                  <c:v>44370</c:v>
                </c:pt>
                <c:pt idx="12">
                  <c:v>44371</c:v>
                </c:pt>
                <c:pt idx="13">
                  <c:v>44372</c:v>
                </c:pt>
                <c:pt idx="14">
                  <c:v>44373</c:v>
                </c:pt>
                <c:pt idx="15">
                  <c:v>44374</c:v>
                </c:pt>
                <c:pt idx="16">
                  <c:v>44375</c:v>
                </c:pt>
                <c:pt idx="17">
                  <c:v>44376</c:v>
                </c:pt>
                <c:pt idx="18">
                  <c:v>44377</c:v>
                </c:pt>
                <c:pt idx="19">
                  <c:v>44378</c:v>
                </c:pt>
                <c:pt idx="20">
                  <c:v>44379</c:v>
                </c:pt>
                <c:pt idx="21">
                  <c:v>44380</c:v>
                </c:pt>
                <c:pt idx="22">
                  <c:v>44381</c:v>
                </c:pt>
                <c:pt idx="23">
                  <c:v>44382</c:v>
                </c:pt>
                <c:pt idx="24">
                  <c:v>44383</c:v>
                </c:pt>
                <c:pt idx="25">
                  <c:v>44384</c:v>
                </c:pt>
                <c:pt idx="26">
                  <c:v>44385</c:v>
                </c:pt>
                <c:pt idx="27">
                  <c:v>44386</c:v>
                </c:pt>
                <c:pt idx="28">
                  <c:v>44387</c:v>
                </c:pt>
                <c:pt idx="29">
                  <c:v>44388</c:v>
                </c:pt>
                <c:pt idx="30">
                  <c:v>44389</c:v>
                </c:pt>
                <c:pt idx="31">
                  <c:v>44390</c:v>
                </c:pt>
                <c:pt idx="32">
                  <c:v>44391</c:v>
                </c:pt>
                <c:pt idx="33">
                  <c:v>44392</c:v>
                </c:pt>
                <c:pt idx="34">
                  <c:v>44393</c:v>
                </c:pt>
                <c:pt idx="35">
                  <c:v>44394</c:v>
                </c:pt>
                <c:pt idx="36">
                  <c:v>44395</c:v>
                </c:pt>
                <c:pt idx="37">
                  <c:v>44396</c:v>
                </c:pt>
                <c:pt idx="38">
                  <c:v>44397</c:v>
                </c:pt>
                <c:pt idx="39">
                  <c:v>44398</c:v>
                </c:pt>
                <c:pt idx="40">
                  <c:v>44399</c:v>
                </c:pt>
                <c:pt idx="41">
                  <c:v>44400</c:v>
                </c:pt>
                <c:pt idx="42">
                  <c:v>44401</c:v>
                </c:pt>
                <c:pt idx="43">
                  <c:v>44402</c:v>
                </c:pt>
                <c:pt idx="44">
                  <c:v>44403</c:v>
                </c:pt>
                <c:pt idx="45">
                  <c:v>44404</c:v>
                </c:pt>
                <c:pt idx="46">
                  <c:v>44405</c:v>
                </c:pt>
                <c:pt idx="47">
                  <c:v>44406</c:v>
                </c:pt>
                <c:pt idx="48">
                  <c:v>44407</c:v>
                </c:pt>
                <c:pt idx="49">
                  <c:v>44408</c:v>
                </c:pt>
                <c:pt idx="50">
                  <c:v>44409</c:v>
                </c:pt>
                <c:pt idx="51">
                  <c:v>44410</c:v>
                </c:pt>
                <c:pt idx="52">
                  <c:v>44411</c:v>
                </c:pt>
                <c:pt idx="53">
                  <c:v>44412</c:v>
                </c:pt>
                <c:pt idx="54">
                  <c:v>44413</c:v>
                </c:pt>
                <c:pt idx="55">
                  <c:v>44414</c:v>
                </c:pt>
                <c:pt idx="56">
                  <c:v>44415</c:v>
                </c:pt>
                <c:pt idx="57">
                  <c:v>44416</c:v>
                </c:pt>
                <c:pt idx="58">
                  <c:v>44417</c:v>
                </c:pt>
                <c:pt idx="59">
                  <c:v>44418</c:v>
                </c:pt>
                <c:pt idx="60">
                  <c:v>44419</c:v>
                </c:pt>
                <c:pt idx="61">
                  <c:v>44420</c:v>
                </c:pt>
                <c:pt idx="62">
                  <c:v>44421</c:v>
                </c:pt>
                <c:pt idx="63">
                  <c:v>44422</c:v>
                </c:pt>
                <c:pt idx="64">
                  <c:v>44423</c:v>
                </c:pt>
                <c:pt idx="65">
                  <c:v>44424</c:v>
                </c:pt>
                <c:pt idx="66">
                  <c:v>44425</c:v>
                </c:pt>
                <c:pt idx="67">
                  <c:v>44426</c:v>
                </c:pt>
                <c:pt idx="68">
                  <c:v>44427</c:v>
                </c:pt>
                <c:pt idx="69">
                  <c:v>44428</c:v>
                </c:pt>
                <c:pt idx="70">
                  <c:v>44429</c:v>
                </c:pt>
                <c:pt idx="71">
                  <c:v>44430</c:v>
                </c:pt>
                <c:pt idx="72">
                  <c:v>44431</c:v>
                </c:pt>
                <c:pt idx="73">
                  <c:v>44432</c:v>
                </c:pt>
                <c:pt idx="74">
                  <c:v>44433</c:v>
                </c:pt>
                <c:pt idx="75">
                  <c:v>44434</c:v>
                </c:pt>
                <c:pt idx="76">
                  <c:v>44435</c:v>
                </c:pt>
                <c:pt idx="77">
                  <c:v>44436</c:v>
                </c:pt>
                <c:pt idx="78">
                  <c:v>44437</c:v>
                </c:pt>
                <c:pt idx="79">
                  <c:v>44438</c:v>
                </c:pt>
                <c:pt idx="80">
                  <c:v>44439</c:v>
                </c:pt>
                <c:pt idx="81">
                  <c:v>44440</c:v>
                </c:pt>
                <c:pt idx="82">
                  <c:v>44441</c:v>
                </c:pt>
                <c:pt idx="83">
                  <c:v>44442</c:v>
                </c:pt>
                <c:pt idx="84">
                  <c:v>44443</c:v>
                </c:pt>
                <c:pt idx="85">
                  <c:v>44444</c:v>
                </c:pt>
                <c:pt idx="86">
                  <c:v>44445</c:v>
                </c:pt>
                <c:pt idx="87">
                  <c:v>44446</c:v>
                </c:pt>
                <c:pt idx="88">
                  <c:v>44447</c:v>
                </c:pt>
                <c:pt idx="89">
                  <c:v>44448</c:v>
                </c:pt>
                <c:pt idx="90">
                  <c:v>44449</c:v>
                </c:pt>
                <c:pt idx="91">
                  <c:v>44450</c:v>
                </c:pt>
                <c:pt idx="92">
                  <c:v>44451</c:v>
                </c:pt>
                <c:pt idx="93">
                  <c:v>44452</c:v>
                </c:pt>
                <c:pt idx="94">
                  <c:v>44453</c:v>
                </c:pt>
                <c:pt idx="95">
                  <c:v>44454</c:v>
                </c:pt>
                <c:pt idx="96">
                  <c:v>44455</c:v>
                </c:pt>
                <c:pt idx="97">
                  <c:v>44456</c:v>
                </c:pt>
                <c:pt idx="98">
                  <c:v>44457</c:v>
                </c:pt>
                <c:pt idx="99">
                  <c:v>44458</c:v>
                </c:pt>
                <c:pt idx="100">
                  <c:v>44459</c:v>
                </c:pt>
                <c:pt idx="101">
                  <c:v>44460</c:v>
                </c:pt>
                <c:pt idx="102">
                  <c:v>44461</c:v>
                </c:pt>
                <c:pt idx="103">
                  <c:v>44462</c:v>
                </c:pt>
                <c:pt idx="104">
                  <c:v>44463</c:v>
                </c:pt>
                <c:pt idx="105">
                  <c:v>44464</c:v>
                </c:pt>
                <c:pt idx="106">
                  <c:v>44465</c:v>
                </c:pt>
                <c:pt idx="107">
                  <c:v>44466</c:v>
                </c:pt>
                <c:pt idx="108">
                  <c:v>44467</c:v>
                </c:pt>
                <c:pt idx="109">
                  <c:v>44468</c:v>
                </c:pt>
                <c:pt idx="110">
                  <c:v>44469</c:v>
                </c:pt>
                <c:pt idx="111">
                  <c:v>44470</c:v>
                </c:pt>
                <c:pt idx="112">
                  <c:v>44471</c:v>
                </c:pt>
              </c:numCache>
            </c:numRef>
          </c:xVal>
          <c:yVal>
            <c:numRef>
              <c:f>Historical!$D$3:$D$115</c:f>
              <c:numCache>
                <c:formatCode>#,##0</c:formatCode>
                <c:ptCount val="11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9</c:v>
                </c:pt>
                <c:pt idx="17">
                  <c:v>0</c:v>
                </c:pt>
                <c:pt idx="18">
                  <c:v>3</c:v>
                </c:pt>
                <c:pt idx="19">
                  <c:v>5</c:v>
                </c:pt>
                <c:pt idx="20">
                  <c:v>5</c:v>
                </c:pt>
                <c:pt idx="21">
                  <c:v>1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2</c:v>
                </c:pt>
                <c:pt idx="26">
                  <c:v>7</c:v>
                </c:pt>
                <c:pt idx="27">
                  <c:v>6</c:v>
                </c:pt>
                <c:pt idx="28">
                  <c:v>8</c:v>
                </c:pt>
                <c:pt idx="29">
                  <c:v>10</c:v>
                </c:pt>
                <c:pt idx="30">
                  <c:v>13</c:v>
                </c:pt>
                <c:pt idx="31">
                  <c:v>8</c:v>
                </c:pt>
                <c:pt idx="32">
                  <c:v>17</c:v>
                </c:pt>
                <c:pt idx="33">
                  <c:v>28</c:v>
                </c:pt>
                <c:pt idx="34">
                  <c:v>57</c:v>
                </c:pt>
                <c:pt idx="35">
                  <c:v>37</c:v>
                </c:pt>
                <c:pt idx="36">
                  <c:v>12</c:v>
                </c:pt>
                <c:pt idx="37">
                  <c:v>36</c:v>
                </c:pt>
                <c:pt idx="38">
                  <c:v>16</c:v>
                </c:pt>
                <c:pt idx="39">
                  <c:v>20</c:v>
                </c:pt>
                <c:pt idx="40">
                  <c:v>35</c:v>
                </c:pt>
                <c:pt idx="41">
                  <c:v>42</c:v>
                </c:pt>
                <c:pt idx="42">
                  <c:v>37</c:v>
                </c:pt>
                <c:pt idx="43">
                  <c:v>25</c:v>
                </c:pt>
                <c:pt idx="44">
                  <c:v>43</c:v>
                </c:pt>
                <c:pt idx="45">
                  <c:v>39</c:v>
                </c:pt>
                <c:pt idx="46">
                  <c:v>69</c:v>
                </c:pt>
                <c:pt idx="47">
                  <c:v>50</c:v>
                </c:pt>
                <c:pt idx="48">
                  <c:v>80</c:v>
                </c:pt>
                <c:pt idx="49">
                  <c:v>101</c:v>
                </c:pt>
                <c:pt idx="50">
                  <c:v>32</c:v>
                </c:pt>
                <c:pt idx="51">
                  <c:v>109</c:v>
                </c:pt>
                <c:pt idx="52">
                  <c:v>165</c:v>
                </c:pt>
                <c:pt idx="53">
                  <c:v>155</c:v>
                </c:pt>
                <c:pt idx="54">
                  <c:v>184</c:v>
                </c:pt>
                <c:pt idx="55">
                  <c:v>432</c:v>
                </c:pt>
                <c:pt idx="56">
                  <c:v>217</c:v>
                </c:pt>
                <c:pt idx="57">
                  <c:v>89</c:v>
                </c:pt>
                <c:pt idx="58">
                  <c:v>160</c:v>
                </c:pt>
                <c:pt idx="59">
                  <c:v>294</c:v>
                </c:pt>
                <c:pt idx="60">
                  <c:v>298</c:v>
                </c:pt>
                <c:pt idx="61">
                  <c:v>167</c:v>
                </c:pt>
                <c:pt idx="62">
                  <c:v>196</c:v>
                </c:pt>
                <c:pt idx="63">
                  <c:v>346</c:v>
                </c:pt>
                <c:pt idx="64">
                  <c:v>146</c:v>
                </c:pt>
                <c:pt idx="65">
                  <c:v>272</c:v>
                </c:pt>
                <c:pt idx="66">
                  <c:v>203</c:v>
                </c:pt>
                <c:pt idx="67">
                  <c:v>227</c:v>
                </c:pt>
                <c:pt idx="68">
                  <c:v>269</c:v>
                </c:pt>
                <c:pt idx="69">
                  <c:v>208</c:v>
                </c:pt>
                <c:pt idx="70">
                  <c:v>259</c:v>
                </c:pt>
                <c:pt idx="71">
                  <c:v>208</c:v>
                </c:pt>
                <c:pt idx="72">
                  <c:v>276</c:v>
                </c:pt>
                <c:pt idx="73">
                  <c:v>288</c:v>
                </c:pt>
                <c:pt idx="74">
                  <c:v>202</c:v>
                </c:pt>
                <c:pt idx="75">
                  <c:v>242</c:v>
                </c:pt>
                <c:pt idx="76">
                  <c:v>170</c:v>
                </c:pt>
                <c:pt idx="77">
                  <c:v>177</c:v>
                </c:pt>
                <c:pt idx="78">
                  <c:v>160</c:v>
                </c:pt>
                <c:pt idx="79">
                  <c:v>306</c:v>
                </c:pt>
                <c:pt idx="80">
                  <c:v>111</c:v>
                </c:pt>
                <c:pt idx="81">
                  <c:v>144</c:v>
                </c:pt>
                <c:pt idx="82">
                  <c:v>94</c:v>
                </c:pt>
                <c:pt idx="83">
                  <c:v>123</c:v>
                </c:pt>
                <c:pt idx="84">
                  <c:v>52</c:v>
                </c:pt>
                <c:pt idx="85">
                  <c:v>59</c:v>
                </c:pt>
                <c:pt idx="86">
                  <c:v>49</c:v>
                </c:pt>
                <c:pt idx="87">
                  <c:v>82</c:v>
                </c:pt>
                <c:pt idx="88">
                  <c:v>66</c:v>
                </c:pt>
                <c:pt idx="89">
                  <c:v>85</c:v>
                </c:pt>
                <c:pt idx="90">
                  <c:v>25</c:v>
                </c:pt>
                <c:pt idx="91">
                  <c:v>42</c:v>
                </c:pt>
                <c:pt idx="92">
                  <c:v>38</c:v>
                </c:pt>
                <c:pt idx="93">
                  <c:v>10</c:v>
                </c:pt>
                <c:pt idx="94">
                  <c:v>20</c:v>
                </c:pt>
                <c:pt idx="95">
                  <c:v>8</c:v>
                </c:pt>
                <c:pt idx="96">
                  <c:v>4</c:v>
                </c:pt>
                <c:pt idx="97">
                  <c:v>8</c:v>
                </c:pt>
                <c:pt idx="98">
                  <c:v>2</c:v>
                </c:pt>
                <c:pt idx="99">
                  <c:v>1</c:v>
                </c:pt>
                <c:pt idx="100">
                  <c:v>3</c:v>
                </c:pt>
                <c:pt idx="101">
                  <c:v>2</c:v>
                </c:pt>
                <c:pt idx="102">
                  <c:v>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91-4F64-9B10-0A1181D51979}"/>
            </c:ext>
          </c:extLst>
        </c:ser>
        <c:ser>
          <c:idx val="1"/>
          <c:order val="2"/>
          <c:tx>
            <c:strRef>
              <c:f>Historical!$F$2</c:f>
              <c:strCache>
                <c:ptCount val="1"/>
                <c:pt idx="0">
                  <c:v>2021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44359</c:v>
                </c:pt>
                <c:pt idx="1">
                  <c:v>44360</c:v>
                </c:pt>
                <c:pt idx="2">
                  <c:v>44361</c:v>
                </c:pt>
                <c:pt idx="3">
                  <c:v>44362</c:v>
                </c:pt>
                <c:pt idx="4">
                  <c:v>44363</c:v>
                </c:pt>
                <c:pt idx="5">
                  <c:v>44364</c:v>
                </c:pt>
                <c:pt idx="6">
                  <c:v>44365</c:v>
                </c:pt>
                <c:pt idx="7">
                  <c:v>44366</c:v>
                </c:pt>
                <c:pt idx="8">
                  <c:v>44367</c:v>
                </c:pt>
                <c:pt idx="9">
                  <c:v>44368</c:v>
                </c:pt>
                <c:pt idx="10">
                  <c:v>44369</c:v>
                </c:pt>
                <c:pt idx="11">
                  <c:v>44370</c:v>
                </c:pt>
                <c:pt idx="12">
                  <c:v>44371</c:v>
                </c:pt>
                <c:pt idx="13">
                  <c:v>44372</c:v>
                </c:pt>
                <c:pt idx="14">
                  <c:v>44373</c:v>
                </c:pt>
                <c:pt idx="15">
                  <c:v>44374</c:v>
                </c:pt>
                <c:pt idx="16">
                  <c:v>44375</c:v>
                </c:pt>
                <c:pt idx="17">
                  <c:v>44376</c:v>
                </c:pt>
                <c:pt idx="18">
                  <c:v>44377</c:v>
                </c:pt>
                <c:pt idx="19">
                  <c:v>44378</c:v>
                </c:pt>
                <c:pt idx="20">
                  <c:v>44379</c:v>
                </c:pt>
                <c:pt idx="21">
                  <c:v>44380</c:v>
                </c:pt>
                <c:pt idx="22">
                  <c:v>44381</c:v>
                </c:pt>
                <c:pt idx="23">
                  <c:v>44382</c:v>
                </c:pt>
                <c:pt idx="24">
                  <c:v>44383</c:v>
                </c:pt>
                <c:pt idx="25">
                  <c:v>44384</c:v>
                </c:pt>
                <c:pt idx="26">
                  <c:v>44385</c:v>
                </c:pt>
                <c:pt idx="27">
                  <c:v>44386</c:v>
                </c:pt>
                <c:pt idx="28">
                  <c:v>44387</c:v>
                </c:pt>
                <c:pt idx="29">
                  <c:v>44388</c:v>
                </c:pt>
                <c:pt idx="30">
                  <c:v>44389</c:v>
                </c:pt>
                <c:pt idx="31">
                  <c:v>44390</c:v>
                </c:pt>
                <c:pt idx="32">
                  <c:v>44391</c:v>
                </c:pt>
                <c:pt idx="33">
                  <c:v>44392</c:v>
                </c:pt>
                <c:pt idx="34">
                  <c:v>44393</c:v>
                </c:pt>
                <c:pt idx="35">
                  <c:v>44394</c:v>
                </c:pt>
                <c:pt idx="36">
                  <c:v>44395</c:v>
                </c:pt>
                <c:pt idx="37">
                  <c:v>44396</c:v>
                </c:pt>
                <c:pt idx="38">
                  <c:v>44397</c:v>
                </c:pt>
                <c:pt idx="39">
                  <c:v>44398</c:v>
                </c:pt>
                <c:pt idx="40">
                  <c:v>44399</c:v>
                </c:pt>
                <c:pt idx="41">
                  <c:v>44400</c:v>
                </c:pt>
                <c:pt idx="42">
                  <c:v>44401</c:v>
                </c:pt>
                <c:pt idx="43">
                  <c:v>44402</c:v>
                </c:pt>
                <c:pt idx="44">
                  <c:v>44403</c:v>
                </c:pt>
                <c:pt idx="45">
                  <c:v>44404</c:v>
                </c:pt>
                <c:pt idx="46">
                  <c:v>44405</c:v>
                </c:pt>
                <c:pt idx="47">
                  <c:v>44406</c:v>
                </c:pt>
                <c:pt idx="48">
                  <c:v>44407</c:v>
                </c:pt>
                <c:pt idx="49">
                  <c:v>44408</c:v>
                </c:pt>
                <c:pt idx="50">
                  <c:v>44409</c:v>
                </c:pt>
                <c:pt idx="51">
                  <c:v>44410</c:v>
                </c:pt>
                <c:pt idx="52">
                  <c:v>44411</c:v>
                </c:pt>
                <c:pt idx="53">
                  <c:v>44412</c:v>
                </c:pt>
                <c:pt idx="54">
                  <c:v>44413</c:v>
                </c:pt>
                <c:pt idx="55">
                  <c:v>44414</c:v>
                </c:pt>
                <c:pt idx="56">
                  <c:v>44415</c:v>
                </c:pt>
                <c:pt idx="57">
                  <c:v>44416</c:v>
                </c:pt>
                <c:pt idx="58">
                  <c:v>44417</c:v>
                </c:pt>
                <c:pt idx="59">
                  <c:v>44418</c:v>
                </c:pt>
                <c:pt idx="60">
                  <c:v>44419</c:v>
                </c:pt>
                <c:pt idx="61">
                  <c:v>44420</c:v>
                </c:pt>
                <c:pt idx="62">
                  <c:v>44421</c:v>
                </c:pt>
                <c:pt idx="63">
                  <c:v>44422</c:v>
                </c:pt>
                <c:pt idx="64">
                  <c:v>44423</c:v>
                </c:pt>
                <c:pt idx="65">
                  <c:v>44424</c:v>
                </c:pt>
                <c:pt idx="66">
                  <c:v>44425</c:v>
                </c:pt>
                <c:pt idx="67">
                  <c:v>44426</c:v>
                </c:pt>
                <c:pt idx="68">
                  <c:v>44427</c:v>
                </c:pt>
                <c:pt idx="69">
                  <c:v>44428</c:v>
                </c:pt>
                <c:pt idx="70">
                  <c:v>44429</c:v>
                </c:pt>
                <c:pt idx="71">
                  <c:v>44430</c:v>
                </c:pt>
                <c:pt idx="72">
                  <c:v>44431</c:v>
                </c:pt>
                <c:pt idx="73">
                  <c:v>44432</c:v>
                </c:pt>
                <c:pt idx="74">
                  <c:v>44433</c:v>
                </c:pt>
                <c:pt idx="75">
                  <c:v>44434</c:v>
                </c:pt>
                <c:pt idx="76">
                  <c:v>44435</c:v>
                </c:pt>
                <c:pt idx="77">
                  <c:v>44436</c:v>
                </c:pt>
                <c:pt idx="78">
                  <c:v>44437</c:v>
                </c:pt>
                <c:pt idx="79">
                  <c:v>44438</c:v>
                </c:pt>
                <c:pt idx="80">
                  <c:v>44439</c:v>
                </c:pt>
                <c:pt idx="81">
                  <c:v>44440</c:v>
                </c:pt>
                <c:pt idx="82">
                  <c:v>44441</c:v>
                </c:pt>
                <c:pt idx="83">
                  <c:v>44442</c:v>
                </c:pt>
                <c:pt idx="84">
                  <c:v>44443</c:v>
                </c:pt>
                <c:pt idx="85">
                  <c:v>44444</c:v>
                </c:pt>
                <c:pt idx="86">
                  <c:v>44445</c:v>
                </c:pt>
                <c:pt idx="87">
                  <c:v>44446</c:v>
                </c:pt>
                <c:pt idx="88">
                  <c:v>44447</c:v>
                </c:pt>
                <c:pt idx="89">
                  <c:v>44448</c:v>
                </c:pt>
                <c:pt idx="90">
                  <c:v>44449</c:v>
                </c:pt>
                <c:pt idx="91">
                  <c:v>44450</c:v>
                </c:pt>
                <c:pt idx="92">
                  <c:v>44451</c:v>
                </c:pt>
                <c:pt idx="93">
                  <c:v>44452</c:v>
                </c:pt>
                <c:pt idx="94">
                  <c:v>44453</c:v>
                </c:pt>
                <c:pt idx="95">
                  <c:v>44454</c:v>
                </c:pt>
                <c:pt idx="96">
                  <c:v>44455</c:v>
                </c:pt>
                <c:pt idx="97">
                  <c:v>44456</c:v>
                </c:pt>
                <c:pt idx="98">
                  <c:v>44457</c:v>
                </c:pt>
                <c:pt idx="99">
                  <c:v>44458</c:v>
                </c:pt>
                <c:pt idx="100">
                  <c:v>44459</c:v>
                </c:pt>
                <c:pt idx="101">
                  <c:v>44460</c:v>
                </c:pt>
                <c:pt idx="102">
                  <c:v>44461</c:v>
                </c:pt>
                <c:pt idx="103">
                  <c:v>44462</c:v>
                </c:pt>
                <c:pt idx="104">
                  <c:v>44463</c:v>
                </c:pt>
                <c:pt idx="105">
                  <c:v>44464</c:v>
                </c:pt>
                <c:pt idx="106">
                  <c:v>44465</c:v>
                </c:pt>
                <c:pt idx="107">
                  <c:v>44466</c:v>
                </c:pt>
                <c:pt idx="108">
                  <c:v>44467</c:v>
                </c:pt>
                <c:pt idx="109">
                  <c:v>44468</c:v>
                </c:pt>
                <c:pt idx="110">
                  <c:v>44469</c:v>
                </c:pt>
                <c:pt idx="111">
                  <c:v>44470</c:v>
                </c:pt>
                <c:pt idx="112">
                  <c:v>44471</c:v>
                </c:pt>
              </c:numCache>
            </c:numRef>
          </c:xVal>
          <c:yVal>
            <c:numRef>
              <c:f>Historical!$F$3:$F$115</c:f>
              <c:numCache>
                <c:formatCode>#,##0</c:formatCode>
                <c:ptCount val="113"/>
                <c:pt idx="0">
                  <c:v>1.25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1.5</c:v>
                </c:pt>
                <c:pt idx="13">
                  <c:v>3.5999999999999996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1.125</c:v>
                </c:pt>
                <c:pt idx="20">
                  <c:v>9.7999999999999989</c:v>
                </c:pt>
                <c:pt idx="21">
                  <c:v>3.5999999999999996</c:v>
                </c:pt>
                <c:pt idx="22">
                  <c:v>0</c:v>
                </c:pt>
                <c:pt idx="23">
                  <c:v>3.5999999999999996</c:v>
                </c:pt>
                <c:pt idx="24">
                  <c:v>0</c:v>
                </c:pt>
                <c:pt idx="25">
                  <c:v>0</c:v>
                </c:pt>
                <c:pt idx="26">
                  <c:v>1.5</c:v>
                </c:pt>
                <c:pt idx="27">
                  <c:v>4.8000000000000007</c:v>
                </c:pt>
                <c:pt idx="28">
                  <c:v>0</c:v>
                </c:pt>
                <c:pt idx="29">
                  <c:v>8.4</c:v>
                </c:pt>
                <c:pt idx="30">
                  <c:v>17.777777777777779</c:v>
                </c:pt>
                <c:pt idx="31">
                  <c:v>5</c:v>
                </c:pt>
                <c:pt idx="32">
                  <c:v>24</c:v>
                </c:pt>
                <c:pt idx="33">
                  <c:v>27.217948717948723</c:v>
                </c:pt>
                <c:pt idx="34">
                  <c:v>38</c:v>
                </c:pt>
                <c:pt idx="35">
                  <c:v>18.333333333333332</c:v>
                </c:pt>
                <c:pt idx="36">
                  <c:v>18</c:v>
                </c:pt>
                <c:pt idx="37">
                  <c:v>16.984615384615388</c:v>
                </c:pt>
                <c:pt idx="38">
                  <c:v>46.903846153846153</c:v>
                </c:pt>
                <c:pt idx="39">
                  <c:v>15.384615384615385</c:v>
                </c:pt>
                <c:pt idx="40">
                  <c:v>74.884615384615387</c:v>
                </c:pt>
                <c:pt idx="41">
                  <c:v>84.384615384615387</c:v>
                </c:pt>
                <c:pt idx="42">
                  <c:v>28.102564102564102</c:v>
                </c:pt>
                <c:pt idx="43">
                  <c:v>81.333333333333329</c:v>
                </c:pt>
                <c:pt idx="44">
                  <c:v>46.666666666666664</c:v>
                </c:pt>
                <c:pt idx="45">
                  <c:v>80</c:v>
                </c:pt>
                <c:pt idx="46">
                  <c:v>284.67692307692306</c:v>
                </c:pt>
                <c:pt idx="47">
                  <c:v>62.384615384615387</c:v>
                </c:pt>
                <c:pt idx="48">
                  <c:v>254.88461538461539</c:v>
                </c:pt>
                <c:pt idx="49">
                  <c:v>84.051282051282058</c:v>
                </c:pt>
                <c:pt idx="50">
                  <c:v>105.81818181818181</c:v>
                </c:pt>
                <c:pt idx="51">
                  <c:v>217.63636363636363</c:v>
                </c:pt>
                <c:pt idx="52">
                  <c:v>65.454545454545453</c:v>
                </c:pt>
                <c:pt idx="53">
                  <c:v>152.72727272727272</c:v>
                </c:pt>
                <c:pt idx="54">
                  <c:v>269.81818181818181</c:v>
                </c:pt>
                <c:pt idx="55">
                  <c:v>445.469696969697</c:v>
                </c:pt>
                <c:pt idx="56">
                  <c:v>244.94545454545454</c:v>
                </c:pt>
                <c:pt idx="57">
                  <c:v>300.27272727272725</c:v>
                </c:pt>
                <c:pt idx="58">
                  <c:v>111.27272727272728</c:v>
                </c:pt>
                <c:pt idx="59">
                  <c:v>251.54545454545453</c:v>
                </c:pt>
                <c:pt idx="60">
                  <c:v>160.09090909090909</c:v>
                </c:pt>
                <c:pt idx="61">
                  <c:v>758.10909090909092</c:v>
                </c:pt>
                <c:pt idx="62">
                  <c:v>490.30303030303037</c:v>
                </c:pt>
                <c:pt idx="63">
                  <c:v>321.05454545454546</c:v>
                </c:pt>
                <c:pt idx="64">
                  <c:v>427.02272727272725</c:v>
                </c:pt>
                <c:pt idx="65">
                  <c:v>730.36363636363637</c:v>
                </c:pt>
                <c:pt idx="66">
                  <c:v>668.4545454545455</c:v>
                </c:pt>
                <c:pt idx="67">
                  <c:v>482.93181818181819</c:v>
                </c:pt>
                <c:pt idx="68">
                  <c:v>687.90909090909088</c:v>
                </c:pt>
                <c:pt idx="69">
                  <c:v>838.36363636363637</c:v>
                </c:pt>
                <c:pt idx="70">
                  <c:v>342.9545454545455</c:v>
                </c:pt>
                <c:pt idx="71">
                  <c:v>151.81818181818181</c:v>
                </c:pt>
                <c:pt idx="72">
                  <c:v>227.90909090909088</c:v>
                </c:pt>
                <c:pt idx="73">
                  <c:v>472.09090909090907</c:v>
                </c:pt>
                <c:pt idx="74">
                  <c:v>475.63636363636363</c:v>
                </c:pt>
                <c:pt idx="75">
                  <c:v>524.0454545454545</c:v>
                </c:pt>
                <c:pt idx="76">
                  <c:v>334.06060606060612</c:v>
                </c:pt>
                <c:pt idx="77">
                  <c:v>289.63636363636363</c:v>
                </c:pt>
                <c:pt idx="78">
                  <c:v>490.95454545454544</c:v>
                </c:pt>
                <c:pt idx="79">
                  <c:v>506.09090909090912</c:v>
                </c:pt>
                <c:pt idx="80">
                  <c:v>65.454545454545453</c:v>
                </c:pt>
                <c:pt idx="81">
                  <c:v>261.54545454545456</c:v>
                </c:pt>
                <c:pt idx="82">
                  <c:v>215.18181818181819</c:v>
                </c:pt>
                <c:pt idx="83">
                  <c:v>129.36363636363637</c:v>
                </c:pt>
                <c:pt idx="84">
                  <c:v>132.13636363636363</c:v>
                </c:pt>
                <c:pt idx="85">
                  <c:v>88.909090909090907</c:v>
                </c:pt>
                <c:pt idx="86">
                  <c:v>89.181818181818187</c:v>
                </c:pt>
                <c:pt idx="87">
                  <c:v>34.948051948051948</c:v>
                </c:pt>
                <c:pt idx="88">
                  <c:v>35.757575757575758</c:v>
                </c:pt>
                <c:pt idx="89">
                  <c:v>2.4000000000000004</c:v>
                </c:pt>
                <c:pt idx="90">
                  <c:v>32.727272727272727</c:v>
                </c:pt>
                <c:pt idx="91">
                  <c:v>26.424242424242422</c:v>
                </c:pt>
                <c:pt idx="92">
                  <c:v>35.045454545454547</c:v>
                </c:pt>
                <c:pt idx="93">
                  <c:v>35.18181818181818</c:v>
                </c:pt>
                <c:pt idx="94">
                  <c:v>45.818181818181813</c:v>
                </c:pt>
                <c:pt idx="95">
                  <c:v>39.272727272727273</c:v>
                </c:pt>
                <c:pt idx="96">
                  <c:v>19.636363636363637</c:v>
                </c:pt>
                <c:pt idx="97">
                  <c:v>6.545454545454545</c:v>
                </c:pt>
                <c:pt idx="98">
                  <c:v>0</c:v>
                </c:pt>
                <c:pt idx="99">
                  <c:v>6.545454545454545</c:v>
                </c:pt>
                <c:pt idx="100">
                  <c:v>0</c:v>
                </c:pt>
                <c:pt idx="101">
                  <c:v>1.5</c:v>
                </c:pt>
                <c:pt idx="102">
                  <c:v>0</c:v>
                </c:pt>
                <c:pt idx="103">
                  <c:v>6.545454545454545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6.545454545454545</c:v>
                </c:pt>
                <c:pt idx="108">
                  <c:v>13.09090909090909</c:v>
                </c:pt>
                <c:pt idx="109">
                  <c:v>6.545454545454545</c:v>
                </c:pt>
                <c:pt idx="110">
                  <c:v>0</c:v>
                </c:pt>
                <c:pt idx="111">
                  <c:v>1.6</c:v>
                </c:pt>
                <c:pt idx="1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CB-46C4-8398-4E1836AA8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26368"/>
        <c:axId val="116658560"/>
      </c:scatterChart>
      <c:valAx>
        <c:axId val="106826368"/>
        <c:scaling>
          <c:orientation val="minMax"/>
          <c:max val="44471"/>
          <c:min val="44359"/>
        </c:scaling>
        <c:delete val="0"/>
        <c:axPos val="b"/>
        <c:numFmt formatCode="d\-mmm" sourceLinked="1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116658560"/>
        <c:crosses val="autoZero"/>
        <c:crossBetween val="midCat"/>
        <c:majorUnit val="14"/>
        <c:minorUnit val="7"/>
      </c:valAx>
      <c:valAx>
        <c:axId val="116658560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Chinook (N)</a:t>
                </a:r>
              </a:p>
            </c:rich>
          </c:tx>
          <c:layout>
            <c:manualLayout>
              <c:xMode val="edge"/>
              <c:yMode val="edge"/>
              <c:x val="0"/>
              <c:y val="0.30334499854184893"/>
            </c:manualLayout>
          </c:layout>
          <c:overlay val="0"/>
        </c:title>
        <c:numFmt formatCode="#,##0" sourceLinked="0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106826368"/>
        <c:crosses val="autoZero"/>
        <c:crossBetween val="midCat"/>
        <c:majorUnit val="200"/>
        <c:minorUnit val="50"/>
      </c:valAx>
    </c:plotArea>
    <c:legend>
      <c:legendPos val="t"/>
      <c:overlay val="1"/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19444444444446"/>
          <c:y val="5.3912219305920092E-2"/>
          <c:w val="0.75230555555555556"/>
          <c:h val="0.8214581510644503"/>
        </c:manualLayout>
      </c:layout>
      <c:scatterChart>
        <c:scatterStyle val="lineMarker"/>
        <c:varyColors val="0"/>
        <c:ser>
          <c:idx val="0"/>
          <c:order val="0"/>
          <c:tx>
            <c:v>10-Year</c:v>
          </c:tx>
          <c:spPr>
            <a:ln w="28575">
              <a:solidFill>
                <a:srgbClr val="66FF66"/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44359</c:v>
                </c:pt>
                <c:pt idx="1">
                  <c:v>44360</c:v>
                </c:pt>
                <c:pt idx="2">
                  <c:v>44361</c:v>
                </c:pt>
                <c:pt idx="3">
                  <c:v>44362</c:v>
                </c:pt>
                <c:pt idx="4">
                  <c:v>44363</c:v>
                </c:pt>
                <c:pt idx="5">
                  <c:v>44364</c:v>
                </c:pt>
                <c:pt idx="6">
                  <c:v>44365</c:v>
                </c:pt>
                <c:pt idx="7">
                  <c:v>44366</c:v>
                </c:pt>
                <c:pt idx="8">
                  <c:v>44367</c:v>
                </c:pt>
                <c:pt idx="9">
                  <c:v>44368</c:v>
                </c:pt>
                <c:pt idx="10">
                  <c:v>44369</c:v>
                </c:pt>
                <c:pt idx="11">
                  <c:v>44370</c:v>
                </c:pt>
                <c:pt idx="12">
                  <c:v>44371</c:v>
                </c:pt>
                <c:pt idx="13">
                  <c:v>44372</c:v>
                </c:pt>
                <c:pt idx="14">
                  <c:v>44373</c:v>
                </c:pt>
                <c:pt idx="15">
                  <c:v>44374</c:v>
                </c:pt>
                <c:pt idx="16">
                  <c:v>44375</c:v>
                </c:pt>
                <c:pt idx="17">
                  <c:v>44376</c:v>
                </c:pt>
                <c:pt idx="18">
                  <c:v>44377</c:v>
                </c:pt>
                <c:pt idx="19">
                  <c:v>44378</c:v>
                </c:pt>
                <c:pt idx="20">
                  <c:v>44379</c:v>
                </c:pt>
                <c:pt idx="21">
                  <c:v>44380</c:v>
                </c:pt>
                <c:pt idx="22">
                  <c:v>44381</c:v>
                </c:pt>
                <c:pt idx="23">
                  <c:v>44382</c:v>
                </c:pt>
                <c:pt idx="24">
                  <c:v>44383</c:v>
                </c:pt>
                <c:pt idx="25">
                  <c:v>44384</c:v>
                </c:pt>
                <c:pt idx="26">
                  <c:v>44385</c:v>
                </c:pt>
                <c:pt idx="27">
                  <c:v>44386</c:v>
                </c:pt>
                <c:pt idx="28">
                  <c:v>44387</c:v>
                </c:pt>
                <c:pt idx="29">
                  <c:v>44388</c:v>
                </c:pt>
                <c:pt idx="30">
                  <c:v>44389</c:v>
                </c:pt>
                <c:pt idx="31">
                  <c:v>44390</c:v>
                </c:pt>
                <c:pt idx="32">
                  <c:v>44391</c:v>
                </c:pt>
                <c:pt idx="33">
                  <c:v>44392</c:v>
                </c:pt>
                <c:pt idx="34">
                  <c:v>44393</c:v>
                </c:pt>
                <c:pt idx="35">
                  <c:v>44394</c:v>
                </c:pt>
                <c:pt idx="36">
                  <c:v>44395</c:v>
                </c:pt>
                <c:pt idx="37">
                  <c:v>44396</c:v>
                </c:pt>
                <c:pt idx="38">
                  <c:v>44397</c:v>
                </c:pt>
                <c:pt idx="39">
                  <c:v>44398</c:v>
                </c:pt>
                <c:pt idx="40">
                  <c:v>44399</c:v>
                </c:pt>
                <c:pt idx="41">
                  <c:v>44400</c:v>
                </c:pt>
                <c:pt idx="42">
                  <c:v>44401</c:v>
                </c:pt>
                <c:pt idx="43">
                  <c:v>44402</c:v>
                </c:pt>
                <c:pt idx="44">
                  <c:v>44403</c:v>
                </c:pt>
                <c:pt idx="45">
                  <c:v>44404</c:v>
                </c:pt>
                <c:pt idx="46">
                  <c:v>44405</c:v>
                </c:pt>
                <c:pt idx="47">
                  <c:v>44406</c:v>
                </c:pt>
                <c:pt idx="48">
                  <c:v>44407</c:v>
                </c:pt>
                <c:pt idx="49">
                  <c:v>44408</c:v>
                </c:pt>
                <c:pt idx="50">
                  <c:v>44409</c:v>
                </c:pt>
                <c:pt idx="51">
                  <c:v>44410</c:v>
                </c:pt>
                <c:pt idx="52">
                  <c:v>44411</c:v>
                </c:pt>
                <c:pt idx="53">
                  <c:v>44412</c:v>
                </c:pt>
                <c:pt idx="54">
                  <c:v>44413</c:v>
                </c:pt>
                <c:pt idx="55">
                  <c:v>44414</c:v>
                </c:pt>
                <c:pt idx="56">
                  <c:v>44415</c:v>
                </c:pt>
                <c:pt idx="57">
                  <c:v>44416</c:v>
                </c:pt>
                <c:pt idx="58">
                  <c:v>44417</c:v>
                </c:pt>
                <c:pt idx="59">
                  <c:v>44418</c:v>
                </c:pt>
                <c:pt idx="60">
                  <c:v>44419</c:v>
                </c:pt>
                <c:pt idx="61">
                  <c:v>44420</c:v>
                </c:pt>
                <c:pt idx="62">
                  <c:v>44421</c:v>
                </c:pt>
                <c:pt idx="63">
                  <c:v>44422</c:v>
                </c:pt>
                <c:pt idx="64">
                  <c:v>44423</c:v>
                </c:pt>
                <c:pt idx="65">
                  <c:v>44424</c:v>
                </c:pt>
                <c:pt idx="66">
                  <c:v>44425</c:v>
                </c:pt>
                <c:pt idx="67">
                  <c:v>44426</c:v>
                </c:pt>
                <c:pt idx="68">
                  <c:v>44427</c:v>
                </c:pt>
                <c:pt idx="69">
                  <c:v>44428</c:v>
                </c:pt>
                <c:pt idx="70">
                  <c:v>44429</c:v>
                </c:pt>
                <c:pt idx="71">
                  <c:v>44430</c:v>
                </c:pt>
                <c:pt idx="72">
                  <c:v>44431</c:v>
                </c:pt>
                <c:pt idx="73">
                  <c:v>44432</c:v>
                </c:pt>
                <c:pt idx="74">
                  <c:v>44433</c:v>
                </c:pt>
                <c:pt idx="75">
                  <c:v>44434</c:v>
                </c:pt>
                <c:pt idx="76">
                  <c:v>44435</c:v>
                </c:pt>
                <c:pt idx="77">
                  <c:v>44436</c:v>
                </c:pt>
                <c:pt idx="78">
                  <c:v>44437</c:v>
                </c:pt>
                <c:pt idx="79">
                  <c:v>44438</c:v>
                </c:pt>
                <c:pt idx="80">
                  <c:v>44439</c:v>
                </c:pt>
                <c:pt idx="81">
                  <c:v>44440</c:v>
                </c:pt>
                <c:pt idx="82">
                  <c:v>44441</c:v>
                </c:pt>
                <c:pt idx="83">
                  <c:v>44442</c:v>
                </c:pt>
                <c:pt idx="84">
                  <c:v>44443</c:v>
                </c:pt>
                <c:pt idx="85">
                  <c:v>44444</c:v>
                </c:pt>
                <c:pt idx="86">
                  <c:v>44445</c:v>
                </c:pt>
                <c:pt idx="87">
                  <c:v>44446</c:v>
                </c:pt>
                <c:pt idx="88">
                  <c:v>44447</c:v>
                </c:pt>
                <c:pt idx="89">
                  <c:v>44448</c:v>
                </c:pt>
                <c:pt idx="90">
                  <c:v>44449</c:v>
                </c:pt>
                <c:pt idx="91">
                  <c:v>44450</c:v>
                </c:pt>
                <c:pt idx="92">
                  <c:v>44451</c:v>
                </c:pt>
                <c:pt idx="93">
                  <c:v>44452</c:v>
                </c:pt>
                <c:pt idx="94">
                  <c:v>44453</c:v>
                </c:pt>
                <c:pt idx="95">
                  <c:v>44454</c:v>
                </c:pt>
                <c:pt idx="96">
                  <c:v>44455</c:v>
                </c:pt>
                <c:pt idx="97">
                  <c:v>44456</c:v>
                </c:pt>
                <c:pt idx="98">
                  <c:v>44457</c:v>
                </c:pt>
                <c:pt idx="99">
                  <c:v>44458</c:v>
                </c:pt>
                <c:pt idx="100">
                  <c:v>44459</c:v>
                </c:pt>
                <c:pt idx="101">
                  <c:v>44460</c:v>
                </c:pt>
                <c:pt idx="102">
                  <c:v>44461</c:v>
                </c:pt>
                <c:pt idx="103">
                  <c:v>44462</c:v>
                </c:pt>
                <c:pt idx="104">
                  <c:v>44463</c:v>
                </c:pt>
                <c:pt idx="105">
                  <c:v>44464</c:v>
                </c:pt>
                <c:pt idx="106">
                  <c:v>44465</c:v>
                </c:pt>
                <c:pt idx="107">
                  <c:v>44466</c:v>
                </c:pt>
                <c:pt idx="108">
                  <c:v>44467</c:v>
                </c:pt>
                <c:pt idx="109">
                  <c:v>44468</c:v>
                </c:pt>
                <c:pt idx="110">
                  <c:v>44469</c:v>
                </c:pt>
                <c:pt idx="111">
                  <c:v>44470</c:v>
                </c:pt>
                <c:pt idx="112">
                  <c:v>44471</c:v>
                </c:pt>
              </c:numCache>
            </c:numRef>
          </c:xVal>
          <c:yVal>
            <c:numRef>
              <c:f>Historical!$J$3:$J$115</c:f>
              <c:numCache>
                <c:formatCode>#,##0</c:formatCode>
                <c:ptCount val="113"/>
                <c:pt idx="0">
                  <c:v>605</c:v>
                </c:pt>
                <c:pt idx="1">
                  <c:v>423</c:v>
                </c:pt>
                <c:pt idx="2">
                  <c:v>387</c:v>
                </c:pt>
                <c:pt idx="3">
                  <c:v>672</c:v>
                </c:pt>
                <c:pt idx="4">
                  <c:v>951</c:v>
                </c:pt>
                <c:pt idx="5">
                  <c:v>900</c:v>
                </c:pt>
                <c:pt idx="6">
                  <c:v>886</c:v>
                </c:pt>
                <c:pt idx="7">
                  <c:v>1082</c:v>
                </c:pt>
                <c:pt idx="8">
                  <c:v>1502</c:v>
                </c:pt>
                <c:pt idx="9">
                  <c:v>1284</c:v>
                </c:pt>
                <c:pt idx="10">
                  <c:v>1881</c:v>
                </c:pt>
                <c:pt idx="11">
                  <c:v>2292</c:v>
                </c:pt>
                <c:pt idx="12">
                  <c:v>1564</c:v>
                </c:pt>
                <c:pt idx="13">
                  <c:v>2076</c:v>
                </c:pt>
                <c:pt idx="14">
                  <c:v>1952</c:v>
                </c:pt>
                <c:pt idx="15">
                  <c:v>1987</c:v>
                </c:pt>
                <c:pt idx="16">
                  <c:v>2196</c:v>
                </c:pt>
                <c:pt idx="17">
                  <c:v>2527</c:v>
                </c:pt>
                <c:pt idx="18">
                  <c:v>2736</c:v>
                </c:pt>
                <c:pt idx="19">
                  <c:v>2090</c:v>
                </c:pt>
                <c:pt idx="20">
                  <c:v>2457</c:v>
                </c:pt>
                <c:pt idx="21">
                  <c:v>2500</c:v>
                </c:pt>
                <c:pt idx="22">
                  <c:v>3333</c:v>
                </c:pt>
                <c:pt idx="23">
                  <c:v>2379</c:v>
                </c:pt>
                <c:pt idx="24">
                  <c:v>2330</c:v>
                </c:pt>
                <c:pt idx="25">
                  <c:v>2581</c:v>
                </c:pt>
                <c:pt idx="26">
                  <c:v>1982</c:v>
                </c:pt>
                <c:pt idx="27">
                  <c:v>2340</c:v>
                </c:pt>
                <c:pt idx="28">
                  <c:v>2160</c:v>
                </c:pt>
                <c:pt idx="29">
                  <c:v>2006</c:v>
                </c:pt>
                <c:pt idx="30">
                  <c:v>2136</c:v>
                </c:pt>
                <c:pt idx="31">
                  <c:v>1439</c:v>
                </c:pt>
                <c:pt idx="32">
                  <c:v>1620</c:v>
                </c:pt>
                <c:pt idx="33">
                  <c:v>1222</c:v>
                </c:pt>
                <c:pt idx="34">
                  <c:v>1017</c:v>
                </c:pt>
                <c:pt idx="35">
                  <c:v>981</c:v>
                </c:pt>
                <c:pt idx="36">
                  <c:v>916</c:v>
                </c:pt>
                <c:pt idx="37">
                  <c:v>970</c:v>
                </c:pt>
                <c:pt idx="38">
                  <c:v>751</c:v>
                </c:pt>
                <c:pt idx="39">
                  <c:v>787</c:v>
                </c:pt>
                <c:pt idx="40">
                  <c:v>757</c:v>
                </c:pt>
                <c:pt idx="41">
                  <c:v>603</c:v>
                </c:pt>
                <c:pt idx="42">
                  <c:v>736</c:v>
                </c:pt>
                <c:pt idx="43">
                  <c:v>479</c:v>
                </c:pt>
                <c:pt idx="44">
                  <c:v>600</c:v>
                </c:pt>
                <c:pt idx="45">
                  <c:v>518</c:v>
                </c:pt>
                <c:pt idx="46">
                  <c:v>414</c:v>
                </c:pt>
                <c:pt idx="47">
                  <c:v>355</c:v>
                </c:pt>
                <c:pt idx="48">
                  <c:v>353</c:v>
                </c:pt>
                <c:pt idx="49">
                  <c:v>270</c:v>
                </c:pt>
                <c:pt idx="50">
                  <c:v>185</c:v>
                </c:pt>
                <c:pt idx="51">
                  <c:v>189</c:v>
                </c:pt>
                <c:pt idx="52">
                  <c:v>147</c:v>
                </c:pt>
                <c:pt idx="53">
                  <c:v>168</c:v>
                </c:pt>
                <c:pt idx="54">
                  <c:v>145</c:v>
                </c:pt>
                <c:pt idx="55">
                  <c:v>173</c:v>
                </c:pt>
                <c:pt idx="56">
                  <c:v>253</c:v>
                </c:pt>
                <c:pt idx="57">
                  <c:v>95</c:v>
                </c:pt>
                <c:pt idx="58">
                  <c:v>121</c:v>
                </c:pt>
                <c:pt idx="59">
                  <c:v>109</c:v>
                </c:pt>
                <c:pt idx="60">
                  <c:v>79</c:v>
                </c:pt>
                <c:pt idx="61">
                  <c:v>64</c:v>
                </c:pt>
                <c:pt idx="62">
                  <c:v>89</c:v>
                </c:pt>
                <c:pt idx="63">
                  <c:v>89</c:v>
                </c:pt>
                <c:pt idx="64">
                  <c:v>34</c:v>
                </c:pt>
                <c:pt idx="65">
                  <c:v>43</c:v>
                </c:pt>
                <c:pt idx="66">
                  <c:v>35</c:v>
                </c:pt>
                <c:pt idx="67">
                  <c:v>24</c:v>
                </c:pt>
                <c:pt idx="68">
                  <c:v>37</c:v>
                </c:pt>
                <c:pt idx="69">
                  <c:v>26</c:v>
                </c:pt>
                <c:pt idx="70">
                  <c:v>23</c:v>
                </c:pt>
                <c:pt idx="71">
                  <c:v>19</c:v>
                </c:pt>
                <c:pt idx="72">
                  <c:v>18</c:v>
                </c:pt>
                <c:pt idx="73">
                  <c:v>11</c:v>
                </c:pt>
                <c:pt idx="74">
                  <c:v>5</c:v>
                </c:pt>
                <c:pt idx="75">
                  <c:v>16</c:v>
                </c:pt>
                <c:pt idx="76">
                  <c:v>8</c:v>
                </c:pt>
                <c:pt idx="77">
                  <c:v>6</c:v>
                </c:pt>
                <c:pt idx="78">
                  <c:v>-1</c:v>
                </c:pt>
                <c:pt idx="79">
                  <c:v>5</c:v>
                </c:pt>
                <c:pt idx="80">
                  <c:v>5</c:v>
                </c:pt>
                <c:pt idx="81">
                  <c:v>3</c:v>
                </c:pt>
                <c:pt idx="82">
                  <c:v>1</c:v>
                </c:pt>
                <c:pt idx="83">
                  <c:v>1</c:v>
                </c:pt>
                <c:pt idx="84">
                  <c:v>3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7F-4EAC-8197-E3A995F1004C}"/>
            </c:ext>
          </c:extLst>
        </c:ser>
        <c:ser>
          <c:idx val="2"/>
          <c:order val="1"/>
          <c:tx>
            <c:v>5-Year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44359</c:v>
                </c:pt>
                <c:pt idx="1">
                  <c:v>44360</c:v>
                </c:pt>
                <c:pt idx="2">
                  <c:v>44361</c:v>
                </c:pt>
                <c:pt idx="3">
                  <c:v>44362</c:v>
                </c:pt>
                <c:pt idx="4">
                  <c:v>44363</c:v>
                </c:pt>
                <c:pt idx="5">
                  <c:v>44364</c:v>
                </c:pt>
                <c:pt idx="6">
                  <c:v>44365</c:v>
                </c:pt>
                <c:pt idx="7">
                  <c:v>44366</c:v>
                </c:pt>
                <c:pt idx="8">
                  <c:v>44367</c:v>
                </c:pt>
                <c:pt idx="9">
                  <c:v>44368</c:v>
                </c:pt>
                <c:pt idx="10">
                  <c:v>44369</c:v>
                </c:pt>
                <c:pt idx="11">
                  <c:v>44370</c:v>
                </c:pt>
                <c:pt idx="12">
                  <c:v>44371</c:v>
                </c:pt>
                <c:pt idx="13">
                  <c:v>44372</c:v>
                </c:pt>
                <c:pt idx="14">
                  <c:v>44373</c:v>
                </c:pt>
                <c:pt idx="15">
                  <c:v>44374</c:v>
                </c:pt>
                <c:pt idx="16">
                  <c:v>44375</c:v>
                </c:pt>
                <c:pt idx="17">
                  <c:v>44376</c:v>
                </c:pt>
                <c:pt idx="18">
                  <c:v>44377</c:v>
                </c:pt>
                <c:pt idx="19">
                  <c:v>44378</c:v>
                </c:pt>
                <c:pt idx="20">
                  <c:v>44379</c:v>
                </c:pt>
                <c:pt idx="21">
                  <c:v>44380</c:v>
                </c:pt>
                <c:pt idx="22">
                  <c:v>44381</c:v>
                </c:pt>
                <c:pt idx="23">
                  <c:v>44382</c:v>
                </c:pt>
                <c:pt idx="24">
                  <c:v>44383</c:v>
                </c:pt>
                <c:pt idx="25">
                  <c:v>44384</c:v>
                </c:pt>
                <c:pt idx="26">
                  <c:v>44385</c:v>
                </c:pt>
                <c:pt idx="27">
                  <c:v>44386</c:v>
                </c:pt>
                <c:pt idx="28">
                  <c:v>44387</c:v>
                </c:pt>
                <c:pt idx="29">
                  <c:v>44388</c:v>
                </c:pt>
                <c:pt idx="30">
                  <c:v>44389</c:v>
                </c:pt>
                <c:pt idx="31">
                  <c:v>44390</c:v>
                </c:pt>
                <c:pt idx="32">
                  <c:v>44391</c:v>
                </c:pt>
                <c:pt idx="33">
                  <c:v>44392</c:v>
                </c:pt>
                <c:pt idx="34">
                  <c:v>44393</c:v>
                </c:pt>
                <c:pt idx="35">
                  <c:v>44394</c:v>
                </c:pt>
                <c:pt idx="36">
                  <c:v>44395</c:v>
                </c:pt>
                <c:pt idx="37">
                  <c:v>44396</c:v>
                </c:pt>
                <c:pt idx="38">
                  <c:v>44397</c:v>
                </c:pt>
                <c:pt idx="39">
                  <c:v>44398</c:v>
                </c:pt>
                <c:pt idx="40">
                  <c:v>44399</c:v>
                </c:pt>
                <c:pt idx="41">
                  <c:v>44400</c:v>
                </c:pt>
                <c:pt idx="42">
                  <c:v>44401</c:v>
                </c:pt>
                <c:pt idx="43">
                  <c:v>44402</c:v>
                </c:pt>
                <c:pt idx="44">
                  <c:v>44403</c:v>
                </c:pt>
                <c:pt idx="45">
                  <c:v>44404</c:v>
                </c:pt>
                <c:pt idx="46">
                  <c:v>44405</c:v>
                </c:pt>
                <c:pt idx="47">
                  <c:v>44406</c:v>
                </c:pt>
                <c:pt idx="48">
                  <c:v>44407</c:v>
                </c:pt>
                <c:pt idx="49">
                  <c:v>44408</c:v>
                </c:pt>
                <c:pt idx="50">
                  <c:v>44409</c:v>
                </c:pt>
                <c:pt idx="51">
                  <c:v>44410</c:v>
                </c:pt>
                <c:pt idx="52">
                  <c:v>44411</c:v>
                </c:pt>
                <c:pt idx="53">
                  <c:v>44412</c:v>
                </c:pt>
                <c:pt idx="54">
                  <c:v>44413</c:v>
                </c:pt>
                <c:pt idx="55">
                  <c:v>44414</c:v>
                </c:pt>
                <c:pt idx="56">
                  <c:v>44415</c:v>
                </c:pt>
                <c:pt idx="57">
                  <c:v>44416</c:v>
                </c:pt>
                <c:pt idx="58">
                  <c:v>44417</c:v>
                </c:pt>
                <c:pt idx="59">
                  <c:v>44418</c:v>
                </c:pt>
                <c:pt idx="60">
                  <c:v>44419</c:v>
                </c:pt>
                <c:pt idx="61">
                  <c:v>44420</c:v>
                </c:pt>
                <c:pt idx="62">
                  <c:v>44421</c:v>
                </c:pt>
                <c:pt idx="63">
                  <c:v>44422</c:v>
                </c:pt>
                <c:pt idx="64">
                  <c:v>44423</c:v>
                </c:pt>
                <c:pt idx="65">
                  <c:v>44424</c:v>
                </c:pt>
                <c:pt idx="66">
                  <c:v>44425</c:v>
                </c:pt>
                <c:pt idx="67">
                  <c:v>44426</c:v>
                </c:pt>
                <c:pt idx="68">
                  <c:v>44427</c:v>
                </c:pt>
                <c:pt idx="69">
                  <c:v>44428</c:v>
                </c:pt>
                <c:pt idx="70">
                  <c:v>44429</c:v>
                </c:pt>
                <c:pt idx="71">
                  <c:v>44430</c:v>
                </c:pt>
                <c:pt idx="72">
                  <c:v>44431</c:v>
                </c:pt>
                <c:pt idx="73">
                  <c:v>44432</c:v>
                </c:pt>
                <c:pt idx="74">
                  <c:v>44433</c:v>
                </c:pt>
                <c:pt idx="75">
                  <c:v>44434</c:v>
                </c:pt>
                <c:pt idx="76">
                  <c:v>44435</c:v>
                </c:pt>
                <c:pt idx="77">
                  <c:v>44436</c:v>
                </c:pt>
                <c:pt idx="78">
                  <c:v>44437</c:v>
                </c:pt>
                <c:pt idx="79">
                  <c:v>44438</c:v>
                </c:pt>
                <c:pt idx="80">
                  <c:v>44439</c:v>
                </c:pt>
                <c:pt idx="81">
                  <c:v>44440</c:v>
                </c:pt>
                <c:pt idx="82">
                  <c:v>44441</c:v>
                </c:pt>
                <c:pt idx="83">
                  <c:v>44442</c:v>
                </c:pt>
                <c:pt idx="84">
                  <c:v>44443</c:v>
                </c:pt>
                <c:pt idx="85">
                  <c:v>44444</c:v>
                </c:pt>
                <c:pt idx="86">
                  <c:v>44445</c:v>
                </c:pt>
                <c:pt idx="87">
                  <c:v>44446</c:v>
                </c:pt>
                <c:pt idx="88">
                  <c:v>44447</c:v>
                </c:pt>
                <c:pt idx="89">
                  <c:v>44448</c:v>
                </c:pt>
                <c:pt idx="90">
                  <c:v>44449</c:v>
                </c:pt>
                <c:pt idx="91">
                  <c:v>44450</c:v>
                </c:pt>
                <c:pt idx="92">
                  <c:v>44451</c:v>
                </c:pt>
                <c:pt idx="93">
                  <c:v>44452</c:v>
                </c:pt>
                <c:pt idx="94">
                  <c:v>44453</c:v>
                </c:pt>
                <c:pt idx="95">
                  <c:v>44454</c:v>
                </c:pt>
                <c:pt idx="96">
                  <c:v>44455</c:v>
                </c:pt>
                <c:pt idx="97">
                  <c:v>44456</c:v>
                </c:pt>
                <c:pt idx="98">
                  <c:v>44457</c:v>
                </c:pt>
                <c:pt idx="99">
                  <c:v>44458</c:v>
                </c:pt>
                <c:pt idx="100">
                  <c:v>44459</c:v>
                </c:pt>
                <c:pt idx="101">
                  <c:v>44460</c:v>
                </c:pt>
                <c:pt idx="102">
                  <c:v>44461</c:v>
                </c:pt>
                <c:pt idx="103">
                  <c:v>44462</c:v>
                </c:pt>
                <c:pt idx="104">
                  <c:v>44463</c:v>
                </c:pt>
                <c:pt idx="105">
                  <c:v>44464</c:v>
                </c:pt>
                <c:pt idx="106">
                  <c:v>44465</c:v>
                </c:pt>
                <c:pt idx="107">
                  <c:v>44466</c:v>
                </c:pt>
                <c:pt idx="108">
                  <c:v>44467</c:v>
                </c:pt>
                <c:pt idx="109">
                  <c:v>44468</c:v>
                </c:pt>
                <c:pt idx="110">
                  <c:v>44469</c:v>
                </c:pt>
                <c:pt idx="111">
                  <c:v>44470</c:v>
                </c:pt>
                <c:pt idx="112">
                  <c:v>44471</c:v>
                </c:pt>
              </c:numCache>
            </c:numRef>
          </c:xVal>
          <c:yVal>
            <c:numRef>
              <c:f>Historical!$L$3:$L$115</c:f>
              <c:numCache>
                <c:formatCode>#,##0</c:formatCode>
                <c:ptCount val="113"/>
                <c:pt idx="0">
                  <c:v>212</c:v>
                </c:pt>
                <c:pt idx="1">
                  <c:v>160</c:v>
                </c:pt>
                <c:pt idx="2">
                  <c:v>329</c:v>
                </c:pt>
                <c:pt idx="3">
                  <c:v>339</c:v>
                </c:pt>
                <c:pt idx="4">
                  <c:v>500</c:v>
                </c:pt>
                <c:pt idx="5">
                  <c:v>562</c:v>
                </c:pt>
                <c:pt idx="6">
                  <c:v>520</c:v>
                </c:pt>
                <c:pt idx="7">
                  <c:v>688</c:v>
                </c:pt>
                <c:pt idx="8">
                  <c:v>918</c:v>
                </c:pt>
                <c:pt idx="9">
                  <c:v>761</c:v>
                </c:pt>
                <c:pt idx="10">
                  <c:v>943</c:v>
                </c:pt>
                <c:pt idx="11">
                  <c:v>1317</c:v>
                </c:pt>
                <c:pt idx="12">
                  <c:v>893</c:v>
                </c:pt>
                <c:pt idx="13">
                  <c:v>1243</c:v>
                </c:pt>
                <c:pt idx="14">
                  <c:v>1839</c:v>
                </c:pt>
                <c:pt idx="15">
                  <c:v>1744</c:v>
                </c:pt>
                <c:pt idx="16">
                  <c:v>1722</c:v>
                </c:pt>
                <c:pt idx="17">
                  <c:v>2276</c:v>
                </c:pt>
                <c:pt idx="18">
                  <c:v>1881</c:v>
                </c:pt>
                <c:pt idx="19">
                  <c:v>2043</c:v>
                </c:pt>
                <c:pt idx="20">
                  <c:v>2273</c:v>
                </c:pt>
                <c:pt idx="21">
                  <c:v>2159</c:v>
                </c:pt>
                <c:pt idx="22">
                  <c:v>2795</c:v>
                </c:pt>
                <c:pt idx="23">
                  <c:v>1772</c:v>
                </c:pt>
                <c:pt idx="24">
                  <c:v>1539</c:v>
                </c:pt>
                <c:pt idx="25">
                  <c:v>1673</c:v>
                </c:pt>
                <c:pt idx="26">
                  <c:v>1614</c:v>
                </c:pt>
                <c:pt idx="27">
                  <c:v>1574</c:v>
                </c:pt>
                <c:pt idx="28">
                  <c:v>1602</c:v>
                </c:pt>
                <c:pt idx="29">
                  <c:v>1314</c:v>
                </c:pt>
                <c:pt idx="30">
                  <c:v>1388</c:v>
                </c:pt>
                <c:pt idx="31">
                  <c:v>944</c:v>
                </c:pt>
                <c:pt idx="32">
                  <c:v>1211</c:v>
                </c:pt>
                <c:pt idx="33">
                  <c:v>976</c:v>
                </c:pt>
                <c:pt idx="34">
                  <c:v>992</c:v>
                </c:pt>
                <c:pt idx="35">
                  <c:v>684</c:v>
                </c:pt>
                <c:pt idx="36">
                  <c:v>618</c:v>
                </c:pt>
                <c:pt idx="37">
                  <c:v>668</c:v>
                </c:pt>
                <c:pt idx="38">
                  <c:v>628</c:v>
                </c:pt>
                <c:pt idx="39">
                  <c:v>559</c:v>
                </c:pt>
                <c:pt idx="40">
                  <c:v>437</c:v>
                </c:pt>
                <c:pt idx="41">
                  <c:v>456</c:v>
                </c:pt>
                <c:pt idx="42">
                  <c:v>406</c:v>
                </c:pt>
                <c:pt idx="43">
                  <c:v>261</c:v>
                </c:pt>
                <c:pt idx="44">
                  <c:v>465</c:v>
                </c:pt>
                <c:pt idx="45">
                  <c:v>326</c:v>
                </c:pt>
                <c:pt idx="46">
                  <c:v>288</c:v>
                </c:pt>
                <c:pt idx="47">
                  <c:v>223</c:v>
                </c:pt>
                <c:pt idx="48">
                  <c:v>227</c:v>
                </c:pt>
                <c:pt idx="49">
                  <c:v>231</c:v>
                </c:pt>
                <c:pt idx="50">
                  <c:v>141</c:v>
                </c:pt>
                <c:pt idx="51">
                  <c:v>136</c:v>
                </c:pt>
                <c:pt idx="52">
                  <c:v>98</c:v>
                </c:pt>
                <c:pt idx="53">
                  <c:v>121</c:v>
                </c:pt>
                <c:pt idx="54">
                  <c:v>126</c:v>
                </c:pt>
                <c:pt idx="55">
                  <c:v>161</c:v>
                </c:pt>
                <c:pt idx="56">
                  <c:v>249</c:v>
                </c:pt>
                <c:pt idx="57">
                  <c:v>57</c:v>
                </c:pt>
                <c:pt idx="58">
                  <c:v>90</c:v>
                </c:pt>
                <c:pt idx="59">
                  <c:v>103</c:v>
                </c:pt>
                <c:pt idx="60">
                  <c:v>53</c:v>
                </c:pt>
                <c:pt idx="61">
                  <c:v>49</c:v>
                </c:pt>
                <c:pt idx="62">
                  <c:v>32</c:v>
                </c:pt>
                <c:pt idx="63">
                  <c:v>41</c:v>
                </c:pt>
                <c:pt idx="64">
                  <c:v>24</c:v>
                </c:pt>
                <c:pt idx="65">
                  <c:v>41</c:v>
                </c:pt>
                <c:pt idx="66">
                  <c:v>30</c:v>
                </c:pt>
                <c:pt idx="67">
                  <c:v>23</c:v>
                </c:pt>
                <c:pt idx="68">
                  <c:v>23</c:v>
                </c:pt>
                <c:pt idx="69">
                  <c:v>29</c:v>
                </c:pt>
                <c:pt idx="70">
                  <c:v>19</c:v>
                </c:pt>
                <c:pt idx="71">
                  <c:v>20</c:v>
                </c:pt>
                <c:pt idx="72">
                  <c:v>22</c:v>
                </c:pt>
                <c:pt idx="73">
                  <c:v>20</c:v>
                </c:pt>
                <c:pt idx="74">
                  <c:v>9</c:v>
                </c:pt>
                <c:pt idx="75">
                  <c:v>20</c:v>
                </c:pt>
                <c:pt idx="76">
                  <c:v>0</c:v>
                </c:pt>
                <c:pt idx="77">
                  <c:v>2</c:v>
                </c:pt>
                <c:pt idx="78">
                  <c:v>-1</c:v>
                </c:pt>
                <c:pt idx="79">
                  <c:v>4</c:v>
                </c:pt>
                <c:pt idx="80">
                  <c:v>4</c:v>
                </c:pt>
                <c:pt idx="81">
                  <c:v>2</c:v>
                </c:pt>
                <c:pt idx="82">
                  <c:v>0</c:v>
                </c:pt>
                <c:pt idx="83">
                  <c:v>2</c:v>
                </c:pt>
                <c:pt idx="84">
                  <c:v>3</c:v>
                </c:pt>
                <c:pt idx="85">
                  <c:v>0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15-44D1-8F58-31C9AAE6E6AA}"/>
            </c:ext>
          </c:extLst>
        </c:ser>
        <c:ser>
          <c:idx val="1"/>
          <c:order val="2"/>
          <c:tx>
            <c:strRef>
              <c:f>Historical!$N$2</c:f>
              <c:strCache>
                <c:ptCount val="1"/>
                <c:pt idx="0">
                  <c:v>2021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44359</c:v>
                </c:pt>
                <c:pt idx="1">
                  <c:v>44360</c:v>
                </c:pt>
                <c:pt idx="2">
                  <c:v>44361</c:v>
                </c:pt>
                <c:pt idx="3">
                  <c:v>44362</c:v>
                </c:pt>
                <c:pt idx="4">
                  <c:v>44363</c:v>
                </c:pt>
                <c:pt idx="5">
                  <c:v>44364</c:v>
                </c:pt>
                <c:pt idx="6">
                  <c:v>44365</c:v>
                </c:pt>
                <c:pt idx="7">
                  <c:v>44366</c:v>
                </c:pt>
                <c:pt idx="8">
                  <c:v>44367</c:v>
                </c:pt>
                <c:pt idx="9">
                  <c:v>44368</c:v>
                </c:pt>
                <c:pt idx="10">
                  <c:v>44369</c:v>
                </c:pt>
                <c:pt idx="11">
                  <c:v>44370</c:v>
                </c:pt>
                <c:pt idx="12">
                  <c:v>44371</c:v>
                </c:pt>
                <c:pt idx="13">
                  <c:v>44372</c:v>
                </c:pt>
                <c:pt idx="14">
                  <c:v>44373</c:v>
                </c:pt>
                <c:pt idx="15">
                  <c:v>44374</c:v>
                </c:pt>
                <c:pt idx="16">
                  <c:v>44375</c:v>
                </c:pt>
                <c:pt idx="17">
                  <c:v>44376</c:v>
                </c:pt>
                <c:pt idx="18">
                  <c:v>44377</c:v>
                </c:pt>
                <c:pt idx="19">
                  <c:v>44378</c:v>
                </c:pt>
                <c:pt idx="20">
                  <c:v>44379</c:v>
                </c:pt>
                <c:pt idx="21">
                  <c:v>44380</c:v>
                </c:pt>
                <c:pt idx="22">
                  <c:v>44381</c:v>
                </c:pt>
                <c:pt idx="23">
                  <c:v>44382</c:v>
                </c:pt>
                <c:pt idx="24">
                  <c:v>44383</c:v>
                </c:pt>
                <c:pt idx="25">
                  <c:v>44384</c:v>
                </c:pt>
                <c:pt idx="26">
                  <c:v>44385</c:v>
                </c:pt>
                <c:pt idx="27">
                  <c:v>44386</c:v>
                </c:pt>
                <c:pt idx="28">
                  <c:v>44387</c:v>
                </c:pt>
                <c:pt idx="29">
                  <c:v>44388</c:v>
                </c:pt>
                <c:pt idx="30">
                  <c:v>44389</c:v>
                </c:pt>
                <c:pt idx="31">
                  <c:v>44390</c:v>
                </c:pt>
                <c:pt idx="32">
                  <c:v>44391</c:v>
                </c:pt>
                <c:pt idx="33">
                  <c:v>44392</c:v>
                </c:pt>
                <c:pt idx="34">
                  <c:v>44393</c:v>
                </c:pt>
                <c:pt idx="35">
                  <c:v>44394</c:v>
                </c:pt>
                <c:pt idx="36">
                  <c:v>44395</c:v>
                </c:pt>
                <c:pt idx="37">
                  <c:v>44396</c:v>
                </c:pt>
                <c:pt idx="38">
                  <c:v>44397</c:v>
                </c:pt>
                <c:pt idx="39">
                  <c:v>44398</c:v>
                </c:pt>
                <c:pt idx="40">
                  <c:v>44399</c:v>
                </c:pt>
                <c:pt idx="41">
                  <c:v>44400</c:v>
                </c:pt>
                <c:pt idx="42">
                  <c:v>44401</c:v>
                </c:pt>
                <c:pt idx="43">
                  <c:v>44402</c:v>
                </c:pt>
                <c:pt idx="44">
                  <c:v>44403</c:v>
                </c:pt>
                <c:pt idx="45">
                  <c:v>44404</c:v>
                </c:pt>
                <c:pt idx="46">
                  <c:v>44405</c:v>
                </c:pt>
                <c:pt idx="47">
                  <c:v>44406</c:v>
                </c:pt>
                <c:pt idx="48">
                  <c:v>44407</c:v>
                </c:pt>
                <c:pt idx="49">
                  <c:v>44408</c:v>
                </c:pt>
                <c:pt idx="50">
                  <c:v>44409</c:v>
                </c:pt>
                <c:pt idx="51">
                  <c:v>44410</c:v>
                </c:pt>
                <c:pt idx="52">
                  <c:v>44411</c:v>
                </c:pt>
                <c:pt idx="53">
                  <c:v>44412</c:v>
                </c:pt>
                <c:pt idx="54">
                  <c:v>44413</c:v>
                </c:pt>
                <c:pt idx="55">
                  <c:v>44414</c:v>
                </c:pt>
                <c:pt idx="56">
                  <c:v>44415</c:v>
                </c:pt>
                <c:pt idx="57">
                  <c:v>44416</c:v>
                </c:pt>
                <c:pt idx="58">
                  <c:v>44417</c:v>
                </c:pt>
                <c:pt idx="59">
                  <c:v>44418</c:v>
                </c:pt>
                <c:pt idx="60">
                  <c:v>44419</c:v>
                </c:pt>
                <c:pt idx="61">
                  <c:v>44420</c:v>
                </c:pt>
                <c:pt idx="62">
                  <c:v>44421</c:v>
                </c:pt>
                <c:pt idx="63">
                  <c:v>44422</c:v>
                </c:pt>
                <c:pt idx="64">
                  <c:v>44423</c:v>
                </c:pt>
                <c:pt idx="65">
                  <c:v>44424</c:v>
                </c:pt>
                <c:pt idx="66">
                  <c:v>44425</c:v>
                </c:pt>
                <c:pt idx="67">
                  <c:v>44426</c:v>
                </c:pt>
                <c:pt idx="68">
                  <c:v>44427</c:v>
                </c:pt>
                <c:pt idx="69">
                  <c:v>44428</c:v>
                </c:pt>
                <c:pt idx="70">
                  <c:v>44429</c:v>
                </c:pt>
                <c:pt idx="71">
                  <c:v>44430</c:v>
                </c:pt>
                <c:pt idx="72">
                  <c:v>44431</c:v>
                </c:pt>
                <c:pt idx="73">
                  <c:v>44432</c:v>
                </c:pt>
                <c:pt idx="74">
                  <c:v>44433</c:v>
                </c:pt>
                <c:pt idx="75">
                  <c:v>44434</c:v>
                </c:pt>
                <c:pt idx="76">
                  <c:v>44435</c:v>
                </c:pt>
                <c:pt idx="77">
                  <c:v>44436</c:v>
                </c:pt>
                <c:pt idx="78">
                  <c:v>44437</c:v>
                </c:pt>
                <c:pt idx="79">
                  <c:v>44438</c:v>
                </c:pt>
                <c:pt idx="80">
                  <c:v>44439</c:v>
                </c:pt>
                <c:pt idx="81">
                  <c:v>44440</c:v>
                </c:pt>
                <c:pt idx="82">
                  <c:v>44441</c:v>
                </c:pt>
                <c:pt idx="83">
                  <c:v>44442</c:v>
                </c:pt>
                <c:pt idx="84">
                  <c:v>44443</c:v>
                </c:pt>
                <c:pt idx="85">
                  <c:v>44444</c:v>
                </c:pt>
                <c:pt idx="86">
                  <c:v>44445</c:v>
                </c:pt>
                <c:pt idx="87">
                  <c:v>44446</c:v>
                </c:pt>
                <c:pt idx="88">
                  <c:v>44447</c:v>
                </c:pt>
                <c:pt idx="89">
                  <c:v>44448</c:v>
                </c:pt>
                <c:pt idx="90">
                  <c:v>44449</c:v>
                </c:pt>
                <c:pt idx="91">
                  <c:v>44450</c:v>
                </c:pt>
                <c:pt idx="92">
                  <c:v>44451</c:v>
                </c:pt>
                <c:pt idx="93">
                  <c:v>44452</c:v>
                </c:pt>
                <c:pt idx="94">
                  <c:v>44453</c:v>
                </c:pt>
                <c:pt idx="95">
                  <c:v>44454</c:v>
                </c:pt>
                <c:pt idx="96">
                  <c:v>44455</c:v>
                </c:pt>
                <c:pt idx="97">
                  <c:v>44456</c:v>
                </c:pt>
                <c:pt idx="98">
                  <c:v>44457</c:v>
                </c:pt>
                <c:pt idx="99">
                  <c:v>44458</c:v>
                </c:pt>
                <c:pt idx="100">
                  <c:v>44459</c:v>
                </c:pt>
                <c:pt idx="101">
                  <c:v>44460</c:v>
                </c:pt>
                <c:pt idx="102">
                  <c:v>44461</c:v>
                </c:pt>
                <c:pt idx="103">
                  <c:v>44462</c:v>
                </c:pt>
                <c:pt idx="104">
                  <c:v>44463</c:v>
                </c:pt>
                <c:pt idx="105">
                  <c:v>44464</c:v>
                </c:pt>
                <c:pt idx="106">
                  <c:v>44465</c:v>
                </c:pt>
                <c:pt idx="107">
                  <c:v>44466</c:v>
                </c:pt>
                <c:pt idx="108">
                  <c:v>44467</c:v>
                </c:pt>
                <c:pt idx="109">
                  <c:v>44468</c:v>
                </c:pt>
                <c:pt idx="110">
                  <c:v>44469</c:v>
                </c:pt>
                <c:pt idx="111">
                  <c:v>44470</c:v>
                </c:pt>
                <c:pt idx="112">
                  <c:v>44471</c:v>
                </c:pt>
              </c:numCache>
            </c:numRef>
          </c:xVal>
          <c:yVal>
            <c:numRef>
              <c:f>Historical!$N$3:$N$115</c:f>
              <c:numCache>
                <c:formatCode>#,##0</c:formatCode>
                <c:ptCount val="113"/>
                <c:pt idx="0">
                  <c:v>20</c:v>
                </c:pt>
                <c:pt idx="1">
                  <c:v>14.76923076923077</c:v>
                </c:pt>
                <c:pt idx="2">
                  <c:v>0</c:v>
                </c:pt>
                <c:pt idx="3">
                  <c:v>22.153846153846153</c:v>
                </c:pt>
                <c:pt idx="4">
                  <c:v>47.53846153846154</c:v>
                </c:pt>
                <c:pt idx="5">
                  <c:v>0</c:v>
                </c:pt>
                <c:pt idx="6">
                  <c:v>209.25</c:v>
                </c:pt>
                <c:pt idx="7">
                  <c:v>77.333333333333329</c:v>
                </c:pt>
                <c:pt idx="8">
                  <c:v>218.5846153846154</c:v>
                </c:pt>
                <c:pt idx="9">
                  <c:v>217.64102564102564</c:v>
                </c:pt>
                <c:pt idx="10">
                  <c:v>245.35384615384618</c:v>
                </c:pt>
                <c:pt idx="11">
                  <c:v>127.55128205128206</c:v>
                </c:pt>
                <c:pt idx="12">
                  <c:v>631.03846153846155</c:v>
                </c:pt>
                <c:pt idx="13">
                  <c:v>1131.1384615384613</c:v>
                </c:pt>
                <c:pt idx="14">
                  <c:v>151.15384615384616</c:v>
                </c:pt>
                <c:pt idx="15">
                  <c:v>589.92307692307691</c:v>
                </c:pt>
                <c:pt idx="16">
                  <c:v>399.92307692307691</c:v>
                </c:pt>
                <c:pt idx="17">
                  <c:v>889.26923076923072</c:v>
                </c:pt>
                <c:pt idx="18">
                  <c:v>920.30769230769238</c:v>
                </c:pt>
                <c:pt idx="19">
                  <c:v>1345.0384615384614</c:v>
                </c:pt>
                <c:pt idx="20">
                  <c:v>1850.2615384615383</c:v>
                </c:pt>
                <c:pt idx="21">
                  <c:v>1421.5384615384614</c:v>
                </c:pt>
                <c:pt idx="22">
                  <c:v>1012.3076923076923</c:v>
                </c:pt>
                <c:pt idx="23">
                  <c:v>861.87692307692316</c:v>
                </c:pt>
                <c:pt idx="24">
                  <c:v>593.65384615384619</c:v>
                </c:pt>
                <c:pt idx="25">
                  <c:v>944.3717948717948</c:v>
                </c:pt>
                <c:pt idx="26">
                  <c:v>927.57692307692309</c:v>
                </c:pt>
                <c:pt idx="27">
                  <c:v>1053.1384615384613</c:v>
                </c:pt>
                <c:pt idx="28">
                  <c:v>2283.8461538461538</c:v>
                </c:pt>
                <c:pt idx="29">
                  <c:v>763.83076923076919</c:v>
                </c:pt>
                <c:pt idx="30">
                  <c:v>1297.4871794871794</c:v>
                </c:pt>
                <c:pt idx="31">
                  <c:v>919.43589743589746</c:v>
                </c:pt>
                <c:pt idx="32">
                  <c:v>1285.1538461538462</c:v>
                </c:pt>
                <c:pt idx="33">
                  <c:v>2811.7179487179483</c:v>
                </c:pt>
                <c:pt idx="34">
                  <c:v>1446.6153846153845</c:v>
                </c:pt>
                <c:pt idx="35">
                  <c:v>874.15384615384619</c:v>
                </c:pt>
                <c:pt idx="36">
                  <c:v>620.5846153846154</c:v>
                </c:pt>
                <c:pt idx="37">
                  <c:v>377.44615384615389</c:v>
                </c:pt>
                <c:pt idx="38">
                  <c:v>749.36538461538464</c:v>
                </c:pt>
                <c:pt idx="39">
                  <c:v>537.84615384615381</c:v>
                </c:pt>
                <c:pt idx="40">
                  <c:v>1268.7692307692307</c:v>
                </c:pt>
                <c:pt idx="41">
                  <c:v>835.10769230769233</c:v>
                </c:pt>
                <c:pt idx="42">
                  <c:v>408.02564102564105</c:v>
                </c:pt>
                <c:pt idx="43">
                  <c:v>484.10256410256409</c:v>
                </c:pt>
                <c:pt idx="44">
                  <c:v>182.66666666666669</c:v>
                </c:pt>
                <c:pt idx="45">
                  <c:v>532.30769230769238</c:v>
                </c:pt>
                <c:pt idx="46">
                  <c:v>409.84615384615387</c:v>
                </c:pt>
                <c:pt idx="47">
                  <c:v>271.28205128205127</c:v>
                </c:pt>
                <c:pt idx="48">
                  <c:v>541.96153846153845</c:v>
                </c:pt>
                <c:pt idx="49">
                  <c:v>358.41025641025641</c:v>
                </c:pt>
                <c:pt idx="50">
                  <c:v>316.60606060606062</c:v>
                </c:pt>
                <c:pt idx="51">
                  <c:v>228.40909090909091</c:v>
                </c:pt>
                <c:pt idx="52">
                  <c:v>256.4727272727273</c:v>
                </c:pt>
                <c:pt idx="53">
                  <c:v>182.59090909090909</c:v>
                </c:pt>
                <c:pt idx="54">
                  <c:v>279.63636363636363</c:v>
                </c:pt>
                <c:pt idx="55">
                  <c:v>259.31818181818181</c:v>
                </c:pt>
                <c:pt idx="56">
                  <c:v>296.87272727272727</c:v>
                </c:pt>
                <c:pt idx="57">
                  <c:v>211.22727272727272</c:v>
                </c:pt>
                <c:pt idx="58">
                  <c:v>115.63636363636363</c:v>
                </c:pt>
                <c:pt idx="59">
                  <c:v>48.090909090909093</c:v>
                </c:pt>
                <c:pt idx="60">
                  <c:v>154.12121212121212</c:v>
                </c:pt>
                <c:pt idx="61">
                  <c:v>151.12727272727273</c:v>
                </c:pt>
                <c:pt idx="62">
                  <c:v>170.42424242424244</c:v>
                </c:pt>
                <c:pt idx="63">
                  <c:v>177.92727272727271</c:v>
                </c:pt>
                <c:pt idx="64">
                  <c:v>115.75</c:v>
                </c:pt>
                <c:pt idx="65">
                  <c:v>62.727272727272727</c:v>
                </c:pt>
                <c:pt idx="66">
                  <c:v>91.636363636363626</c:v>
                </c:pt>
                <c:pt idx="67">
                  <c:v>19.636363636363637</c:v>
                </c:pt>
                <c:pt idx="68">
                  <c:v>59.36363636363636</c:v>
                </c:pt>
                <c:pt idx="69">
                  <c:v>87.490909090909099</c:v>
                </c:pt>
                <c:pt idx="70">
                  <c:v>32.727272727272727</c:v>
                </c:pt>
                <c:pt idx="71">
                  <c:v>19.636363636363637</c:v>
                </c:pt>
                <c:pt idx="72">
                  <c:v>6.545454545454545</c:v>
                </c:pt>
                <c:pt idx="73">
                  <c:v>0</c:v>
                </c:pt>
                <c:pt idx="74">
                  <c:v>6.545454545454545</c:v>
                </c:pt>
                <c:pt idx="75">
                  <c:v>39.272727272727273</c:v>
                </c:pt>
                <c:pt idx="76">
                  <c:v>6.545454545454545</c:v>
                </c:pt>
                <c:pt idx="77">
                  <c:v>0</c:v>
                </c:pt>
                <c:pt idx="78">
                  <c:v>6.545454545454545</c:v>
                </c:pt>
                <c:pt idx="79">
                  <c:v>26.18181818181818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6.545454545454545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7F-4EAC-8197-E3A995F10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75328"/>
        <c:axId val="118676864"/>
      </c:scatterChart>
      <c:valAx>
        <c:axId val="118675328"/>
        <c:scaling>
          <c:orientation val="minMax"/>
          <c:max val="44471"/>
          <c:min val="44359"/>
        </c:scaling>
        <c:delete val="0"/>
        <c:axPos val="b"/>
        <c:numFmt formatCode="d\-mmm" sourceLinked="1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118676864"/>
        <c:crosses val="autoZero"/>
        <c:crossBetween val="midCat"/>
        <c:majorUnit val="14"/>
        <c:minorUnit val="7"/>
      </c:valAx>
      <c:valAx>
        <c:axId val="118676864"/>
        <c:scaling>
          <c:orientation val="minMax"/>
          <c:max val="5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Sockeye (N)</a:t>
                </a:r>
              </a:p>
            </c:rich>
          </c:tx>
          <c:layout>
            <c:manualLayout>
              <c:xMode val="edge"/>
              <c:yMode val="edge"/>
              <c:x val="0"/>
              <c:y val="0.30334499854184893"/>
            </c:manualLayout>
          </c:layout>
          <c:overlay val="0"/>
        </c:title>
        <c:numFmt formatCode="#,##0" sourceLinked="0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118675328"/>
        <c:crosses val="autoZero"/>
        <c:crossBetween val="midCat"/>
        <c:majorUnit val="1000"/>
        <c:minorUnit val="250"/>
      </c:valAx>
    </c:plotArea>
    <c:legend>
      <c:legendPos val="t"/>
      <c:overlay val="1"/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19444444444446"/>
          <c:y val="5.3912219305920092E-2"/>
          <c:w val="0.75230555555555556"/>
          <c:h val="0.8214581510644503"/>
        </c:manualLayout>
      </c:layout>
      <c:scatterChart>
        <c:scatterStyle val="lineMarker"/>
        <c:varyColors val="0"/>
        <c:ser>
          <c:idx val="0"/>
          <c:order val="0"/>
          <c:tx>
            <c:v>10-Year</c:v>
          </c:tx>
          <c:spPr>
            <a:ln w="28575">
              <a:solidFill>
                <a:srgbClr val="33CCFF"/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44359</c:v>
                </c:pt>
                <c:pt idx="1">
                  <c:v>44360</c:v>
                </c:pt>
                <c:pt idx="2">
                  <c:v>44361</c:v>
                </c:pt>
                <c:pt idx="3">
                  <c:v>44362</c:v>
                </c:pt>
                <c:pt idx="4">
                  <c:v>44363</c:v>
                </c:pt>
                <c:pt idx="5">
                  <c:v>44364</c:v>
                </c:pt>
                <c:pt idx="6">
                  <c:v>44365</c:v>
                </c:pt>
                <c:pt idx="7">
                  <c:v>44366</c:v>
                </c:pt>
                <c:pt idx="8">
                  <c:v>44367</c:v>
                </c:pt>
                <c:pt idx="9">
                  <c:v>44368</c:v>
                </c:pt>
                <c:pt idx="10">
                  <c:v>44369</c:v>
                </c:pt>
                <c:pt idx="11">
                  <c:v>44370</c:v>
                </c:pt>
                <c:pt idx="12">
                  <c:v>44371</c:v>
                </c:pt>
                <c:pt idx="13">
                  <c:v>44372</c:v>
                </c:pt>
                <c:pt idx="14">
                  <c:v>44373</c:v>
                </c:pt>
                <c:pt idx="15">
                  <c:v>44374</c:v>
                </c:pt>
                <c:pt idx="16">
                  <c:v>44375</c:v>
                </c:pt>
                <c:pt idx="17">
                  <c:v>44376</c:v>
                </c:pt>
                <c:pt idx="18">
                  <c:v>44377</c:v>
                </c:pt>
                <c:pt idx="19">
                  <c:v>44378</c:v>
                </c:pt>
                <c:pt idx="20">
                  <c:v>44379</c:v>
                </c:pt>
                <c:pt idx="21">
                  <c:v>44380</c:v>
                </c:pt>
                <c:pt idx="22">
                  <c:v>44381</c:v>
                </c:pt>
                <c:pt idx="23">
                  <c:v>44382</c:v>
                </c:pt>
                <c:pt idx="24">
                  <c:v>44383</c:v>
                </c:pt>
                <c:pt idx="25">
                  <c:v>44384</c:v>
                </c:pt>
                <c:pt idx="26">
                  <c:v>44385</c:v>
                </c:pt>
                <c:pt idx="27">
                  <c:v>44386</c:v>
                </c:pt>
                <c:pt idx="28">
                  <c:v>44387</c:v>
                </c:pt>
                <c:pt idx="29">
                  <c:v>44388</c:v>
                </c:pt>
                <c:pt idx="30">
                  <c:v>44389</c:v>
                </c:pt>
                <c:pt idx="31">
                  <c:v>44390</c:v>
                </c:pt>
                <c:pt idx="32">
                  <c:v>44391</c:v>
                </c:pt>
                <c:pt idx="33">
                  <c:v>44392</c:v>
                </c:pt>
                <c:pt idx="34">
                  <c:v>44393</c:v>
                </c:pt>
                <c:pt idx="35">
                  <c:v>44394</c:v>
                </c:pt>
                <c:pt idx="36">
                  <c:v>44395</c:v>
                </c:pt>
                <c:pt idx="37">
                  <c:v>44396</c:v>
                </c:pt>
                <c:pt idx="38">
                  <c:v>44397</c:v>
                </c:pt>
                <c:pt idx="39">
                  <c:v>44398</c:v>
                </c:pt>
                <c:pt idx="40">
                  <c:v>44399</c:v>
                </c:pt>
                <c:pt idx="41">
                  <c:v>44400</c:v>
                </c:pt>
                <c:pt idx="42">
                  <c:v>44401</c:v>
                </c:pt>
                <c:pt idx="43">
                  <c:v>44402</c:v>
                </c:pt>
                <c:pt idx="44">
                  <c:v>44403</c:v>
                </c:pt>
                <c:pt idx="45">
                  <c:v>44404</c:v>
                </c:pt>
                <c:pt idx="46">
                  <c:v>44405</c:v>
                </c:pt>
                <c:pt idx="47">
                  <c:v>44406</c:v>
                </c:pt>
                <c:pt idx="48">
                  <c:v>44407</c:v>
                </c:pt>
                <c:pt idx="49">
                  <c:v>44408</c:v>
                </c:pt>
                <c:pt idx="50">
                  <c:v>44409</c:v>
                </c:pt>
                <c:pt idx="51">
                  <c:v>44410</c:v>
                </c:pt>
                <c:pt idx="52">
                  <c:v>44411</c:v>
                </c:pt>
                <c:pt idx="53">
                  <c:v>44412</c:v>
                </c:pt>
                <c:pt idx="54">
                  <c:v>44413</c:v>
                </c:pt>
                <c:pt idx="55">
                  <c:v>44414</c:v>
                </c:pt>
                <c:pt idx="56">
                  <c:v>44415</c:v>
                </c:pt>
                <c:pt idx="57">
                  <c:v>44416</c:v>
                </c:pt>
                <c:pt idx="58">
                  <c:v>44417</c:v>
                </c:pt>
                <c:pt idx="59">
                  <c:v>44418</c:v>
                </c:pt>
                <c:pt idx="60">
                  <c:v>44419</c:v>
                </c:pt>
                <c:pt idx="61">
                  <c:v>44420</c:v>
                </c:pt>
                <c:pt idx="62">
                  <c:v>44421</c:v>
                </c:pt>
                <c:pt idx="63">
                  <c:v>44422</c:v>
                </c:pt>
                <c:pt idx="64">
                  <c:v>44423</c:v>
                </c:pt>
                <c:pt idx="65">
                  <c:v>44424</c:v>
                </c:pt>
                <c:pt idx="66">
                  <c:v>44425</c:v>
                </c:pt>
                <c:pt idx="67">
                  <c:v>44426</c:v>
                </c:pt>
                <c:pt idx="68">
                  <c:v>44427</c:v>
                </c:pt>
                <c:pt idx="69">
                  <c:v>44428</c:v>
                </c:pt>
                <c:pt idx="70">
                  <c:v>44429</c:v>
                </c:pt>
                <c:pt idx="71">
                  <c:v>44430</c:v>
                </c:pt>
                <c:pt idx="72">
                  <c:v>44431</c:v>
                </c:pt>
                <c:pt idx="73">
                  <c:v>44432</c:v>
                </c:pt>
                <c:pt idx="74">
                  <c:v>44433</c:v>
                </c:pt>
                <c:pt idx="75">
                  <c:v>44434</c:v>
                </c:pt>
                <c:pt idx="76">
                  <c:v>44435</c:v>
                </c:pt>
                <c:pt idx="77">
                  <c:v>44436</c:v>
                </c:pt>
                <c:pt idx="78">
                  <c:v>44437</c:v>
                </c:pt>
                <c:pt idx="79">
                  <c:v>44438</c:v>
                </c:pt>
                <c:pt idx="80">
                  <c:v>44439</c:v>
                </c:pt>
                <c:pt idx="81">
                  <c:v>44440</c:v>
                </c:pt>
                <c:pt idx="82">
                  <c:v>44441</c:v>
                </c:pt>
                <c:pt idx="83">
                  <c:v>44442</c:v>
                </c:pt>
                <c:pt idx="84">
                  <c:v>44443</c:v>
                </c:pt>
                <c:pt idx="85">
                  <c:v>44444</c:v>
                </c:pt>
                <c:pt idx="86">
                  <c:v>44445</c:v>
                </c:pt>
                <c:pt idx="87">
                  <c:v>44446</c:v>
                </c:pt>
                <c:pt idx="88">
                  <c:v>44447</c:v>
                </c:pt>
                <c:pt idx="89">
                  <c:v>44448</c:v>
                </c:pt>
                <c:pt idx="90">
                  <c:v>44449</c:v>
                </c:pt>
                <c:pt idx="91">
                  <c:v>44450</c:v>
                </c:pt>
                <c:pt idx="92">
                  <c:v>44451</c:v>
                </c:pt>
                <c:pt idx="93">
                  <c:v>44452</c:v>
                </c:pt>
                <c:pt idx="94">
                  <c:v>44453</c:v>
                </c:pt>
                <c:pt idx="95">
                  <c:v>44454</c:v>
                </c:pt>
                <c:pt idx="96">
                  <c:v>44455</c:v>
                </c:pt>
                <c:pt idx="97">
                  <c:v>44456</c:v>
                </c:pt>
                <c:pt idx="98">
                  <c:v>44457</c:v>
                </c:pt>
                <c:pt idx="99">
                  <c:v>44458</c:v>
                </c:pt>
                <c:pt idx="100">
                  <c:v>44459</c:v>
                </c:pt>
                <c:pt idx="101">
                  <c:v>44460</c:v>
                </c:pt>
                <c:pt idx="102">
                  <c:v>44461</c:v>
                </c:pt>
                <c:pt idx="103">
                  <c:v>44462</c:v>
                </c:pt>
                <c:pt idx="104">
                  <c:v>44463</c:v>
                </c:pt>
                <c:pt idx="105">
                  <c:v>44464</c:v>
                </c:pt>
                <c:pt idx="106">
                  <c:v>44465</c:v>
                </c:pt>
                <c:pt idx="107">
                  <c:v>44466</c:v>
                </c:pt>
                <c:pt idx="108">
                  <c:v>44467</c:v>
                </c:pt>
                <c:pt idx="109">
                  <c:v>44468</c:v>
                </c:pt>
                <c:pt idx="110">
                  <c:v>44469</c:v>
                </c:pt>
                <c:pt idx="111">
                  <c:v>44470</c:v>
                </c:pt>
                <c:pt idx="112">
                  <c:v>44471</c:v>
                </c:pt>
              </c:numCache>
            </c:numRef>
          </c:xVal>
          <c:yVal>
            <c:numRef>
              <c:f>Historical!$R$3:$R$115</c:f>
              <c:numCache>
                <c:formatCode>General</c:formatCode>
                <c:ptCount val="1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6</c:v>
                </c:pt>
                <c:pt idx="67">
                  <c:v>5</c:v>
                </c:pt>
                <c:pt idx="68">
                  <c:v>6</c:v>
                </c:pt>
                <c:pt idx="69">
                  <c:v>9</c:v>
                </c:pt>
                <c:pt idx="70">
                  <c:v>7</c:v>
                </c:pt>
                <c:pt idx="71">
                  <c:v>12</c:v>
                </c:pt>
                <c:pt idx="72">
                  <c:v>30</c:v>
                </c:pt>
                <c:pt idx="73">
                  <c:v>32</c:v>
                </c:pt>
                <c:pt idx="74">
                  <c:v>37</c:v>
                </c:pt>
                <c:pt idx="75">
                  <c:v>23</c:v>
                </c:pt>
                <c:pt idx="76">
                  <c:v>71</c:v>
                </c:pt>
                <c:pt idx="77">
                  <c:v>65</c:v>
                </c:pt>
                <c:pt idx="78">
                  <c:v>130</c:v>
                </c:pt>
                <c:pt idx="79">
                  <c:v>159</c:v>
                </c:pt>
                <c:pt idx="80">
                  <c:v>128</c:v>
                </c:pt>
                <c:pt idx="81" formatCode="#,##0">
                  <c:v>168</c:v>
                </c:pt>
                <c:pt idx="82" formatCode="#,##0">
                  <c:v>232</c:v>
                </c:pt>
                <c:pt idx="83" formatCode="#,##0">
                  <c:v>307</c:v>
                </c:pt>
                <c:pt idx="84" formatCode="#,##0">
                  <c:v>386</c:v>
                </c:pt>
                <c:pt idx="85" formatCode="#,##0">
                  <c:v>426</c:v>
                </c:pt>
                <c:pt idx="86" formatCode="#,##0">
                  <c:v>483</c:v>
                </c:pt>
                <c:pt idx="87" formatCode="#,##0">
                  <c:v>452</c:v>
                </c:pt>
                <c:pt idx="88" formatCode="#,##0">
                  <c:v>506</c:v>
                </c:pt>
                <c:pt idx="89" formatCode="#,##0">
                  <c:v>594</c:v>
                </c:pt>
                <c:pt idx="90" formatCode="#,##0">
                  <c:v>716</c:v>
                </c:pt>
                <c:pt idx="91" formatCode="#,##0">
                  <c:v>856</c:v>
                </c:pt>
                <c:pt idx="92" formatCode="#,##0">
                  <c:v>700</c:v>
                </c:pt>
                <c:pt idx="93" formatCode="#,##0">
                  <c:v>424</c:v>
                </c:pt>
                <c:pt idx="94" formatCode="#,##0">
                  <c:v>526</c:v>
                </c:pt>
                <c:pt idx="95" formatCode="#,##0">
                  <c:v>726</c:v>
                </c:pt>
                <c:pt idx="96" formatCode="#,##0">
                  <c:v>861</c:v>
                </c:pt>
                <c:pt idx="97" formatCode="#,##0">
                  <c:v>493</c:v>
                </c:pt>
                <c:pt idx="98" formatCode="#,##0">
                  <c:v>485</c:v>
                </c:pt>
                <c:pt idx="99" formatCode="#,##0">
                  <c:v>581</c:v>
                </c:pt>
                <c:pt idx="100" formatCode="#,##0">
                  <c:v>506</c:v>
                </c:pt>
                <c:pt idx="101" formatCode="#,##0">
                  <c:v>462</c:v>
                </c:pt>
                <c:pt idx="102" formatCode="#,##0">
                  <c:v>505</c:v>
                </c:pt>
                <c:pt idx="103" formatCode="#,##0">
                  <c:v>448</c:v>
                </c:pt>
                <c:pt idx="104" formatCode="#,##0">
                  <c:v>555</c:v>
                </c:pt>
                <c:pt idx="105" formatCode="#,##0">
                  <c:v>405</c:v>
                </c:pt>
                <c:pt idx="106" formatCode="#,##0">
                  <c:v>416</c:v>
                </c:pt>
                <c:pt idx="107" formatCode="#,##0">
                  <c:v>439</c:v>
                </c:pt>
                <c:pt idx="108" formatCode="#,##0">
                  <c:v>278</c:v>
                </c:pt>
                <c:pt idx="109" formatCode="#,##0">
                  <c:v>304</c:v>
                </c:pt>
                <c:pt idx="110" formatCode="#,##0">
                  <c:v>277</c:v>
                </c:pt>
                <c:pt idx="111" formatCode="#,##0">
                  <c:v>246</c:v>
                </c:pt>
                <c:pt idx="112" formatCode="#,##0">
                  <c:v>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FB-4D72-B4EC-FC2433D90EB6}"/>
            </c:ext>
          </c:extLst>
        </c:ser>
        <c:ser>
          <c:idx val="2"/>
          <c:order val="1"/>
          <c:tx>
            <c:v>5-Year</c:v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44359</c:v>
                </c:pt>
                <c:pt idx="1">
                  <c:v>44360</c:v>
                </c:pt>
                <c:pt idx="2">
                  <c:v>44361</c:v>
                </c:pt>
                <c:pt idx="3">
                  <c:v>44362</c:v>
                </c:pt>
                <c:pt idx="4">
                  <c:v>44363</c:v>
                </c:pt>
                <c:pt idx="5">
                  <c:v>44364</c:v>
                </c:pt>
                <c:pt idx="6">
                  <c:v>44365</c:v>
                </c:pt>
                <c:pt idx="7">
                  <c:v>44366</c:v>
                </c:pt>
                <c:pt idx="8">
                  <c:v>44367</c:v>
                </c:pt>
                <c:pt idx="9">
                  <c:v>44368</c:v>
                </c:pt>
                <c:pt idx="10">
                  <c:v>44369</c:v>
                </c:pt>
                <c:pt idx="11">
                  <c:v>44370</c:v>
                </c:pt>
                <c:pt idx="12">
                  <c:v>44371</c:v>
                </c:pt>
                <c:pt idx="13">
                  <c:v>44372</c:v>
                </c:pt>
                <c:pt idx="14">
                  <c:v>44373</c:v>
                </c:pt>
                <c:pt idx="15">
                  <c:v>44374</c:v>
                </c:pt>
                <c:pt idx="16">
                  <c:v>44375</c:v>
                </c:pt>
                <c:pt idx="17">
                  <c:v>44376</c:v>
                </c:pt>
                <c:pt idx="18">
                  <c:v>44377</c:v>
                </c:pt>
                <c:pt idx="19">
                  <c:v>44378</c:v>
                </c:pt>
                <c:pt idx="20">
                  <c:v>44379</c:v>
                </c:pt>
                <c:pt idx="21">
                  <c:v>44380</c:v>
                </c:pt>
                <c:pt idx="22">
                  <c:v>44381</c:v>
                </c:pt>
                <c:pt idx="23">
                  <c:v>44382</c:v>
                </c:pt>
                <c:pt idx="24">
                  <c:v>44383</c:v>
                </c:pt>
                <c:pt idx="25">
                  <c:v>44384</c:v>
                </c:pt>
                <c:pt idx="26">
                  <c:v>44385</c:v>
                </c:pt>
                <c:pt idx="27">
                  <c:v>44386</c:v>
                </c:pt>
                <c:pt idx="28">
                  <c:v>44387</c:v>
                </c:pt>
                <c:pt idx="29">
                  <c:v>44388</c:v>
                </c:pt>
                <c:pt idx="30">
                  <c:v>44389</c:v>
                </c:pt>
                <c:pt idx="31">
                  <c:v>44390</c:v>
                </c:pt>
                <c:pt idx="32">
                  <c:v>44391</c:v>
                </c:pt>
                <c:pt idx="33">
                  <c:v>44392</c:v>
                </c:pt>
                <c:pt idx="34">
                  <c:v>44393</c:v>
                </c:pt>
                <c:pt idx="35">
                  <c:v>44394</c:v>
                </c:pt>
                <c:pt idx="36">
                  <c:v>44395</c:v>
                </c:pt>
                <c:pt idx="37">
                  <c:v>44396</c:v>
                </c:pt>
                <c:pt idx="38">
                  <c:v>44397</c:v>
                </c:pt>
                <c:pt idx="39">
                  <c:v>44398</c:v>
                </c:pt>
                <c:pt idx="40">
                  <c:v>44399</c:v>
                </c:pt>
                <c:pt idx="41">
                  <c:v>44400</c:v>
                </c:pt>
                <c:pt idx="42">
                  <c:v>44401</c:v>
                </c:pt>
                <c:pt idx="43">
                  <c:v>44402</c:v>
                </c:pt>
                <c:pt idx="44">
                  <c:v>44403</c:v>
                </c:pt>
                <c:pt idx="45">
                  <c:v>44404</c:v>
                </c:pt>
                <c:pt idx="46">
                  <c:v>44405</c:v>
                </c:pt>
                <c:pt idx="47">
                  <c:v>44406</c:v>
                </c:pt>
                <c:pt idx="48">
                  <c:v>44407</c:v>
                </c:pt>
                <c:pt idx="49">
                  <c:v>44408</c:v>
                </c:pt>
                <c:pt idx="50">
                  <c:v>44409</c:v>
                </c:pt>
                <c:pt idx="51">
                  <c:v>44410</c:v>
                </c:pt>
                <c:pt idx="52">
                  <c:v>44411</c:v>
                </c:pt>
                <c:pt idx="53">
                  <c:v>44412</c:v>
                </c:pt>
                <c:pt idx="54">
                  <c:v>44413</c:v>
                </c:pt>
                <c:pt idx="55">
                  <c:v>44414</c:v>
                </c:pt>
                <c:pt idx="56">
                  <c:v>44415</c:v>
                </c:pt>
                <c:pt idx="57">
                  <c:v>44416</c:v>
                </c:pt>
                <c:pt idx="58">
                  <c:v>44417</c:v>
                </c:pt>
                <c:pt idx="59">
                  <c:v>44418</c:v>
                </c:pt>
                <c:pt idx="60">
                  <c:v>44419</c:v>
                </c:pt>
                <c:pt idx="61">
                  <c:v>44420</c:v>
                </c:pt>
                <c:pt idx="62">
                  <c:v>44421</c:v>
                </c:pt>
                <c:pt idx="63">
                  <c:v>44422</c:v>
                </c:pt>
                <c:pt idx="64">
                  <c:v>44423</c:v>
                </c:pt>
                <c:pt idx="65">
                  <c:v>44424</c:v>
                </c:pt>
                <c:pt idx="66">
                  <c:v>44425</c:v>
                </c:pt>
                <c:pt idx="67">
                  <c:v>44426</c:v>
                </c:pt>
                <c:pt idx="68">
                  <c:v>44427</c:v>
                </c:pt>
                <c:pt idx="69">
                  <c:v>44428</c:v>
                </c:pt>
                <c:pt idx="70">
                  <c:v>44429</c:v>
                </c:pt>
                <c:pt idx="71">
                  <c:v>44430</c:v>
                </c:pt>
                <c:pt idx="72">
                  <c:v>44431</c:v>
                </c:pt>
                <c:pt idx="73">
                  <c:v>44432</c:v>
                </c:pt>
                <c:pt idx="74">
                  <c:v>44433</c:v>
                </c:pt>
                <c:pt idx="75">
                  <c:v>44434</c:v>
                </c:pt>
                <c:pt idx="76">
                  <c:v>44435</c:v>
                </c:pt>
                <c:pt idx="77">
                  <c:v>44436</c:v>
                </c:pt>
                <c:pt idx="78">
                  <c:v>44437</c:v>
                </c:pt>
                <c:pt idx="79">
                  <c:v>44438</c:v>
                </c:pt>
                <c:pt idx="80">
                  <c:v>44439</c:v>
                </c:pt>
                <c:pt idx="81">
                  <c:v>44440</c:v>
                </c:pt>
                <c:pt idx="82">
                  <c:v>44441</c:v>
                </c:pt>
                <c:pt idx="83">
                  <c:v>44442</c:v>
                </c:pt>
                <c:pt idx="84">
                  <c:v>44443</c:v>
                </c:pt>
                <c:pt idx="85">
                  <c:v>44444</c:v>
                </c:pt>
                <c:pt idx="86">
                  <c:v>44445</c:v>
                </c:pt>
                <c:pt idx="87">
                  <c:v>44446</c:v>
                </c:pt>
                <c:pt idx="88">
                  <c:v>44447</c:v>
                </c:pt>
                <c:pt idx="89">
                  <c:v>44448</c:v>
                </c:pt>
                <c:pt idx="90">
                  <c:v>44449</c:v>
                </c:pt>
                <c:pt idx="91">
                  <c:v>44450</c:v>
                </c:pt>
                <c:pt idx="92">
                  <c:v>44451</c:v>
                </c:pt>
                <c:pt idx="93">
                  <c:v>44452</c:v>
                </c:pt>
                <c:pt idx="94">
                  <c:v>44453</c:v>
                </c:pt>
                <c:pt idx="95">
                  <c:v>44454</c:v>
                </c:pt>
                <c:pt idx="96">
                  <c:v>44455</c:v>
                </c:pt>
                <c:pt idx="97">
                  <c:v>44456</c:v>
                </c:pt>
                <c:pt idx="98">
                  <c:v>44457</c:v>
                </c:pt>
                <c:pt idx="99">
                  <c:v>44458</c:v>
                </c:pt>
                <c:pt idx="100">
                  <c:v>44459</c:v>
                </c:pt>
                <c:pt idx="101">
                  <c:v>44460</c:v>
                </c:pt>
                <c:pt idx="102">
                  <c:v>44461</c:v>
                </c:pt>
                <c:pt idx="103">
                  <c:v>44462</c:v>
                </c:pt>
                <c:pt idx="104">
                  <c:v>44463</c:v>
                </c:pt>
                <c:pt idx="105">
                  <c:v>44464</c:v>
                </c:pt>
                <c:pt idx="106">
                  <c:v>44465</c:v>
                </c:pt>
                <c:pt idx="107">
                  <c:v>44466</c:v>
                </c:pt>
                <c:pt idx="108">
                  <c:v>44467</c:v>
                </c:pt>
                <c:pt idx="109">
                  <c:v>44468</c:v>
                </c:pt>
                <c:pt idx="110">
                  <c:v>44469</c:v>
                </c:pt>
                <c:pt idx="111">
                  <c:v>44470</c:v>
                </c:pt>
                <c:pt idx="112">
                  <c:v>44471</c:v>
                </c:pt>
              </c:numCache>
            </c:numRef>
          </c:xVal>
          <c:yVal>
            <c:numRef>
              <c:f>Historical!$T$3:$T$115</c:f>
              <c:numCache>
                <c:formatCode>#,##0</c:formatCode>
                <c:ptCount val="11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0</c:v>
                </c:pt>
                <c:pt idx="55" formatCode="General">
                  <c:v>0</c:v>
                </c:pt>
                <c:pt idx="56" formatCode="General">
                  <c:v>0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1</c:v>
                </c:pt>
                <c:pt idx="64" formatCode="General">
                  <c:v>0</c:v>
                </c:pt>
                <c:pt idx="65" formatCode="General">
                  <c:v>1</c:v>
                </c:pt>
                <c:pt idx="66" formatCode="General">
                  <c:v>6</c:v>
                </c:pt>
                <c:pt idx="67" formatCode="General">
                  <c:v>4</c:v>
                </c:pt>
                <c:pt idx="68" formatCode="General">
                  <c:v>4</c:v>
                </c:pt>
                <c:pt idx="69" formatCode="General">
                  <c:v>3</c:v>
                </c:pt>
                <c:pt idx="70" formatCode="General">
                  <c:v>4</c:v>
                </c:pt>
                <c:pt idx="71" formatCode="General">
                  <c:v>8</c:v>
                </c:pt>
                <c:pt idx="72" formatCode="General">
                  <c:v>37</c:v>
                </c:pt>
                <c:pt idx="73" formatCode="General">
                  <c:v>31</c:v>
                </c:pt>
                <c:pt idx="74" formatCode="General">
                  <c:v>34</c:v>
                </c:pt>
                <c:pt idx="75" formatCode="General">
                  <c:v>5</c:v>
                </c:pt>
                <c:pt idx="76" formatCode="General">
                  <c:v>74</c:v>
                </c:pt>
                <c:pt idx="77" formatCode="General">
                  <c:v>71</c:v>
                </c:pt>
                <c:pt idx="78" formatCode="General">
                  <c:v>179</c:v>
                </c:pt>
                <c:pt idx="79" formatCode="General">
                  <c:v>195</c:v>
                </c:pt>
                <c:pt idx="80" formatCode="General">
                  <c:v>101</c:v>
                </c:pt>
                <c:pt idx="81" formatCode="General">
                  <c:v>192</c:v>
                </c:pt>
                <c:pt idx="82" formatCode="General">
                  <c:v>213</c:v>
                </c:pt>
                <c:pt idx="83" formatCode="General">
                  <c:v>340</c:v>
                </c:pt>
                <c:pt idx="84" formatCode="General">
                  <c:v>464</c:v>
                </c:pt>
                <c:pt idx="85" formatCode="General">
                  <c:v>373</c:v>
                </c:pt>
                <c:pt idx="86" formatCode="General">
                  <c:v>464</c:v>
                </c:pt>
                <c:pt idx="87" formatCode="General">
                  <c:v>541</c:v>
                </c:pt>
                <c:pt idx="88" formatCode="General">
                  <c:v>599</c:v>
                </c:pt>
                <c:pt idx="89" formatCode="General">
                  <c:v>712</c:v>
                </c:pt>
                <c:pt idx="90" formatCode="General">
                  <c:v>971</c:v>
                </c:pt>
                <c:pt idx="91" formatCode="General">
                  <c:v>870</c:v>
                </c:pt>
                <c:pt idx="92" formatCode="General">
                  <c:v>609</c:v>
                </c:pt>
                <c:pt idx="93" formatCode="General">
                  <c:v>368</c:v>
                </c:pt>
                <c:pt idx="94" formatCode="General">
                  <c:v>588</c:v>
                </c:pt>
                <c:pt idx="95" formatCode="General">
                  <c:v>641</c:v>
                </c:pt>
                <c:pt idx="96" formatCode="General">
                  <c:v>634</c:v>
                </c:pt>
                <c:pt idx="97" formatCode="General">
                  <c:v>425</c:v>
                </c:pt>
                <c:pt idx="98" formatCode="General">
                  <c:v>308</c:v>
                </c:pt>
                <c:pt idx="99" formatCode="General">
                  <c:v>730</c:v>
                </c:pt>
                <c:pt idx="100" formatCode="General">
                  <c:v>429</c:v>
                </c:pt>
                <c:pt idx="101" formatCode="General">
                  <c:v>421</c:v>
                </c:pt>
                <c:pt idx="102" formatCode="General">
                  <c:v>384</c:v>
                </c:pt>
                <c:pt idx="103" formatCode="General">
                  <c:v>254</c:v>
                </c:pt>
                <c:pt idx="104" formatCode="General">
                  <c:v>279</c:v>
                </c:pt>
                <c:pt idx="105" formatCode="General">
                  <c:v>267</c:v>
                </c:pt>
                <c:pt idx="106" formatCode="General">
                  <c:v>219</c:v>
                </c:pt>
                <c:pt idx="107" formatCode="General">
                  <c:v>173</c:v>
                </c:pt>
                <c:pt idx="108" formatCode="General">
                  <c:v>161</c:v>
                </c:pt>
                <c:pt idx="109" formatCode="General">
                  <c:v>160</c:v>
                </c:pt>
                <c:pt idx="110" formatCode="General">
                  <c:v>132</c:v>
                </c:pt>
                <c:pt idx="111" formatCode="General">
                  <c:v>61</c:v>
                </c:pt>
                <c:pt idx="112" formatCode="General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4D-4FE9-9FCB-F3FA45DDD443}"/>
            </c:ext>
          </c:extLst>
        </c:ser>
        <c:ser>
          <c:idx val="1"/>
          <c:order val="2"/>
          <c:tx>
            <c:strRef>
              <c:f>Historical!$V$2</c:f>
              <c:strCache>
                <c:ptCount val="1"/>
                <c:pt idx="0">
                  <c:v>2021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Historical!$A$3:$A$115</c:f>
              <c:numCache>
                <c:formatCode>d\-mmm</c:formatCode>
                <c:ptCount val="113"/>
                <c:pt idx="0">
                  <c:v>44359</c:v>
                </c:pt>
                <c:pt idx="1">
                  <c:v>44360</c:v>
                </c:pt>
                <c:pt idx="2">
                  <c:v>44361</c:v>
                </c:pt>
                <c:pt idx="3">
                  <c:v>44362</c:v>
                </c:pt>
                <c:pt idx="4">
                  <c:v>44363</c:v>
                </c:pt>
                <c:pt idx="5">
                  <c:v>44364</c:v>
                </c:pt>
                <c:pt idx="6">
                  <c:v>44365</c:v>
                </c:pt>
                <c:pt idx="7">
                  <c:v>44366</c:v>
                </c:pt>
                <c:pt idx="8">
                  <c:v>44367</c:v>
                </c:pt>
                <c:pt idx="9">
                  <c:v>44368</c:v>
                </c:pt>
                <c:pt idx="10">
                  <c:v>44369</c:v>
                </c:pt>
                <c:pt idx="11">
                  <c:v>44370</c:v>
                </c:pt>
                <c:pt idx="12">
                  <c:v>44371</c:v>
                </c:pt>
                <c:pt idx="13">
                  <c:v>44372</c:v>
                </c:pt>
                <c:pt idx="14">
                  <c:v>44373</c:v>
                </c:pt>
                <c:pt idx="15">
                  <c:v>44374</c:v>
                </c:pt>
                <c:pt idx="16">
                  <c:v>44375</c:v>
                </c:pt>
                <c:pt idx="17">
                  <c:v>44376</c:v>
                </c:pt>
                <c:pt idx="18">
                  <c:v>44377</c:v>
                </c:pt>
                <c:pt idx="19">
                  <c:v>44378</c:v>
                </c:pt>
                <c:pt idx="20">
                  <c:v>44379</c:v>
                </c:pt>
                <c:pt idx="21">
                  <c:v>44380</c:v>
                </c:pt>
                <c:pt idx="22">
                  <c:v>44381</c:v>
                </c:pt>
                <c:pt idx="23">
                  <c:v>44382</c:v>
                </c:pt>
                <c:pt idx="24">
                  <c:v>44383</c:v>
                </c:pt>
                <c:pt idx="25">
                  <c:v>44384</c:v>
                </c:pt>
                <c:pt idx="26">
                  <c:v>44385</c:v>
                </c:pt>
                <c:pt idx="27">
                  <c:v>44386</c:v>
                </c:pt>
                <c:pt idx="28">
                  <c:v>44387</c:v>
                </c:pt>
                <c:pt idx="29">
                  <c:v>44388</c:v>
                </c:pt>
                <c:pt idx="30">
                  <c:v>44389</c:v>
                </c:pt>
                <c:pt idx="31">
                  <c:v>44390</c:v>
                </c:pt>
                <c:pt idx="32">
                  <c:v>44391</c:v>
                </c:pt>
                <c:pt idx="33">
                  <c:v>44392</c:v>
                </c:pt>
                <c:pt idx="34">
                  <c:v>44393</c:v>
                </c:pt>
                <c:pt idx="35">
                  <c:v>44394</c:v>
                </c:pt>
                <c:pt idx="36">
                  <c:v>44395</c:v>
                </c:pt>
                <c:pt idx="37">
                  <c:v>44396</c:v>
                </c:pt>
                <c:pt idx="38">
                  <c:v>44397</c:v>
                </c:pt>
                <c:pt idx="39">
                  <c:v>44398</c:v>
                </c:pt>
                <c:pt idx="40">
                  <c:v>44399</c:v>
                </c:pt>
                <c:pt idx="41">
                  <c:v>44400</c:v>
                </c:pt>
                <c:pt idx="42">
                  <c:v>44401</c:v>
                </c:pt>
                <c:pt idx="43">
                  <c:v>44402</c:v>
                </c:pt>
                <c:pt idx="44">
                  <c:v>44403</c:v>
                </c:pt>
                <c:pt idx="45">
                  <c:v>44404</c:v>
                </c:pt>
                <c:pt idx="46">
                  <c:v>44405</c:v>
                </c:pt>
                <c:pt idx="47">
                  <c:v>44406</c:v>
                </c:pt>
                <c:pt idx="48">
                  <c:v>44407</c:v>
                </c:pt>
                <c:pt idx="49">
                  <c:v>44408</c:v>
                </c:pt>
                <c:pt idx="50">
                  <c:v>44409</c:v>
                </c:pt>
                <c:pt idx="51">
                  <c:v>44410</c:v>
                </c:pt>
                <c:pt idx="52">
                  <c:v>44411</c:v>
                </c:pt>
                <c:pt idx="53">
                  <c:v>44412</c:v>
                </c:pt>
                <c:pt idx="54">
                  <c:v>44413</c:v>
                </c:pt>
                <c:pt idx="55">
                  <c:v>44414</c:v>
                </c:pt>
                <c:pt idx="56">
                  <c:v>44415</c:v>
                </c:pt>
                <c:pt idx="57">
                  <c:v>44416</c:v>
                </c:pt>
                <c:pt idx="58">
                  <c:v>44417</c:v>
                </c:pt>
                <c:pt idx="59">
                  <c:v>44418</c:v>
                </c:pt>
                <c:pt idx="60">
                  <c:v>44419</c:v>
                </c:pt>
                <c:pt idx="61">
                  <c:v>44420</c:v>
                </c:pt>
                <c:pt idx="62">
                  <c:v>44421</c:v>
                </c:pt>
                <c:pt idx="63">
                  <c:v>44422</c:v>
                </c:pt>
                <c:pt idx="64">
                  <c:v>44423</c:v>
                </c:pt>
                <c:pt idx="65">
                  <c:v>44424</c:v>
                </c:pt>
                <c:pt idx="66">
                  <c:v>44425</c:v>
                </c:pt>
                <c:pt idx="67">
                  <c:v>44426</c:v>
                </c:pt>
                <c:pt idx="68">
                  <c:v>44427</c:v>
                </c:pt>
                <c:pt idx="69">
                  <c:v>44428</c:v>
                </c:pt>
                <c:pt idx="70">
                  <c:v>44429</c:v>
                </c:pt>
                <c:pt idx="71">
                  <c:v>44430</c:v>
                </c:pt>
                <c:pt idx="72">
                  <c:v>44431</c:v>
                </c:pt>
                <c:pt idx="73">
                  <c:v>44432</c:v>
                </c:pt>
                <c:pt idx="74">
                  <c:v>44433</c:v>
                </c:pt>
                <c:pt idx="75">
                  <c:v>44434</c:v>
                </c:pt>
                <c:pt idx="76">
                  <c:v>44435</c:v>
                </c:pt>
                <c:pt idx="77">
                  <c:v>44436</c:v>
                </c:pt>
                <c:pt idx="78">
                  <c:v>44437</c:v>
                </c:pt>
                <c:pt idx="79">
                  <c:v>44438</c:v>
                </c:pt>
                <c:pt idx="80">
                  <c:v>44439</c:v>
                </c:pt>
                <c:pt idx="81">
                  <c:v>44440</c:v>
                </c:pt>
                <c:pt idx="82">
                  <c:v>44441</c:v>
                </c:pt>
                <c:pt idx="83">
                  <c:v>44442</c:v>
                </c:pt>
                <c:pt idx="84">
                  <c:v>44443</c:v>
                </c:pt>
                <c:pt idx="85">
                  <c:v>44444</c:v>
                </c:pt>
                <c:pt idx="86">
                  <c:v>44445</c:v>
                </c:pt>
                <c:pt idx="87">
                  <c:v>44446</c:v>
                </c:pt>
                <c:pt idx="88">
                  <c:v>44447</c:v>
                </c:pt>
                <c:pt idx="89">
                  <c:v>44448</c:v>
                </c:pt>
                <c:pt idx="90">
                  <c:v>44449</c:v>
                </c:pt>
                <c:pt idx="91">
                  <c:v>44450</c:v>
                </c:pt>
                <c:pt idx="92">
                  <c:v>44451</c:v>
                </c:pt>
                <c:pt idx="93">
                  <c:v>44452</c:v>
                </c:pt>
                <c:pt idx="94">
                  <c:v>44453</c:v>
                </c:pt>
                <c:pt idx="95">
                  <c:v>44454</c:v>
                </c:pt>
                <c:pt idx="96">
                  <c:v>44455</c:v>
                </c:pt>
                <c:pt idx="97">
                  <c:v>44456</c:v>
                </c:pt>
                <c:pt idx="98">
                  <c:v>44457</c:v>
                </c:pt>
                <c:pt idx="99">
                  <c:v>44458</c:v>
                </c:pt>
                <c:pt idx="100">
                  <c:v>44459</c:v>
                </c:pt>
                <c:pt idx="101">
                  <c:v>44460</c:v>
                </c:pt>
                <c:pt idx="102">
                  <c:v>44461</c:v>
                </c:pt>
                <c:pt idx="103">
                  <c:v>44462</c:v>
                </c:pt>
                <c:pt idx="104">
                  <c:v>44463</c:v>
                </c:pt>
                <c:pt idx="105">
                  <c:v>44464</c:v>
                </c:pt>
                <c:pt idx="106">
                  <c:v>44465</c:v>
                </c:pt>
                <c:pt idx="107">
                  <c:v>44466</c:v>
                </c:pt>
                <c:pt idx="108">
                  <c:v>44467</c:v>
                </c:pt>
                <c:pt idx="109">
                  <c:v>44468</c:v>
                </c:pt>
                <c:pt idx="110">
                  <c:v>44469</c:v>
                </c:pt>
                <c:pt idx="111">
                  <c:v>44470</c:v>
                </c:pt>
                <c:pt idx="112">
                  <c:v>44471</c:v>
                </c:pt>
              </c:numCache>
            </c:numRef>
          </c:xVal>
          <c:yVal>
            <c:numRef>
              <c:f>Historical!$V$3:$V$115</c:f>
              <c:numCache>
                <c:formatCode>#,##0</c:formatCode>
                <c:ptCount val="1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32.727272727272727</c:v>
                </c:pt>
                <c:pt idx="73">
                  <c:v>19.636363636363633</c:v>
                </c:pt>
                <c:pt idx="74">
                  <c:v>6.545454545454545</c:v>
                </c:pt>
                <c:pt idx="75">
                  <c:v>32.727272727272727</c:v>
                </c:pt>
                <c:pt idx="76">
                  <c:v>38.060606060606062</c:v>
                </c:pt>
                <c:pt idx="77">
                  <c:v>123</c:v>
                </c:pt>
                <c:pt idx="78">
                  <c:v>72</c:v>
                </c:pt>
                <c:pt idx="79">
                  <c:v>229.09090909090907</c:v>
                </c:pt>
                <c:pt idx="80">
                  <c:v>163.63636363636363</c:v>
                </c:pt>
                <c:pt idx="81">
                  <c:v>455.72727272727275</c:v>
                </c:pt>
                <c:pt idx="82">
                  <c:v>377.75757575757575</c:v>
                </c:pt>
                <c:pt idx="83">
                  <c:v>238.27272727272725</c:v>
                </c:pt>
                <c:pt idx="84">
                  <c:v>579.13636363636363</c:v>
                </c:pt>
                <c:pt idx="85">
                  <c:v>344.18181818181819</c:v>
                </c:pt>
                <c:pt idx="86">
                  <c:v>564.5454545454545</c:v>
                </c:pt>
                <c:pt idx="87">
                  <c:v>252.81818181818181</c:v>
                </c:pt>
                <c:pt idx="88">
                  <c:v>451.030303030303</c:v>
                </c:pt>
                <c:pt idx="89">
                  <c:v>393.05454545454546</c:v>
                </c:pt>
                <c:pt idx="90">
                  <c:v>170.18181818181819</c:v>
                </c:pt>
                <c:pt idx="91">
                  <c:v>1985.1515151515155</c:v>
                </c:pt>
                <c:pt idx="92">
                  <c:v>558.81818181818176</c:v>
                </c:pt>
                <c:pt idx="93">
                  <c:v>937.22727272727275</c:v>
                </c:pt>
                <c:pt idx="94">
                  <c:v>2597.4545454545455</c:v>
                </c:pt>
                <c:pt idx="95">
                  <c:v>2964</c:v>
                </c:pt>
                <c:pt idx="96">
                  <c:v>2943.8636363636365</c:v>
                </c:pt>
                <c:pt idx="97">
                  <c:v>1656.5454545454545</c:v>
                </c:pt>
                <c:pt idx="98">
                  <c:v>1388.090909090909</c:v>
                </c:pt>
                <c:pt idx="99">
                  <c:v>1611.5454545454545</c:v>
                </c:pt>
                <c:pt idx="100">
                  <c:v>1122.1818181818182</c:v>
                </c:pt>
                <c:pt idx="101">
                  <c:v>1185.2727272727273</c:v>
                </c:pt>
                <c:pt idx="102">
                  <c:v>1066.3333333333333</c:v>
                </c:pt>
                <c:pt idx="103">
                  <c:v>1153.7272727272727</c:v>
                </c:pt>
                <c:pt idx="104">
                  <c:v>694.5454545454545</c:v>
                </c:pt>
                <c:pt idx="105">
                  <c:v>494.10909090909092</c:v>
                </c:pt>
                <c:pt idx="106">
                  <c:v>692.63636363636363</c:v>
                </c:pt>
                <c:pt idx="107">
                  <c:v>988.36363636363626</c:v>
                </c:pt>
                <c:pt idx="108">
                  <c:v>1012.4848484848485</c:v>
                </c:pt>
                <c:pt idx="109">
                  <c:v>756.54545454545462</c:v>
                </c:pt>
                <c:pt idx="110">
                  <c:v>183</c:v>
                </c:pt>
                <c:pt idx="111">
                  <c:v>495.85454545454547</c:v>
                </c:pt>
                <c:pt idx="112">
                  <c:v>364.45454545454544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FB-4D72-B4EC-FC2433D90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48288"/>
        <c:axId val="118749824"/>
      </c:scatterChart>
      <c:valAx>
        <c:axId val="118748288"/>
        <c:scaling>
          <c:orientation val="minMax"/>
          <c:max val="44471"/>
          <c:min val="44415"/>
        </c:scaling>
        <c:delete val="0"/>
        <c:axPos val="b"/>
        <c:numFmt formatCode="d\-mmm" sourceLinked="1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118749824"/>
        <c:crosses val="autoZero"/>
        <c:crossBetween val="midCat"/>
        <c:majorUnit val="14"/>
        <c:minorUnit val="7"/>
      </c:valAx>
      <c:valAx>
        <c:axId val="118749824"/>
        <c:scaling>
          <c:orientation val="minMax"/>
          <c:max val="15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Coho (N)</a:t>
                </a:r>
              </a:p>
            </c:rich>
          </c:tx>
          <c:layout>
            <c:manualLayout>
              <c:xMode val="edge"/>
              <c:yMode val="edge"/>
              <c:x val="0"/>
              <c:y val="0.30334499854184893"/>
            </c:manualLayout>
          </c:layout>
          <c:overlay val="0"/>
        </c:title>
        <c:numFmt formatCode="#,##0" sourceLinked="0"/>
        <c:majorTickMark val="cross"/>
        <c:minorTickMark val="in"/>
        <c:tickLblPos val="nextTo"/>
        <c:spPr>
          <a:ln w="12700">
            <a:solidFill>
              <a:schemeClr val="tx1"/>
            </a:solidFill>
          </a:ln>
        </c:spPr>
        <c:crossAx val="118748288"/>
        <c:crosses val="autoZero"/>
        <c:crossBetween val="midCat"/>
        <c:majorUnit val="300"/>
        <c:minorUnit val="50"/>
      </c:valAx>
    </c:plotArea>
    <c:legend>
      <c:legendPos val="t"/>
      <c:overlay val="1"/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60960</xdr:colOff>
      <xdr:row>77</xdr:row>
      <xdr:rowOff>171450</xdr:rowOff>
    </xdr:from>
    <xdr:to>
      <xdr:col>32</xdr:col>
      <xdr:colOff>365760</xdr:colOff>
      <xdr:row>91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68580</xdr:colOff>
      <xdr:row>92</xdr:row>
      <xdr:rowOff>0</xdr:rowOff>
    </xdr:from>
    <xdr:to>
      <xdr:col>32</xdr:col>
      <xdr:colOff>373380</xdr:colOff>
      <xdr:row>105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38100</xdr:colOff>
      <xdr:row>106</xdr:row>
      <xdr:rowOff>22860</xdr:rowOff>
    </xdr:from>
    <xdr:to>
      <xdr:col>32</xdr:col>
      <xdr:colOff>342900</xdr:colOff>
      <xdr:row>119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78</xdr:row>
      <xdr:rowOff>0</xdr:rowOff>
    </xdr:from>
    <xdr:to>
      <xdr:col>40</xdr:col>
      <xdr:colOff>304800</xdr:colOff>
      <xdr:row>91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30480</xdr:colOff>
      <xdr:row>92</xdr:row>
      <xdr:rowOff>15240</xdr:rowOff>
    </xdr:from>
    <xdr:to>
      <xdr:col>40</xdr:col>
      <xdr:colOff>335280</xdr:colOff>
      <xdr:row>105</xdr:row>
      <xdr:rowOff>182880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7620</xdr:colOff>
      <xdr:row>106</xdr:row>
      <xdr:rowOff>53340</xdr:rowOff>
    </xdr:from>
    <xdr:to>
      <xdr:col>40</xdr:col>
      <xdr:colOff>312420</xdr:colOff>
      <xdr:row>120</xdr:row>
      <xdr:rowOff>22860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28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:A127"/>
    </sheetView>
  </sheetViews>
  <sheetFormatPr defaultColWidth="8.85546875" defaultRowHeight="15.75" x14ac:dyDescent="0.25"/>
  <cols>
    <col min="1" max="1" width="9.5703125" style="1" bestFit="1" customWidth="1"/>
    <col min="2" max="2" width="9.140625" style="2" customWidth="1"/>
    <col min="3" max="3" width="8" style="53" customWidth="1"/>
    <col min="4" max="4" width="11.28515625" style="2" customWidth="1"/>
    <col min="5" max="5" width="16.7109375" style="2" customWidth="1"/>
    <col min="6" max="7" width="8.28515625" style="2" customWidth="1"/>
    <col min="8" max="10" width="6.7109375" style="2" customWidth="1"/>
    <col min="11" max="12" width="4.7109375" style="6" customWidth="1"/>
    <col min="13" max="13" width="6.7109375" style="2" customWidth="1"/>
    <col min="14" max="14" width="4.7109375" style="6" customWidth="1"/>
    <col min="15" max="16" width="6.7109375" style="2" customWidth="1"/>
    <col min="17" max="18" width="4.7109375" style="6" customWidth="1"/>
    <col min="19" max="20" width="8.28515625" style="2" customWidth="1"/>
    <col min="21" max="23" width="6.7109375" style="2" customWidth="1"/>
    <col min="24" max="25" width="4.7109375" style="6" customWidth="1"/>
    <col min="26" max="26" width="6.7109375" style="2" customWidth="1"/>
    <col min="27" max="27" width="4.7109375" style="6" customWidth="1"/>
    <col min="28" max="29" width="6.7109375" style="2" customWidth="1"/>
    <col min="30" max="31" width="4.7109375" style="6" customWidth="1"/>
    <col min="32" max="32" width="6.7109375" style="2" customWidth="1"/>
    <col min="33" max="33" width="11" style="2" customWidth="1"/>
    <col min="34" max="34" width="6.7109375" style="2" customWidth="1"/>
    <col min="35" max="35" width="11" style="2" customWidth="1"/>
    <col min="36" max="36" width="6.7109375" style="2" customWidth="1"/>
    <col min="37" max="37" width="11" style="2" customWidth="1"/>
    <col min="38" max="38" width="104.42578125" style="2" customWidth="1"/>
    <col min="39" max="16384" width="8.85546875" style="2"/>
  </cols>
  <sheetData>
    <row r="1" spans="1:38" x14ac:dyDescent="0.25">
      <c r="F1" s="2" t="s">
        <v>7</v>
      </c>
      <c r="I1" s="2" t="s">
        <v>8</v>
      </c>
      <c r="S1" s="2" t="s">
        <v>12</v>
      </c>
      <c r="V1" s="2" t="s">
        <v>26</v>
      </c>
    </row>
    <row r="2" spans="1:38" x14ac:dyDescent="0.25">
      <c r="B2" s="70" t="s">
        <v>1</v>
      </c>
      <c r="C2" s="70"/>
      <c r="D2" s="2" t="s">
        <v>24</v>
      </c>
      <c r="F2" s="7"/>
      <c r="G2" s="13"/>
      <c r="H2" s="19"/>
      <c r="I2" s="7" t="s">
        <v>9</v>
      </c>
      <c r="J2" s="7"/>
      <c r="K2" s="8"/>
      <c r="L2" s="8"/>
      <c r="M2" s="13" t="s">
        <v>5</v>
      </c>
      <c r="N2" s="14"/>
      <c r="O2" s="19" t="s">
        <v>6</v>
      </c>
      <c r="P2" s="19"/>
      <c r="Q2" s="20"/>
      <c r="R2" s="20"/>
      <c r="S2" s="9"/>
      <c r="T2" s="15"/>
      <c r="U2" s="21"/>
      <c r="V2" s="9" t="s">
        <v>4</v>
      </c>
      <c r="W2" s="9"/>
      <c r="X2" s="11"/>
      <c r="Y2" s="11"/>
      <c r="Z2" s="15" t="s">
        <v>5</v>
      </c>
      <c r="AA2" s="17"/>
      <c r="AB2" s="21" t="s">
        <v>6</v>
      </c>
      <c r="AC2" s="21"/>
      <c r="AD2" s="23"/>
      <c r="AE2" s="23"/>
      <c r="AF2" s="25" t="s">
        <v>4</v>
      </c>
      <c r="AG2" s="26"/>
      <c r="AH2" s="25" t="s">
        <v>5</v>
      </c>
      <c r="AI2" s="26"/>
      <c r="AJ2" s="25" t="s">
        <v>6</v>
      </c>
      <c r="AK2" s="26"/>
    </row>
    <row r="3" spans="1:38" x14ac:dyDescent="0.25">
      <c r="A3" s="1" t="s">
        <v>0</v>
      </c>
      <c r="B3" s="31" t="s">
        <v>2</v>
      </c>
      <c r="C3" s="68" t="s">
        <v>3</v>
      </c>
      <c r="D3" s="31" t="s">
        <v>23</v>
      </c>
      <c r="E3" s="31" t="s">
        <v>25</v>
      </c>
      <c r="F3" s="32" t="s">
        <v>4</v>
      </c>
      <c r="G3" s="33" t="s">
        <v>5</v>
      </c>
      <c r="H3" s="34" t="s">
        <v>6</v>
      </c>
      <c r="I3" s="32" t="s">
        <v>13</v>
      </c>
      <c r="J3" s="32" t="s">
        <v>14</v>
      </c>
      <c r="K3" s="35" t="s">
        <v>15</v>
      </c>
      <c r="L3" s="35" t="s">
        <v>16</v>
      </c>
      <c r="M3" s="33" t="s">
        <v>10</v>
      </c>
      <c r="N3" s="36" t="s">
        <v>11</v>
      </c>
      <c r="O3" s="34" t="s">
        <v>13</v>
      </c>
      <c r="P3" s="34" t="s">
        <v>14</v>
      </c>
      <c r="Q3" s="37" t="s">
        <v>15</v>
      </c>
      <c r="R3" s="37" t="s">
        <v>16</v>
      </c>
      <c r="S3" s="38" t="s">
        <v>4</v>
      </c>
      <c r="T3" s="39" t="s">
        <v>5</v>
      </c>
      <c r="U3" s="40" t="s">
        <v>6</v>
      </c>
      <c r="V3" s="38" t="s">
        <v>13</v>
      </c>
      <c r="W3" s="38" t="s">
        <v>14</v>
      </c>
      <c r="X3" s="41" t="s">
        <v>15</v>
      </c>
      <c r="Y3" s="41" t="s">
        <v>16</v>
      </c>
      <c r="Z3" s="39" t="s">
        <v>10</v>
      </c>
      <c r="AA3" s="42" t="s">
        <v>11</v>
      </c>
      <c r="AB3" s="40" t="s">
        <v>13</v>
      </c>
      <c r="AC3" s="40" t="s">
        <v>14</v>
      </c>
      <c r="AD3" s="43" t="s">
        <v>15</v>
      </c>
      <c r="AE3" s="43" t="s">
        <v>16</v>
      </c>
      <c r="AF3" s="44" t="s">
        <v>17</v>
      </c>
      <c r="AG3" s="45" t="s">
        <v>18</v>
      </c>
      <c r="AH3" s="44" t="s">
        <v>17</v>
      </c>
      <c r="AI3" s="45" t="s">
        <v>18</v>
      </c>
      <c r="AJ3" s="44" t="s">
        <v>17</v>
      </c>
      <c r="AK3" s="45" t="s">
        <v>18</v>
      </c>
      <c r="AL3" s="50" t="s">
        <v>19</v>
      </c>
    </row>
    <row r="4" spans="1:38" x14ac:dyDescent="0.25">
      <c r="A4" s="3">
        <v>44348</v>
      </c>
      <c r="B4" s="31">
        <v>5</v>
      </c>
      <c r="C4" s="68">
        <v>6</v>
      </c>
      <c r="D4" s="2">
        <v>130</v>
      </c>
      <c r="E4" s="2">
        <v>960</v>
      </c>
      <c r="F4" s="32">
        <v>0</v>
      </c>
      <c r="G4" s="33">
        <v>0</v>
      </c>
      <c r="H4" s="34">
        <v>0</v>
      </c>
      <c r="I4" s="32">
        <v>0</v>
      </c>
      <c r="J4" s="32">
        <v>0</v>
      </c>
      <c r="K4" s="35">
        <v>0</v>
      </c>
      <c r="L4" s="35">
        <v>0</v>
      </c>
      <c r="M4" s="33">
        <v>1</v>
      </c>
      <c r="N4" s="36">
        <v>0</v>
      </c>
      <c r="O4" s="34">
        <v>0</v>
      </c>
      <c r="P4" s="34">
        <v>0</v>
      </c>
      <c r="Q4" s="37">
        <v>0</v>
      </c>
      <c r="R4" s="37">
        <v>0</v>
      </c>
      <c r="S4" s="10">
        <f t="shared" ref="S4:S14" si="0">IFERROR(($F4/$B4)*$C4,0)</f>
        <v>0</v>
      </c>
      <c r="T4" s="16">
        <f t="shared" ref="T4:T14" si="1">IFERROR(($G4/$B4)*$C4,)</f>
        <v>0</v>
      </c>
      <c r="U4" s="22">
        <f t="shared" ref="U4:U14" si="2">IFERROR(($H4/$B4)*$C4,)</f>
        <v>0</v>
      </c>
      <c r="V4" s="10">
        <f t="shared" ref="V4:V14" si="3">IFERROR(($I4/$D4)*$E4,)</f>
        <v>0</v>
      </c>
      <c r="W4" s="10">
        <f t="shared" ref="W4:W14" si="4">IFERROR(($J4/$D4)*$E4,)</f>
        <v>0</v>
      </c>
      <c r="X4" s="12">
        <f t="shared" ref="X4:X14" si="5">IFERROR(($K4/$D4)*$E4,)</f>
        <v>0</v>
      </c>
      <c r="Y4" s="12">
        <f t="shared" ref="Y4:Y14" si="6">IFERROR(($L4/$D4)*$E4,)</f>
        <v>0</v>
      </c>
      <c r="Z4" s="16">
        <f t="shared" ref="Z4:Z14" si="7">IFERROR(($M4/$D4)*$E4,)</f>
        <v>7.384615384615385</v>
      </c>
      <c r="AA4" s="18">
        <f t="shared" ref="AA4:AA14" si="8">IFERROR(($N4/$D4)*$E4,)</f>
        <v>0</v>
      </c>
      <c r="AB4" s="22">
        <f t="shared" ref="AB4:AB14" si="9">IFERROR(($O4/$D4)*$E4,)</f>
        <v>0</v>
      </c>
      <c r="AC4" s="22">
        <f t="shared" ref="AC4:AC14" si="10">IFERROR(($P4/$D4)*$E4,)</f>
        <v>0</v>
      </c>
      <c r="AD4" s="24">
        <f t="shared" ref="AD4:AD14" si="11">IFERROR(($Q4/$D4)*$E4,)</f>
        <v>0</v>
      </c>
      <c r="AE4" s="24">
        <f t="shared" ref="AE4:AE14" si="12">IFERROR(($R4/$D4)*$E4,)</f>
        <v>0</v>
      </c>
      <c r="AF4" s="27">
        <f t="shared" ref="AF4:AF15" si="13">S4+V4+W4</f>
        <v>0</v>
      </c>
      <c r="AG4" s="69">
        <f>AF4</f>
        <v>0</v>
      </c>
      <c r="AH4" s="27">
        <f t="shared" ref="AH4:AH15" si="14">T4+Z4</f>
        <v>7.384615384615385</v>
      </c>
      <c r="AI4" s="69">
        <f>AH4</f>
        <v>7.384615384615385</v>
      </c>
      <c r="AJ4" s="27">
        <f t="shared" ref="AJ4:AJ14" si="15">U4+AB4+AC4</f>
        <v>0</v>
      </c>
      <c r="AK4" s="69">
        <f>AJ4</f>
        <v>0</v>
      </c>
      <c r="AL4" s="50"/>
    </row>
    <row r="5" spans="1:38" x14ac:dyDescent="0.25">
      <c r="A5" s="3">
        <v>44349</v>
      </c>
      <c r="B5" s="31">
        <v>4</v>
      </c>
      <c r="C5" s="68">
        <v>5</v>
      </c>
      <c r="D5" s="2">
        <v>130</v>
      </c>
      <c r="E5" s="2">
        <v>960</v>
      </c>
      <c r="F5" s="32">
        <v>0</v>
      </c>
      <c r="G5" s="33">
        <v>0</v>
      </c>
      <c r="H5" s="34">
        <v>0</v>
      </c>
      <c r="I5" s="32">
        <v>0</v>
      </c>
      <c r="J5" s="32">
        <v>0</v>
      </c>
      <c r="K5" s="35">
        <v>0</v>
      </c>
      <c r="L5" s="35">
        <v>0</v>
      </c>
      <c r="M5" s="33">
        <v>0</v>
      </c>
      <c r="N5" s="36">
        <v>0</v>
      </c>
      <c r="O5" s="34">
        <v>0</v>
      </c>
      <c r="P5" s="34">
        <v>0</v>
      </c>
      <c r="Q5" s="37">
        <v>0</v>
      </c>
      <c r="R5" s="37">
        <v>0</v>
      </c>
      <c r="S5" s="10">
        <f t="shared" si="0"/>
        <v>0</v>
      </c>
      <c r="T5" s="16">
        <f t="shared" si="1"/>
        <v>0</v>
      </c>
      <c r="U5" s="22">
        <f t="shared" si="2"/>
        <v>0</v>
      </c>
      <c r="V5" s="10">
        <f t="shared" si="3"/>
        <v>0</v>
      </c>
      <c r="W5" s="10">
        <f t="shared" si="4"/>
        <v>0</v>
      </c>
      <c r="X5" s="12">
        <f t="shared" si="5"/>
        <v>0</v>
      </c>
      <c r="Y5" s="12">
        <f t="shared" si="6"/>
        <v>0</v>
      </c>
      <c r="Z5" s="16">
        <f t="shared" si="7"/>
        <v>0</v>
      </c>
      <c r="AA5" s="18">
        <f t="shared" si="8"/>
        <v>0</v>
      </c>
      <c r="AB5" s="22">
        <f t="shared" si="9"/>
        <v>0</v>
      </c>
      <c r="AC5" s="22">
        <f t="shared" si="10"/>
        <v>0</v>
      </c>
      <c r="AD5" s="24">
        <f t="shared" si="11"/>
        <v>0</v>
      </c>
      <c r="AE5" s="24">
        <f t="shared" si="12"/>
        <v>0</v>
      </c>
      <c r="AF5" s="27">
        <f t="shared" si="13"/>
        <v>0</v>
      </c>
      <c r="AG5" s="28">
        <f t="shared" ref="AG5:AG15" si="16">AF5+AG4</f>
        <v>0</v>
      </c>
      <c r="AH5" s="27">
        <f t="shared" si="14"/>
        <v>0</v>
      </c>
      <c r="AI5" s="28">
        <f t="shared" ref="AI5:AI15" si="17">AH5+AI4</f>
        <v>7.384615384615385</v>
      </c>
      <c r="AJ5" s="27">
        <f t="shared" si="15"/>
        <v>0</v>
      </c>
      <c r="AK5" s="28">
        <f t="shared" ref="AK5:AK15" si="18">AJ5+AK4</f>
        <v>0</v>
      </c>
      <c r="AL5" s="50"/>
    </row>
    <row r="6" spans="1:38" x14ac:dyDescent="0.25">
      <c r="A6" s="3">
        <v>44350</v>
      </c>
      <c r="B6" s="31">
        <v>3</v>
      </c>
      <c r="C6" s="68">
        <v>6</v>
      </c>
      <c r="D6" s="2">
        <v>130</v>
      </c>
      <c r="E6" s="2">
        <v>960</v>
      </c>
      <c r="F6" s="32">
        <v>0</v>
      </c>
      <c r="G6" s="33">
        <v>0</v>
      </c>
      <c r="H6" s="34">
        <v>0</v>
      </c>
      <c r="I6" s="32">
        <v>0</v>
      </c>
      <c r="J6" s="32">
        <v>0</v>
      </c>
      <c r="K6" s="35">
        <v>0</v>
      </c>
      <c r="L6" s="35">
        <v>0</v>
      </c>
      <c r="M6" s="33">
        <v>0</v>
      </c>
      <c r="N6" s="36">
        <v>0</v>
      </c>
      <c r="O6" s="34">
        <v>0</v>
      </c>
      <c r="P6" s="34">
        <v>0</v>
      </c>
      <c r="Q6" s="37">
        <v>0</v>
      </c>
      <c r="R6" s="37">
        <v>0</v>
      </c>
      <c r="S6" s="10">
        <f t="shared" si="0"/>
        <v>0</v>
      </c>
      <c r="T6" s="16">
        <f t="shared" si="1"/>
        <v>0</v>
      </c>
      <c r="U6" s="22">
        <f t="shared" si="2"/>
        <v>0</v>
      </c>
      <c r="V6" s="10">
        <f t="shared" si="3"/>
        <v>0</v>
      </c>
      <c r="W6" s="10">
        <f t="shared" si="4"/>
        <v>0</v>
      </c>
      <c r="X6" s="12">
        <f t="shared" si="5"/>
        <v>0</v>
      </c>
      <c r="Y6" s="12">
        <f t="shared" si="6"/>
        <v>0</v>
      </c>
      <c r="Z6" s="16">
        <f t="shared" si="7"/>
        <v>0</v>
      </c>
      <c r="AA6" s="18">
        <f t="shared" si="8"/>
        <v>0</v>
      </c>
      <c r="AB6" s="22">
        <f t="shared" si="9"/>
        <v>0</v>
      </c>
      <c r="AC6" s="22">
        <f t="shared" si="10"/>
        <v>0</v>
      </c>
      <c r="AD6" s="24">
        <f t="shared" si="11"/>
        <v>0</v>
      </c>
      <c r="AE6" s="24">
        <f t="shared" si="12"/>
        <v>0</v>
      </c>
      <c r="AF6" s="27">
        <f t="shared" si="13"/>
        <v>0</v>
      </c>
      <c r="AG6" s="28">
        <f t="shared" si="16"/>
        <v>0</v>
      </c>
      <c r="AH6" s="27">
        <f t="shared" si="14"/>
        <v>0</v>
      </c>
      <c r="AI6" s="28">
        <f>AH6+AI5</f>
        <v>7.384615384615385</v>
      </c>
      <c r="AJ6" s="27">
        <f t="shared" si="15"/>
        <v>0</v>
      </c>
      <c r="AK6" s="28">
        <f t="shared" si="18"/>
        <v>0</v>
      </c>
      <c r="AL6" s="50"/>
    </row>
    <row r="7" spans="1:38" x14ac:dyDescent="0.25">
      <c r="A7" s="3">
        <v>44351</v>
      </c>
      <c r="B7" s="31">
        <v>1</v>
      </c>
      <c r="C7" s="68">
        <v>5</v>
      </c>
      <c r="D7" s="2">
        <v>130</v>
      </c>
      <c r="E7" s="2">
        <v>960</v>
      </c>
      <c r="F7" s="32">
        <v>1</v>
      </c>
      <c r="G7" s="33">
        <v>0</v>
      </c>
      <c r="H7" s="34">
        <v>0</v>
      </c>
      <c r="I7" s="32">
        <v>0</v>
      </c>
      <c r="J7" s="32">
        <v>0</v>
      </c>
      <c r="K7" s="35">
        <v>0</v>
      </c>
      <c r="L7" s="35">
        <v>0</v>
      </c>
      <c r="M7" s="33">
        <v>0</v>
      </c>
      <c r="N7" s="36">
        <v>0</v>
      </c>
      <c r="O7" s="34">
        <v>0</v>
      </c>
      <c r="P7" s="34">
        <v>0</v>
      </c>
      <c r="Q7" s="37">
        <v>0</v>
      </c>
      <c r="R7" s="37">
        <v>0</v>
      </c>
      <c r="S7" s="10">
        <f t="shared" si="0"/>
        <v>5</v>
      </c>
      <c r="T7" s="16">
        <f t="shared" si="1"/>
        <v>0</v>
      </c>
      <c r="U7" s="22">
        <f t="shared" si="2"/>
        <v>0</v>
      </c>
      <c r="V7" s="10">
        <f t="shared" si="3"/>
        <v>0</v>
      </c>
      <c r="W7" s="10">
        <f t="shared" si="4"/>
        <v>0</v>
      </c>
      <c r="X7" s="12">
        <f t="shared" si="5"/>
        <v>0</v>
      </c>
      <c r="Y7" s="12">
        <f t="shared" si="6"/>
        <v>0</v>
      </c>
      <c r="Z7" s="16">
        <f t="shared" si="7"/>
        <v>0</v>
      </c>
      <c r="AA7" s="18">
        <f t="shared" si="8"/>
        <v>0</v>
      </c>
      <c r="AB7" s="22">
        <f t="shared" si="9"/>
        <v>0</v>
      </c>
      <c r="AC7" s="22">
        <f t="shared" si="10"/>
        <v>0</v>
      </c>
      <c r="AD7" s="24">
        <f t="shared" si="11"/>
        <v>0</v>
      </c>
      <c r="AE7" s="24">
        <f t="shared" si="12"/>
        <v>0</v>
      </c>
      <c r="AF7" s="27">
        <f t="shared" si="13"/>
        <v>5</v>
      </c>
      <c r="AG7" s="28">
        <f t="shared" si="16"/>
        <v>5</v>
      </c>
      <c r="AH7" s="27">
        <f t="shared" si="14"/>
        <v>0</v>
      </c>
      <c r="AI7" s="28">
        <f t="shared" si="17"/>
        <v>7.384615384615385</v>
      </c>
      <c r="AJ7" s="27">
        <f t="shared" si="15"/>
        <v>0</v>
      </c>
      <c r="AK7" s="28">
        <f t="shared" si="18"/>
        <v>0</v>
      </c>
      <c r="AL7" s="50"/>
    </row>
    <row r="8" spans="1:38" x14ac:dyDescent="0.25">
      <c r="A8" s="3">
        <v>44352</v>
      </c>
      <c r="B8" s="31">
        <v>1</v>
      </c>
      <c r="C8" s="68">
        <v>1</v>
      </c>
      <c r="D8" s="2">
        <v>130</v>
      </c>
      <c r="E8" s="2">
        <v>960</v>
      </c>
      <c r="F8" s="32">
        <v>0</v>
      </c>
      <c r="G8" s="33">
        <v>0</v>
      </c>
      <c r="H8" s="34">
        <v>0</v>
      </c>
      <c r="I8" s="32">
        <v>0</v>
      </c>
      <c r="J8" s="32">
        <v>0</v>
      </c>
      <c r="K8" s="35">
        <v>0</v>
      </c>
      <c r="L8" s="35">
        <v>0</v>
      </c>
      <c r="M8" s="33">
        <v>1</v>
      </c>
      <c r="N8" s="36">
        <v>0</v>
      </c>
      <c r="O8" s="34">
        <v>0</v>
      </c>
      <c r="P8" s="34">
        <v>0</v>
      </c>
      <c r="Q8" s="37">
        <v>0</v>
      </c>
      <c r="R8" s="37">
        <v>0</v>
      </c>
      <c r="S8" s="10">
        <f t="shared" si="0"/>
        <v>0</v>
      </c>
      <c r="T8" s="16">
        <f t="shared" si="1"/>
        <v>0</v>
      </c>
      <c r="U8" s="22">
        <f t="shared" si="2"/>
        <v>0</v>
      </c>
      <c r="V8" s="10">
        <f t="shared" si="3"/>
        <v>0</v>
      </c>
      <c r="W8" s="10">
        <f t="shared" si="4"/>
        <v>0</v>
      </c>
      <c r="X8" s="12">
        <f t="shared" si="5"/>
        <v>0</v>
      </c>
      <c r="Y8" s="12">
        <f t="shared" si="6"/>
        <v>0</v>
      </c>
      <c r="Z8" s="16">
        <f t="shared" si="7"/>
        <v>7.384615384615385</v>
      </c>
      <c r="AA8" s="18">
        <f t="shared" si="8"/>
        <v>0</v>
      </c>
      <c r="AB8" s="22">
        <f t="shared" si="9"/>
        <v>0</v>
      </c>
      <c r="AC8" s="22">
        <f t="shared" si="10"/>
        <v>0</v>
      </c>
      <c r="AD8" s="24">
        <f t="shared" si="11"/>
        <v>0</v>
      </c>
      <c r="AE8" s="24">
        <f t="shared" si="12"/>
        <v>0</v>
      </c>
      <c r="AF8" s="27">
        <f t="shared" si="13"/>
        <v>0</v>
      </c>
      <c r="AG8" s="28">
        <f t="shared" si="16"/>
        <v>5</v>
      </c>
      <c r="AH8" s="27">
        <f t="shared" si="14"/>
        <v>7.384615384615385</v>
      </c>
      <c r="AI8" s="28">
        <f t="shared" si="17"/>
        <v>14.76923076923077</v>
      </c>
      <c r="AJ8" s="27">
        <f t="shared" si="15"/>
        <v>0</v>
      </c>
      <c r="AK8" s="28">
        <f t="shared" si="18"/>
        <v>0</v>
      </c>
      <c r="AL8" s="50"/>
    </row>
    <row r="9" spans="1:38" x14ac:dyDescent="0.25">
      <c r="A9" s="3">
        <v>44353</v>
      </c>
      <c r="B9" s="31">
        <v>5</v>
      </c>
      <c r="C9" s="68">
        <v>8</v>
      </c>
      <c r="D9" s="2">
        <v>130</v>
      </c>
      <c r="E9" s="2">
        <v>960</v>
      </c>
      <c r="F9" s="32">
        <v>0</v>
      </c>
      <c r="G9" s="33">
        <v>0</v>
      </c>
      <c r="H9" s="34">
        <v>0</v>
      </c>
      <c r="I9" s="32">
        <v>0</v>
      </c>
      <c r="J9" s="32">
        <v>0</v>
      </c>
      <c r="K9" s="35">
        <v>0</v>
      </c>
      <c r="L9" s="35">
        <v>0</v>
      </c>
      <c r="M9" s="33">
        <v>0</v>
      </c>
      <c r="N9" s="36">
        <v>0</v>
      </c>
      <c r="O9" s="34">
        <v>0</v>
      </c>
      <c r="P9" s="34">
        <v>0</v>
      </c>
      <c r="Q9" s="37">
        <v>0</v>
      </c>
      <c r="R9" s="37">
        <v>0</v>
      </c>
      <c r="S9" s="10">
        <f t="shared" si="0"/>
        <v>0</v>
      </c>
      <c r="T9" s="16">
        <f t="shared" si="1"/>
        <v>0</v>
      </c>
      <c r="U9" s="22">
        <f t="shared" si="2"/>
        <v>0</v>
      </c>
      <c r="V9" s="10">
        <f t="shared" si="3"/>
        <v>0</v>
      </c>
      <c r="W9" s="10">
        <f t="shared" si="4"/>
        <v>0</v>
      </c>
      <c r="X9" s="12">
        <f t="shared" si="5"/>
        <v>0</v>
      </c>
      <c r="Y9" s="12">
        <f t="shared" si="6"/>
        <v>0</v>
      </c>
      <c r="Z9" s="16">
        <f t="shared" si="7"/>
        <v>0</v>
      </c>
      <c r="AA9" s="18">
        <f t="shared" si="8"/>
        <v>0</v>
      </c>
      <c r="AB9" s="22">
        <f t="shared" si="9"/>
        <v>0</v>
      </c>
      <c r="AC9" s="22">
        <f t="shared" si="10"/>
        <v>0</v>
      </c>
      <c r="AD9" s="24">
        <f t="shared" si="11"/>
        <v>0</v>
      </c>
      <c r="AE9" s="24">
        <f t="shared" si="12"/>
        <v>0</v>
      </c>
      <c r="AF9" s="27">
        <f t="shared" si="13"/>
        <v>0</v>
      </c>
      <c r="AG9" s="28">
        <f t="shared" si="16"/>
        <v>5</v>
      </c>
      <c r="AH9" s="27">
        <f t="shared" si="14"/>
        <v>0</v>
      </c>
      <c r="AI9" s="28">
        <f t="shared" si="17"/>
        <v>14.76923076923077</v>
      </c>
      <c r="AJ9" s="27">
        <f t="shared" si="15"/>
        <v>0</v>
      </c>
      <c r="AK9" s="28">
        <f t="shared" si="18"/>
        <v>0</v>
      </c>
      <c r="AL9" s="50"/>
    </row>
    <row r="10" spans="1:38" x14ac:dyDescent="0.25">
      <c r="A10" s="3">
        <v>44354</v>
      </c>
      <c r="B10" s="31">
        <v>4</v>
      </c>
      <c r="C10" s="68">
        <v>8</v>
      </c>
      <c r="D10" s="2">
        <v>130</v>
      </c>
      <c r="E10" s="2">
        <v>960</v>
      </c>
      <c r="F10" s="32">
        <v>0</v>
      </c>
      <c r="G10" s="33">
        <v>6</v>
      </c>
      <c r="H10" s="34">
        <v>0</v>
      </c>
      <c r="I10" s="32">
        <v>0</v>
      </c>
      <c r="J10" s="32">
        <v>0</v>
      </c>
      <c r="K10" s="35">
        <v>0</v>
      </c>
      <c r="L10" s="35">
        <v>0</v>
      </c>
      <c r="M10" s="33">
        <v>0</v>
      </c>
      <c r="N10" s="36">
        <v>0</v>
      </c>
      <c r="O10" s="34">
        <v>0</v>
      </c>
      <c r="P10" s="34">
        <v>0</v>
      </c>
      <c r="Q10" s="37">
        <v>0</v>
      </c>
      <c r="R10" s="37">
        <v>0</v>
      </c>
      <c r="S10" s="10">
        <f t="shared" si="0"/>
        <v>0</v>
      </c>
      <c r="T10" s="16">
        <f t="shared" si="1"/>
        <v>12</v>
      </c>
      <c r="U10" s="22">
        <f t="shared" si="2"/>
        <v>0</v>
      </c>
      <c r="V10" s="10">
        <f t="shared" si="3"/>
        <v>0</v>
      </c>
      <c r="W10" s="10">
        <f t="shared" si="4"/>
        <v>0</v>
      </c>
      <c r="X10" s="12">
        <f t="shared" si="5"/>
        <v>0</v>
      </c>
      <c r="Y10" s="12">
        <f t="shared" si="6"/>
        <v>0</v>
      </c>
      <c r="Z10" s="16">
        <f t="shared" si="7"/>
        <v>0</v>
      </c>
      <c r="AA10" s="18">
        <f t="shared" si="8"/>
        <v>0</v>
      </c>
      <c r="AB10" s="22">
        <f t="shared" si="9"/>
        <v>0</v>
      </c>
      <c r="AC10" s="22">
        <f t="shared" si="10"/>
        <v>0</v>
      </c>
      <c r="AD10" s="24">
        <f t="shared" si="11"/>
        <v>0</v>
      </c>
      <c r="AE10" s="24">
        <f t="shared" si="12"/>
        <v>0</v>
      </c>
      <c r="AF10" s="27">
        <f t="shared" si="13"/>
        <v>0</v>
      </c>
      <c r="AG10" s="28">
        <f t="shared" si="16"/>
        <v>5</v>
      </c>
      <c r="AH10" s="27">
        <f t="shared" si="14"/>
        <v>12</v>
      </c>
      <c r="AI10" s="28">
        <f t="shared" si="17"/>
        <v>26.76923076923077</v>
      </c>
      <c r="AJ10" s="27">
        <f t="shared" si="15"/>
        <v>0</v>
      </c>
      <c r="AK10" s="28">
        <f t="shared" si="18"/>
        <v>0</v>
      </c>
      <c r="AL10" s="50"/>
    </row>
    <row r="11" spans="1:38" x14ac:dyDescent="0.25">
      <c r="A11" s="3">
        <v>44355</v>
      </c>
      <c r="B11" s="31">
        <v>6</v>
      </c>
      <c r="C11" s="68">
        <v>8</v>
      </c>
      <c r="D11" s="2">
        <v>130</v>
      </c>
      <c r="E11" s="2">
        <v>960</v>
      </c>
      <c r="F11" s="32">
        <v>0</v>
      </c>
      <c r="G11" s="33">
        <v>0</v>
      </c>
      <c r="H11" s="34">
        <v>0</v>
      </c>
      <c r="I11" s="32">
        <v>0</v>
      </c>
      <c r="J11" s="32">
        <v>0</v>
      </c>
      <c r="K11" s="35">
        <v>0</v>
      </c>
      <c r="L11" s="35">
        <v>0</v>
      </c>
      <c r="M11" s="33">
        <v>0</v>
      </c>
      <c r="N11" s="36">
        <v>0</v>
      </c>
      <c r="O11" s="34">
        <v>0</v>
      </c>
      <c r="P11" s="34">
        <v>0</v>
      </c>
      <c r="Q11" s="37">
        <v>0</v>
      </c>
      <c r="R11" s="37">
        <v>0</v>
      </c>
      <c r="S11" s="10">
        <f t="shared" si="0"/>
        <v>0</v>
      </c>
      <c r="T11" s="16">
        <f t="shared" si="1"/>
        <v>0</v>
      </c>
      <c r="U11" s="22">
        <f t="shared" si="2"/>
        <v>0</v>
      </c>
      <c r="V11" s="10">
        <f t="shared" si="3"/>
        <v>0</v>
      </c>
      <c r="W11" s="10">
        <f t="shared" si="4"/>
        <v>0</v>
      </c>
      <c r="X11" s="12">
        <f t="shared" si="5"/>
        <v>0</v>
      </c>
      <c r="Y11" s="12">
        <f t="shared" si="6"/>
        <v>0</v>
      </c>
      <c r="Z11" s="16">
        <f t="shared" si="7"/>
        <v>0</v>
      </c>
      <c r="AA11" s="18">
        <f t="shared" si="8"/>
        <v>0</v>
      </c>
      <c r="AB11" s="22">
        <f t="shared" si="9"/>
        <v>0</v>
      </c>
      <c r="AC11" s="22">
        <f t="shared" si="10"/>
        <v>0</v>
      </c>
      <c r="AD11" s="24">
        <f t="shared" si="11"/>
        <v>0</v>
      </c>
      <c r="AE11" s="24">
        <f t="shared" si="12"/>
        <v>0</v>
      </c>
      <c r="AF11" s="27">
        <f t="shared" si="13"/>
        <v>0</v>
      </c>
      <c r="AG11" s="28">
        <f t="shared" si="16"/>
        <v>5</v>
      </c>
      <c r="AH11" s="27">
        <f t="shared" si="14"/>
        <v>0</v>
      </c>
      <c r="AI11" s="28">
        <f t="shared" si="17"/>
        <v>26.76923076923077</v>
      </c>
      <c r="AJ11" s="27">
        <f t="shared" si="15"/>
        <v>0</v>
      </c>
      <c r="AK11" s="28">
        <f t="shared" si="18"/>
        <v>0</v>
      </c>
      <c r="AL11" s="50"/>
    </row>
    <row r="12" spans="1:38" x14ac:dyDescent="0.25">
      <c r="A12" s="3">
        <v>44356</v>
      </c>
      <c r="B12" s="31">
        <v>5</v>
      </c>
      <c r="C12" s="68">
        <v>8</v>
      </c>
      <c r="D12" s="2">
        <v>130</v>
      </c>
      <c r="E12" s="2">
        <v>960</v>
      </c>
      <c r="F12" s="32">
        <v>1</v>
      </c>
      <c r="G12" s="33">
        <v>1</v>
      </c>
      <c r="H12" s="34">
        <v>0</v>
      </c>
      <c r="I12" s="32">
        <v>0</v>
      </c>
      <c r="J12" s="32">
        <v>0</v>
      </c>
      <c r="K12" s="35">
        <v>0</v>
      </c>
      <c r="L12" s="35">
        <v>0</v>
      </c>
      <c r="M12" s="33">
        <v>0</v>
      </c>
      <c r="N12" s="36">
        <v>0</v>
      </c>
      <c r="O12" s="34">
        <v>0</v>
      </c>
      <c r="P12" s="34">
        <v>0</v>
      </c>
      <c r="Q12" s="37">
        <v>0</v>
      </c>
      <c r="R12" s="37">
        <v>0</v>
      </c>
      <c r="S12" s="10">
        <f t="shared" si="0"/>
        <v>1.6</v>
      </c>
      <c r="T12" s="16">
        <f t="shared" si="1"/>
        <v>1.6</v>
      </c>
      <c r="U12" s="22">
        <f t="shared" si="2"/>
        <v>0</v>
      </c>
      <c r="V12" s="10">
        <f t="shared" si="3"/>
        <v>0</v>
      </c>
      <c r="W12" s="10">
        <f t="shared" si="4"/>
        <v>0</v>
      </c>
      <c r="X12" s="12">
        <f t="shared" si="5"/>
        <v>0</v>
      </c>
      <c r="Y12" s="12">
        <f t="shared" si="6"/>
        <v>0</v>
      </c>
      <c r="Z12" s="16">
        <f t="shared" si="7"/>
        <v>0</v>
      </c>
      <c r="AA12" s="18">
        <f t="shared" si="8"/>
        <v>0</v>
      </c>
      <c r="AB12" s="22">
        <f t="shared" si="9"/>
        <v>0</v>
      </c>
      <c r="AC12" s="22">
        <f t="shared" si="10"/>
        <v>0</v>
      </c>
      <c r="AD12" s="24">
        <f t="shared" si="11"/>
        <v>0</v>
      </c>
      <c r="AE12" s="24">
        <f t="shared" si="12"/>
        <v>0</v>
      </c>
      <c r="AF12" s="27">
        <f t="shared" si="13"/>
        <v>1.6</v>
      </c>
      <c r="AG12" s="28">
        <f t="shared" si="16"/>
        <v>6.6</v>
      </c>
      <c r="AH12" s="27">
        <f t="shared" si="14"/>
        <v>1.6</v>
      </c>
      <c r="AI12" s="28">
        <f t="shared" si="17"/>
        <v>28.369230769230771</v>
      </c>
      <c r="AJ12" s="27">
        <f t="shared" si="15"/>
        <v>0</v>
      </c>
      <c r="AK12" s="28">
        <f t="shared" si="18"/>
        <v>0</v>
      </c>
      <c r="AL12" s="50"/>
    </row>
    <row r="13" spans="1:38" x14ac:dyDescent="0.25">
      <c r="A13" s="3">
        <v>44357</v>
      </c>
      <c r="B13" s="31">
        <v>3</v>
      </c>
      <c r="C13" s="68">
        <v>5</v>
      </c>
      <c r="D13" s="2">
        <v>130</v>
      </c>
      <c r="E13" s="2">
        <v>960</v>
      </c>
      <c r="F13" s="32">
        <v>0</v>
      </c>
      <c r="G13" s="33">
        <v>0</v>
      </c>
      <c r="H13" s="34">
        <v>0</v>
      </c>
      <c r="I13" s="32">
        <v>0</v>
      </c>
      <c r="J13" s="32">
        <v>0</v>
      </c>
      <c r="K13" s="35">
        <v>0</v>
      </c>
      <c r="L13" s="35">
        <v>0</v>
      </c>
      <c r="M13" s="33">
        <v>0</v>
      </c>
      <c r="N13" s="36">
        <v>0</v>
      </c>
      <c r="O13" s="34">
        <v>0</v>
      </c>
      <c r="P13" s="34">
        <v>0</v>
      </c>
      <c r="Q13" s="37">
        <v>0</v>
      </c>
      <c r="R13" s="37">
        <v>0</v>
      </c>
      <c r="S13" s="10">
        <f t="shared" si="0"/>
        <v>0</v>
      </c>
      <c r="T13" s="16">
        <f t="shared" si="1"/>
        <v>0</v>
      </c>
      <c r="U13" s="22">
        <f t="shared" si="2"/>
        <v>0</v>
      </c>
      <c r="V13" s="10">
        <f t="shared" si="3"/>
        <v>0</v>
      </c>
      <c r="W13" s="10">
        <f t="shared" si="4"/>
        <v>0</v>
      </c>
      <c r="X13" s="12">
        <f t="shared" si="5"/>
        <v>0</v>
      </c>
      <c r="Y13" s="12">
        <f t="shared" si="6"/>
        <v>0</v>
      </c>
      <c r="Z13" s="16">
        <f t="shared" si="7"/>
        <v>0</v>
      </c>
      <c r="AA13" s="18">
        <f t="shared" si="8"/>
        <v>0</v>
      </c>
      <c r="AB13" s="22">
        <f t="shared" si="9"/>
        <v>0</v>
      </c>
      <c r="AC13" s="22">
        <f t="shared" si="10"/>
        <v>0</v>
      </c>
      <c r="AD13" s="24">
        <f t="shared" si="11"/>
        <v>0</v>
      </c>
      <c r="AE13" s="24">
        <f t="shared" si="12"/>
        <v>0</v>
      </c>
      <c r="AF13" s="27">
        <f t="shared" si="13"/>
        <v>0</v>
      </c>
      <c r="AG13" s="28">
        <f t="shared" si="16"/>
        <v>6.6</v>
      </c>
      <c r="AH13" s="27">
        <f t="shared" si="14"/>
        <v>0</v>
      </c>
      <c r="AI13" s="28">
        <f t="shared" si="17"/>
        <v>28.369230769230771</v>
      </c>
      <c r="AJ13" s="27">
        <f t="shared" si="15"/>
        <v>0</v>
      </c>
      <c r="AK13" s="28">
        <f t="shared" si="18"/>
        <v>0</v>
      </c>
      <c r="AL13" s="50"/>
    </row>
    <row r="14" spans="1:38" x14ac:dyDescent="0.25">
      <c r="A14" s="3">
        <v>44358</v>
      </c>
      <c r="B14" s="31">
        <v>5</v>
      </c>
      <c r="C14" s="68">
        <v>9</v>
      </c>
      <c r="D14" s="2">
        <v>130</v>
      </c>
      <c r="E14" s="2">
        <v>960</v>
      </c>
      <c r="F14" s="32">
        <v>0</v>
      </c>
      <c r="G14" s="33">
        <v>0</v>
      </c>
      <c r="H14" s="34">
        <v>0</v>
      </c>
      <c r="I14" s="32">
        <v>0</v>
      </c>
      <c r="J14" s="32">
        <v>0</v>
      </c>
      <c r="K14" s="35">
        <v>0</v>
      </c>
      <c r="L14" s="35">
        <v>0</v>
      </c>
      <c r="M14" s="33">
        <v>1</v>
      </c>
      <c r="N14" s="36">
        <v>0</v>
      </c>
      <c r="O14" s="34">
        <v>0</v>
      </c>
      <c r="P14" s="34">
        <v>0</v>
      </c>
      <c r="Q14" s="37">
        <v>0</v>
      </c>
      <c r="R14" s="37">
        <v>0</v>
      </c>
      <c r="S14" s="10">
        <f t="shared" si="0"/>
        <v>0</v>
      </c>
      <c r="T14" s="16">
        <f t="shared" si="1"/>
        <v>0</v>
      </c>
      <c r="U14" s="22">
        <f t="shared" si="2"/>
        <v>0</v>
      </c>
      <c r="V14" s="10">
        <f t="shared" si="3"/>
        <v>0</v>
      </c>
      <c r="W14" s="10">
        <f t="shared" si="4"/>
        <v>0</v>
      </c>
      <c r="X14" s="12">
        <f t="shared" si="5"/>
        <v>0</v>
      </c>
      <c r="Y14" s="12">
        <f t="shared" si="6"/>
        <v>0</v>
      </c>
      <c r="Z14" s="16">
        <f t="shared" si="7"/>
        <v>7.384615384615385</v>
      </c>
      <c r="AA14" s="18">
        <f t="shared" si="8"/>
        <v>0</v>
      </c>
      <c r="AB14" s="22">
        <f t="shared" si="9"/>
        <v>0</v>
      </c>
      <c r="AC14" s="22">
        <f t="shared" si="10"/>
        <v>0</v>
      </c>
      <c r="AD14" s="24">
        <f t="shared" si="11"/>
        <v>0</v>
      </c>
      <c r="AE14" s="24">
        <f t="shared" si="12"/>
        <v>0</v>
      </c>
      <c r="AF14" s="27">
        <f t="shared" si="13"/>
        <v>0</v>
      </c>
      <c r="AG14" s="28">
        <f t="shared" si="16"/>
        <v>6.6</v>
      </c>
      <c r="AH14" s="27">
        <f t="shared" si="14"/>
        <v>7.384615384615385</v>
      </c>
      <c r="AI14" s="28">
        <f t="shared" si="17"/>
        <v>35.753846153846155</v>
      </c>
      <c r="AJ14" s="27">
        <f t="shared" si="15"/>
        <v>0</v>
      </c>
      <c r="AK14" s="28">
        <f t="shared" si="18"/>
        <v>0</v>
      </c>
      <c r="AL14" s="50"/>
    </row>
    <row r="15" spans="1:38" x14ac:dyDescent="0.25">
      <c r="A15" s="3">
        <v>44359</v>
      </c>
      <c r="B15" s="53">
        <v>4</v>
      </c>
      <c r="C15" s="53">
        <v>5</v>
      </c>
      <c r="D15" s="2">
        <v>130</v>
      </c>
      <c r="E15" s="2">
        <v>960</v>
      </c>
      <c r="F15" s="55">
        <v>1</v>
      </c>
      <c r="G15" s="54">
        <v>16</v>
      </c>
      <c r="H15" s="56">
        <v>0</v>
      </c>
      <c r="I15" s="55">
        <v>0</v>
      </c>
      <c r="J15" s="55">
        <v>0</v>
      </c>
      <c r="K15" s="57">
        <v>0</v>
      </c>
      <c r="L15" s="57">
        <v>0</v>
      </c>
      <c r="M15" s="54">
        <v>0</v>
      </c>
      <c r="N15" s="58">
        <v>0</v>
      </c>
      <c r="O15" s="56">
        <v>0</v>
      </c>
      <c r="P15" s="56">
        <v>0</v>
      </c>
      <c r="Q15" s="59">
        <v>0</v>
      </c>
      <c r="R15" s="59">
        <v>0</v>
      </c>
      <c r="S15" s="10">
        <f>IFERROR(($F15/$B15)*$C15,0)</f>
        <v>1.25</v>
      </c>
      <c r="T15" s="16">
        <f>IFERROR(($G15/$B15)*$C15,)</f>
        <v>20</v>
      </c>
      <c r="U15" s="22">
        <f>IFERROR(($H15/$B15)*$C15,)</f>
        <v>0</v>
      </c>
      <c r="V15" s="10">
        <f>IFERROR(($I15/$D15)*$E15,)</f>
        <v>0</v>
      </c>
      <c r="W15" s="10">
        <f>IFERROR(($J15/$D15)*$E15,)</f>
        <v>0</v>
      </c>
      <c r="X15" s="12">
        <f>IFERROR(($K15/$D15)*$E15,)</f>
        <v>0</v>
      </c>
      <c r="Y15" s="12">
        <f>IFERROR(($L15/$D15)*$E15,)</f>
        <v>0</v>
      </c>
      <c r="Z15" s="16">
        <f>IFERROR(($M15/$D15)*$E15,)</f>
        <v>0</v>
      </c>
      <c r="AA15" s="18">
        <f>IFERROR(($N15/$D15)*$E15,)</f>
        <v>0</v>
      </c>
      <c r="AB15" s="22">
        <f>IFERROR(($O15/$D15)*$E15,)</f>
        <v>0</v>
      </c>
      <c r="AC15" s="22">
        <f>IFERROR(($P15/$D15)*$E15,)</f>
        <v>0</v>
      </c>
      <c r="AD15" s="24">
        <f>IFERROR(($Q15/$D15)*$E15,)</f>
        <v>0</v>
      </c>
      <c r="AE15" s="24">
        <f>IFERROR(($R15/$D15)*$E15,)</f>
        <v>0</v>
      </c>
      <c r="AF15" s="27">
        <f t="shared" si="13"/>
        <v>1.25</v>
      </c>
      <c r="AG15" s="28">
        <f t="shared" si="16"/>
        <v>7.85</v>
      </c>
      <c r="AH15" s="27">
        <f t="shared" si="14"/>
        <v>20</v>
      </c>
      <c r="AI15" s="28">
        <f t="shared" si="17"/>
        <v>55.753846153846155</v>
      </c>
      <c r="AJ15" s="27">
        <f>U15+AB15+AC15</f>
        <v>0</v>
      </c>
      <c r="AK15" s="28">
        <f t="shared" si="18"/>
        <v>0</v>
      </c>
      <c r="AL15" s="50"/>
    </row>
    <row r="16" spans="1:38" x14ac:dyDescent="0.25">
      <c r="A16" s="3">
        <v>44360</v>
      </c>
      <c r="B16" s="53">
        <v>2</v>
      </c>
      <c r="C16" s="53">
        <v>4</v>
      </c>
      <c r="D16" s="2">
        <v>130</v>
      </c>
      <c r="E16" s="2">
        <v>960</v>
      </c>
      <c r="F16" s="55">
        <v>0</v>
      </c>
      <c r="G16" s="54">
        <v>0</v>
      </c>
      <c r="H16" s="56">
        <v>0</v>
      </c>
      <c r="I16" s="55">
        <v>0</v>
      </c>
      <c r="J16" s="55">
        <v>0</v>
      </c>
      <c r="K16" s="57">
        <v>0</v>
      </c>
      <c r="L16" s="57">
        <v>0</v>
      </c>
      <c r="M16" s="54">
        <v>2</v>
      </c>
      <c r="N16" s="58">
        <v>0</v>
      </c>
      <c r="O16" s="56">
        <v>0</v>
      </c>
      <c r="P16" s="56">
        <v>0</v>
      </c>
      <c r="Q16" s="59">
        <v>0</v>
      </c>
      <c r="R16" s="59">
        <v>0</v>
      </c>
      <c r="S16" s="10">
        <f t="shared" ref="S16:S79" si="19">IFERROR(($F16/$B16)*$C16,0)</f>
        <v>0</v>
      </c>
      <c r="T16" s="16">
        <f t="shared" ref="T16:T79" si="20">IFERROR(($G16/$B16)*$C16,)</f>
        <v>0</v>
      </c>
      <c r="U16" s="22">
        <f t="shared" ref="U16:U79" si="21">IFERROR(($H16/$B16)*$C16,)</f>
        <v>0</v>
      </c>
      <c r="V16" s="10">
        <f t="shared" ref="V16:V79" si="22">IFERROR(($I16/$D16)*$E16,)</f>
        <v>0</v>
      </c>
      <c r="W16" s="10">
        <f t="shared" ref="W16:W79" si="23">IFERROR(($J16/$D16)*$E16,)</f>
        <v>0</v>
      </c>
      <c r="X16" s="12">
        <f t="shared" ref="X16:X79" si="24">IFERROR(($K16/$D16)*$E16,)</f>
        <v>0</v>
      </c>
      <c r="Y16" s="12">
        <f t="shared" ref="Y16:Y79" si="25">IFERROR(($L16/$D16)*$E16,)</f>
        <v>0</v>
      </c>
      <c r="Z16" s="16">
        <f>IFERROR(($M16/$D16)*$E16,)</f>
        <v>14.76923076923077</v>
      </c>
      <c r="AA16" s="18">
        <f t="shared" ref="AA16:AA79" si="26">IFERROR(($N16/$D16)*$E16,)</f>
        <v>0</v>
      </c>
      <c r="AB16" s="22">
        <f t="shared" ref="AB16:AB79" si="27">IFERROR(($O16/$D16)*$E16,)</f>
        <v>0</v>
      </c>
      <c r="AC16" s="22">
        <f t="shared" ref="AC16:AC79" si="28">IFERROR(($P16/$D16)*$E16,)</f>
        <v>0</v>
      </c>
      <c r="AD16" s="24">
        <f t="shared" ref="AD16:AD79" si="29">IFERROR(($Q16/$D16)*$E16,)</f>
        <v>0</v>
      </c>
      <c r="AE16" s="24">
        <f t="shared" ref="AE16:AE79" si="30">IFERROR(($R16/$D16)*$E16,)</f>
        <v>0</v>
      </c>
      <c r="AF16" s="27">
        <f>S16+V16+W16</f>
        <v>0</v>
      </c>
      <c r="AG16" s="28">
        <f>AF16+AG15</f>
        <v>7.85</v>
      </c>
      <c r="AH16" s="27">
        <f>T16+Z16</f>
        <v>14.76923076923077</v>
      </c>
      <c r="AI16" s="28">
        <f>AH16+AI15</f>
        <v>70.523076923076928</v>
      </c>
      <c r="AJ16" s="27">
        <f>U16+AB16+AC16</f>
        <v>0</v>
      </c>
      <c r="AK16" s="28">
        <f>AJ16+AK15</f>
        <v>0</v>
      </c>
      <c r="AL16" s="50"/>
    </row>
    <row r="17" spans="1:38" x14ac:dyDescent="0.25">
      <c r="A17" s="3">
        <v>44361</v>
      </c>
      <c r="B17" s="53">
        <v>5</v>
      </c>
      <c r="C17" s="53">
        <v>9</v>
      </c>
      <c r="D17" s="2">
        <v>130</v>
      </c>
      <c r="E17" s="2">
        <v>960</v>
      </c>
      <c r="F17" s="55">
        <v>0</v>
      </c>
      <c r="G17" s="54">
        <v>0</v>
      </c>
      <c r="H17" s="56">
        <v>0</v>
      </c>
      <c r="I17" s="55">
        <v>0</v>
      </c>
      <c r="J17" s="55">
        <v>0</v>
      </c>
      <c r="K17" s="57">
        <v>0</v>
      </c>
      <c r="L17" s="57">
        <v>0</v>
      </c>
      <c r="M17" s="54">
        <v>0</v>
      </c>
      <c r="N17" s="58">
        <v>0</v>
      </c>
      <c r="O17" s="56">
        <v>0</v>
      </c>
      <c r="P17" s="56">
        <v>0</v>
      </c>
      <c r="Q17" s="59">
        <v>0</v>
      </c>
      <c r="R17" s="59">
        <v>0</v>
      </c>
      <c r="S17" s="10">
        <f t="shared" si="19"/>
        <v>0</v>
      </c>
      <c r="T17" s="16">
        <f>IFERROR(($G17/$B17)*$C17,)</f>
        <v>0</v>
      </c>
      <c r="U17" s="22">
        <f t="shared" si="21"/>
        <v>0</v>
      </c>
      <c r="V17" s="10">
        <f t="shared" si="22"/>
        <v>0</v>
      </c>
      <c r="W17" s="10">
        <f t="shared" si="23"/>
        <v>0</v>
      </c>
      <c r="X17" s="12">
        <f t="shared" si="24"/>
        <v>0</v>
      </c>
      <c r="Y17" s="12">
        <f t="shared" si="25"/>
        <v>0</v>
      </c>
      <c r="Z17" s="16">
        <f t="shared" ref="Z17:Z79" si="31">IFERROR(($M17/$D17)*$E17,)</f>
        <v>0</v>
      </c>
      <c r="AA17" s="18">
        <f t="shared" si="26"/>
        <v>0</v>
      </c>
      <c r="AB17" s="22">
        <f t="shared" si="27"/>
        <v>0</v>
      </c>
      <c r="AC17" s="22">
        <f t="shared" si="28"/>
        <v>0</v>
      </c>
      <c r="AD17" s="24">
        <f t="shared" si="29"/>
        <v>0</v>
      </c>
      <c r="AE17" s="24">
        <f t="shared" si="30"/>
        <v>0</v>
      </c>
      <c r="AF17" s="27">
        <f t="shared" ref="AF17:AF21" si="32">S17+V17+W17</f>
        <v>0</v>
      </c>
      <c r="AG17" s="28">
        <f>AF17+AG16</f>
        <v>7.85</v>
      </c>
      <c r="AH17" s="27">
        <f t="shared" ref="AH17:AH21" si="33">T17+Z17</f>
        <v>0</v>
      </c>
      <c r="AI17" s="28">
        <f t="shared" ref="AI17:AI80" si="34">AH17+AI16</f>
        <v>70.523076923076928</v>
      </c>
      <c r="AJ17" s="27">
        <f t="shared" ref="AJ17:AJ21" si="35">U17+AB17+AC17</f>
        <v>0</v>
      </c>
      <c r="AK17" s="28">
        <f t="shared" ref="AK17:AK80" si="36">AJ17+AK16</f>
        <v>0</v>
      </c>
      <c r="AL17" s="50"/>
    </row>
    <row r="18" spans="1:38" x14ac:dyDescent="0.25">
      <c r="A18" s="3">
        <v>44362</v>
      </c>
      <c r="B18" s="53">
        <v>4</v>
      </c>
      <c r="C18" s="53">
        <v>4</v>
      </c>
      <c r="D18" s="2">
        <v>130</v>
      </c>
      <c r="E18" s="2">
        <v>960</v>
      </c>
      <c r="F18" s="55">
        <v>0</v>
      </c>
      <c r="G18" s="54">
        <v>0</v>
      </c>
      <c r="H18" s="56">
        <v>0</v>
      </c>
      <c r="I18" s="55">
        <v>0</v>
      </c>
      <c r="J18" s="55">
        <v>0</v>
      </c>
      <c r="K18" s="57">
        <v>0</v>
      </c>
      <c r="L18" s="57">
        <v>0</v>
      </c>
      <c r="M18" s="54">
        <v>3</v>
      </c>
      <c r="N18" s="58">
        <v>0</v>
      </c>
      <c r="O18" s="56">
        <v>0</v>
      </c>
      <c r="P18" s="56">
        <v>0</v>
      </c>
      <c r="Q18" s="59">
        <v>0</v>
      </c>
      <c r="R18" s="59">
        <v>0</v>
      </c>
      <c r="S18" s="10">
        <f t="shared" si="19"/>
        <v>0</v>
      </c>
      <c r="T18" s="16">
        <f t="shared" si="20"/>
        <v>0</v>
      </c>
      <c r="U18" s="22">
        <f t="shared" si="21"/>
        <v>0</v>
      </c>
      <c r="V18" s="10">
        <f t="shared" si="22"/>
        <v>0</v>
      </c>
      <c r="W18" s="10">
        <f t="shared" si="23"/>
        <v>0</v>
      </c>
      <c r="X18" s="12">
        <f t="shared" si="24"/>
        <v>0</v>
      </c>
      <c r="Y18" s="12">
        <f t="shared" si="25"/>
        <v>0</v>
      </c>
      <c r="Z18" s="16">
        <f t="shared" si="31"/>
        <v>22.153846153846153</v>
      </c>
      <c r="AA18" s="18">
        <f t="shared" si="26"/>
        <v>0</v>
      </c>
      <c r="AB18" s="22">
        <f t="shared" si="27"/>
        <v>0</v>
      </c>
      <c r="AC18" s="22">
        <f t="shared" si="28"/>
        <v>0</v>
      </c>
      <c r="AD18" s="24">
        <f t="shared" si="29"/>
        <v>0</v>
      </c>
      <c r="AE18" s="24">
        <f t="shared" si="30"/>
        <v>0</v>
      </c>
      <c r="AF18" s="27">
        <f t="shared" si="32"/>
        <v>0</v>
      </c>
      <c r="AG18" s="28">
        <f>AF18+AG17</f>
        <v>7.85</v>
      </c>
      <c r="AH18" s="27">
        <f t="shared" si="33"/>
        <v>22.153846153846153</v>
      </c>
      <c r="AI18" s="28">
        <f t="shared" si="34"/>
        <v>92.676923076923089</v>
      </c>
      <c r="AJ18" s="27">
        <f t="shared" si="35"/>
        <v>0</v>
      </c>
      <c r="AK18" s="28">
        <f t="shared" si="36"/>
        <v>0</v>
      </c>
      <c r="AL18" s="50"/>
    </row>
    <row r="19" spans="1:38" x14ac:dyDescent="0.25">
      <c r="A19" s="3">
        <v>44363</v>
      </c>
      <c r="B19" s="53">
        <v>3</v>
      </c>
      <c r="C19" s="53">
        <v>6</v>
      </c>
      <c r="D19" s="2">
        <v>130</v>
      </c>
      <c r="E19" s="2">
        <v>960</v>
      </c>
      <c r="F19" s="55">
        <v>0</v>
      </c>
      <c r="G19" s="54">
        <v>9</v>
      </c>
      <c r="H19" s="56">
        <v>0</v>
      </c>
      <c r="I19" s="55">
        <v>0</v>
      </c>
      <c r="J19" s="55">
        <v>0</v>
      </c>
      <c r="K19" s="57">
        <v>0</v>
      </c>
      <c r="L19" s="57">
        <v>0</v>
      </c>
      <c r="M19" s="54">
        <v>4</v>
      </c>
      <c r="N19" s="58">
        <v>0</v>
      </c>
      <c r="O19" s="56">
        <v>0</v>
      </c>
      <c r="P19" s="56">
        <v>0</v>
      </c>
      <c r="Q19" s="59">
        <v>0</v>
      </c>
      <c r="R19" s="59">
        <v>0</v>
      </c>
      <c r="S19" s="10">
        <f t="shared" si="19"/>
        <v>0</v>
      </c>
      <c r="T19" s="16">
        <f t="shared" si="20"/>
        <v>18</v>
      </c>
      <c r="U19" s="22">
        <f t="shared" si="21"/>
        <v>0</v>
      </c>
      <c r="V19" s="10">
        <f t="shared" si="22"/>
        <v>0</v>
      </c>
      <c r="W19" s="10">
        <f t="shared" si="23"/>
        <v>0</v>
      </c>
      <c r="X19" s="12">
        <f t="shared" si="24"/>
        <v>0</v>
      </c>
      <c r="Y19" s="12">
        <f t="shared" si="25"/>
        <v>0</v>
      </c>
      <c r="Z19" s="16">
        <f t="shared" si="31"/>
        <v>29.53846153846154</v>
      </c>
      <c r="AA19" s="18">
        <f t="shared" si="26"/>
        <v>0</v>
      </c>
      <c r="AB19" s="22">
        <f t="shared" si="27"/>
        <v>0</v>
      </c>
      <c r="AC19" s="22">
        <f t="shared" si="28"/>
        <v>0</v>
      </c>
      <c r="AD19" s="24">
        <f t="shared" si="29"/>
        <v>0</v>
      </c>
      <c r="AE19" s="24">
        <f t="shared" si="30"/>
        <v>0</v>
      </c>
      <c r="AF19" s="27">
        <f t="shared" si="32"/>
        <v>0</v>
      </c>
      <c r="AG19" s="28">
        <f>AF19+AG18</f>
        <v>7.85</v>
      </c>
      <c r="AH19" s="27">
        <f t="shared" si="33"/>
        <v>47.53846153846154</v>
      </c>
      <c r="AI19" s="28">
        <f t="shared" si="34"/>
        <v>140.21538461538464</v>
      </c>
      <c r="AJ19" s="27">
        <f t="shared" si="35"/>
        <v>0</v>
      </c>
      <c r="AK19" s="28">
        <f t="shared" si="36"/>
        <v>0</v>
      </c>
      <c r="AL19" s="50"/>
    </row>
    <row r="20" spans="1:38" x14ac:dyDescent="0.25">
      <c r="A20" s="3">
        <v>44364</v>
      </c>
      <c r="B20" s="53">
        <v>3</v>
      </c>
      <c r="C20" s="53">
        <v>3</v>
      </c>
      <c r="D20" s="2">
        <v>130</v>
      </c>
      <c r="E20" s="2">
        <v>960</v>
      </c>
      <c r="F20" s="55">
        <v>0</v>
      </c>
      <c r="G20" s="54">
        <v>0</v>
      </c>
      <c r="H20" s="56">
        <v>0</v>
      </c>
      <c r="I20" s="55">
        <v>0</v>
      </c>
      <c r="J20" s="55">
        <v>0</v>
      </c>
      <c r="K20" s="57">
        <v>0</v>
      </c>
      <c r="L20" s="57">
        <v>0</v>
      </c>
      <c r="M20" s="54">
        <v>0</v>
      </c>
      <c r="N20" s="58">
        <v>0</v>
      </c>
      <c r="O20" s="56">
        <v>0</v>
      </c>
      <c r="P20" s="56">
        <v>0</v>
      </c>
      <c r="Q20" s="59">
        <v>0</v>
      </c>
      <c r="R20" s="59">
        <v>0</v>
      </c>
      <c r="S20" s="10">
        <f t="shared" si="19"/>
        <v>0</v>
      </c>
      <c r="T20" s="16">
        <f t="shared" si="20"/>
        <v>0</v>
      </c>
      <c r="U20" s="22">
        <f t="shared" si="21"/>
        <v>0</v>
      </c>
      <c r="V20" s="10">
        <f t="shared" si="22"/>
        <v>0</v>
      </c>
      <c r="W20" s="10">
        <f t="shared" si="23"/>
        <v>0</v>
      </c>
      <c r="X20" s="12">
        <f t="shared" si="24"/>
        <v>0</v>
      </c>
      <c r="Y20" s="12">
        <f t="shared" si="25"/>
        <v>0</v>
      </c>
      <c r="Z20" s="16">
        <f t="shared" si="31"/>
        <v>0</v>
      </c>
      <c r="AA20" s="18">
        <f t="shared" si="26"/>
        <v>0</v>
      </c>
      <c r="AB20" s="22">
        <f t="shared" si="27"/>
        <v>0</v>
      </c>
      <c r="AC20" s="22">
        <f t="shared" si="28"/>
        <v>0</v>
      </c>
      <c r="AD20" s="24">
        <f t="shared" si="29"/>
        <v>0</v>
      </c>
      <c r="AE20" s="24">
        <f t="shared" si="30"/>
        <v>0</v>
      </c>
      <c r="AF20" s="27">
        <f t="shared" si="32"/>
        <v>0</v>
      </c>
      <c r="AG20" s="28">
        <f t="shared" ref="AG20:AG83" si="37">AF20+AG19</f>
        <v>7.85</v>
      </c>
      <c r="AH20" s="27">
        <f t="shared" si="33"/>
        <v>0</v>
      </c>
      <c r="AI20" s="28">
        <f t="shared" si="34"/>
        <v>140.21538461538464</v>
      </c>
      <c r="AJ20" s="27">
        <f t="shared" si="35"/>
        <v>0</v>
      </c>
      <c r="AK20" s="28">
        <f t="shared" si="36"/>
        <v>0</v>
      </c>
      <c r="AL20" s="50"/>
    </row>
    <row r="21" spans="1:38" x14ac:dyDescent="0.25">
      <c r="A21" s="3">
        <v>44365</v>
      </c>
      <c r="B21" s="53">
        <v>8</v>
      </c>
      <c r="C21" s="53">
        <v>9</v>
      </c>
      <c r="D21" s="2">
        <v>130</v>
      </c>
      <c r="E21" s="2">
        <v>960</v>
      </c>
      <c r="F21" s="55">
        <v>0</v>
      </c>
      <c r="G21" s="54">
        <v>186</v>
      </c>
      <c r="H21" s="56">
        <v>0</v>
      </c>
      <c r="I21" s="55">
        <v>0</v>
      </c>
      <c r="J21" s="55">
        <v>0</v>
      </c>
      <c r="K21" s="57">
        <v>0</v>
      </c>
      <c r="L21" s="57">
        <v>0</v>
      </c>
      <c r="M21" s="54">
        <v>0</v>
      </c>
      <c r="N21" s="58">
        <v>0</v>
      </c>
      <c r="O21" s="56">
        <v>0</v>
      </c>
      <c r="P21" s="56">
        <v>0</v>
      </c>
      <c r="Q21" s="59">
        <v>0</v>
      </c>
      <c r="R21" s="59">
        <v>0</v>
      </c>
      <c r="S21" s="10">
        <f t="shared" si="19"/>
        <v>0</v>
      </c>
      <c r="T21" s="16">
        <f t="shared" si="20"/>
        <v>209.25</v>
      </c>
      <c r="U21" s="22">
        <f t="shared" si="21"/>
        <v>0</v>
      </c>
      <c r="V21" s="10">
        <f t="shared" si="22"/>
        <v>0</v>
      </c>
      <c r="W21" s="10">
        <f t="shared" si="23"/>
        <v>0</v>
      </c>
      <c r="X21" s="12">
        <f t="shared" si="24"/>
        <v>0</v>
      </c>
      <c r="Y21" s="12">
        <f t="shared" si="25"/>
        <v>0</v>
      </c>
      <c r="Z21" s="16">
        <f t="shared" si="31"/>
        <v>0</v>
      </c>
      <c r="AA21" s="18">
        <f t="shared" si="26"/>
        <v>0</v>
      </c>
      <c r="AB21" s="22">
        <f t="shared" si="27"/>
        <v>0</v>
      </c>
      <c r="AC21" s="22">
        <f t="shared" si="28"/>
        <v>0</v>
      </c>
      <c r="AD21" s="24">
        <f t="shared" si="29"/>
        <v>0</v>
      </c>
      <c r="AE21" s="24">
        <f t="shared" si="30"/>
        <v>0</v>
      </c>
      <c r="AF21" s="27">
        <f t="shared" si="32"/>
        <v>0</v>
      </c>
      <c r="AG21" s="28">
        <f t="shared" si="37"/>
        <v>7.85</v>
      </c>
      <c r="AH21" s="27">
        <f t="shared" si="33"/>
        <v>209.25</v>
      </c>
      <c r="AI21" s="28">
        <f t="shared" si="34"/>
        <v>349.46538461538466</v>
      </c>
      <c r="AJ21" s="27">
        <f t="shared" si="35"/>
        <v>0</v>
      </c>
      <c r="AK21" s="28">
        <f t="shared" si="36"/>
        <v>0</v>
      </c>
      <c r="AL21" s="50"/>
    </row>
    <row r="22" spans="1:38" x14ac:dyDescent="0.25">
      <c r="A22" s="3">
        <v>44366</v>
      </c>
      <c r="B22" s="53">
        <v>6</v>
      </c>
      <c r="C22" s="53">
        <v>8</v>
      </c>
      <c r="D22" s="2">
        <v>130</v>
      </c>
      <c r="E22" s="2">
        <v>960</v>
      </c>
      <c r="F22" s="55">
        <v>0</v>
      </c>
      <c r="G22" s="54">
        <v>58</v>
      </c>
      <c r="H22" s="56">
        <v>0</v>
      </c>
      <c r="I22" s="55">
        <v>0</v>
      </c>
      <c r="J22" s="55">
        <v>0</v>
      </c>
      <c r="K22" s="57">
        <v>0</v>
      </c>
      <c r="L22" s="57">
        <v>0</v>
      </c>
      <c r="M22" s="54">
        <v>0</v>
      </c>
      <c r="N22" s="58">
        <v>0</v>
      </c>
      <c r="O22" s="56">
        <v>0</v>
      </c>
      <c r="P22" s="56">
        <v>0</v>
      </c>
      <c r="Q22" s="59">
        <v>0</v>
      </c>
      <c r="R22" s="59">
        <v>0</v>
      </c>
      <c r="S22" s="10">
        <f t="shared" si="19"/>
        <v>0</v>
      </c>
      <c r="T22" s="16">
        <f t="shared" si="20"/>
        <v>77.333333333333329</v>
      </c>
      <c r="U22" s="22">
        <f t="shared" si="21"/>
        <v>0</v>
      </c>
      <c r="V22" s="10">
        <f t="shared" si="22"/>
        <v>0</v>
      </c>
      <c r="W22" s="10">
        <f t="shared" si="23"/>
        <v>0</v>
      </c>
      <c r="X22" s="12">
        <f t="shared" si="24"/>
        <v>0</v>
      </c>
      <c r="Y22" s="12">
        <f t="shared" si="25"/>
        <v>0</v>
      </c>
      <c r="Z22" s="16">
        <f t="shared" si="31"/>
        <v>0</v>
      </c>
      <c r="AA22" s="18">
        <f t="shared" si="26"/>
        <v>0</v>
      </c>
      <c r="AB22" s="22">
        <f t="shared" si="27"/>
        <v>0</v>
      </c>
      <c r="AC22" s="22">
        <f t="shared" si="28"/>
        <v>0</v>
      </c>
      <c r="AD22" s="24">
        <f t="shared" si="29"/>
        <v>0</v>
      </c>
      <c r="AE22" s="24">
        <f t="shared" si="30"/>
        <v>0</v>
      </c>
      <c r="AF22" s="27">
        <f>S22+V22+W22</f>
        <v>0</v>
      </c>
      <c r="AG22" s="28">
        <f t="shared" si="37"/>
        <v>7.85</v>
      </c>
      <c r="AH22" s="27">
        <f t="shared" ref="AH22:AH85" si="38">T22+Z22</f>
        <v>77.333333333333329</v>
      </c>
      <c r="AI22" s="28">
        <f t="shared" si="34"/>
        <v>426.79871794871798</v>
      </c>
      <c r="AJ22" s="27">
        <f t="shared" ref="AJ22:AJ85" si="39">U22+AB22+AC22</f>
        <v>0</v>
      </c>
      <c r="AK22" s="28">
        <f t="shared" si="36"/>
        <v>0</v>
      </c>
      <c r="AL22" s="50"/>
    </row>
    <row r="23" spans="1:38" x14ac:dyDescent="0.25">
      <c r="A23" s="3">
        <v>44367</v>
      </c>
      <c r="B23" s="53">
        <v>5</v>
      </c>
      <c r="C23" s="53">
        <v>6</v>
      </c>
      <c r="D23" s="2">
        <v>130</v>
      </c>
      <c r="E23" s="2">
        <v>960</v>
      </c>
      <c r="F23" s="55">
        <v>0</v>
      </c>
      <c r="G23" s="54">
        <v>176</v>
      </c>
      <c r="H23" s="56">
        <v>0</v>
      </c>
      <c r="I23" s="55">
        <v>0</v>
      </c>
      <c r="J23" s="55">
        <v>0</v>
      </c>
      <c r="K23" s="57">
        <v>0</v>
      </c>
      <c r="L23" s="57">
        <v>0</v>
      </c>
      <c r="M23" s="54">
        <v>1</v>
      </c>
      <c r="N23" s="58">
        <v>0</v>
      </c>
      <c r="O23" s="56">
        <v>0</v>
      </c>
      <c r="P23" s="56">
        <v>0</v>
      </c>
      <c r="Q23" s="59">
        <v>0</v>
      </c>
      <c r="R23" s="59">
        <v>0</v>
      </c>
      <c r="S23" s="10">
        <f t="shared" si="19"/>
        <v>0</v>
      </c>
      <c r="T23" s="16">
        <f t="shared" si="20"/>
        <v>211.20000000000002</v>
      </c>
      <c r="U23" s="22">
        <f t="shared" si="21"/>
        <v>0</v>
      </c>
      <c r="V23" s="10">
        <f t="shared" si="22"/>
        <v>0</v>
      </c>
      <c r="W23" s="10">
        <f t="shared" si="23"/>
        <v>0</v>
      </c>
      <c r="X23" s="12">
        <f t="shared" si="24"/>
        <v>0</v>
      </c>
      <c r="Y23" s="12">
        <f t="shared" si="25"/>
        <v>0</v>
      </c>
      <c r="Z23" s="16">
        <f t="shared" si="31"/>
        <v>7.384615384615385</v>
      </c>
      <c r="AA23" s="18">
        <f t="shared" si="26"/>
        <v>0</v>
      </c>
      <c r="AB23" s="22">
        <f t="shared" si="27"/>
        <v>0</v>
      </c>
      <c r="AC23" s="22">
        <f t="shared" si="28"/>
        <v>0</v>
      </c>
      <c r="AD23" s="24">
        <f t="shared" si="29"/>
        <v>0</v>
      </c>
      <c r="AE23" s="24">
        <f t="shared" si="30"/>
        <v>0</v>
      </c>
      <c r="AF23" s="27">
        <f t="shared" ref="AF23:AF84" si="40">S23+V23+W23</f>
        <v>0</v>
      </c>
      <c r="AG23" s="28">
        <f t="shared" si="37"/>
        <v>7.85</v>
      </c>
      <c r="AH23" s="27">
        <f t="shared" si="38"/>
        <v>218.5846153846154</v>
      </c>
      <c r="AI23" s="28">
        <f t="shared" si="34"/>
        <v>645.38333333333344</v>
      </c>
      <c r="AJ23" s="27">
        <f t="shared" si="39"/>
        <v>0</v>
      </c>
      <c r="AK23" s="28">
        <f t="shared" si="36"/>
        <v>0</v>
      </c>
      <c r="AL23" s="50"/>
    </row>
    <row r="24" spans="1:38" x14ac:dyDescent="0.25">
      <c r="A24" s="3">
        <v>44368</v>
      </c>
      <c r="B24" s="53">
        <v>3</v>
      </c>
      <c r="C24" s="53">
        <v>4</v>
      </c>
      <c r="D24" s="2">
        <v>130</v>
      </c>
      <c r="E24" s="2">
        <v>960</v>
      </c>
      <c r="F24" s="55">
        <v>0</v>
      </c>
      <c r="G24" s="54">
        <v>130</v>
      </c>
      <c r="H24" s="56">
        <v>0</v>
      </c>
      <c r="I24" s="55">
        <v>0</v>
      </c>
      <c r="J24" s="55">
        <v>0</v>
      </c>
      <c r="K24" s="57">
        <v>0</v>
      </c>
      <c r="L24" s="57">
        <v>0</v>
      </c>
      <c r="M24" s="54">
        <v>6</v>
      </c>
      <c r="N24" s="58">
        <v>0</v>
      </c>
      <c r="O24" s="56">
        <v>0</v>
      </c>
      <c r="P24" s="56">
        <v>0</v>
      </c>
      <c r="Q24" s="59">
        <v>0</v>
      </c>
      <c r="R24" s="59">
        <v>0</v>
      </c>
      <c r="S24" s="10">
        <f t="shared" si="19"/>
        <v>0</v>
      </c>
      <c r="T24" s="16">
        <f t="shared" si="20"/>
        <v>173.33333333333334</v>
      </c>
      <c r="U24" s="22">
        <f t="shared" si="21"/>
        <v>0</v>
      </c>
      <c r="V24" s="10">
        <f t="shared" si="22"/>
        <v>0</v>
      </c>
      <c r="W24" s="10">
        <f t="shared" si="23"/>
        <v>0</v>
      </c>
      <c r="X24" s="12">
        <f t="shared" si="24"/>
        <v>0</v>
      </c>
      <c r="Y24" s="12">
        <f t="shared" si="25"/>
        <v>0</v>
      </c>
      <c r="Z24" s="16">
        <f>IFERROR(($M24/$D24)*$E24,)</f>
        <v>44.307692307692307</v>
      </c>
      <c r="AA24" s="18">
        <f t="shared" si="26"/>
        <v>0</v>
      </c>
      <c r="AB24" s="22">
        <f t="shared" si="27"/>
        <v>0</v>
      </c>
      <c r="AC24" s="22">
        <f t="shared" si="28"/>
        <v>0</v>
      </c>
      <c r="AD24" s="24">
        <f t="shared" si="29"/>
        <v>0</v>
      </c>
      <c r="AE24" s="24">
        <f t="shared" si="30"/>
        <v>0</v>
      </c>
      <c r="AF24" s="27">
        <f t="shared" si="40"/>
        <v>0</v>
      </c>
      <c r="AG24" s="28">
        <f t="shared" si="37"/>
        <v>7.85</v>
      </c>
      <c r="AH24" s="27">
        <f t="shared" si="38"/>
        <v>217.64102564102564</v>
      </c>
      <c r="AI24" s="28">
        <f t="shared" si="34"/>
        <v>863.02435897435907</v>
      </c>
      <c r="AJ24" s="27">
        <f t="shared" si="39"/>
        <v>0</v>
      </c>
      <c r="AK24" s="28">
        <f t="shared" si="36"/>
        <v>0</v>
      </c>
      <c r="AL24" s="50"/>
    </row>
    <row r="25" spans="1:38" x14ac:dyDescent="0.25">
      <c r="A25" s="3">
        <v>44369</v>
      </c>
      <c r="B25" s="53">
        <v>5</v>
      </c>
      <c r="C25" s="53">
        <v>9</v>
      </c>
      <c r="D25" s="2">
        <v>130</v>
      </c>
      <c r="E25" s="2">
        <v>960</v>
      </c>
      <c r="F25" s="55">
        <v>0</v>
      </c>
      <c r="G25" s="54">
        <v>124</v>
      </c>
      <c r="H25" s="56">
        <v>0</v>
      </c>
      <c r="I25" s="55">
        <v>0</v>
      </c>
      <c r="J25" s="55">
        <v>0</v>
      </c>
      <c r="K25" s="57">
        <v>0</v>
      </c>
      <c r="L25" s="57">
        <v>0</v>
      </c>
      <c r="M25" s="54">
        <v>3</v>
      </c>
      <c r="N25" s="58">
        <v>0</v>
      </c>
      <c r="O25" s="56">
        <v>0</v>
      </c>
      <c r="P25" s="56">
        <v>0</v>
      </c>
      <c r="Q25" s="59">
        <v>0</v>
      </c>
      <c r="R25" s="59">
        <v>0</v>
      </c>
      <c r="S25" s="10">
        <f t="shared" si="19"/>
        <v>0</v>
      </c>
      <c r="T25" s="16">
        <f>IFERROR(($G25/$B25)*$C25,)</f>
        <v>223.20000000000002</v>
      </c>
      <c r="U25" s="22">
        <f t="shared" si="21"/>
        <v>0</v>
      </c>
      <c r="V25" s="10">
        <f t="shared" si="22"/>
        <v>0</v>
      </c>
      <c r="W25" s="10">
        <f t="shared" si="23"/>
        <v>0</v>
      </c>
      <c r="X25" s="12">
        <f t="shared" si="24"/>
        <v>0</v>
      </c>
      <c r="Y25" s="12">
        <f t="shared" si="25"/>
        <v>0</v>
      </c>
      <c r="Z25" s="16">
        <f t="shared" si="31"/>
        <v>22.153846153846153</v>
      </c>
      <c r="AA25" s="18">
        <f t="shared" si="26"/>
        <v>0</v>
      </c>
      <c r="AB25" s="22">
        <f t="shared" si="27"/>
        <v>0</v>
      </c>
      <c r="AC25" s="22">
        <f t="shared" si="28"/>
        <v>0</v>
      </c>
      <c r="AD25" s="24">
        <f t="shared" si="29"/>
        <v>0</v>
      </c>
      <c r="AE25" s="24">
        <f t="shared" si="30"/>
        <v>0</v>
      </c>
      <c r="AF25" s="27">
        <f t="shared" si="40"/>
        <v>0</v>
      </c>
      <c r="AG25" s="28">
        <f t="shared" si="37"/>
        <v>7.85</v>
      </c>
      <c r="AH25" s="27">
        <f t="shared" si="38"/>
        <v>245.35384615384618</v>
      </c>
      <c r="AI25" s="28">
        <f t="shared" si="34"/>
        <v>1108.3782051282053</v>
      </c>
      <c r="AJ25" s="27">
        <f t="shared" si="39"/>
        <v>0</v>
      </c>
      <c r="AK25" s="28">
        <f t="shared" si="36"/>
        <v>0</v>
      </c>
      <c r="AL25" s="50"/>
    </row>
    <row r="26" spans="1:38" x14ac:dyDescent="0.25">
      <c r="A26" s="3">
        <v>44370</v>
      </c>
      <c r="B26" s="2">
        <v>6</v>
      </c>
      <c r="C26" s="53">
        <v>7</v>
      </c>
      <c r="D26" s="2">
        <v>130</v>
      </c>
      <c r="E26" s="2">
        <v>960</v>
      </c>
      <c r="F26" s="55">
        <v>0</v>
      </c>
      <c r="G26" s="54">
        <v>103</v>
      </c>
      <c r="H26" s="56">
        <v>0</v>
      </c>
      <c r="I26" s="55">
        <v>0</v>
      </c>
      <c r="J26" s="55">
        <v>0</v>
      </c>
      <c r="K26" s="57">
        <v>0</v>
      </c>
      <c r="L26" s="57">
        <v>0</v>
      </c>
      <c r="M26" s="54">
        <v>1</v>
      </c>
      <c r="N26" s="58">
        <v>0</v>
      </c>
      <c r="O26" s="56">
        <v>0</v>
      </c>
      <c r="P26" s="56">
        <v>0</v>
      </c>
      <c r="Q26" s="59">
        <v>0</v>
      </c>
      <c r="R26" s="59">
        <v>0</v>
      </c>
      <c r="S26" s="10">
        <f t="shared" si="19"/>
        <v>0</v>
      </c>
      <c r="T26" s="16">
        <f t="shared" si="20"/>
        <v>120.16666666666667</v>
      </c>
      <c r="U26" s="22">
        <f t="shared" si="21"/>
        <v>0</v>
      </c>
      <c r="V26" s="10">
        <f t="shared" si="22"/>
        <v>0</v>
      </c>
      <c r="W26" s="10">
        <f t="shared" si="23"/>
        <v>0</v>
      </c>
      <c r="X26" s="12">
        <f t="shared" si="24"/>
        <v>0</v>
      </c>
      <c r="Y26" s="12">
        <f t="shared" si="25"/>
        <v>0</v>
      </c>
      <c r="Z26" s="16">
        <f t="shared" si="31"/>
        <v>7.384615384615385</v>
      </c>
      <c r="AA26" s="18">
        <f t="shared" si="26"/>
        <v>0</v>
      </c>
      <c r="AB26" s="22">
        <f t="shared" si="27"/>
        <v>0</v>
      </c>
      <c r="AC26" s="22">
        <f t="shared" si="28"/>
        <v>0</v>
      </c>
      <c r="AD26" s="24">
        <f t="shared" si="29"/>
        <v>0</v>
      </c>
      <c r="AE26" s="24">
        <f t="shared" si="30"/>
        <v>0</v>
      </c>
      <c r="AF26" s="27">
        <f t="shared" si="40"/>
        <v>0</v>
      </c>
      <c r="AG26" s="28">
        <f t="shared" si="37"/>
        <v>7.85</v>
      </c>
      <c r="AH26" s="27">
        <f t="shared" si="38"/>
        <v>127.55128205128206</v>
      </c>
      <c r="AI26" s="28">
        <f t="shared" si="34"/>
        <v>1235.9294871794873</v>
      </c>
      <c r="AJ26" s="27">
        <f t="shared" si="39"/>
        <v>0</v>
      </c>
      <c r="AK26" s="28">
        <f t="shared" si="36"/>
        <v>0</v>
      </c>
      <c r="AL26" s="50"/>
    </row>
    <row r="27" spans="1:38" x14ac:dyDescent="0.25">
      <c r="A27" s="3">
        <v>44371</v>
      </c>
      <c r="B27" s="2">
        <v>6</v>
      </c>
      <c r="C27" s="53">
        <v>9</v>
      </c>
      <c r="D27" s="2">
        <v>130</v>
      </c>
      <c r="E27" s="2">
        <v>960</v>
      </c>
      <c r="F27" s="55">
        <v>1</v>
      </c>
      <c r="G27" s="54">
        <v>401</v>
      </c>
      <c r="H27" s="56">
        <v>0</v>
      </c>
      <c r="I27" s="55">
        <v>0</v>
      </c>
      <c r="J27" s="55">
        <v>0</v>
      </c>
      <c r="K27" s="57">
        <v>0</v>
      </c>
      <c r="L27" s="57">
        <v>0</v>
      </c>
      <c r="M27" s="54">
        <v>4</v>
      </c>
      <c r="N27" s="58">
        <v>0</v>
      </c>
      <c r="O27" s="56">
        <v>0</v>
      </c>
      <c r="P27" s="56">
        <v>0</v>
      </c>
      <c r="Q27" s="59">
        <v>0</v>
      </c>
      <c r="R27" s="59">
        <v>0</v>
      </c>
      <c r="S27" s="10">
        <f t="shared" si="19"/>
        <v>1.5</v>
      </c>
      <c r="T27" s="16">
        <f t="shared" si="20"/>
        <v>601.5</v>
      </c>
      <c r="U27" s="22">
        <f t="shared" si="21"/>
        <v>0</v>
      </c>
      <c r="V27" s="10">
        <f t="shared" si="22"/>
        <v>0</v>
      </c>
      <c r="W27" s="10">
        <f t="shared" si="23"/>
        <v>0</v>
      </c>
      <c r="X27" s="12">
        <f t="shared" si="24"/>
        <v>0</v>
      </c>
      <c r="Y27" s="12">
        <f t="shared" si="25"/>
        <v>0</v>
      </c>
      <c r="Z27" s="16">
        <f t="shared" si="31"/>
        <v>29.53846153846154</v>
      </c>
      <c r="AA27" s="18">
        <f t="shared" si="26"/>
        <v>0</v>
      </c>
      <c r="AB27" s="22">
        <f t="shared" si="27"/>
        <v>0</v>
      </c>
      <c r="AC27" s="22">
        <f t="shared" si="28"/>
        <v>0</v>
      </c>
      <c r="AD27" s="24">
        <f t="shared" si="29"/>
        <v>0</v>
      </c>
      <c r="AE27" s="24">
        <f t="shared" si="30"/>
        <v>0</v>
      </c>
      <c r="AF27" s="27">
        <f t="shared" si="40"/>
        <v>1.5</v>
      </c>
      <c r="AG27" s="28">
        <f t="shared" si="37"/>
        <v>9.35</v>
      </c>
      <c r="AH27" s="27">
        <f t="shared" si="38"/>
        <v>631.03846153846155</v>
      </c>
      <c r="AI27" s="28">
        <f t="shared" si="34"/>
        <v>1866.9679487179487</v>
      </c>
      <c r="AJ27" s="27">
        <f t="shared" si="39"/>
        <v>0</v>
      </c>
      <c r="AK27" s="28">
        <f t="shared" si="36"/>
        <v>0</v>
      </c>
      <c r="AL27" s="50"/>
    </row>
    <row r="28" spans="1:38" x14ac:dyDescent="0.25">
      <c r="A28" s="3">
        <v>44372</v>
      </c>
      <c r="B28" s="2">
        <v>5</v>
      </c>
      <c r="C28" s="53">
        <v>6</v>
      </c>
      <c r="D28" s="2">
        <v>130</v>
      </c>
      <c r="E28" s="2">
        <v>960</v>
      </c>
      <c r="F28" s="55">
        <v>3</v>
      </c>
      <c r="G28" s="54">
        <v>918</v>
      </c>
      <c r="H28" s="56">
        <v>0</v>
      </c>
      <c r="I28" s="55">
        <v>0</v>
      </c>
      <c r="J28" s="55">
        <v>0</v>
      </c>
      <c r="K28" s="57">
        <v>0</v>
      </c>
      <c r="L28" s="57">
        <v>0</v>
      </c>
      <c r="M28" s="54">
        <v>4</v>
      </c>
      <c r="N28" s="58">
        <v>0</v>
      </c>
      <c r="O28" s="56">
        <v>0</v>
      </c>
      <c r="P28" s="56">
        <v>0</v>
      </c>
      <c r="Q28" s="59">
        <v>0</v>
      </c>
      <c r="R28" s="59">
        <v>0</v>
      </c>
      <c r="S28" s="10">
        <f t="shared" si="19"/>
        <v>3.5999999999999996</v>
      </c>
      <c r="T28" s="16">
        <f t="shared" si="20"/>
        <v>1101.5999999999999</v>
      </c>
      <c r="U28" s="22">
        <f t="shared" si="21"/>
        <v>0</v>
      </c>
      <c r="V28" s="10">
        <f t="shared" si="22"/>
        <v>0</v>
      </c>
      <c r="W28" s="10">
        <f t="shared" si="23"/>
        <v>0</v>
      </c>
      <c r="X28" s="12">
        <f t="shared" si="24"/>
        <v>0</v>
      </c>
      <c r="Y28" s="12">
        <f t="shared" si="25"/>
        <v>0</v>
      </c>
      <c r="Z28" s="16">
        <f t="shared" si="31"/>
        <v>29.53846153846154</v>
      </c>
      <c r="AA28" s="18">
        <f t="shared" si="26"/>
        <v>0</v>
      </c>
      <c r="AB28" s="22">
        <f t="shared" si="27"/>
        <v>0</v>
      </c>
      <c r="AC28" s="22">
        <f t="shared" si="28"/>
        <v>0</v>
      </c>
      <c r="AD28" s="24">
        <f t="shared" si="29"/>
        <v>0</v>
      </c>
      <c r="AE28" s="24">
        <f t="shared" si="30"/>
        <v>0</v>
      </c>
      <c r="AF28" s="27">
        <f t="shared" si="40"/>
        <v>3.5999999999999996</v>
      </c>
      <c r="AG28" s="28">
        <f t="shared" si="37"/>
        <v>12.95</v>
      </c>
      <c r="AH28" s="27">
        <f t="shared" si="38"/>
        <v>1131.1384615384613</v>
      </c>
      <c r="AI28" s="28">
        <f t="shared" si="34"/>
        <v>2998.1064102564101</v>
      </c>
      <c r="AJ28" s="27">
        <f t="shared" si="39"/>
        <v>0</v>
      </c>
      <c r="AK28" s="28">
        <f t="shared" si="36"/>
        <v>0</v>
      </c>
      <c r="AL28" s="50"/>
    </row>
    <row r="29" spans="1:38" x14ac:dyDescent="0.25">
      <c r="A29" s="3">
        <v>44373</v>
      </c>
      <c r="B29" s="2">
        <v>1</v>
      </c>
      <c r="C29" s="53">
        <v>3</v>
      </c>
      <c r="D29" s="2">
        <v>130</v>
      </c>
      <c r="E29" s="2">
        <v>960</v>
      </c>
      <c r="F29" s="55">
        <v>0</v>
      </c>
      <c r="G29" s="54">
        <v>43</v>
      </c>
      <c r="H29" s="56">
        <v>0</v>
      </c>
      <c r="I29" s="55">
        <v>0</v>
      </c>
      <c r="J29" s="55">
        <v>0</v>
      </c>
      <c r="K29" s="57">
        <v>0</v>
      </c>
      <c r="L29" s="57">
        <v>0</v>
      </c>
      <c r="M29" s="54">
        <v>3</v>
      </c>
      <c r="N29" s="58">
        <v>0</v>
      </c>
      <c r="O29" s="56">
        <v>0</v>
      </c>
      <c r="P29" s="56">
        <v>0</v>
      </c>
      <c r="Q29" s="59">
        <v>0</v>
      </c>
      <c r="R29" s="59">
        <v>0</v>
      </c>
      <c r="S29" s="10">
        <f t="shared" si="19"/>
        <v>0</v>
      </c>
      <c r="T29" s="16">
        <f t="shared" si="20"/>
        <v>129</v>
      </c>
      <c r="U29" s="22">
        <f t="shared" si="21"/>
        <v>0</v>
      </c>
      <c r="V29" s="10">
        <f t="shared" si="22"/>
        <v>0</v>
      </c>
      <c r="W29" s="10">
        <f t="shared" si="23"/>
        <v>0</v>
      </c>
      <c r="X29" s="12">
        <f t="shared" si="24"/>
        <v>0</v>
      </c>
      <c r="Y29" s="12">
        <f t="shared" si="25"/>
        <v>0</v>
      </c>
      <c r="Z29" s="16">
        <f t="shared" si="31"/>
        <v>22.153846153846153</v>
      </c>
      <c r="AA29" s="18">
        <f t="shared" si="26"/>
        <v>0</v>
      </c>
      <c r="AB29" s="22">
        <f t="shared" si="27"/>
        <v>0</v>
      </c>
      <c r="AC29" s="22">
        <f t="shared" si="28"/>
        <v>0</v>
      </c>
      <c r="AD29" s="24">
        <f t="shared" si="29"/>
        <v>0</v>
      </c>
      <c r="AE29" s="24">
        <f t="shared" si="30"/>
        <v>0</v>
      </c>
      <c r="AF29" s="27">
        <f t="shared" si="40"/>
        <v>0</v>
      </c>
      <c r="AG29" s="28">
        <f t="shared" si="37"/>
        <v>12.95</v>
      </c>
      <c r="AH29" s="27">
        <f t="shared" si="38"/>
        <v>151.15384615384616</v>
      </c>
      <c r="AI29" s="28">
        <f t="shared" si="34"/>
        <v>3149.2602564102563</v>
      </c>
      <c r="AJ29" s="27">
        <f t="shared" si="39"/>
        <v>0</v>
      </c>
      <c r="AK29" s="28">
        <f t="shared" si="36"/>
        <v>0</v>
      </c>
      <c r="AL29" s="50"/>
    </row>
    <row r="30" spans="1:38" x14ac:dyDescent="0.25">
      <c r="A30" s="3">
        <v>44374</v>
      </c>
      <c r="B30" s="2">
        <v>4</v>
      </c>
      <c r="C30" s="53">
        <v>4</v>
      </c>
      <c r="D30" s="2">
        <v>130</v>
      </c>
      <c r="E30" s="2">
        <v>960</v>
      </c>
      <c r="F30" s="55">
        <v>0</v>
      </c>
      <c r="G30" s="54">
        <v>361</v>
      </c>
      <c r="H30" s="56">
        <v>0</v>
      </c>
      <c r="I30" s="55">
        <v>0</v>
      </c>
      <c r="J30" s="55">
        <v>0</v>
      </c>
      <c r="K30" s="57">
        <v>0</v>
      </c>
      <c r="L30" s="57">
        <v>0</v>
      </c>
      <c r="M30" s="54">
        <v>31</v>
      </c>
      <c r="N30" s="58">
        <v>0</v>
      </c>
      <c r="O30" s="56">
        <v>0</v>
      </c>
      <c r="P30" s="56">
        <v>0</v>
      </c>
      <c r="Q30" s="59">
        <v>0</v>
      </c>
      <c r="R30" s="59">
        <v>0</v>
      </c>
      <c r="S30" s="10">
        <f t="shared" si="19"/>
        <v>0</v>
      </c>
      <c r="T30" s="16">
        <f t="shared" si="20"/>
        <v>361</v>
      </c>
      <c r="U30" s="22">
        <f t="shared" si="21"/>
        <v>0</v>
      </c>
      <c r="V30" s="10">
        <f t="shared" si="22"/>
        <v>0</v>
      </c>
      <c r="W30" s="10">
        <f t="shared" si="23"/>
        <v>0</v>
      </c>
      <c r="X30" s="12">
        <f t="shared" si="24"/>
        <v>0</v>
      </c>
      <c r="Y30" s="12">
        <f t="shared" si="25"/>
        <v>0</v>
      </c>
      <c r="Z30" s="16">
        <f t="shared" si="31"/>
        <v>228.92307692307693</v>
      </c>
      <c r="AA30" s="18">
        <f t="shared" si="26"/>
        <v>0</v>
      </c>
      <c r="AB30" s="22">
        <f t="shared" si="27"/>
        <v>0</v>
      </c>
      <c r="AC30" s="22">
        <f t="shared" si="28"/>
        <v>0</v>
      </c>
      <c r="AD30" s="24">
        <f t="shared" si="29"/>
        <v>0</v>
      </c>
      <c r="AE30" s="24">
        <f t="shared" si="30"/>
        <v>0</v>
      </c>
      <c r="AF30" s="27">
        <f t="shared" si="40"/>
        <v>0</v>
      </c>
      <c r="AG30" s="28">
        <f t="shared" si="37"/>
        <v>12.95</v>
      </c>
      <c r="AH30" s="27">
        <f t="shared" si="38"/>
        <v>589.92307692307691</v>
      </c>
      <c r="AI30" s="28">
        <f t="shared" si="34"/>
        <v>3739.1833333333334</v>
      </c>
      <c r="AJ30" s="27">
        <f t="shared" si="39"/>
        <v>0</v>
      </c>
      <c r="AK30" s="28">
        <f t="shared" si="36"/>
        <v>0</v>
      </c>
      <c r="AL30" s="50"/>
    </row>
    <row r="31" spans="1:38" x14ac:dyDescent="0.25">
      <c r="A31" s="3">
        <v>44375</v>
      </c>
      <c r="B31" s="2">
        <v>5</v>
      </c>
      <c r="C31" s="53">
        <v>5</v>
      </c>
      <c r="D31" s="2">
        <v>130</v>
      </c>
      <c r="E31" s="2">
        <v>960</v>
      </c>
      <c r="F31" s="55">
        <v>0</v>
      </c>
      <c r="G31" s="60">
        <v>363</v>
      </c>
      <c r="H31" s="56">
        <v>0</v>
      </c>
      <c r="I31" s="55">
        <v>0</v>
      </c>
      <c r="J31" s="55">
        <v>0</v>
      </c>
      <c r="K31" s="57">
        <v>0</v>
      </c>
      <c r="L31" s="57">
        <v>0</v>
      </c>
      <c r="M31" s="54">
        <v>5</v>
      </c>
      <c r="N31" s="58">
        <v>0</v>
      </c>
      <c r="O31" s="56">
        <v>0</v>
      </c>
      <c r="P31" s="56">
        <v>0</v>
      </c>
      <c r="Q31" s="59">
        <v>0</v>
      </c>
      <c r="R31" s="59">
        <v>0</v>
      </c>
      <c r="S31" s="10">
        <f t="shared" si="19"/>
        <v>0</v>
      </c>
      <c r="T31" s="16">
        <f t="shared" si="20"/>
        <v>363</v>
      </c>
      <c r="U31" s="22">
        <f t="shared" si="21"/>
        <v>0</v>
      </c>
      <c r="V31" s="10">
        <f t="shared" si="22"/>
        <v>0</v>
      </c>
      <c r="W31" s="10">
        <f t="shared" si="23"/>
        <v>0</v>
      </c>
      <c r="X31" s="12">
        <f t="shared" si="24"/>
        <v>0</v>
      </c>
      <c r="Y31" s="12">
        <f t="shared" si="25"/>
        <v>0</v>
      </c>
      <c r="Z31" s="16">
        <f t="shared" si="31"/>
        <v>36.923076923076927</v>
      </c>
      <c r="AA31" s="18">
        <f t="shared" si="26"/>
        <v>0</v>
      </c>
      <c r="AB31" s="22">
        <f t="shared" si="27"/>
        <v>0</v>
      </c>
      <c r="AC31" s="22">
        <f t="shared" si="28"/>
        <v>0</v>
      </c>
      <c r="AD31" s="24">
        <f t="shared" si="29"/>
        <v>0</v>
      </c>
      <c r="AE31" s="24">
        <f t="shared" si="30"/>
        <v>0</v>
      </c>
      <c r="AF31" s="27">
        <f t="shared" si="40"/>
        <v>0</v>
      </c>
      <c r="AG31" s="28">
        <f t="shared" si="37"/>
        <v>12.95</v>
      </c>
      <c r="AH31" s="27">
        <f t="shared" si="38"/>
        <v>399.92307692307691</v>
      </c>
      <c r="AI31" s="28">
        <f t="shared" si="34"/>
        <v>4139.1064102564105</v>
      </c>
      <c r="AJ31" s="27">
        <f t="shared" si="39"/>
        <v>0</v>
      </c>
      <c r="AK31" s="28">
        <f t="shared" si="36"/>
        <v>0</v>
      </c>
      <c r="AL31" s="50"/>
    </row>
    <row r="32" spans="1:38" x14ac:dyDescent="0.25">
      <c r="A32" s="3">
        <v>44376</v>
      </c>
      <c r="B32" s="2">
        <v>4</v>
      </c>
      <c r="C32" s="53">
        <v>6</v>
      </c>
      <c r="D32" s="2">
        <v>130</v>
      </c>
      <c r="E32" s="2">
        <v>960</v>
      </c>
      <c r="F32" s="55">
        <v>0</v>
      </c>
      <c r="G32" s="54">
        <v>455</v>
      </c>
      <c r="H32" s="56">
        <v>0</v>
      </c>
      <c r="I32" s="55">
        <v>0</v>
      </c>
      <c r="J32" s="55">
        <v>0</v>
      </c>
      <c r="K32" s="57">
        <v>0</v>
      </c>
      <c r="L32" s="57">
        <v>0</v>
      </c>
      <c r="M32" s="54">
        <v>28</v>
      </c>
      <c r="N32" s="58">
        <v>0</v>
      </c>
      <c r="O32" s="56">
        <v>0</v>
      </c>
      <c r="P32" s="56">
        <v>0</v>
      </c>
      <c r="Q32" s="59">
        <v>0</v>
      </c>
      <c r="R32" s="59">
        <v>0</v>
      </c>
      <c r="S32" s="10">
        <f t="shared" si="19"/>
        <v>0</v>
      </c>
      <c r="T32" s="16">
        <f t="shared" si="20"/>
        <v>682.5</v>
      </c>
      <c r="U32" s="22">
        <f t="shared" si="21"/>
        <v>0</v>
      </c>
      <c r="V32" s="10">
        <f t="shared" si="22"/>
        <v>0</v>
      </c>
      <c r="W32" s="10">
        <f t="shared" si="23"/>
        <v>0</v>
      </c>
      <c r="X32" s="12">
        <f t="shared" si="24"/>
        <v>0</v>
      </c>
      <c r="Y32" s="12">
        <f t="shared" si="25"/>
        <v>0</v>
      </c>
      <c r="Z32" s="16">
        <f t="shared" si="31"/>
        <v>206.76923076923077</v>
      </c>
      <c r="AA32" s="18">
        <f t="shared" si="26"/>
        <v>0</v>
      </c>
      <c r="AB32" s="22">
        <f t="shared" si="27"/>
        <v>0</v>
      </c>
      <c r="AC32" s="22">
        <f t="shared" si="28"/>
        <v>0</v>
      </c>
      <c r="AD32" s="24">
        <f t="shared" si="29"/>
        <v>0</v>
      </c>
      <c r="AE32" s="24">
        <f t="shared" si="30"/>
        <v>0</v>
      </c>
      <c r="AF32" s="27">
        <f t="shared" si="40"/>
        <v>0</v>
      </c>
      <c r="AG32" s="28">
        <f t="shared" si="37"/>
        <v>12.95</v>
      </c>
      <c r="AH32" s="27">
        <f t="shared" si="38"/>
        <v>889.26923076923072</v>
      </c>
      <c r="AI32" s="28">
        <f t="shared" si="34"/>
        <v>5028.375641025641</v>
      </c>
      <c r="AJ32" s="27">
        <f t="shared" si="39"/>
        <v>0</v>
      </c>
      <c r="AK32" s="28">
        <f t="shared" si="36"/>
        <v>0</v>
      </c>
      <c r="AL32" s="50"/>
    </row>
    <row r="33" spans="1:37" x14ac:dyDescent="0.25">
      <c r="A33" s="3">
        <v>44377</v>
      </c>
      <c r="B33" s="2">
        <v>5</v>
      </c>
      <c r="C33" s="53">
        <v>6</v>
      </c>
      <c r="D33" s="2">
        <v>130</v>
      </c>
      <c r="E33" s="2">
        <v>960</v>
      </c>
      <c r="F33" s="55">
        <v>0</v>
      </c>
      <c r="G33" s="54">
        <v>490</v>
      </c>
      <c r="H33" s="56">
        <v>0</v>
      </c>
      <c r="I33" s="55">
        <v>0</v>
      </c>
      <c r="J33" s="55">
        <v>0</v>
      </c>
      <c r="K33" s="57">
        <v>0</v>
      </c>
      <c r="L33" s="57">
        <v>0</v>
      </c>
      <c r="M33" s="54">
        <v>45</v>
      </c>
      <c r="N33" s="58">
        <v>0</v>
      </c>
      <c r="O33" s="56">
        <v>0</v>
      </c>
      <c r="P33" s="56">
        <v>0</v>
      </c>
      <c r="Q33" s="59">
        <v>0</v>
      </c>
      <c r="R33" s="59">
        <v>0</v>
      </c>
      <c r="S33" s="10">
        <f t="shared" si="19"/>
        <v>0</v>
      </c>
      <c r="T33" s="16">
        <f t="shared" si="20"/>
        <v>588</v>
      </c>
      <c r="U33" s="22">
        <f t="shared" si="21"/>
        <v>0</v>
      </c>
      <c r="V33" s="10">
        <f t="shared" si="22"/>
        <v>0</v>
      </c>
      <c r="W33" s="10">
        <f t="shared" si="23"/>
        <v>0</v>
      </c>
      <c r="X33" s="12">
        <f t="shared" si="24"/>
        <v>0</v>
      </c>
      <c r="Y33" s="12">
        <f t="shared" si="25"/>
        <v>0</v>
      </c>
      <c r="Z33" s="16">
        <f t="shared" si="31"/>
        <v>332.30769230769232</v>
      </c>
      <c r="AA33" s="18">
        <f t="shared" si="26"/>
        <v>0</v>
      </c>
      <c r="AB33" s="22">
        <f t="shared" si="27"/>
        <v>0</v>
      </c>
      <c r="AC33" s="22">
        <f t="shared" si="28"/>
        <v>0</v>
      </c>
      <c r="AD33" s="24">
        <f t="shared" si="29"/>
        <v>0</v>
      </c>
      <c r="AE33" s="24">
        <f t="shared" si="30"/>
        <v>0</v>
      </c>
      <c r="AF33" s="27">
        <f t="shared" si="40"/>
        <v>0</v>
      </c>
      <c r="AG33" s="28">
        <f t="shared" si="37"/>
        <v>12.95</v>
      </c>
      <c r="AH33" s="27">
        <f t="shared" si="38"/>
        <v>920.30769230769238</v>
      </c>
      <c r="AI33" s="28">
        <f t="shared" si="34"/>
        <v>5948.6833333333334</v>
      </c>
      <c r="AJ33" s="27">
        <f t="shared" si="39"/>
        <v>0</v>
      </c>
      <c r="AK33" s="28">
        <f t="shared" si="36"/>
        <v>0</v>
      </c>
    </row>
    <row r="34" spans="1:37" x14ac:dyDescent="0.25">
      <c r="A34" s="3">
        <v>44378</v>
      </c>
      <c r="B34" s="2">
        <v>8</v>
      </c>
      <c r="C34" s="53">
        <v>9</v>
      </c>
      <c r="D34" s="2">
        <v>130</v>
      </c>
      <c r="E34" s="2">
        <v>960</v>
      </c>
      <c r="F34" s="55">
        <v>1</v>
      </c>
      <c r="G34" s="54">
        <v>828</v>
      </c>
      <c r="H34" s="56">
        <v>0</v>
      </c>
      <c r="I34" s="55">
        <v>0</v>
      </c>
      <c r="J34" s="55">
        <v>0</v>
      </c>
      <c r="K34" s="57">
        <v>0</v>
      </c>
      <c r="L34" s="57">
        <v>0</v>
      </c>
      <c r="M34" s="54">
        <v>56</v>
      </c>
      <c r="N34" s="58">
        <v>0</v>
      </c>
      <c r="O34" s="56">
        <v>0</v>
      </c>
      <c r="P34" s="56">
        <v>0</v>
      </c>
      <c r="Q34" s="59">
        <v>0</v>
      </c>
      <c r="R34" s="59">
        <v>0</v>
      </c>
      <c r="S34" s="10">
        <f t="shared" si="19"/>
        <v>1.125</v>
      </c>
      <c r="T34" s="16">
        <f t="shared" si="20"/>
        <v>931.5</v>
      </c>
      <c r="U34" s="22">
        <f t="shared" si="21"/>
        <v>0</v>
      </c>
      <c r="V34" s="10">
        <f t="shared" si="22"/>
        <v>0</v>
      </c>
      <c r="W34" s="10">
        <f t="shared" si="23"/>
        <v>0</v>
      </c>
      <c r="X34" s="12">
        <f t="shared" si="24"/>
        <v>0</v>
      </c>
      <c r="Y34" s="12">
        <f t="shared" si="25"/>
        <v>0</v>
      </c>
      <c r="Z34" s="16">
        <f t="shared" si="31"/>
        <v>413.53846153846155</v>
      </c>
      <c r="AA34" s="18">
        <f t="shared" si="26"/>
        <v>0</v>
      </c>
      <c r="AB34" s="22">
        <f t="shared" si="27"/>
        <v>0</v>
      </c>
      <c r="AC34" s="22">
        <f t="shared" si="28"/>
        <v>0</v>
      </c>
      <c r="AD34" s="24">
        <f t="shared" si="29"/>
        <v>0</v>
      </c>
      <c r="AE34" s="24">
        <f t="shared" si="30"/>
        <v>0</v>
      </c>
      <c r="AF34" s="27">
        <f t="shared" si="40"/>
        <v>1.125</v>
      </c>
      <c r="AG34" s="28">
        <f t="shared" si="37"/>
        <v>14.074999999999999</v>
      </c>
      <c r="AH34" s="27">
        <f t="shared" si="38"/>
        <v>1345.0384615384614</v>
      </c>
      <c r="AI34" s="28">
        <f t="shared" si="34"/>
        <v>7293.7217948717953</v>
      </c>
      <c r="AJ34" s="27">
        <f t="shared" si="39"/>
        <v>0</v>
      </c>
      <c r="AK34" s="28">
        <f t="shared" si="36"/>
        <v>0</v>
      </c>
    </row>
    <row r="35" spans="1:37" x14ac:dyDescent="0.25">
      <c r="A35" s="3">
        <v>44379</v>
      </c>
      <c r="B35" s="2">
        <v>5</v>
      </c>
      <c r="C35" s="53">
        <v>7</v>
      </c>
      <c r="D35" s="2">
        <v>130</v>
      </c>
      <c r="E35" s="2">
        <v>960</v>
      </c>
      <c r="F35" s="55">
        <v>7</v>
      </c>
      <c r="G35" s="54">
        <v>1137</v>
      </c>
      <c r="H35" s="56">
        <v>0</v>
      </c>
      <c r="I35" s="55">
        <v>0</v>
      </c>
      <c r="J35" s="55">
        <v>0</v>
      </c>
      <c r="K35" s="57">
        <v>0</v>
      </c>
      <c r="L35" s="57">
        <v>0</v>
      </c>
      <c r="M35" s="54">
        <v>35</v>
      </c>
      <c r="N35" s="58">
        <v>0</v>
      </c>
      <c r="O35" s="56">
        <v>0</v>
      </c>
      <c r="P35" s="56">
        <v>0</v>
      </c>
      <c r="Q35" s="59">
        <v>0</v>
      </c>
      <c r="R35" s="59">
        <v>0</v>
      </c>
      <c r="S35" s="10">
        <f t="shared" si="19"/>
        <v>9.7999999999999989</v>
      </c>
      <c r="T35" s="16">
        <f t="shared" si="20"/>
        <v>1591.8</v>
      </c>
      <c r="U35" s="22">
        <f t="shared" si="21"/>
        <v>0</v>
      </c>
      <c r="V35" s="10">
        <f t="shared" si="22"/>
        <v>0</v>
      </c>
      <c r="W35" s="10">
        <f t="shared" si="23"/>
        <v>0</v>
      </c>
      <c r="X35" s="12">
        <f t="shared" si="24"/>
        <v>0</v>
      </c>
      <c r="Y35" s="12">
        <f t="shared" si="25"/>
        <v>0</v>
      </c>
      <c r="Z35" s="16">
        <f t="shared" si="31"/>
        <v>258.46153846153845</v>
      </c>
      <c r="AA35" s="18">
        <f t="shared" si="26"/>
        <v>0</v>
      </c>
      <c r="AB35" s="22">
        <f t="shared" si="27"/>
        <v>0</v>
      </c>
      <c r="AC35" s="22">
        <f t="shared" si="28"/>
        <v>0</v>
      </c>
      <c r="AD35" s="24">
        <f t="shared" si="29"/>
        <v>0</v>
      </c>
      <c r="AE35" s="24">
        <f t="shared" si="30"/>
        <v>0</v>
      </c>
      <c r="AF35" s="27">
        <f t="shared" si="40"/>
        <v>9.7999999999999989</v>
      </c>
      <c r="AG35" s="28">
        <f t="shared" si="37"/>
        <v>23.875</v>
      </c>
      <c r="AH35" s="27">
        <f t="shared" si="38"/>
        <v>1850.2615384615383</v>
      </c>
      <c r="AI35" s="28">
        <f t="shared" si="34"/>
        <v>9143.9833333333336</v>
      </c>
      <c r="AJ35" s="27">
        <f t="shared" si="39"/>
        <v>0</v>
      </c>
      <c r="AK35" s="28">
        <f t="shared" si="36"/>
        <v>0</v>
      </c>
    </row>
    <row r="36" spans="1:37" x14ac:dyDescent="0.25">
      <c r="A36" s="3">
        <v>44380</v>
      </c>
      <c r="B36" s="2">
        <v>5</v>
      </c>
      <c r="C36" s="53">
        <v>6</v>
      </c>
      <c r="D36" s="2">
        <v>130</v>
      </c>
      <c r="E36" s="2">
        <v>960</v>
      </c>
      <c r="F36" s="55">
        <v>3</v>
      </c>
      <c r="G36" s="54">
        <v>1080</v>
      </c>
      <c r="H36" s="56">
        <v>0</v>
      </c>
      <c r="I36" s="55">
        <v>0</v>
      </c>
      <c r="J36" s="55">
        <v>0</v>
      </c>
      <c r="K36" s="57">
        <v>0</v>
      </c>
      <c r="L36" s="57">
        <v>0</v>
      </c>
      <c r="M36" s="54">
        <v>17</v>
      </c>
      <c r="N36" s="58">
        <v>0</v>
      </c>
      <c r="O36" s="56">
        <v>0</v>
      </c>
      <c r="P36" s="56">
        <v>0</v>
      </c>
      <c r="Q36" s="59">
        <v>0</v>
      </c>
      <c r="R36" s="59">
        <v>0</v>
      </c>
      <c r="S36" s="10">
        <f t="shared" si="19"/>
        <v>3.5999999999999996</v>
      </c>
      <c r="T36" s="16">
        <f t="shared" si="20"/>
        <v>1296</v>
      </c>
      <c r="U36" s="22">
        <f t="shared" si="21"/>
        <v>0</v>
      </c>
      <c r="V36" s="10">
        <f t="shared" si="22"/>
        <v>0</v>
      </c>
      <c r="W36" s="10">
        <f t="shared" si="23"/>
        <v>0</v>
      </c>
      <c r="X36" s="12">
        <f t="shared" si="24"/>
        <v>0</v>
      </c>
      <c r="Y36" s="12">
        <f t="shared" si="25"/>
        <v>0</v>
      </c>
      <c r="Z36" s="16">
        <f t="shared" si="31"/>
        <v>125.53846153846155</v>
      </c>
      <c r="AA36" s="18">
        <f t="shared" si="26"/>
        <v>0</v>
      </c>
      <c r="AB36" s="22">
        <f t="shared" si="27"/>
        <v>0</v>
      </c>
      <c r="AC36" s="22">
        <f t="shared" si="28"/>
        <v>0</v>
      </c>
      <c r="AD36" s="24">
        <f t="shared" si="29"/>
        <v>0</v>
      </c>
      <c r="AE36" s="24">
        <f t="shared" si="30"/>
        <v>0</v>
      </c>
      <c r="AF36" s="27">
        <f t="shared" si="40"/>
        <v>3.5999999999999996</v>
      </c>
      <c r="AG36" s="28">
        <f t="shared" si="37"/>
        <v>27.475000000000001</v>
      </c>
      <c r="AH36" s="27">
        <f t="shared" si="38"/>
        <v>1421.5384615384614</v>
      </c>
      <c r="AI36" s="28">
        <f t="shared" si="34"/>
        <v>10565.521794871795</v>
      </c>
      <c r="AJ36" s="27">
        <f t="shared" si="39"/>
        <v>0</v>
      </c>
      <c r="AK36" s="28">
        <f t="shared" si="36"/>
        <v>0</v>
      </c>
    </row>
    <row r="37" spans="1:37" x14ac:dyDescent="0.25">
      <c r="A37" s="3">
        <v>44381</v>
      </c>
      <c r="B37" s="2">
        <v>3</v>
      </c>
      <c r="C37" s="53">
        <v>3</v>
      </c>
      <c r="D37" s="2">
        <v>130</v>
      </c>
      <c r="E37" s="2">
        <v>960</v>
      </c>
      <c r="F37" s="55">
        <v>0</v>
      </c>
      <c r="G37" s="54">
        <v>200</v>
      </c>
      <c r="H37" s="56">
        <v>0</v>
      </c>
      <c r="I37" s="55">
        <v>0</v>
      </c>
      <c r="J37" s="55">
        <v>0</v>
      </c>
      <c r="K37" s="57">
        <v>0</v>
      </c>
      <c r="L37" s="57">
        <v>0</v>
      </c>
      <c r="M37" s="54">
        <v>110</v>
      </c>
      <c r="N37" s="58">
        <v>0</v>
      </c>
      <c r="O37" s="56">
        <v>0</v>
      </c>
      <c r="P37" s="56">
        <v>0</v>
      </c>
      <c r="Q37" s="59">
        <v>0</v>
      </c>
      <c r="R37" s="59">
        <v>0</v>
      </c>
      <c r="S37" s="10">
        <f t="shared" si="19"/>
        <v>0</v>
      </c>
      <c r="T37" s="16">
        <f t="shared" si="20"/>
        <v>200</v>
      </c>
      <c r="U37" s="22">
        <f t="shared" si="21"/>
        <v>0</v>
      </c>
      <c r="V37" s="10">
        <f t="shared" si="22"/>
        <v>0</v>
      </c>
      <c r="W37" s="10">
        <f t="shared" si="23"/>
        <v>0</v>
      </c>
      <c r="X37" s="12">
        <f t="shared" si="24"/>
        <v>0</v>
      </c>
      <c r="Y37" s="12">
        <f t="shared" si="25"/>
        <v>0</v>
      </c>
      <c r="Z37" s="16">
        <f t="shared" si="31"/>
        <v>812.30769230769226</v>
      </c>
      <c r="AA37" s="18">
        <f t="shared" si="26"/>
        <v>0</v>
      </c>
      <c r="AB37" s="22">
        <f t="shared" si="27"/>
        <v>0</v>
      </c>
      <c r="AC37" s="22">
        <f t="shared" si="28"/>
        <v>0</v>
      </c>
      <c r="AD37" s="24">
        <f t="shared" si="29"/>
        <v>0</v>
      </c>
      <c r="AE37" s="24">
        <f t="shared" si="30"/>
        <v>0</v>
      </c>
      <c r="AF37" s="27">
        <f t="shared" si="40"/>
        <v>0</v>
      </c>
      <c r="AG37" s="28">
        <f t="shared" si="37"/>
        <v>27.475000000000001</v>
      </c>
      <c r="AH37" s="27">
        <f t="shared" si="38"/>
        <v>1012.3076923076923</v>
      </c>
      <c r="AI37" s="28">
        <f t="shared" si="34"/>
        <v>11577.829487179486</v>
      </c>
      <c r="AJ37" s="27">
        <f t="shared" si="39"/>
        <v>0</v>
      </c>
      <c r="AK37" s="28">
        <f t="shared" si="36"/>
        <v>0</v>
      </c>
    </row>
    <row r="38" spans="1:37" x14ac:dyDescent="0.25">
      <c r="A38" s="3">
        <v>44382</v>
      </c>
      <c r="B38" s="2">
        <v>5</v>
      </c>
      <c r="C38" s="53">
        <v>6</v>
      </c>
      <c r="D38" s="2">
        <v>130</v>
      </c>
      <c r="E38" s="2">
        <v>960</v>
      </c>
      <c r="F38" s="55">
        <v>3</v>
      </c>
      <c r="G38" s="54">
        <v>669</v>
      </c>
      <c r="H38" s="56">
        <v>0</v>
      </c>
      <c r="I38" s="55">
        <v>0</v>
      </c>
      <c r="J38" s="55">
        <v>0</v>
      </c>
      <c r="K38" s="57">
        <v>0</v>
      </c>
      <c r="L38" s="57">
        <v>0</v>
      </c>
      <c r="M38" s="54">
        <v>8</v>
      </c>
      <c r="N38" s="58">
        <v>0</v>
      </c>
      <c r="O38" s="56">
        <v>0</v>
      </c>
      <c r="P38" s="56">
        <v>0</v>
      </c>
      <c r="Q38" s="59">
        <v>0</v>
      </c>
      <c r="R38" s="59">
        <v>0</v>
      </c>
      <c r="S38" s="10">
        <f t="shared" si="19"/>
        <v>3.5999999999999996</v>
      </c>
      <c r="T38" s="16">
        <f t="shared" si="20"/>
        <v>802.80000000000007</v>
      </c>
      <c r="U38" s="22">
        <f t="shared" si="21"/>
        <v>0</v>
      </c>
      <c r="V38" s="10">
        <f t="shared" si="22"/>
        <v>0</v>
      </c>
      <c r="W38" s="10">
        <f t="shared" si="23"/>
        <v>0</v>
      </c>
      <c r="X38" s="12">
        <f t="shared" si="24"/>
        <v>0</v>
      </c>
      <c r="Y38" s="12">
        <f t="shared" si="25"/>
        <v>0</v>
      </c>
      <c r="Z38" s="16">
        <f t="shared" si="31"/>
        <v>59.07692307692308</v>
      </c>
      <c r="AA38" s="18">
        <f t="shared" si="26"/>
        <v>0</v>
      </c>
      <c r="AB38" s="22">
        <f t="shared" si="27"/>
        <v>0</v>
      </c>
      <c r="AC38" s="22">
        <f t="shared" si="28"/>
        <v>0</v>
      </c>
      <c r="AD38" s="24">
        <f t="shared" si="29"/>
        <v>0</v>
      </c>
      <c r="AE38" s="24">
        <f t="shared" si="30"/>
        <v>0</v>
      </c>
      <c r="AF38" s="27">
        <f t="shared" si="40"/>
        <v>3.5999999999999996</v>
      </c>
      <c r="AG38" s="28">
        <f t="shared" si="37"/>
        <v>31.075000000000003</v>
      </c>
      <c r="AH38" s="27">
        <f t="shared" si="38"/>
        <v>861.87692307692316</v>
      </c>
      <c r="AI38" s="28">
        <f t="shared" si="34"/>
        <v>12439.706410256409</v>
      </c>
      <c r="AJ38" s="27">
        <f t="shared" si="39"/>
        <v>0</v>
      </c>
      <c r="AK38" s="28">
        <f t="shared" si="36"/>
        <v>0</v>
      </c>
    </row>
    <row r="39" spans="1:37" x14ac:dyDescent="0.25">
      <c r="A39" s="3">
        <v>44383</v>
      </c>
      <c r="B39" s="2">
        <v>8</v>
      </c>
      <c r="C39" s="53">
        <v>9</v>
      </c>
      <c r="D39" s="2">
        <v>130</v>
      </c>
      <c r="E39" s="2">
        <v>960</v>
      </c>
      <c r="F39" s="55">
        <v>0</v>
      </c>
      <c r="G39" s="54">
        <v>508</v>
      </c>
      <c r="H39" s="56">
        <v>0</v>
      </c>
      <c r="I39" s="55">
        <v>0</v>
      </c>
      <c r="J39" s="55">
        <v>0</v>
      </c>
      <c r="K39" s="57">
        <v>0</v>
      </c>
      <c r="L39" s="57">
        <v>0</v>
      </c>
      <c r="M39" s="54">
        <v>3</v>
      </c>
      <c r="N39" s="58">
        <v>0</v>
      </c>
      <c r="O39" s="56">
        <v>0</v>
      </c>
      <c r="P39" s="56">
        <v>0</v>
      </c>
      <c r="Q39" s="59">
        <v>0</v>
      </c>
      <c r="R39" s="59">
        <v>0</v>
      </c>
      <c r="S39" s="10">
        <f t="shared" si="19"/>
        <v>0</v>
      </c>
      <c r="T39" s="16">
        <f t="shared" si="20"/>
        <v>571.5</v>
      </c>
      <c r="U39" s="22">
        <f t="shared" si="21"/>
        <v>0</v>
      </c>
      <c r="V39" s="10">
        <f t="shared" si="22"/>
        <v>0</v>
      </c>
      <c r="W39" s="10">
        <f t="shared" si="23"/>
        <v>0</v>
      </c>
      <c r="X39" s="12">
        <f t="shared" si="24"/>
        <v>0</v>
      </c>
      <c r="Y39" s="12">
        <f t="shared" si="25"/>
        <v>0</v>
      </c>
      <c r="Z39" s="16">
        <f t="shared" si="31"/>
        <v>22.153846153846153</v>
      </c>
      <c r="AA39" s="18">
        <f t="shared" si="26"/>
        <v>0</v>
      </c>
      <c r="AB39" s="22">
        <f t="shared" si="27"/>
        <v>0</v>
      </c>
      <c r="AC39" s="22">
        <f t="shared" si="28"/>
        <v>0</v>
      </c>
      <c r="AD39" s="24">
        <f t="shared" si="29"/>
        <v>0</v>
      </c>
      <c r="AE39" s="24">
        <f t="shared" si="30"/>
        <v>0</v>
      </c>
      <c r="AF39" s="27">
        <f t="shared" si="40"/>
        <v>0</v>
      </c>
      <c r="AG39" s="28">
        <f t="shared" si="37"/>
        <v>31.075000000000003</v>
      </c>
      <c r="AH39" s="27">
        <f t="shared" si="38"/>
        <v>593.65384615384619</v>
      </c>
      <c r="AI39" s="28">
        <f t="shared" si="34"/>
        <v>13033.360256410255</v>
      </c>
      <c r="AJ39" s="27">
        <f t="shared" si="39"/>
        <v>0</v>
      </c>
      <c r="AK39" s="28">
        <f t="shared" si="36"/>
        <v>0</v>
      </c>
    </row>
    <row r="40" spans="1:37" x14ac:dyDescent="0.25">
      <c r="A40" s="3">
        <v>44384</v>
      </c>
      <c r="B40" s="2">
        <v>6</v>
      </c>
      <c r="C40" s="53">
        <v>7</v>
      </c>
      <c r="D40" s="2">
        <v>130</v>
      </c>
      <c r="E40" s="2">
        <v>960</v>
      </c>
      <c r="F40" s="55">
        <v>0</v>
      </c>
      <c r="G40" s="54">
        <v>455</v>
      </c>
      <c r="H40" s="56">
        <v>0</v>
      </c>
      <c r="I40" s="55">
        <v>0</v>
      </c>
      <c r="J40" s="55">
        <v>0</v>
      </c>
      <c r="K40" s="57">
        <v>0</v>
      </c>
      <c r="L40" s="57">
        <v>0</v>
      </c>
      <c r="M40" s="54">
        <v>56</v>
      </c>
      <c r="N40" s="58">
        <v>0</v>
      </c>
      <c r="O40" s="56">
        <v>0</v>
      </c>
      <c r="P40" s="56">
        <v>0</v>
      </c>
      <c r="Q40" s="59">
        <v>0</v>
      </c>
      <c r="R40" s="59">
        <v>0</v>
      </c>
      <c r="S40" s="10">
        <f t="shared" si="19"/>
        <v>0</v>
      </c>
      <c r="T40" s="16">
        <f t="shared" si="20"/>
        <v>530.83333333333326</v>
      </c>
      <c r="U40" s="22">
        <f t="shared" si="21"/>
        <v>0</v>
      </c>
      <c r="V40" s="10">
        <f t="shared" si="22"/>
        <v>0</v>
      </c>
      <c r="W40" s="10">
        <f t="shared" si="23"/>
        <v>0</v>
      </c>
      <c r="X40" s="12">
        <f t="shared" si="24"/>
        <v>0</v>
      </c>
      <c r="Y40" s="12">
        <f t="shared" si="25"/>
        <v>0</v>
      </c>
      <c r="Z40" s="16">
        <f t="shared" si="31"/>
        <v>413.53846153846155</v>
      </c>
      <c r="AA40" s="18">
        <f t="shared" si="26"/>
        <v>0</v>
      </c>
      <c r="AB40" s="22">
        <f t="shared" si="27"/>
        <v>0</v>
      </c>
      <c r="AC40" s="22">
        <f t="shared" si="28"/>
        <v>0</v>
      </c>
      <c r="AD40" s="24">
        <f t="shared" si="29"/>
        <v>0</v>
      </c>
      <c r="AE40" s="24">
        <f t="shared" si="30"/>
        <v>0</v>
      </c>
      <c r="AF40" s="27">
        <f t="shared" si="40"/>
        <v>0</v>
      </c>
      <c r="AG40" s="28">
        <f t="shared" si="37"/>
        <v>31.075000000000003</v>
      </c>
      <c r="AH40" s="27">
        <f t="shared" si="38"/>
        <v>944.3717948717948</v>
      </c>
      <c r="AI40" s="28">
        <f t="shared" si="34"/>
        <v>13977.73205128205</v>
      </c>
      <c r="AJ40" s="27">
        <f t="shared" si="39"/>
        <v>0</v>
      </c>
      <c r="AK40" s="28">
        <f t="shared" si="36"/>
        <v>0</v>
      </c>
    </row>
    <row r="41" spans="1:37" x14ac:dyDescent="0.25">
      <c r="A41" s="3">
        <v>44385</v>
      </c>
      <c r="B41" s="2">
        <v>4</v>
      </c>
      <c r="C41" s="53">
        <v>6</v>
      </c>
      <c r="D41" s="2">
        <v>130</v>
      </c>
      <c r="E41" s="2">
        <v>960</v>
      </c>
      <c r="F41" s="55">
        <v>1</v>
      </c>
      <c r="G41" s="54">
        <v>515</v>
      </c>
      <c r="H41" s="56">
        <v>0</v>
      </c>
      <c r="I41" s="55">
        <v>0</v>
      </c>
      <c r="J41" s="55">
        <v>0</v>
      </c>
      <c r="K41" s="57">
        <v>0</v>
      </c>
      <c r="L41" s="57">
        <v>0</v>
      </c>
      <c r="M41" s="54">
        <v>21</v>
      </c>
      <c r="N41" s="58">
        <v>0</v>
      </c>
      <c r="O41" s="56">
        <v>0</v>
      </c>
      <c r="P41" s="56">
        <v>0</v>
      </c>
      <c r="Q41" s="59">
        <v>0</v>
      </c>
      <c r="R41" s="59">
        <v>0</v>
      </c>
      <c r="S41" s="10">
        <f t="shared" si="19"/>
        <v>1.5</v>
      </c>
      <c r="T41" s="16">
        <f t="shared" si="20"/>
        <v>772.5</v>
      </c>
      <c r="U41" s="22">
        <f t="shared" si="21"/>
        <v>0</v>
      </c>
      <c r="V41" s="10">
        <f t="shared" si="22"/>
        <v>0</v>
      </c>
      <c r="W41" s="10">
        <f t="shared" si="23"/>
        <v>0</v>
      </c>
      <c r="X41" s="12">
        <f t="shared" si="24"/>
        <v>0</v>
      </c>
      <c r="Y41" s="12">
        <f t="shared" si="25"/>
        <v>0</v>
      </c>
      <c r="Z41" s="16">
        <f t="shared" si="31"/>
        <v>155.07692307692309</v>
      </c>
      <c r="AA41" s="18">
        <f t="shared" si="26"/>
        <v>0</v>
      </c>
      <c r="AB41" s="22">
        <f t="shared" si="27"/>
        <v>0</v>
      </c>
      <c r="AC41" s="22">
        <f t="shared" si="28"/>
        <v>0</v>
      </c>
      <c r="AD41" s="24">
        <f t="shared" si="29"/>
        <v>0</v>
      </c>
      <c r="AE41" s="24">
        <f t="shared" si="30"/>
        <v>0</v>
      </c>
      <c r="AF41" s="27">
        <f t="shared" si="40"/>
        <v>1.5</v>
      </c>
      <c r="AG41" s="28">
        <f t="shared" si="37"/>
        <v>32.575000000000003</v>
      </c>
      <c r="AH41" s="27">
        <f t="shared" si="38"/>
        <v>927.57692307692309</v>
      </c>
      <c r="AI41" s="28">
        <f t="shared" si="34"/>
        <v>14905.308974358974</v>
      </c>
      <c r="AJ41" s="27">
        <f t="shared" si="39"/>
        <v>0</v>
      </c>
      <c r="AK41" s="28">
        <f t="shared" si="36"/>
        <v>0</v>
      </c>
    </row>
    <row r="42" spans="1:37" x14ac:dyDescent="0.25">
      <c r="A42" s="3">
        <v>44386</v>
      </c>
      <c r="B42" s="2">
        <v>5</v>
      </c>
      <c r="C42" s="53">
        <v>6</v>
      </c>
      <c r="D42" s="2">
        <v>130</v>
      </c>
      <c r="E42" s="2">
        <v>960</v>
      </c>
      <c r="F42" s="55">
        <v>4</v>
      </c>
      <c r="G42" s="54">
        <v>773</v>
      </c>
      <c r="H42" s="56">
        <v>0</v>
      </c>
      <c r="I42" s="55">
        <v>0</v>
      </c>
      <c r="J42" s="55">
        <v>0</v>
      </c>
      <c r="K42" s="57">
        <v>0</v>
      </c>
      <c r="L42" s="57">
        <v>0</v>
      </c>
      <c r="M42" s="54">
        <v>17</v>
      </c>
      <c r="N42" s="58">
        <v>0</v>
      </c>
      <c r="O42" s="56">
        <v>0</v>
      </c>
      <c r="P42" s="56">
        <v>0</v>
      </c>
      <c r="Q42" s="59">
        <v>0</v>
      </c>
      <c r="R42" s="59">
        <v>0</v>
      </c>
      <c r="S42" s="10">
        <f t="shared" si="19"/>
        <v>4.8000000000000007</v>
      </c>
      <c r="T42" s="16">
        <f t="shared" si="20"/>
        <v>927.59999999999991</v>
      </c>
      <c r="U42" s="22">
        <f t="shared" si="21"/>
        <v>0</v>
      </c>
      <c r="V42" s="10">
        <f t="shared" si="22"/>
        <v>0</v>
      </c>
      <c r="W42" s="10">
        <f t="shared" si="23"/>
        <v>0</v>
      </c>
      <c r="X42" s="12">
        <f t="shared" si="24"/>
        <v>0</v>
      </c>
      <c r="Y42" s="12">
        <f t="shared" si="25"/>
        <v>0</v>
      </c>
      <c r="Z42" s="16">
        <f t="shared" si="31"/>
        <v>125.53846153846155</v>
      </c>
      <c r="AA42" s="18">
        <f t="shared" si="26"/>
        <v>0</v>
      </c>
      <c r="AB42" s="22">
        <f t="shared" si="27"/>
        <v>0</v>
      </c>
      <c r="AC42" s="22">
        <f t="shared" si="28"/>
        <v>0</v>
      </c>
      <c r="AD42" s="24">
        <f t="shared" si="29"/>
        <v>0</v>
      </c>
      <c r="AE42" s="24">
        <f t="shared" si="30"/>
        <v>0</v>
      </c>
      <c r="AF42" s="27">
        <f t="shared" si="40"/>
        <v>4.8000000000000007</v>
      </c>
      <c r="AG42" s="28">
        <f t="shared" si="37"/>
        <v>37.375</v>
      </c>
      <c r="AH42" s="27">
        <f t="shared" si="38"/>
        <v>1053.1384615384613</v>
      </c>
      <c r="AI42" s="28">
        <f t="shared" si="34"/>
        <v>15958.447435897435</v>
      </c>
      <c r="AJ42" s="27">
        <f t="shared" si="39"/>
        <v>0</v>
      </c>
      <c r="AK42" s="28">
        <f t="shared" si="36"/>
        <v>0</v>
      </c>
    </row>
    <row r="43" spans="1:37" x14ac:dyDescent="0.25">
      <c r="A43" s="3">
        <v>44387</v>
      </c>
      <c r="B43" s="2">
        <v>3</v>
      </c>
      <c r="C43" s="53">
        <v>6</v>
      </c>
      <c r="D43" s="2">
        <v>130</v>
      </c>
      <c r="E43" s="2">
        <v>960</v>
      </c>
      <c r="F43" s="55">
        <v>0</v>
      </c>
      <c r="G43" s="54">
        <v>337</v>
      </c>
      <c r="H43" s="56">
        <v>0</v>
      </c>
      <c r="I43" s="55">
        <v>0</v>
      </c>
      <c r="J43" s="55">
        <v>0</v>
      </c>
      <c r="K43" s="57">
        <v>0</v>
      </c>
      <c r="L43" s="57">
        <v>0</v>
      </c>
      <c r="M43" s="54">
        <v>218</v>
      </c>
      <c r="N43" s="58">
        <v>0</v>
      </c>
      <c r="O43" s="56">
        <v>0</v>
      </c>
      <c r="P43" s="56">
        <v>0</v>
      </c>
      <c r="Q43" s="59">
        <v>0</v>
      </c>
      <c r="R43" s="59">
        <v>0</v>
      </c>
      <c r="S43" s="10">
        <f t="shared" si="19"/>
        <v>0</v>
      </c>
      <c r="T43" s="16">
        <f t="shared" si="20"/>
        <v>674</v>
      </c>
      <c r="U43" s="22">
        <f t="shared" si="21"/>
        <v>0</v>
      </c>
      <c r="V43" s="10">
        <f t="shared" si="22"/>
        <v>0</v>
      </c>
      <c r="W43" s="10">
        <f t="shared" si="23"/>
        <v>0</v>
      </c>
      <c r="X43" s="12">
        <f t="shared" si="24"/>
        <v>0</v>
      </c>
      <c r="Y43" s="12">
        <f t="shared" si="25"/>
        <v>0</v>
      </c>
      <c r="Z43" s="16">
        <f t="shared" si="31"/>
        <v>1609.8461538461538</v>
      </c>
      <c r="AA43" s="18">
        <f t="shared" si="26"/>
        <v>0</v>
      </c>
      <c r="AB43" s="22">
        <f t="shared" si="27"/>
        <v>0</v>
      </c>
      <c r="AC43" s="22">
        <f t="shared" si="28"/>
        <v>0</v>
      </c>
      <c r="AD43" s="24">
        <f t="shared" si="29"/>
        <v>0</v>
      </c>
      <c r="AE43" s="24">
        <f t="shared" si="30"/>
        <v>0</v>
      </c>
      <c r="AF43" s="27">
        <f t="shared" si="40"/>
        <v>0</v>
      </c>
      <c r="AG43" s="28">
        <f t="shared" si="37"/>
        <v>37.375</v>
      </c>
      <c r="AH43" s="27">
        <f t="shared" si="38"/>
        <v>2283.8461538461538</v>
      </c>
      <c r="AI43" s="28">
        <f t="shared" si="34"/>
        <v>18242.293589743589</v>
      </c>
      <c r="AJ43" s="27">
        <f t="shared" si="39"/>
        <v>0</v>
      </c>
      <c r="AK43" s="28">
        <f t="shared" si="36"/>
        <v>0</v>
      </c>
    </row>
    <row r="44" spans="1:37" x14ac:dyDescent="0.25">
      <c r="A44" s="3">
        <v>44388</v>
      </c>
      <c r="B44" s="2">
        <v>5</v>
      </c>
      <c r="C44" s="53">
        <v>7</v>
      </c>
      <c r="D44" s="2">
        <v>130</v>
      </c>
      <c r="E44" s="2">
        <v>960</v>
      </c>
      <c r="F44" s="55">
        <v>6</v>
      </c>
      <c r="G44" s="54">
        <v>419</v>
      </c>
      <c r="H44" s="56">
        <v>0</v>
      </c>
      <c r="I44" s="55">
        <v>0</v>
      </c>
      <c r="J44" s="55">
        <v>0</v>
      </c>
      <c r="K44" s="57">
        <v>0</v>
      </c>
      <c r="L44" s="57">
        <v>0</v>
      </c>
      <c r="M44" s="54">
        <v>24</v>
      </c>
      <c r="N44" s="58">
        <v>0</v>
      </c>
      <c r="O44" s="56">
        <v>0</v>
      </c>
      <c r="P44" s="56">
        <v>0</v>
      </c>
      <c r="Q44" s="59">
        <v>0</v>
      </c>
      <c r="R44" s="59">
        <v>0</v>
      </c>
      <c r="S44" s="10">
        <f t="shared" si="19"/>
        <v>8.4</v>
      </c>
      <c r="T44" s="16">
        <f t="shared" si="20"/>
        <v>586.6</v>
      </c>
      <c r="U44" s="22">
        <f t="shared" si="21"/>
        <v>0</v>
      </c>
      <c r="V44" s="10">
        <f t="shared" si="22"/>
        <v>0</v>
      </c>
      <c r="W44" s="10">
        <f t="shared" si="23"/>
        <v>0</v>
      </c>
      <c r="X44" s="12">
        <f t="shared" si="24"/>
        <v>0</v>
      </c>
      <c r="Y44" s="12">
        <f t="shared" si="25"/>
        <v>0</v>
      </c>
      <c r="Z44" s="16">
        <f t="shared" si="31"/>
        <v>177.23076923076923</v>
      </c>
      <c r="AA44" s="18">
        <f t="shared" si="26"/>
        <v>0</v>
      </c>
      <c r="AB44" s="22">
        <f t="shared" si="27"/>
        <v>0</v>
      </c>
      <c r="AC44" s="22">
        <f t="shared" si="28"/>
        <v>0</v>
      </c>
      <c r="AD44" s="24">
        <f t="shared" si="29"/>
        <v>0</v>
      </c>
      <c r="AE44" s="24">
        <f t="shared" si="30"/>
        <v>0</v>
      </c>
      <c r="AF44" s="27">
        <f t="shared" si="40"/>
        <v>8.4</v>
      </c>
      <c r="AG44" s="28">
        <f t="shared" si="37"/>
        <v>45.774999999999999</v>
      </c>
      <c r="AH44" s="27">
        <f t="shared" si="38"/>
        <v>763.83076923076919</v>
      </c>
      <c r="AI44" s="28">
        <f t="shared" si="34"/>
        <v>19006.124358974357</v>
      </c>
      <c r="AJ44" s="27">
        <f t="shared" si="39"/>
        <v>0</v>
      </c>
      <c r="AK44" s="28">
        <f t="shared" si="36"/>
        <v>0</v>
      </c>
    </row>
    <row r="45" spans="1:37" x14ac:dyDescent="0.25">
      <c r="A45" s="3">
        <v>44389</v>
      </c>
      <c r="B45" s="2">
        <v>9</v>
      </c>
      <c r="C45" s="53">
        <v>10</v>
      </c>
      <c r="D45" s="2">
        <v>130</v>
      </c>
      <c r="E45" s="2">
        <v>960</v>
      </c>
      <c r="F45" s="55">
        <v>16</v>
      </c>
      <c r="G45" s="54">
        <v>975</v>
      </c>
      <c r="H45" s="56">
        <v>0</v>
      </c>
      <c r="I45" s="55">
        <v>0</v>
      </c>
      <c r="J45" s="55">
        <v>0</v>
      </c>
      <c r="K45" s="57">
        <v>0</v>
      </c>
      <c r="L45" s="57">
        <v>0</v>
      </c>
      <c r="M45" s="54">
        <v>29</v>
      </c>
      <c r="N45" s="58">
        <v>0</v>
      </c>
      <c r="O45" s="56">
        <v>0</v>
      </c>
      <c r="P45" s="56">
        <v>0</v>
      </c>
      <c r="Q45" s="59">
        <v>0</v>
      </c>
      <c r="R45" s="59">
        <v>0</v>
      </c>
      <c r="S45" s="10">
        <f t="shared" si="19"/>
        <v>17.777777777777779</v>
      </c>
      <c r="T45" s="16">
        <f t="shared" si="20"/>
        <v>1083.3333333333333</v>
      </c>
      <c r="U45" s="22">
        <f t="shared" si="21"/>
        <v>0</v>
      </c>
      <c r="V45" s="10">
        <f t="shared" si="22"/>
        <v>0</v>
      </c>
      <c r="W45" s="10">
        <f t="shared" si="23"/>
        <v>0</v>
      </c>
      <c r="X45" s="12">
        <f t="shared" si="24"/>
        <v>0</v>
      </c>
      <c r="Y45" s="12">
        <f t="shared" si="25"/>
        <v>0</v>
      </c>
      <c r="Z45" s="16">
        <f t="shared" si="31"/>
        <v>214.15384615384616</v>
      </c>
      <c r="AA45" s="18">
        <f t="shared" si="26"/>
        <v>0</v>
      </c>
      <c r="AB45" s="22">
        <f t="shared" si="27"/>
        <v>0</v>
      </c>
      <c r="AC45" s="22">
        <f t="shared" si="28"/>
        <v>0</v>
      </c>
      <c r="AD45" s="24">
        <f t="shared" si="29"/>
        <v>0</v>
      </c>
      <c r="AE45" s="24">
        <f t="shared" si="30"/>
        <v>0</v>
      </c>
      <c r="AF45" s="27">
        <f t="shared" si="40"/>
        <v>17.777777777777779</v>
      </c>
      <c r="AG45" s="28">
        <f t="shared" si="37"/>
        <v>63.552777777777777</v>
      </c>
      <c r="AH45" s="27">
        <f t="shared" si="38"/>
        <v>1297.4871794871794</v>
      </c>
      <c r="AI45" s="28">
        <f t="shared" si="34"/>
        <v>20303.611538461537</v>
      </c>
      <c r="AJ45" s="27">
        <f t="shared" si="39"/>
        <v>0</v>
      </c>
      <c r="AK45" s="28">
        <f t="shared" si="36"/>
        <v>0</v>
      </c>
    </row>
    <row r="46" spans="1:37" x14ac:dyDescent="0.25">
      <c r="A46" s="3">
        <v>44390</v>
      </c>
      <c r="B46" s="2">
        <v>3</v>
      </c>
      <c r="C46" s="53">
        <v>5</v>
      </c>
      <c r="D46" s="2">
        <v>130</v>
      </c>
      <c r="E46" s="2">
        <v>960</v>
      </c>
      <c r="F46" s="55">
        <v>3</v>
      </c>
      <c r="G46" s="54">
        <v>370</v>
      </c>
      <c r="H46" s="56">
        <v>0</v>
      </c>
      <c r="I46" s="55">
        <v>0</v>
      </c>
      <c r="J46" s="55">
        <v>0</v>
      </c>
      <c r="K46" s="57">
        <v>0</v>
      </c>
      <c r="L46" s="57">
        <v>0</v>
      </c>
      <c r="M46" s="54">
        <v>41</v>
      </c>
      <c r="N46" s="58">
        <v>0</v>
      </c>
      <c r="O46" s="56">
        <v>0</v>
      </c>
      <c r="P46" s="56">
        <v>0</v>
      </c>
      <c r="Q46" s="59">
        <v>0</v>
      </c>
      <c r="R46" s="59">
        <v>0</v>
      </c>
      <c r="S46" s="10">
        <f t="shared" si="19"/>
        <v>5</v>
      </c>
      <c r="T46" s="16">
        <f t="shared" si="20"/>
        <v>616.66666666666663</v>
      </c>
      <c r="U46" s="22">
        <f t="shared" si="21"/>
        <v>0</v>
      </c>
      <c r="V46" s="10">
        <f t="shared" si="22"/>
        <v>0</v>
      </c>
      <c r="W46" s="10">
        <f t="shared" si="23"/>
        <v>0</v>
      </c>
      <c r="X46" s="12">
        <f t="shared" si="24"/>
        <v>0</v>
      </c>
      <c r="Y46" s="12">
        <f t="shared" si="25"/>
        <v>0</v>
      </c>
      <c r="Z46" s="16">
        <f t="shared" si="31"/>
        <v>302.76923076923077</v>
      </c>
      <c r="AA46" s="18">
        <f t="shared" si="26"/>
        <v>0</v>
      </c>
      <c r="AB46" s="22">
        <f t="shared" si="27"/>
        <v>0</v>
      </c>
      <c r="AC46" s="22">
        <f t="shared" si="28"/>
        <v>0</v>
      </c>
      <c r="AD46" s="24">
        <f t="shared" si="29"/>
        <v>0</v>
      </c>
      <c r="AE46" s="24">
        <f t="shared" si="30"/>
        <v>0</v>
      </c>
      <c r="AF46" s="27">
        <f t="shared" si="40"/>
        <v>5</v>
      </c>
      <c r="AG46" s="28">
        <f t="shared" si="37"/>
        <v>68.552777777777777</v>
      </c>
      <c r="AH46" s="27">
        <f t="shared" si="38"/>
        <v>919.43589743589746</v>
      </c>
      <c r="AI46" s="28">
        <f t="shared" si="34"/>
        <v>21223.047435897435</v>
      </c>
      <c r="AJ46" s="27">
        <f t="shared" si="39"/>
        <v>0</v>
      </c>
      <c r="AK46" s="28">
        <f t="shared" si="36"/>
        <v>0</v>
      </c>
    </row>
    <row r="47" spans="1:37" x14ac:dyDescent="0.25">
      <c r="A47" s="3">
        <v>44391</v>
      </c>
      <c r="B47" s="2">
        <v>1</v>
      </c>
      <c r="C47" s="53">
        <v>3</v>
      </c>
      <c r="D47" s="2">
        <v>130</v>
      </c>
      <c r="E47" s="2">
        <v>960</v>
      </c>
      <c r="F47" s="55">
        <v>8</v>
      </c>
      <c r="G47" s="54">
        <v>165</v>
      </c>
      <c r="H47" s="56">
        <v>0</v>
      </c>
      <c r="I47" s="55">
        <v>0</v>
      </c>
      <c r="J47" s="55">
        <v>0</v>
      </c>
      <c r="K47" s="57">
        <v>0</v>
      </c>
      <c r="L47" s="57">
        <v>0</v>
      </c>
      <c r="M47" s="54">
        <v>107</v>
      </c>
      <c r="N47" s="58">
        <v>0</v>
      </c>
      <c r="O47" s="56">
        <v>0</v>
      </c>
      <c r="P47" s="56">
        <v>0</v>
      </c>
      <c r="Q47" s="59">
        <v>0</v>
      </c>
      <c r="R47" s="59">
        <v>0</v>
      </c>
      <c r="S47" s="10">
        <f t="shared" si="19"/>
        <v>24</v>
      </c>
      <c r="T47" s="16">
        <f t="shared" si="20"/>
        <v>495</v>
      </c>
      <c r="U47" s="22">
        <f t="shared" si="21"/>
        <v>0</v>
      </c>
      <c r="V47" s="10">
        <f t="shared" si="22"/>
        <v>0</v>
      </c>
      <c r="W47" s="10">
        <f t="shared" si="23"/>
        <v>0</v>
      </c>
      <c r="X47" s="12">
        <f t="shared" si="24"/>
        <v>0</v>
      </c>
      <c r="Y47" s="12">
        <f t="shared" si="25"/>
        <v>0</v>
      </c>
      <c r="Z47" s="16">
        <f t="shared" si="31"/>
        <v>790.15384615384608</v>
      </c>
      <c r="AA47" s="18">
        <f t="shared" si="26"/>
        <v>0</v>
      </c>
      <c r="AB47" s="22">
        <f t="shared" si="27"/>
        <v>0</v>
      </c>
      <c r="AC47" s="22">
        <f t="shared" si="28"/>
        <v>0</v>
      </c>
      <c r="AD47" s="24">
        <f t="shared" si="29"/>
        <v>0</v>
      </c>
      <c r="AE47" s="24">
        <f t="shared" si="30"/>
        <v>0</v>
      </c>
      <c r="AF47" s="27">
        <f t="shared" si="40"/>
        <v>24</v>
      </c>
      <c r="AG47" s="28">
        <f t="shared" si="37"/>
        <v>92.552777777777777</v>
      </c>
      <c r="AH47" s="27">
        <f t="shared" si="38"/>
        <v>1285.1538461538462</v>
      </c>
      <c r="AI47" s="28">
        <f t="shared" si="34"/>
        <v>22508.201282051283</v>
      </c>
      <c r="AJ47" s="27">
        <f t="shared" si="39"/>
        <v>0</v>
      </c>
      <c r="AK47" s="28">
        <f t="shared" si="36"/>
        <v>0</v>
      </c>
    </row>
    <row r="48" spans="1:37" x14ac:dyDescent="0.25">
      <c r="A48" s="3">
        <v>44392</v>
      </c>
      <c r="B48" s="2">
        <v>6</v>
      </c>
      <c r="C48" s="53">
        <v>7</v>
      </c>
      <c r="D48" s="2">
        <v>130</v>
      </c>
      <c r="E48" s="2">
        <v>960</v>
      </c>
      <c r="F48" s="55">
        <v>17</v>
      </c>
      <c r="G48" s="54">
        <v>758</v>
      </c>
      <c r="H48" s="56">
        <v>0</v>
      </c>
      <c r="I48" s="55">
        <v>0</v>
      </c>
      <c r="J48" s="55">
        <v>1</v>
      </c>
      <c r="K48" s="57">
        <v>0</v>
      </c>
      <c r="L48" s="57">
        <v>0</v>
      </c>
      <c r="M48" s="54">
        <v>261</v>
      </c>
      <c r="N48" s="58">
        <v>0</v>
      </c>
      <c r="O48" s="56">
        <v>0</v>
      </c>
      <c r="P48" s="56">
        <v>0</v>
      </c>
      <c r="Q48" s="59">
        <v>0</v>
      </c>
      <c r="R48" s="59">
        <v>0</v>
      </c>
      <c r="S48" s="10">
        <f t="shared" si="19"/>
        <v>19.833333333333336</v>
      </c>
      <c r="T48" s="16">
        <f t="shared" si="20"/>
        <v>884.33333333333326</v>
      </c>
      <c r="U48" s="22">
        <f t="shared" si="21"/>
        <v>0</v>
      </c>
      <c r="V48" s="10">
        <f t="shared" si="22"/>
        <v>0</v>
      </c>
      <c r="W48" s="10">
        <f t="shared" si="23"/>
        <v>7.384615384615385</v>
      </c>
      <c r="X48" s="12">
        <f t="shared" si="24"/>
        <v>0</v>
      </c>
      <c r="Y48" s="12">
        <f t="shared" si="25"/>
        <v>0</v>
      </c>
      <c r="Z48" s="16">
        <f t="shared" si="31"/>
        <v>1927.3846153846152</v>
      </c>
      <c r="AA48" s="18">
        <f t="shared" si="26"/>
        <v>0</v>
      </c>
      <c r="AB48" s="22">
        <f t="shared" si="27"/>
        <v>0</v>
      </c>
      <c r="AC48" s="22">
        <f t="shared" si="28"/>
        <v>0</v>
      </c>
      <c r="AD48" s="24">
        <f t="shared" si="29"/>
        <v>0</v>
      </c>
      <c r="AE48" s="24">
        <f t="shared" si="30"/>
        <v>0</v>
      </c>
      <c r="AF48" s="27">
        <f t="shared" si="40"/>
        <v>27.217948717948723</v>
      </c>
      <c r="AG48" s="28">
        <f t="shared" si="37"/>
        <v>119.77072649572651</v>
      </c>
      <c r="AH48" s="27">
        <f t="shared" si="38"/>
        <v>2811.7179487179483</v>
      </c>
      <c r="AI48" s="28">
        <f t="shared" si="34"/>
        <v>25319.919230769232</v>
      </c>
      <c r="AJ48" s="27">
        <f t="shared" si="39"/>
        <v>0</v>
      </c>
      <c r="AK48" s="28">
        <f t="shared" si="36"/>
        <v>0</v>
      </c>
    </row>
    <row r="49" spans="1:37" x14ac:dyDescent="0.25">
      <c r="A49" s="3">
        <v>44393</v>
      </c>
      <c r="B49" s="2">
        <v>6</v>
      </c>
      <c r="C49" s="53">
        <v>6</v>
      </c>
      <c r="D49" s="2">
        <v>130</v>
      </c>
      <c r="E49" s="2">
        <v>960</v>
      </c>
      <c r="F49" s="55">
        <v>38</v>
      </c>
      <c r="G49" s="54">
        <v>686</v>
      </c>
      <c r="H49" s="56">
        <v>0</v>
      </c>
      <c r="I49" s="55">
        <v>0</v>
      </c>
      <c r="J49" s="55">
        <v>0</v>
      </c>
      <c r="K49" s="57">
        <v>0</v>
      </c>
      <c r="L49" s="57">
        <v>0</v>
      </c>
      <c r="M49" s="54">
        <v>103</v>
      </c>
      <c r="N49" s="58">
        <v>0</v>
      </c>
      <c r="O49" s="56">
        <v>0</v>
      </c>
      <c r="P49" s="56">
        <v>0</v>
      </c>
      <c r="Q49" s="59">
        <v>0</v>
      </c>
      <c r="R49" s="59">
        <v>0</v>
      </c>
      <c r="S49" s="10">
        <f t="shared" si="19"/>
        <v>38</v>
      </c>
      <c r="T49" s="16">
        <f t="shared" si="20"/>
        <v>686</v>
      </c>
      <c r="U49" s="22">
        <f t="shared" si="21"/>
        <v>0</v>
      </c>
      <c r="V49" s="10">
        <f t="shared" si="22"/>
        <v>0</v>
      </c>
      <c r="W49" s="10">
        <f t="shared" si="23"/>
        <v>0</v>
      </c>
      <c r="X49" s="12">
        <f t="shared" si="24"/>
        <v>0</v>
      </c>
      <c r="Y49" s="12">
        <f t="shared" si="25"/>
        <v>0</v>
      </c>
      <c r="Z49" s="16">
        <f t="shared" si="31"/>
        <v>760.61538461538453</v>
      </c>
      <c r="AA49" s="18">
        <f t="shared" si="26"/>
        <v>0</v>
      </c>
      <c r="AB49" s="22">
        <f t="shared" si="27"/>
        <v>0</v>
      </c>
      <c r="AC49" s="22">
        <f t="shared" si="28"/>
        <v>0</v>
      </c>
      <c r="AD49" s="24">
        <f t="shared" si="29"/>
        <v>0</v>
      </c>
      <c r="AE49" s="24">
        <f t="shared" si="30"/>
        <v>0</v>
      </c>
      <c r="AF49" s="27">
        <f t="shared" si="40"/>
        <v>38</v>
      </c>
      <c r="AG49" s="28">
        <f t="shared" si="37"/>
        <v>157.77072649572651</v>
      </c>
      <c r="AH49" s="27">
        <f t="shared" si="38"/>
        <v>1446.6153846153845</v>
      </c>
      <c r="AI49" s="28">
        <f t="shared" si="34"/>
        <v>26766.534615384615</v>
      </c>
      <c r="AJ49" s="27">
        <f t="shared" si="39"/>
        <v>0</v>
      </c>
      <c r="AK49" s="28">
        <f t="shared" si="36"/>
        <v>0</v>
      </c>
    </row>
    <row r="50" spans="1:37" x14ac:dyDescent="0.25">
      <c r="A50" s="3">
        <v>44394</v>
      </c>
      <c r="B50" s="2">
        <v>3</v>
      </c>
      <c r="C50" s="53">
        <v>5</v>
      </c>
      <c r="D50" s="2">
        <v>130</v>
      </c>
      <c r="E50" s="2">
        <v>960</v>
      </c>
      <c r="F50" s="55">
        <v>11</v>
      </c>
      <c r="G50" s="54">
        <v>396</v>
      </c>
      <c r="H50" s="56">
        <v>0</v>
      </c>
      <c r="I50" s="55">
        <v>0</v>
      </c>
      <c r="J50" s="55">
        <v>0</v>
      </c>
      <c r="K50" s="57">
        <v>0</v>
      </c>
      <c r="L50" s="57">
        <v>0</v>
      </c>
      <c r="M50" s="54">
        <v>29</v>
      </c>
      <c r="N50" s="58">
        <v>0</v>
      </c>
      <c r="O50" s="56">
        <v>0</v>
      </c>
      <c r="P50" s="56">
        <v>0</v>
      </c>
      <c r="Q50" s="59">
        <v>0</v>
      </c>
      <c r="R50" s="59">
        <v>0</v>
      </c>
      <c r="S50" s="10">
        <f t="shared" si="19"/>
        <v>18.333333333333332</v>
      </c>
      <c r="T50" s="16">
        <f t="shared" si="20"/>
        <v>660</v>
      </c>
      <c r="U50" s="22">
        <f t="shared" si="21"/>
        <v>0</v>
      </c>
      <c r="V50" s="10">
        <f t="shared" si="22"/>
        <v>0</v>
      </c>
      <c r="W50" s="10">
        <f t="shared" si="23"/>
        <v>0</v>
      </c>
      <c r="X50" s="12">
        <f t="shared" si="24"/>
        <v>0</v>
      </c>
      <c r="Y50" s="12">
        <f t="shared" si="25"/>
        <v>0</v>
      </c>
      <c r="Z50" s="16">
        <f t="shared" si="31"/>
        <v>214.15384615384616</v>
      </c>
      <c r="AA50" s="18">
        <f t="shared" si="26"/>
        <v>0</v>
      </c>
      <c r="AB50" s="22">
        <f t="shared" si="27"/>
        <v>0</v>
      </c>
      <c r="AC50" s="22">
        <f t="shared" si="28"/>
        <v>0</v>
      </c>
      <c r="AD50" s="24">
        <f t="shared" si="29"/>
        <v>0</v>
      </c>
      <c r="AE50" s="24">
        <f t="shared" si="30"/>
        <v>0</v>
      </c>
      <c r="AF50" s="27">
        <f t="shared" si="40"/>
        <v>18.333333333333332</v>
      </c>
      <c r="AG50" s="28">
        <f t="shared" si="37"/>
        <v>176.10405982905985</v>
      </c>
      <c r="AH50" s="27">
        <f t="shared" si="38"/>
        <v>874.15384615384619</v>
      </c>
      <c r="AI50" s="28">
        <f t="shared" si="34"/>
        <v>27640.688461538462</v>
      </c>
      <c r="AJ50" s="27">
        <f t="shared" si="39"/>
        <v>0</v>
      </c>
      <c r="AK50" s="28">
        <f t="shared" si="36"/>
        <v>0</v>
      </c>
    </row>
    <row r="51" spans="1:37" x14ac:dyDescent="0.25">
      <c r="A51" s="3">
        <v>44395</v>
      </c>
      <c r="B51" s="2">
        <v>5</v>
      </c>
      <c r="C51" s="53">
        <v>6</v>
      </c>
      <c r="D51" s="2">
        <v>130</v>
      </c>
      <c r="E51" s="2">
        <v>960</v>
      </c>
      <c r="F51" s="55">
        <v>15</v>
      </c>
      <c r="G51" s="54">
        <v>431</v>
      </c>
      <c r="H51" s="56">
        <v>0</v>
      </c>
      <c r="I51" s="55">
        <v>0</v>
      </c>
      <c r="J51" s="55">
        <v>0</v>
      </c>
      <c r="K51" s="57">
        <v>0</v>
      </c>
      <c r="L51" s="57">
        <v>0</v>
      </c>
      <c r="M51" s="54">
        <v>14</v>
      </c>
      <c r="N51" s="58">
        <v>0</v>
      </c>
      <c r="O51" s="56">
        <v>0</v>
      </c>
      <c r="P51" s="56">
        <v>0</v>
      </c>
      <c r="Q51" s="59">
        <v>0</v>
      </c>
      <c r="R51" s="59">
        <v>0</v>
      </c>
      <c r="S51" s="10">
        <f t="shared" si="19"/>
        <v>18</v>
      </c>
      <c r="T51" s="16">
        <f t="shared" si="20"/>
        <v>517.20000000000005</v>
      </c>
      <c r="U51" s="22">
        <f t="shared" si="21"/>
        <v>0</v>
      </c>
      <c r="V51" s="10">
        <f t="shared" si="22"/>
        <v>0</v>
      </c>
      <c r="W51" s="10">
        <f t="shared" si="23"/>
        <v>0</v>
      </c>
      <c r="X51" s="12">
        <f t="shared" si="24"/>
        <v>0</v>
      </c>
      <c r="Y51" s="12">
        <f t="shared" si="25"/>
        <v>0</v>
      </c>
      <c r="Z51" s="16">
        <f t="shared" si="31"/>
        <v>103.38461538461539</v>
      </c>
      <c r="AA51" s="18">
        <f t="shared" si="26"/>
        <v>0</v>
      </c>
      <c r="AB51" s="22">
        <f t="shared" si="27"/>
        <v>0</v>
      </c>
      <c r="AC51" s="22">
        <f t="shared" si="28"/>
        <v>0</v>
      </c>
      <c r="AD51" s="24">
        <f t="shared" si="29"/>
        <v>0</v>
      </c>
      <c r="AE51" s="24">
        <f t="shared" si="30"/>
        <v>0</v>
      </c>
      <c r="AF51" s="27">
        <f t="shared" si="40"/>
        <v>18</v>
      </c>
      <c r="AG51" s="28">
        <f t="shared" si="37"/>
        <v>194.10405982905985</v>
      </c>
      <c r="AH51" s="27">
        <f t="shared" si="38"/>
        <v>620.5846153846154</v>
      </c>
      <c r="AI51" s="28">
        <f t="shared" si="34"/>
        <v>28261.273076923077</v>
      </c>
      <c r="AJ51" s="27">
        <f t="shared" si="39"/>
        <v>0</v>
      </c>
      <c r="AK51" s="28">
        <f t="shared" si="36"/>
        <v>0</v>
      </c>
    </row>
    <row r="52" spans="1:37" x14ac:dyDescent="0.25">
      <c r="A52" s="3">
        <v>44396</v>
      </c>
      <c r="B52" s="2">
        <v>5</v>
      </c>
      <c r="C52" s="53">
        <v>6</v>
      </c>
      <c r="D52" s="2">
        <v>130</v>
      </c>
      <c r="E52" s="2">
        <v>960</v>
      </c>
      <c r="F52" s="55">
        <v>8</v>
      </c>
      <c r="G52" s="54">
        <v>173</v>
      </c>
      <c r="H52" s="56">
        <v>0</v>
      </c>
      <c r="I52" s="55">
        <v>0</v>
      </c>
      <c r="J52" s="55">
        <v>1</v>
      </c>
      <c r="K52" s="57">
        <v>0</v>
      </c>
      <c r="L52" s="57">
        <v>0</v>
      </c>
      <c r="M52" s="54">
        <v>23</v>
      </c>
      <c r="N52" s="58">
        <v>0</v>
      </c>
      <c r="O52" s="56">
        <v>0</v>
      </c>
      <c r="P52" s="56">
        <v>0</v>
      </c>
      <c r="Q52" s="59">
        <v>0</v>
      </c>
      <c r="R52" s="59">
        <v>0</v>
      </c>
      <c r="S52" s="10">
        <f t="shared" si="19"/>
        <v>9.6000000000000014</v>
      </c>
      <c r="T52" s="16">
        <f t="shared" si="20"/>
        <v>207.60000000000002</v>
      </c>
      <c r="U52" s="22">
        <f t="shared" si="21"/>
        <v>0</v>
      </c>
      <c r="V52" s="10">
        <f t="shared" si="22"/>
        <v>0</v>
      </c>
      <c r="W52" s="10">
        <f t="shared" si="23"/>
        <v>7.384615384615385</v>
      </c>
      <c r="X52" s="12">
        <f t="shared" si="24"/>
        <v>0</v>
      </c>
      <c r="Y52" s="12">
        <f t="shared" si="25"/>
        <v>0</v>
      </c>
      <c r="Z52" s="16">
        <f t="shared" si="31"/>
        <v>169.84615384615387</v>
      </c>
      <c r="AA52" s="18">
        <f t="shared" si="26"/>
        <v>0</v>
      </c>
      <c r="AB52" s="22">
        <f t="shared" si="27"/>
        <v>0</v>
      </c>
      <c r="AC52" s="22">
        <f t="shared" si="28"/>
        <v>0</v>
      </c>
      <c r="AD52" s="24">
        <f t="shared" si="29"/>
        <v>0</v>
      </c>
      <c r="AE52" s="24">
        <f t="shared" si="30"/>
        <v>0</v>
      </c>
      <c r="AF52" s="27">
        <f t="shared" si="40"/>
        <v>16.984615384615388</v>
      </c>
      <c r="AG52" s="28">
        <f t="shared" si="37"/>
        <v>211.08867521367523</v>
      </c>
      <c r="AH52" s="27">
        <f t="shared" si="38"/>
        <v>377.44615384615389</v>
      </c>
      <c r="AI52" s="28">
        <f t="shared" si="34"/>
        <v>28638.719230769231</v>
      </c>
      <c r="AJ52" s="27">
        <f t="shared" si="39"/>
        <v>0</v>
      </c>
      <c r="AK52" s="28">
        <f t="shared" si="36"/>
        <v>0</v>
      </c>
    </row>
    <row r="53" spans="1:37" x14ac:dyDescent="0.25">
      <c r="A53" s="3">
        <v>44397</v>
      </c>
      <c r="B53" s="2">
        <v>8</v>
      </c>
      <c r="C53" s="53">
        <v>9</v>
      </c>
      <c r="D53" s="2">
        <v>130</v>
      </c>
      <c r="E53" s="2">
        <v>960</v>
      </c>
      <c r="F53" s="55">
        <v>22</v>
      </c>
      <c r="G53" s="54">
        <v>246</v>
      </c>
      <c r="H53" s="56">
        <v>0</v>
      </c>
      <c r="I53" s="55">
        <v>0</v>
      </c>
      <c r="J53" s="55">
        <v>3</v>
      </c>
      <c r="K53" s="57">
        <v>0</v>
      </c>
      <c r="L53" s="57">
        <v>0</v>
      </c>
      <c r="M53" s="54">
        <v>64</v>
      </c>
      <c r="N53" s="58">
        <v>0</v>
      </c>
      <c r="O53" s="56">
        <v>0</v>
      </c>
      <c r="P53" s="56">
        <v>0</v>
      </c>
      <c r="Q53" s="59">
        <v>0</v>
      </c>
      <c r="R53" s="59">
        <v>0</v>
      </c>
      <c r="S53" s="10">
        <f t="shared" si="19"/>
        <v>24.75</v>
      </c>
      <c r="T53" s="16">
        <f t="shared" si="20"/>
        <v>276.75</v>
      </c>
      <c r="U53" s="22">
        <f t="shared" si="21"/>
        <v>0</v>
      </c>
      <c r="V53" s="10">
        <f t="shared" si="22"/>
        <v>0</v>
      </c>
      <c r="W53" s="10">
        <f t="shared" si="23"/>
        <v>22.153846153846153</v>
      </c>
      <c r="X53" s="12">
        <f t="shared" si="24"/>
        <v>0</v>
      </c>
      <c r="Y53" s="12">
        <f t="shared" si="25"/>
        <v>0</v>
      </c>
      <c r="Z53" s="16">
        <f t="shared" si="31"/>
        <v>472.61538461538464</v>
      </c>
      <c r="AA53" s="18">
        <f t="shared" si="26"/>
        <v>0</v>
      </c>
      <c r="AB53" s="22">
        <f t="shared" si="27"/>
        <v>0</v>
      </c>
      <c r="AC53" s="22">
        <f t="shared" si="28"/>
        <v>0</v>
      </c>
      <c r="AD53" s="24">
        <f t="shared" si="29"/>
        <v>0</v>
      </c>
      <c r="AE53" s="24">
        <f t="shared" si="30"/>
        <v>0</v>
      </c>
      <c r="AF53" s="27">
        <f t="shared" si="40"/>
        <v>46.903846153846153</v>
      </c>
      <c r="AG53" s="28">
        <f t="shared" si="37"/>
        <v>257.99252136752136</v>
      </c>
      <c r="AH53" s="27">
        <f t="shared" si="38"/>
        <v>749.36538461538464</v>
      </c>
      <c r="AI53" s="28">
        <f t="shared" si="34"/>
        <v>29388.084615384614</v>
      </c>
      <c r="AJ53" s="27">
        <f t="shared" si="39"/>
        <v>0</v>
      </c>
      <c r="AK53" s="28">
        <f t="shared" si="36"/>
        <v>0</v>
      </c>
    </row>
    <row r="54" spans="1:37" x14ac:dyDescent="0.25">
      <c r="A54" s="3">
        <v>44398</v>
      </c>
      <c r="B54" s="2">
        <v>2</v>
      </c>
      <c r="C54" s="53">
        <v>4</v>
      </c>
      <c r="D54" s="2">
        <v>130</v>
      </c>
      <c r="E54" s="2">
        <v>960</v>
      </c>
      <c r="F54" s="55">
        <v>4</v>
      </c>
      <c r="G54" s="54">
        <v>40</v>
      </c>
      <c r="H54" s="56">
        <v>0</v>
      </c>
      <c r="I54" s="55">
        <v>0</v>
      </c>
      <c r="J54" s="55">
        <v>1</v>
      </c>
      <c r="K54" s="57">
        <v>0</v>
      </c>
      <c r="L54" s="57">
        <v>0</v>
      </c>
      <c r="M54" s="54">
        <v>62</v>
      </c>
      <c r="N54" s="58">
        <v>0</v>
      </c>
      <c r="O54" s="56">
        <v>0</v>
      </c>
      <c r="P54" s="56">
        <v>0</v>
      </c>
      <c r="Q54" s="59">
        <v>0</v>
      </c>
      <c r="R54" s="59">
        <v>0</v>
      </c>
      <c r="S54" s="10">
        <f t="shared" si="19"/>
        <v>8</v>
      </c>
      <c r="T54" s="16">
        <f t="shared" si="20"/>
        <v>80</v>
      </c>
      <c r="U54" s="22">
        <f t="shared" si="21"/>
        <v>0</v>
      </c>
      <c r="V54" s="10">
        <f t="shared" si="22"/>
        <v>0</v>
      </c>
      <c r="W54" s="10">
        <f t="shared" si="23"/>
        <v>7.384615384615385</v>
      </c>
      <c r="X54" s="12">
        <f t="shared" si="24"/>
        <v>0</v>
      </c>
      <c r="Y54" s="12">
        <f t="shared" si="25"/>
        <v>0</v>
      </c>
      <c r="Z54" s="16">
        <f t="shared" si="31"/>
        <v>457.84615384615387</v>
      </c>
      <c r="AA54" s="18">
        <f t="shared" si="26"/>
        <v>0</v>
      </c>
      <c r="AB54" s="22">
        <f t="shared" si="27"/>
        <v>0</v>
      </c>
      <c r="AC54" s="22">
        <f t="shared" si="28"/>
        <v>0</v>
      </c>
      <c r="AD54" s="24">
        <f t="shared" si="29"/>
        <v>0</v>
      </c>
      <c r="AE54" s="24">
        <f t="shared" si="30"/>
        <v>0</v>
      </c>
      <c r="AF54" s="27">
        <f t="shared" si="40"/>
        <v>15.384615384615385</v>
      </c>
      <c r="AG54" s="28">
        <f t="shared" si="37"/>
        <v>273.37713675213672</v>
      </c>
      <c r="AH54" s="27">
        <f t="shared" si="38"/>
        <v>537.84615384615381</v>
      </c>
      <c r="AI54" s="28">
        <f t="shared" si="34"/>
        <v>29925.930769230767</v>
      </c>
      <c r="AJ54" s="27">
        <f t="shared" si="39"/>
        <v>0</v>
      </c>
      <c r="AK54" s="28">
        <f t="shared" si="36"/>
        <v>0</v>
      </c>
    </row>
    <row r="55" spans="1:37" x14ac:dyDescent="0.25">
      <c r="A55" s="3">
        <v>44399</v>
      </c>
      <c r="B55" s="2">
        <v>4</v>
      </c>
      <c r="C55" s="53">
        <v>6</v>
      </c>
      <c r="D55" s="2">
        <v>130</v>
      </c>
      <c r="E55" s="2">
        <v>960</v>
      </c>
      <c r="F55" s="55">
        <v>45</v>
      </c>
      <c r="G55" s="54">
        <v>516</v>
      </c>
      <c r="H55" s="56">
        <v>0</v>
      </c>
      <c r="I55" s="55">
        <v>0</v>
      </c>
      <c r="J55" s="55">
        <v>1</v>
      </c>
      <c r="K55" s="57">
        <v>0</v>
      </c>
      <c r="L55" s="57">
        <v>0</v>
      </c>
      <c r="M55" s="54">
        <v>67</v>
      </c>
      <c r="N55" s="58">
        <v>0</v>
      </c>
      <c r="O55" s="56">
        <v>0</v>
      </c>
      <c r="P55" s="56">
        <v>0</v>
      </c>
      <c r="Q55" s="59">
        <v>0</v>
      </c>
      <c r="R55" s="59">
        <v>0</v>
      </c>
      <c r="S55" s="10">
        <f t="shared" si="19"/>
        <v>67.5</v>
      </c>
      <c r="T55" s="16">
        <f t="shared" si="20"/>
        <v>774</v>
      </c>
      <c r="U55" s="22">
        <f t="shared" si="21"/>
        <v>0</v>
      </c>
      <c r="V55" s="10">
        <f t="shared" si="22"/>
        <v>0</v>
      </c>
      <c r="W55" s="10">
        <f t="shared" si="23"/>
        <v>7.384615384615385</v>
      </c>
      <c r="X55" s="12">
        <f t="shared" si="24"/>
        <v>0</v>
      </c>
      <c r="Y55" s="12">
        <f t="shared" si="25"/>
        <v>0</v>
      </c>
      <c r="Z55" s="16">
        <f t="shared" si="31"/>
        <v>494.76923076923072</v>
      </c>
      <c r="AA55" s="18">
        <f t="shared" si="26"/>
        <v>0</v>
      </c>
      <c r="AB55" s="22">
        <f t="shared" si="27"/>
        <v>0</v>
      </c>
      <c r="AC55" s="22">
        <f t="shared" si="28"/>
        <v>0</v>
      </c>
      <c r="AD55" s="24">
        <f t="shared" si="29"/>
        <v>0</v>
      </c>
      <c r="AE55" s="24">
        <f t="shared" si="30"/>
        <v>0</v>
      </c>
      <c r="AF55" s="27">
        <f t="shared" si="40"/>
        <v>74.884615384615387</v>
      </c>
      <c r="AG55" s="28">
        <f t="shared" si="37"/>
        <v>348.26175213675208</v>
      </c>
      <c r="AH55" s="27">
        <f t="shared" si="38"/>
        <v>1268.7692307692307</v>
      </c>
      <c r="AI55" s="28">
        <f t="shared" si="34"/>
        <v>31194.699999999997</v>
      </c>
      <c r="AJ55" s="27">
        <f t="shared" si="39"/>
        <v>0</v>
      </c>
      <c r="AK55" s="28">
        <f t="shared" si="36"/>
        <v>0</v>
      </c>
    </row>
    <row r="56" spans="1:37" x14ac:dyDescent="0.25">
      <c r="A56" s="3">
        <v>44400</v>
      </c>
      <c r="B56" s="2">
        <v>5</v>
      </c>
      <c r="C56" s="53">
        <v>7</v>
      </c>
      <c r="D56" s="2">
        <v>130</v>
      </c>
      <c r="E56" s="2">
        <v>960</v>
      </c>
      <c r="F56" s="55">
        <v>55</v>
      </c>
      <c r="G56" s="54">
        <v>222</v>
      </c>
      <c r="H56" s="56">
        <v>0</v>
      </c>
      <c r="I56" s="55">
        <v>1</v>
      </c>
      <c r="J56" s="55">
        <v>0</v>
      </c>
      <c r="K56" s="57">
        <v>0</v>
      </c>
      <c r="L56" s="57">
        <v>0</v>
      </c>
      <c r="M56" s="54">
        <v>71</v>
      </c>
      <c r="N56" s="58">
        <v>0</v>
      </c>
      <c r="O56" s="56">
        <v>0</v>
      </c>
      <c r="P56" s="56">
        <v>0</v>
      </c>
      <c r="Q56" s="59">
        <v>0</v>
      </c>
      <c r="R56" s="59">
        <v>0</v>
      </c>
      <c r="S56" s="10">
        <f t="shared" si="19"/>
        <v>77</v>
      </c>
      <c r="T56" s="16">
        <f t="shared" si="20"/>
        <v>310.8</v>
      </c>
      <c r="U56" s="22">
        <f t="shared" si="21"/>
        <v>0</v>
      </c>
      <c r="V56" s="10">
        <f t="shared" si="22"/>
        <v>7.384615384615385</v>
      </c>
      <c r="W56" s="10">
        <f t="shared" si="23"/>
        <v>0</v>
      </c>
      <c r="X56" s="12">
        <f t="shared" si="24"/>
        <v>0</v>
      </c>
      <c r="Y56" s="12">
        <f t="shared" si="25"/>
        <v>0</v>
      </c>
      <c r="Z56" s="16">
        <f t="shared" si="31"/>
        <v>524.30769230769226</v>
      </c>
      <c r="AA56" s="18">
        <f t="shared" si="26"/>
        <v>0</v>
      </c>
      <c r="AB56" s="22">
        <f t="shared" si="27"/>
        <v>0</v>
      </c>
      <c r="AC56" s="22">
        <f t="shared" si="28"/>
        <v>0</v>
      </c>
      <c r="AD56" s="24">
        <f t="shared" si="29"/>
        <v>0</v>
      </c>
      <c r="AE56" s="24">
        <f t="shared" si="30"/>
        <v>0</v>
      </c>
      <c r="AF56" s="27">
        <f t="shared" si="40"/>
        <v>84.384615384615387</v>
      </c>
      <c r="AG56" s="28">
        <f t="shared" si="37"/>
        <v>432.64636752136744</v>
      </c>
      <c r="AH56" s="27">
        <f t="shared" si="38"/>
        <v>835.10769230769233</v>
      </c>
      <c r="AI56" s="28">
        <f t="shared" si="34"/>
        <v>32029.807692307688</v>
      </c>
      <c r="AJ56" s="27">
        <f t="shared" si="39"/>
        <v>0</v>
      </c>
      <c r="AK56" s="28">
        <f t="shared" si="36"/>
        <v>0</v>
      </c>
    </row>
    <row r="57" spans="1:37" x14ac:dyDescent="0.25">
      <c r="A57" s="3">
        <v>44401</v>
      </c>
      <c r="B57" s="2">
        <v>3</v>
      </c>
      <c r="C57" s="53">
        <v>5</v>
      </c>
      <c r="D57" s="2">
        <v>130</v>
      </c>
      <c r="E57" s="2">
        <v>960</v>
      </c>
      <c r="F57" s="55">
        <v>8</v>
      </c>
      <c r="G57" s="54">
        <v>41</v>
      </c>
      <c r="H57" s="56">
        <v>0</v>
      </c>
      <c r="I57" s="55">
        <v>0</v>
      </c>
      <c r="J57" s="55">
        <v>2</v>
      </c>
      <c r="K57" s="57">
        <v>0</v>
      </c>
      <c r="L57" s="57">
        <v>1</v>
      </c>
      <c r="M57" s="54">
        <v>46</v>
      </c>
      <c r="N57" s="58">
        <v>0</v>
      </c>
      <c r="O57" s="56">
        <v>0</v>
      </c>
      <c r="P57" s="56">
        <v>0</v>
      </c>
      <c r="Q57" s="59">
        <v>0</v>
      </c>
      <c r="R57" s="59">
        <v>0</v>
      </c>
      <c r="S57" s="10">
        <f t="shared" si="19"/>
        <v>13.333333333333332</v>
      </c>
      <c r="T57" s="16">
        <f t="shared" si="20"/>
        <v>68.333333333333329</v>
      </c>
      <c r="U57" s="22">
        <f t="shared" si="21"/>
        <v>0</v>
      </c>
      <c r="V57" s="10">
        <f t="shared" si="22"/>
        <v>0</v>
      </c>
      <c r="W57" s="10">
        <f t="shared" si="23"/>
        <v>14.76923076923077</v>
      </c>
      <c r="X57" s="12">
        <f t="shared" si="24"/>
        <v>0</v>
      </c>
      <c r="Y57" s="12">
        <f t="shared" si="25"/>
        <v>7.384615384615385</v>
      </c>
      <c r="Z57" s="16">
        <f t="shared" si="31"/>
        <v>339.69230769230774</v>
      </c>
      <c r="AA57" s="18">
        <f t="shared" si="26"/>
        <v>0</v>
      </c>
      <c r="AB57" s="22">
        <f t="shared" si="27"/>
        <v>0</v>
      </c>
      <c r="AC57" s="22">
        <f t="shared" si="28"/>
        <v>0</v>
      </c>
      <c r="AD57" s="24">
        <f t="shared" si="29"/>
        <v>0</v>
      </c>
      <c r="AE57" s="24">
        <f t="shared" si="30"/>
        <v>0</v>
      </c>
      <c r="AF57" s="27">
        <f t="shared" si="40"/>
        <v>28.102564102564102</v>
      </c>
      <c r="AG57" s="28">
        <f t="shared" si="37"/>
        <v>460.74893162393153</v>
      </c>
      <c r="AH57" s="27">
        <f t="shared" si="38"/>
        <v>408.02564102564105</v>
      </c>
      <c r="AI57" s="28">
        <f t="shared" si="34"/>
        <v>32437.833333333328</v>
      </c>
      <c r="AJ57" s="27">
        <f t="shared" si="39"/>
        <v>0</v>
      </c>
      <c r="AK57" s="28">
        <f t="shared" si="36"/>
        <v>0</v>
      </c>
    </row>
    <row r="58" spans="1:37" x14ac:dyDescent="0.25">
      <c r="A58" s="3">
        <v>44402</v>
      </c>
      <c r="B58" s="2">
        <v>3</v>
      </c>
      <c r="C58" s="53">
        <v>4</v>
      </c>
      <c r="D58" s="2">
        <v>130</v>
      </c>
      <c r="E58" s="2">
        <v>960</v>
      </c>
      <c r="F58" s="55">
        <v>61</v>
      </c>
      <c r="G58" s="54">
        <v>280</v>
      </c>
      <c r="H58" s="56">
        <v>0</v>
      </c>
      <c r="I58" s="55">
        <v>0</v>
      </c>
      <c r="J58" s="55">
        <v>0</v>
      </c>
      <c r="K58" s="57">
        <v>0</v>
      </c>
      <c r="L58" s="57">
        <v>0</v>
      </c>
      <c r="M58" s="54">
        <v>15</v>
      </c>
      <c r="N58" s="58">
        <v>0</v>
      </c>
      <c r="O58" s="56">
        <v>0</v>
      </c>
      <c r="P58" s="56">
        <v>0</v>
      </c>
      <c r="Q58" s="59">
        <v>0</v>
      </c>
      <c r="R58" s="59">
        <v>0</v>
      </c>
      <c r="S58" s="10">
        <f t="shared" si="19"/>
        <v>81.333333333333329</v>
      </c>
      <c r="T58" s="16">
        <f t="shared" si="20"/>
        <v>373.33333333333331</v>
      </c>
      <c r="U58" s="22">
        <f t="shared" si="21"/>
        <v>0</v>
      </c>
      <c r="V58" s="10">
        <f t="shared" si="22"/>
        <v>0</v>
      </c>
      <c r="W58" s="10">
        <f t="shared" si="23"/>
        <v>0</v>
      </c>
      <c r="X58" s="12">
        <f t="shared" si="24"/>
        <v>0</v>
      </c>
      <c r="Y58" s="12">
        <f t="shared" si="25"/>
        <v>0</v>
      </c>
      <c r="Z58" s="16">
        <f t="shared" si="31"/>
        <v>110.76923076923077</v>
      </c>
      <c r="AA58" s="18">
        <f t="shared" si="26"/>
        <v>0</v>
      </c>
      <c r="AB58" s="22">
        <f t="shared" si="27"/>
        <v>0</v>
      </c>
      <c r="AC58" s="22">
        <f t="shared" si="28"/>
        <v>0</v>
      </c>
      <c r="AD58" s="24">
        <f t="shared" si="29"/>
        <v>0</v>
      </c>
      <c r="AE58" s="24">
        <f t="shared" si="30"/>
        <v>0</v>
      </c>
      <c r="AF58" s="27">
        <f t="shared" si="40"/>
        <v>81.333333333333329</v>
      </c>
      <c r="AG58" s="28">
        <f t="shared" si="37"/>
        <v>542.0822649572649</v>
      </c>
      <c r="AH58" s="27">
        <f t="shared" si="38"/>
        <v>484.10256410256409</v>
      </c>
      <c r="AI58" s="28">
        <f t="shared" si="34"/>
        <v>32921.935897435891</v>
      </c>
      <c r="AJ58" s="27">
        <f t="shared" si="39"/>
        <v>0</v>
      </c>
      <c r="AK58" s="28">
        <f t="shared" si="36"/>
        <v>0</v>
      </c>
    </row>
    <row r="59" spans="1:37" x14ac:dyDescent="0.25">
      <c r="A59" s="3">
        <v>44403</v>
      </c>
      <c r="B59" s="2">
        <v>3</v>
      </c>
      <c r="C59" s="53">
        <v>4</v>
      </c>
      <c r="D59" s="2">
        <v>130</v>
      </c>
      <c r="E59" s="2">
        <v>960</v>
      </c>
      <c r="F59" s="55">
        <v>35</v>
      </c>
      <c r="G59" s="54">
        <v>65</v>
      </c>
      <c r="H59" s="56">
        <v>0</v>
      </c>
      <c r="I59" s="55">
        <v>0</v>
      </c>
      <c r="J59" s="55">
        <v>0</v>
      </c>
      <c r="K59" s="57">
        <v>0</v>
      </c>
      <c r="L59" s="57">
        <v>0</v>
      </c>
      <c r="M59" s="54">
        <v>13</v>
      </c>
      <c r="N59" s="58">
        <v>0</v>
      </c>
      <c r="O59" s="56">
        <v>0</v>
      </c>
      <c r="P59" s="56">
        <v>0</v>
      </c>
      <c r="Q59" s="59">
        <v>0</v>
      </c>
      <c r="R59" s="59">
        <v>0</v>
      </c>
      <c r="S59" s="10">
        <f t="shared" si="19"/>
        <v>46.666666666666664</v>
      </c>
      <c r="T59" s="16">
        <f t="shared" si="20"/>
        <v>86.666666666666671</v>
      </c>
      <c r="U59" s="22">
        <f t="shared" si="21"/>
        <v>0</v>
      </c>
      <c r="V59" s="10">
        <f t="shared" si="22"/>
        <v>0</v>
      </c>
      <c r="W59" s="10">
        <f t="shared" si="23"/>
        <v>0</v>
      </c>
      <c r="X59" s="12">
        <f t="shared" si="24"/>
        <v>0</v>
      </c>
      <c r="Y59" s="12">
        <f t="shared" si="25"/>
        <v>0</v>
      </c>
      <c r="Z59" s="16">
        <f t="shared" si="31"/>
        <v>96</v>
      </c>
      <c r="AA59" s="18">
        <f t="shared" si="26"/>
        <v>0</v>
      </c>
      <c r="AB59" s="22">
        <f t="shared" si="27"/>
        <v>0</v>
      </c>
      <c r="AC59" s="22">
        <f t="shared" si="28"/>
        <v>0</v>
      </c>
      <c r="AD59" s="24">
        <f t="shared" si="29"/>
        <v>0</v>
      </c>
      <c r="AE59" s="24">
        <f t="shared" si="30"/>
        <v>0</v>
      </c>
      <c r="AF59" s="27">
        <f t="shared" si="40"/>
        <v>46.666666666666664</v>
      </c>
      <c r="AG59" s="28">
        <f t="shared" si="37"/>
        <v>588.74893162393153</v>
      </c>
      <c r="AH59" s="27">
        <f t="shared" si="38"/>
        <v>182.66666666666669</v>
      </c>
      <c r="AI59" s="28">
        <f t="shared" si="34"/>
        <v>33104.602564102555</v>
      </c>
      <c r="AJ59" s="27">
        <f t="shared" si="39"/>
        <v>0</v>
      </c>
      <c r="AK59" s="28">
        <f t="shared" si="36"/>
        <v>0</v>
      </c>
    </row>
    <row r="60" spans="1:37" x14ac:dyDescent="0.25">
      <c r="A60" s="3">
        <v>44404</v>
      </c>
      <c r="B60" s="2">
        <v>3</v>
      </c>
      <c r="C60" s="53">
        <v>6</v>
      </c>
      <c r="D60" s="2">
        <v>130</v>
      </c>
      <c r="E60" s="2">
        <v>960</v>
      </c>
      <c r="F60" s="55">
        <v>40</v>
      </c>
      <c r="G60" s="54">
        <v>196</v>
      </c>
      <c r="H60" s="56">
        <v>0</v>
      </c>
      <c r="I60" s="55">
        <v>0</v>
      </c>
      <c r="J60" s="55">
        <v>0</v>
      </c>
      <c r="K60" s="57">
        <v>0</v>
      </c>
      <c r="L60" s="57">
        <v>0</v>
      </c>
      <c r="M60" s="54">
        <v>19</v>
      </c>
      <c r="N60" s="58">
        <v>0</v>
      </c>
      <c r="O60" s="56">
        <v>0</v>
      </c>
      <c r="P60" s="56">
        <v>0</v>
      </c>
      <c r="Q60" s="59">
        <v>0</v>
      </c>
      <c r="R60" s="59">
        <v>0</v>
      </c>
      <c r="S60" s="10">
        <f t="shared" si="19"/>
        <v>80</v>
      </c>
      <c r="T60" s="16">
        <f t="shared" si="20"/>
        <v>392</v>
      </c>
      <c r="U60" s="22">
        <f t="shared" si="21"/>
        <v>0</v>
      </c>
      <c r="V60" s="10">
        <f t="shared" si="22"/>
        <v>0</v>
      </c>
      <c r="W60" s="10">
        <f t="shared" si="23"/>
        <v>0</v>
      </c>
      <c r="X60" s="12">
        <f t="shared" si="24"/>
        <v>0</v>
      </c>
      <c r="Y60" s="12">
        <f t="shared" si="25"/>
        <v>0</v>
      </c>
      <c r="Z60" s="16">
        <f t="shared" si="31"/>
        <v>140.30769230769232</v>
      </c>
      <c r="AA60" s="18">
        <f t="shared" si="26"/>
        <v>0</v>
      </c>
      <c r="AB60" s="22">
        <f t="shared" si="27"/>
        <v>0</v>
      </c>
      <c r="AC60" s="22">
        <f t="shared" si="28"/>
        <v>0</v>
      </c>
      <c r="AD60" s="24">
        <f t="shared" si="29"/>
        <v>0</v>
      </c>
      <c r="AE60" s="24">
        <f t="shared" si="30"/>
        <v>0</v>
      </c>
      <c r="AF60" s="27">
        <f t="shared" si="40"/>
        <v>80</v>
      </c>
      <c r="AG60" s="28">
        <f t="shared" si="37"/>
        <v>668.74893162393153</v>
      </c>
      <c r="AH60" s="27">
        <f t="shared" si="38"/>
        <v>532.30769230769238</v>
      </c>
      <c r="AI60" s="28">
        <f t="shared" si="34"/>
        <v>33636.91025641025</v>
      </c>
      <c r="AJ60" s="27">
        <f t="shared" si="39"/>
        <v>0</v>
      </c>
      <c r="AK60" s="28">
        <f t="shared" si="36"/>
        <v>0</v>
      </c>
    </row>
    <row r="61" spans="1:37" x14ac:dyDescent="0.25">
      <c r="A61" s="3">
        <v>44405</v>
      </c>
      <c r="B61" s="2">
        <v>5</v>
      </c>
      <c r="C61" s="53">
        <v>8</v>
      </c>
      <c r="D61" s="2">
        <v>130</v>
      </c>
      <c r="E61" s="2">
        <v>960</v>
      </c>
      <c r="F61" s="55">
        <v>141</v>
      </c>
      <c r="G61" s="54">
        <v>90</v>
      </c>
      <c r="H61" s="56">
        <v>0</v>
      </c>
      <c r="I61" s="55">
        <v>1</v>
      </c>
      <c r="J61" s="55">
        <v>7</v>
      </c>
      <c r="K61" s="57">
        <v>0</v>
      </c>
      <c r="L61" s="57">
        <v>0</v>
      </c>
      <c r="M61" s="54">
        <v>36</v>
      </c>
      <c r="N61" s="58">
        <v>0</v>
      </c>
      <c r="O61" s="56">
        <v>0</v>
      </c>
      <c r="P61" s="56">
        <v>0</v>
      </c>
      <c r="Q61" s="59">
        <v>0</v>
      </c>
      <c r="R61" s="59">
        <v>0</v>
      </c>
      <c r="S61" s="10">
        <f t="shared" si="19"/>
        <v>225.6</v>
      </c>
      <c r="T61" s="16">
        <f t="shared" si="20"/>
        <v>144</v>
      </c>
      <c r="U61" s="22">
        <f t="shared" si="21"/>
        <v>0</v>
      </c>
      <c r="V61" s="10">
        <f t="shared" si="22"/>
        <v>7.384615384615385</v>
      </c>
      <c r="W61" s="10">
        <f t="shared" si="23"/>
        <v>51.692307692307693</v>
      </c>
      <c r="X61" s="12">
        <f t="shared" si="24"/>
        <v>0</v>
      </c>
      <c r="Y61" s="12">
        <f t="shared" si="25"/>
        <v>0</v>
      </c>
      <c r="Z61" s="16">
        <f t="shared" si="31"/>
        <v>265.84615384615387</v>
      </c>
      <c r="AA61" s="18">
        <f t="shared" si="26"/>
        <v>0</v>
      </c>
      <c r="AB61" s="22">
        <f t="shared" si="27"/>
        <v>0</v>
      </c>
      <c r="AC61" s="22">
        <f t="shared" si="28"/>
        <v>0</v>
      </c>
      <c r="AD61" s="24">
        <f t="shared" si="29"/>
        <v>0</v>
      </c>
      <c r="AE61" s="24">
        <f t="shared" si="30"/>
        <v>0</v>
      </c>
      <c r="AF61" s="27">
        <f t="shared" si="40"/>
        <v>284.67692307692306</v>
      </c>
      <c r="AG61" s="28">
        <f t="shared" si="37"/>
        <v>953.42585470085464</v>
      </c>
      <c r="AH61" s="27">
        <f t="shared" si="38"/>
        <v>409.84615384615387</v>
      </c>
      <c r="AI61" s="28">
        <f t="shared" si="34"/>
        <v>34046.756410256407</v>
      </c>
      <c r="AJ61" s="27">
        <f t="shared" si="39"/>
        <v>0</v>
      </c>
      <c r="AK61" s="28">
        <f t="shared" si="36"/>
        <v>0</v>
      </c>
    </row>
    <row r="62" spans="1:37" x14ac:dyDescent="0.25">
      <c r="A62" s="3">
        <v>44406</v>
      </c>
      <c r="B62" s="2">
        <v>3</v>
      </c>
      <c r="C62" s="53">
        <v>5</v>
      </c>
      <c r="D62" s="2">
        <v>130</v>
      </c>
      <c r="E62" s="2">
        <v>960</v>
      </c>
      <c r="F62" s="55">
        <v>33</v>
      </c>
      <c r="G62" s="54">
        <v>52</v>
      </c>
      <c r="H62" s="56">
        <v>0</v>
      </c>
      <c r="I62" s="55">
        <v>0</v>
      </c>
      <c r="J62" s="55">
        <v>1</v>
      </c>
      <c r="K62" s="57">
        <v>0</v>
      </c>
      <c r="L62" s="57">
        <v>0</v>
      </c>
      <c r="M62" s="54">
        <v>25</v>
      </c>
      <c r="N62" s="58">
        <v>0</v>
      </c>
      <c r="O62" s="56">
        <v>0</v>
      </c>
      <c r="P62" s="56">
        <v>0</v>
      </c>
      <c r="Q62" s="59">
        <v>0</v>
      </c>
      <c r="R62" s="59">
        <v>0</v>
      </c>
      <c r="S62" s="10">
        <f t="shared" si="19"/>
        <v>55</v>
      </c>
      <c r="T62" s="16">
        <f t="shared" si="20"/>
        <v>86.666666666666657</v>
      </c>
      <c r="U62" s="22">
        <f t="shared" si="21"/>
        <v>0</v>
      </c>
      <c r="V62" s="10">
        <f t="shared" si="22"/>
        <v>0</v>
      </c>
      <c r="W62" s="10">
        <f t="shared" si="23"/>
        <v>7.384615384615385</v>
      </c>
      <c r="X62" s="12">
        <f t="shared" si="24"/>
        <v>0</v>
      </c>
      <c r="Y62" s="12">
        <f t="shared" si="25"/>
        <v>0</v>
      </c>
      <c r="Z62" s="16">
        <f t="shared" si="31"/>
        <v>184.61538461538461</v>
      </c>
      <c r="AA62" s="18">
        <f t="shared" si="26"/>
        <v>0</v>
      </c>
      <c r="AB62" s="22">
        <f t="shared" si="27"/>
        <v>0</v>
      </c>
      <c r="AC62" s="22">
        <f t="shared" si="28"/>
        <v>0</v>
      </c>
      <c r="AD62" s="24">
        <f t="shared" si="29"/>
        <v>0</v>
      </c>
      <c r="AE62" s="24">
        <f t="shared" si="30"/>
        <v>0</v>
      </c>
      <c r="AF62" s="27">
        <f t="shared" si="40"/>
        <v>62.384615384615387</v>
      </c>
      <c r="AG62" s="28">
        <f t="shared" si="37"/>
        <v>1015.81047008547</v>
      </c>
      <c r="AH62" s="27">
        <f t="shared" si="38"/>
        <v>271.28205128205127</v>
      </c>
      <c r="AI62" s="28">
        <f t="shared" si="34"/>
        <v>34318.038461538461</v>
      </c>
      <c r="AJ62" s="27">
        <f t="shared" si="39"/>
        <v>0</v>
      </c>
      <c r="AK62" s="28">
        <f t="shared" si="36"/>
        <v>0</v>
      </c>
    </row>
    <row r="63" spans="1:37" x14ac:dyDescent="0.25">
      <c r="A63" s="3">
        <v>44407</v>
      </c>
      <c r="B63" s="2">
        <v>8</v>
      </c>
      <c r="C63" s="53">
        <v>12</v>
      </c>
      <c r="D63" s="2">
        <v>130</v>
      </c>
      <c r="E63" s="2">
        <v>960</v>
      </c>
      <c r="F63" s="55">
        <v>165</v>
      </c>
      <c r="G63" s="54">
        <v>253</v>
      </c>
      <c r="H63" s="56">
        <v>0</v>
      </c>
      <c r="I63" s="55">
        <v>0</v>
      </c>
      <c r="J63" s="55">
        <v>1</v>
      </c>
      <c r="K63" s="57">
        <v>0</v>
      </c>
      <c r="L63" s="57">
        <v>1</v>
      </c>
      <c r="M63" s="54">
        <v>22</v>
      </c>
      <c r="N63" s="58">
        <v>0</v>
      </c>
      <c r="O63" s="56">
        <v>0</v>
      </c>
      <c r="P63" s="56">
        <v>0</v>
      </c>
      <c r="Q63" s="59">
        <v>0</v>
      </c>
      <c r="R63" s="59">
        <v>0</v>
      </c>
      <c r="S63" s="10">
        <f t="shared" si="19"/>
        <v>247.5</v>
      </c>
      <c r="T63" s="16">
        <f t="shared" si="20"/>
        <v>379.5</v>
      </c>
      <c r="U63" s="22">
        <f t="shared" si="21"/>
        <v>0</v>
      </c>
      <c r="V63" s="10">
        <f t="shared" si="22"/>
        <v>0</v>
      </c>
      <c r="W63" s="10">
        <f t="shared" si="23"/>
        <v>7.384615384615385</v>
      </c>
      <c r="X63" s="12">
        <f t="shared" si="24"/>
        <v>0</v>
      </c>
      <c r="Y63" s="12">
        <f t="shared" si="25"/>
        <v>7.384615384615385</v>
      </c>
      <c r="Z63" s="16">
        <f t="shared" si="31"/>
        <v>162.46153846153848</v>
      </c>
      <c r="AA63" s="18">
        <f t="shared" si="26"/>
        <v>0</v>
      </c>
      <c r="AB63" s="22">
        <f t="shared" si="27"/>
        <v>0</v>
      </c>
      <c r="AC63" s="22">
        <f t="shared" si="28"/>
        <v>0</v>
      </c>
      <c r="AD63" s="24">
        <f t="shared" si="29"/>
        <v>0</v>
      </c>
      <c r="AE63" s="24">
        <f t="shared" si="30"/>
        <v>0</v>
      </c>
      <c r="AF63" s="27">
        <f t="shared" si="40"/>
        <v>254.88461538461539</v>
      </c>
      <c r="AG63" s="28">
        <f t="shared" si="37"/>
        <v>1270.6950854700854</v>
      </c>
      <c r="AH63" s="27">
        <f t="shared" si="38"/>
        <v>541.96153846153845</v>
      </c>
      <c r="AI63" s="28">
        <f t="shared" si="34"/>
        <v>34860</v>
      </c>
      <c r="AJ63" s="27">
        <f t="shared" si="39"/>
        <v>0</v>
      </c>
      <c r="AK63" s="28">
        <f t="shared" si="36"/>
        <v>0</v>
      </c>
    </row>
    <row r="64" spans="1:37" x14ac:dyDescent="0.25">
      <c r="A64" s="3">
        <v>44408</v>
      </c>
      <c r="B64" s="2">
        <v>3</v>
      </c>
      <c r="C64" s="53">
        <v>5</v>
      </c>
      <c r="D64" s="2">
        <v>130</v>
      </c>
      <c r="E64" s="2">
        <v>960</v>
      </c>
      <c r="F64" s="55">
        <v>46</v>
      </c>
      <c r="G64" s="54">
        <v>122</v>
      </c>
      <c r="H64" s="56">
        <v>0</v>
      </c>
      <c r="I64" s="55">
        <v>0</v>
      </c>
      <c r="J64" s="55">
        <v>1</v>
      </c>
      <c r="K64" s="57">
        <v>0</v>
      </c>
      <c r="L64" s="57">
        <v>0</v>
      </c>
      <c r="M64" s="54">
        <v>21</v>
      </c>
      <c r="N64" s="58">
        <v>0</v>
      </c>
      <c r="O64" s="56">
        <v>0</v>
      </c>
      <c r="P64" s="56">
        <v>0</v>
      </c>
      <c r="Q64" s="59">
        <v>0</v>
      </c>
      <c r="R64" s="59">
        <v>0</v>
      </c>
      <c r="S64" s="10">
        <f t="shared" si="19"/>
        <v>76.666666666666671</v>
      </c>
      <c r="T64" s="16">
        <f t="shared" si="20"/>
        <v>203.33333333333331</v>
      </c>
      <c r="U64" s="22">
        <f t="shared" si="21"/>
        <v>0</v>
      </c>
      <c r="V64" s="10">
        <f t="shared" si="22"/>
        <v>0</v>
      </c>
      <c r="W64" s="10">
        <f t="shared" si="23"/>
        <v>7.384615384615385</v>
      </c>
      <c r="X64" s="12">
        <f t="shared" si="24"/>
        <v>0</v>
      </c>
      <c r="Y64" s="12">
        <f t="shared" si="25"/>
        <v>0</v>
      </c>
      <c r="Z64" s="16">
        <f t="shared" si="31"/>
        <v>155.07692307692309</v>
      </c>
      <c r="AA64" s="18">
        <f t="shared" si="26"/>
        <v>0</v>
      </c>
      <c r="AB64" s="22">
        <f t="shared" si="27"/>
        <v>0</v>
      </c>
      <c r="AC64" s="22">
        <f t="shared" si="28"/>
        <v>0</v>
      </c>
      <c r="AD64" s="24">
        <f t="shared" si="29"/>
        <v>0</v>
      </c>
      <c r="AE64" s="24">
        <f t="shared" si="30"/>
        <v>0</v>
      </c>
      <c r="AF64" s="27">
        <f t="shared" si="40"/>
        <v>84.051282051282058</v>
      </c>
      <c r="AG64" s="28">
        <f t="shared" si="37"/>
        <v>1354.7463675213673</v>
      </c>
      <c r="AH64" s="27">
        <f t="shared" si="38"/>
        <v>358.41025641025641</v>
      </c>
      <c r="AI64" s="28">
        <f t="shared" si="34"/>
        <v>35218.410256410258</v>
      </c>
      <c r="AJ64" s="27">
        <f t="shared" si="39"/>
        <v>0</v>
      </c>
      <c r="AK64" s="28">
        <f t="shared" si="36"/>
        <v>0</v>
      </c>
    </row>
    <row r="65" spans="1:38" x14ac:dyDescent="0.25">
      <c r="A65" s="3">
        <v>44409</v>
      </c>
      <c r="B65" s="2">
        <v>3</v>
      </c>
      <c r="C65" s="53">
        <v>4</v>
      </c>
      <c r="D65" s="53">
        <v>110</v>
      </c>
      <c r="E65" s="2">
        <v>720</v>
      </c>
      <c r="F65" s="55">
        <v>45</v>
      </c>
      <c r="G65" s="54">
        <v>100</v>
      </c>
      <c r="H65" s="56">
        <v>0</v>
      </c>
      <c r="I65" s="55">
        <v>0</v>
      </c>
      <c r="J65" s="55">
        <v>7</v>
      </c>
      <c r="K65" s="57">
        <v>0</v>
      </c>
      <c r="L65" s="57">
        <v>0</v>
      </c>
      <c r="M65" s="54">
        <v>28</v>
      </c>
      <c r="N65" s="58">
        <v>0</v>
      </c>
      <c r="O65" s="56">
        <v>0</v>
      </c>
      <c r="P65" s="56">
        <v>0</v>
      </c>
      <c r="Q65" s="59">
        <v>0</v>
      </c>
      <c r="R65" s="59">
        <v>0</v>
      </c>
      <c r="S65" s="10">
        <f t="shared" si="19"/>
        <v>60</v>
      </c>
      <c r="T65" s="16">
        <f t="shared" si="20"/>
        <v>133.33333333333334</v>
      </c>
      <c r="U65" s="22">
        <f t="shared" si="21"/>
        <v>0</v>
      </c>
      <c r="V65" s="10">
        <f t="shared" si="22"/>
        <v>0</v>
      </c>
      <c r="W65" s="10">
        <f t="shared" si="23"/>
        <v>45.818181818181813</v>
      </c>
      <c r="X65" s="12">
        <f t="shared" si="24"/>
        <v>0</v>
      </c>
      <c r="Y65" s="12">
        <f t="shared" si="25"/>
        <v>0</v>
      </c>
      <c r="Z65" s="16">
        <f t="shared" si="31"/>
        <v>183.27272727272725</v>
      </c>
      <c r="AA65" s="18">
        <f t="shared" si="26"/>
        <v>0</v>
      </c>
      <c r="AB65" s="22">
        <f t="shared" si="27"/>
        <v>0</v>
      </c>
      <c r="AC65" s="22">
        <f t="shared" si="28"/>
        <v>0</v>
      </c>
      <c r="AD65" s="24">
        <f t="shared" si="29"/>
        <v>0</v>
      </c>
      <c r="AE65" s="24">
        <f t="shared" si="30"/>
        <v>0</v>
      </c>
      <c r="AF65" s="27">
        <f t="shared" si="40"/>
        <v>105.81818181818181</v>
      </c>
      <c r="AG65" s="28">
        <f t="shared" si="37"/>
        <v>1460.5645493395491</v>
      </c>
      <c r="AH65" s="27">
        <f t="shared" si="38"/>
        <v>316.60606060606062</v>
      </c>
      <c r="AI65" s="28">
        <f t="shared" si="34"/>
        <v>35535.016317016321</v>
      </c>
      <c r="AJ65" s="27">
        <f t="shared" si="39"/>
        <v>0</v>
      </c>
      <c r="AK65" s="28">
        <f t="shared" si="36"/>
        <v>0</v>
      </c>
    </row>
    <row r="66" spans="1:38" x14ac:dyDescent="0.25">
      <c r="A66" s="3">
        <v>44410</v>
      </c>
      <c r="B66" s="2">
        <v>2</v>
      </c>
      <c r="C66" s="53">
        <v>3</v>
      </c>
      <c r="D66" s="2">
        <v>110</v>
      </c>
      <c r="E66" s="2">
        <v>720</v>
      </c>
      <c r="F66" s="55">
        <v>36</v>
      </c>
      <c r="G66" s="54">
        <v>65</v>
      </c>
      <c r="H66" s="56">
        <v>0</v>
      </c>
      <c r="I66" s="55">
        <v>2</v>
      </c>
      <c r="J66" s="55">
        <v>23</v>
      </c>
      <c r="K66" s="57">
        <v>0</v>
      </c>
      <c r="L66" s="57">
        <v>1</v>
      </c>
      <c r="M66" s="54">
        <v>20</v>
      </c>
      <c r="N66" s="58">
        <v>0</v>
      </c>
      <c r="O66" s="56">
        <v>0</v>
      </c>
      <c r="P66" s="56">
        <v>0</v>
      </c>
      <c r="Q66" s="59">
        <v>0</v>
      </c>
      <c r="R66" s="59">
        <v>0</v>
      </c>
      <c r="S66" s="10">
        <f t="shared" si="19"/>
        <v>54</v>
      </c>
      <c r="T66" s="16">
        <f t="shared" si="20"/>
        <v>97.5</v>
      </c>
      <c r="U66" s="22">
        <f t="shared" si="21"/>
        <v>0</v>
      </c>
      <c r="V66" s="10">
        <f t="shared" si="22"/>
        <v>13.09090909090909</v>
      </c>
      <c r="W66" s="10">
        <f t="shared" si="23"/>
        <v>150.54545454545453</v>
      </c>
      <c r="X66" s="12">
        <f t="shared" si="24"/>
        <v>0</v>
      </c>
      <c r="Y66" s="12">
        <f t="shared" si="25"/>
        <v>6.545454545454545</v>
      </c>
      <c r="Z66" s="16">
        <f t="shared" si="31"/>
        <v>130.90909090909091</v>
      </c>
      <c r="AA66" s="18">
        <f t="shared" si="26"/>
        <v>0</v>
      </c>
      <c r="AB66" s="22">
        <f t="shared" si="27"/>
        <v>0</v>
      </c>
      <c r="AC66" s="22">
        <f t="shared" si="28"/>
        <v>0</v>
      </c>
      <c r="AD66" s="24">
        <f t="shared" si="29"/>
        <v>0</v>
      </c>
      <c r="AE66" s="24">
        <f t="shared" si="30"/>
        <v>0</v>
      </c>
      <c r="AF66" s="27">
        <f t="shared" si="40"/>
        <v>217.63636363636363</v>
      </c>
      <c r="AG66" s="28">
        <f t="shared" si="37"/>
        <v>1678.2009129759126</v>
      </c>
      <c r="AH66" s="27">
        <f t="shared" si="38"/>
        <v>228.40909090909091</v>
      </c>
      <c r="AI66" s="28">
        <f t="shared" si="34"/>
        <v>35763.42540792541</v>
      </c>
      <c r="AJ66" s="27">
        <f t="shared" si="39"/>
        <v>0</v>
      </c>
      <c r="AK66" s="28">
        <f t="shared" si="36"/>
        <v>0</v>
      </c>
    </row>
    <row r="67" spans="1:38" x14ac:dyDescent="0.25">
      <c r="A67" s="3">
        <v>44411</v>
      </c>
      <c r="B67" s="2">
        <v>5</v>
      </c>
      <c r="C67" s="53">
        <v>6</v>
      </c>
      <c r="D67" s="2">
        <v>110</v>
      </c>
      <c r="E67" s="2">
        <v>720</v>
      </c>
      <c r="F67" s="55">
        <v>0</v>
      </c>
      <c r="G67" s="54">
        <v>1</v>
      </c>
      <c r="H67" s="56">
        <v>0</v>
      </c>
      <c r="I67" s="55">
        <v>1</v>
      </c>
      <c r="J67" s="55">
        <v>9</v>
      </c>
      <c r="K67" s="57">
        <v>0</v>
      </c>
      <c r="L67" s="57">
        <v>2</v>
      </c>
      <c r="M67" s="54">
        <v>39</v>
      </c>
      <c r="N67" s="58">
        <v>0</v>
      </c>
      <c r="O67" s="56">
        <v>0</v>
      </c>
      <c r="P67" s="56">
        <v>0</v>
      </c>
      <c r="Q67" s="59">
        <v>0</v>
      </c>
      <c r="R67" s="59">
        <v>0</v>
      </c>
      <c r="S67" s="10">
        <f t="shared" si="19"/>
        <v>0</v>
      </c>
      <c r="T67" s="16">
        <f t="shared" si="20"/>
        <v>1.2000000000000002</v>
      </c>
      <c r="U67" s="22">
        <f t="shared" si="21"/>
        <v>0</v>
      </c>
      <c r="V67" s="10">
        <f t="shared" si="22"/>
        <v>6.545454545454545</v>
      </c>
      <c r="W67" s="10">
        <f t="shared" si="23"/>
        <v>58.909090909090907</v>
      </c>
      <c r="X67" s="12">
        <f t="shared" si="24"/>
        <v>0</v>
      </c>
      <c r="Y67" s="12">
        <f t="shared" si="25"/>
        <v>13.09090909090909</v>
      </c>
      <c r="Z67" s="16">
        <f t="shared" si="31"/>
        <v>255.27272727272728</v>
      </c>
      <c r="AA67" s="18">
        <f t="shared" si="26"/>
        <v>0</v>
      </c>
      <c r="AB67" s="22">
        <f t="shared" si="27"/>
        <v>0</v>
      </c>
      <c r="AC67" s="22">
        <f t="shared" si="28"/>
        <v>0</v>
      </c>
      <c r="AD67" s="24">
        <f t="shared" si="29"/>
        <v>0</v>
      </c>
      <c r="AE67" s="24">
        <f t="shared" si="30"/>
        <v>0</v>
      </c>
      <c r="AF67" s="27">
        <f t="shared" si="40"/>
        <v>65.454545454545453</v>
      </c>
      <c r="AG67" s="28">
        <f t="shared" si="37"/>
        <v>1743.6554584304581</v>
      </c>
      <c r="AH67" s="27">
        <f t="shared" si="38"/>
        <v>256.4727272727273</v>
      </c>
      <c r="AI67" s="28">
        <f t="shared" si="34"/>
        <v>36019.898135198135</v>
      </c>
      <c r="AJ67" s="27">
        <f t="shared" si="39"/>
        <v>0</v>
      </c>
      <c r="AK67" s="28">
        <f t="shared" si="36"/>
        <v>0</v>
      </c>
    </row>
    <row r="68" spans="1:38" x14ac:dyDescent="0.25">
      <c r="A68" s="3">
        <v>44412</v>
      </c>
      <c r="B68" s="2">
        <v>4</v>
      </c>
      <c r="C68" s="53">
        <v>6</v>
      </c>
      <c r="D68" s="2">
        <v>110</v>
      </c>
      <c r="E68" s="2">
        <v>720</v>
      </c>
      <c r="F68" s="55">
        <v>80</v>
      </c>
      <c r="G68" s="54">
        <v>65</v>
      </c>
      <c r="H68" s="56">
        <v>0</v>
      </c>
      <c r="I68" s="55">
        <v>0</v>
      </c>
      <c r="J68" s="55">
        <v>5</v>
      </c>
      <c r="K68" s="57">
        <v>0</v>
      </c>
      <c r="L68" s="57">
        <v>1</v>
      </c>
      <c r="M68" s="54">
        <v>13</v>
      </c>
      <c r="N68" s="58">
        <v>0</v>
      </c>
      <c r="O68" s="56">
        <v>0</v>
      </c>
      <c r="P68" s="56">
        <v>0</v>
      </c>
      <c r="Q68" s="59">
        <v>0</v>
      </c>
      <c r="R68" s="59">
        <v>0</v>
      </c>
      <c r="S68" s="10">
        <f t="shared" si="19"/>
        <v>120</v>
      </c>
      <c r="T68" s="16">
        <f t="shared" si="20"/>
        <v>97.5</v>
      </c>
      <c r="U68" s="22">
        <f t="shared" si="21"/>
        <v>0</v>
      </c>
      <c r="V68" s="10">
        <f t="shared" si="22"/>
        <v>0</v>
      </c>
      <c r="W68" s="10">
        <f t="shared" si="23"/>
        <v>32.727272727272727</v>
      </c>
      <c r="X68" s="12">
        <f t="shared" si="24"/>
        <v>0</v>
      </c>
      <c r="Y68" s="12">
        <f t="shared" si="25"/>
        <v>6.545454545454545</v>
      </c>
      <c r="Z68" s="16">
        <f t="shared" si="31"/>
        <v>85.090909090909093</v>
      </c>
      <c r="AA68" s="18">
        <f t="shared" si="26"/>
        <v>0</v>
      </c>
      <c r="AB68" s="22">
        <f t="shared" si="27"/>
        <v>0</v>
      </c>
      <c r="AC68" s="22">
        <f t="shared" si="28"/>
        <v>0</v>
      </c>
      <c r="AD68" s="24">
        <f t="shared" si="29"/>
        <v>0</v>
      </c>
      <c r="AE68" s="24">
        <f t="shared" si="30"/>
        <v>0</v>
      </c>
      <c r="AF68" s="27">
        <f t="shared" si="40"/>
        <v>152.72727272727272</v>
      </c>
      <c r="AG68" s="28">
        <f t="shared" si="37"/>
        <v>1896.3827311577309</v>
      </c>
      <c r="AH68" s="27">
        <f t="shared" si="38"/>
        <v>182.59090909090909</v>
      </c>
      <c r="AI68" s="28">
        <f t="shared" si="34"/>
        <v>36202.489044289046</v>
      </c>
      <c r="AJ68" s="27">
        <f t="shared" si="39"/>
        <v>0</v>
      </c>
      <c r="AK68" s="28">
        <f t="shared" si="36"/>
        <v>0</v>
      </c>
    </row>
    <row r="69" spans="1:38" x14ac:dyDescent="0.25">
      <c r="A69" s="3">
        <v>44413</v>
      </c>
      <c r="B69" s="2">
        <v>6</v>
      </c>
      <c r="C69" s="53">
        <v>8</v>
      </c>
      <c r="D69" s="2">
        <v>110</v>
      </c>
      <c r="E69" s="2">
        <v>720</v>
      </c>
      <c r="F69" s="55">
        <v>168</v>
      </c>
      <c r="G69" s="54">
        <v>87</v>
      </c>
      <c r="H69" s="56">
        <v>0</v>
      </c>
      <c r="I69" s="55">
        <v>4</v>
      </c>
      <c r="J69" s="55">
        <v>3</v>
      </c>
      <c r="K69" s="57">
        <v>0</v>
      </c>
      <c r="L69" s="57">
        <v>2</v>
      </c>
      <c r="M69" s="54">
        <v>25</v>
      </c>
      <c r="N69" s="58">
        <v>1</v>
      </c>
      <c r="O69" s="56">
        <v>0</v>
      </c>
      <c r="P69" s="56">
        <v>0</v>
      </c>
      <c r="Q69" s="59">
        <v>0</v>
      </c>
      <c r="R69" s="59">
        <v>0</v>
      </c>
      <c r="S69" s="10">
        <f t="shared" si="19"/>
        <v>224</v>
      </c>
      <c r="T69" s="16">
        <f t="shared" si="20"/>
        <v>116</v>
      </c>
      <c r="U69" s="22">
        <f t="shared" si="21"/>
        <v>0</v>
      </c>
      <c r="V69" s="10">
        <f t="shared" si="22"/>
        <v>26.18181818181818</v>
      </c>
      <c r="W69" s="10">
        <f t="shared" si="23"/>
        <v>19.636363636363637</v>
      </c>
      <c r="X69" s="12">
        <f t="shared" si="24"/>
        <v>0</v>
      </c>
      <c r="Y69" s="12">
        <f t="shared" si="25"/>
        <v>13.09090909090909</v>
      </c>
      <c r="Z69" s="16">
        <f t="shared" si="31"/>
        <v>163.63636363636363</v>
      </c>
      <c r="AA69" s="18">
        <f t="shared" si="26"/>
        <v>6.545454545454545</v>
      </c>
      <c r="AB69" s="22">
        <f t="shared" si="27"/>
        <v>0</v>
      </c>
      <c r="AC69" s="22">
        <f t="shared" si="28"/>
        <v>0</v>
      </c>
      <c r="AD69" s="24">
        <f t="shared" si="29"/>
        <v>0</v>
      </c>
      <c r="AE69" s="24">
        <f t="shared" si="30"/>
        <v>0</v>
      </c>
      <c r="AF69" s="27">
        <f t="shared" si="40"/>
        <v>269.81818181818181</v>
      </c>
      <c r="AG69" s="28">
        <f t="shared" si="37"/>
        <v>2166.2009129759126</v>
      </c>
      <c r="AH69" s="27">
        <f t="shared" si="38"/>
        <v>279.63636363636363</v>
      </c>
      <c r="AI69" s="28">
        <f t="shared" si="34"/>
        <v>36482.125407925407</v>
      </c>
      <c r="AJ69" s="27">
        <f t="shared" si="39"/>
        <v>0</v>
      </c>
      <c r="AK69" s="28">
        <f t="shared" si="36"/>
        <v>0</v>
      </c>
    </row>
    <row r="70" spans="1:38" x14ac:dyDescent="0.25">
      <c r="A70" s="3">
        <v>44414</v>
      </c>
      <c r="B70" s="2">
        <v>6</v>
      </c>
      <c r="C70" s="53">
        <v>7</v>
      </c>
      <c r="D70" s="2">
        <v>110</v>
      </c>
      <c r="E70" s="2">
        <v>720</v>
      </c>
      <c r="F70" s="55">
        <v>365</v>
      </c>
      <c r="G70" s="54">
        <v>183</v>
      </c>
      <c r="H70" s="56">
        <v>0</v>
      </c>
      <c r="I70" s="55">
        <v>1</v>
      </c>
      <c r="J70" s="55">
        <v>2</v>
      </c>
      <c r="K70" s="57">
        <v>0</v>
      </c>
      <c r="L70" s="57">
        <v>0</v>
      </c>
      <c r="M70" s="54">
        <v>7</v>
      </c>
      <c r="N70" s="58">
        <v>0</v>
      </c>
      <c r="O70" s="56">
        <v>0</v>
      </c>
      <c r="P70" s="56">
        <v>0</v>
      </c>
      <c r="Q70" s="59">
        <v>0</v>
      </c>
      <c r="R70" s="59">
        <v>0</v>
      </c>
      <c r="S70" s="10">
        <f t="shared" si="19"/>
        <v>425.83333333333337</v>
      </c>
      <c r="T70" s="16">
        <f t="shared" si="20"/>
        <v>213.5</v>
      </c>
      <c r="U70" s="22">
        <f t="shared" si="21"/>
        <v>0</v>
      </c>
      <c r="V70" s="10">
        <f t="shared" si="22"/>
        <v>6.545454545454545</v>
      </c>
      <c r="W70" s="10">
        <f t="shared" si="23"/>
        <v>13.09090909090909</v>
      </c>
      <c r="X70" s="12">
        <f t="shared" si="24"/>
        <v>0</v>
      </c>
      <c r="Y70" s="12">
        <f t="shared" si="25"/>
        <v>0</v>
      </c>
      <c r="Z70" s="16">
        <f t="shared" si="31"/>
        <v>45.818181818181813</v>
      </c>
      <c r="AA70" s="18">
        <f t="shared" si="26"/>
        <v>0</v>
      </c>
      <c r="AB70" s="22">
        <f t="shared" si="27"/>
        <v>0</v>
      </c>
      <c r="AC70" s="22">
        <f t="shared" si="28"/>
        <v>0</v>
      </c>
      <c r="AD70" s="24">
        <f t="shared" si="29"/>
        <v>0</v>
      </c>
      <c r="AE70" s="24">
        <f t="shared" si="30"/>
        <v>0</v>
      </c>
      <c r="AF70" s="27">
        <f t="shared" si="40"/>
        <v>445.469696969697</v>
      </c>
      <c r="AG70" s="28">
        <f t="shared" si="37"/>
        <v>2611.6706099456096</v>
      </c>
      <c r="AH70" s="27">
        <f t="shared" si="38"/>
        <v>259.31818181818181</v>
      </c>
      <c r="AI70" s="28">
        <f t="shared" si="34"/>
        <v>36741.443589743591</v>
      </c>
      <c r="AJ70" s="27">
        <f t="shared" si="39"/>
        <v>0</v>
      </c>
      <c r="AK70" s="28">
        <f t="shared" si="36"/>
        <v>0</v>
      </c>
    </row>
    <row r="71" spans="1:38" x14ac:dyDescent="0.25">
      <c r="A71" s="3">
        <v>44415</v>
      </c>
      <c r="B71" s="2">
        <v>5</v>
      </c>
      <c r="C71" s="53">
        <v>8</v>
      </c>
      <c r="D71" s="2">
        <v>110</v>
      </c>
      <c r="E71" s="2">
        <v>720</v>
      </c>
      <c r="F71" s="55">
        <v>59</v>
      </c>
      <c r="G71" s="54">
        <v>71</v>
      </c>
      <c r="H71" s="56">
        <v>0</v>
      </c>
      <c r="I71" s="55">
        <v>1</v>
      </c>
      <c r="J71" s="55">
        <v>22</v>
      </c>
      <c r="K71" s="57">
        <v>0</v>
      </c>
      <c r="L71" s="57">
        <v>0</v>
      </c>
      <c r="M71" s="54">
        <v>28</v>
      </c>
      <c r="N71" s="58">
        <v>0</v>
      </c>
      <c r="O71" s="56">
        <v>0</v>
      </c>
      <c r="P71" s="56">
        <v>0</v>
      </c>
      <c r="Q71" s="59">
        <v>0</v>
      </c>
      <c r="R71" s="59">
        <v>0</v>
      </c>
      <c r="S71" s="10">
        <f t="shared" si="19"/>
        <v>94.4</v>
      </c>
      <c r="T71" s="16">
        <f t="shared" si="20"/>
        <v>113.6</v>
      </c>
      <c r="U71" s="22">
        <f t="shared" si="21"/>
        <v>0</v>
      </c>
      <c r="V71" s="10">
        <f t="shared" si="22"/>
        <v>6.545454545454545</v>
      </c>
      <c r="W71" s="10">
        <f t="shared" si="23"/>
        <v>144</v>
      </c>
      <c r="X71" s="12">
        <f t="shared" si="24"/>
        <v>0</v>
      </c>
      <c r="Y71" s="12">
        <f t="shared" si="25"/>
        <v>0</v>
      </c>
      <c r="Z71" s="16">
        <f t="shared" si="31"/>
        <v>183.27272727272725</v>
      </c>
      <c r="AA71" s="18">
        <f t="shared" si="26"/>
        <v>0</v>
      </c>
      <c r="AB71" s="22">
        <f t="shared" si="27"/>
        <v>0</v>
      </c>
      <c r="AC71" s="22">
        <f t="shared" si="28"/>
        <v>0</v>
      </c>
      <c r="AD71" s="24">
        <f t="shared" si="29"/>
        <v>0</v>
      </c>
      <c r="AE71" s="24">
        <f t="shared" si="30"/>
        <v>0</v>
      </c>
      <c r="AF71" s="27">
        <f t="shared" si="40"/>
        <v>244.94545454545454</v>
      </c>
      <c r="AG71" s="28">
        <f t="shared" si="37"/>
        <v>2856.6160644910642</v>
      </c>
      <c r="AH71" s="27">
        <f t="shared" si="38"/>
        <v>296.87272727272727</v>
      </c>
      <c r="AI71" s="28">
        <f t="shared" si="34"/>
        <v>37038.316317016317</v>
      </c>
      <c r="AJ71" s="27">
        <f t="shared" si="39"/>
        <v>0</v>
      </c>
      <c r="AK71" s="28">
        <f t="shared" si="36"/>
        <v>0</v>
      </c>
    </row>
    <row r="72" spans="1:38" x14ac:dyDescent="0.25">
      <c r="A72" s="3">
        <v>44416</v>
      </c>
      <c r="B72" s="2">
        <v>4</v>
      </c>
      <c r="C72" s="53">
        <v>6</v>
      </c>
      <c r="D72" s="2">
        <v>110</v>
      </c>
      <c r="E72" s="2">
        <v>720</v>
      </c>
      <c r="F72" s="55">
        <v>126</v>
      </c>
      <c r="G72" s="54">
        <v>71</v>
      </c>
      <c r="H72" s="56">
        <v>0</v>
      </c>
      <c r="I72" s="55">
        <v>2</v>
      </c>
      <c r="J72" s="55">
        <v>15</v>
      </c>
      <c r="K72" s="57">
        <v>0</v>
      </c>
      <c r="L72" s="57">
        <v>2</v>
      </c>
      <c r="M72" s="54">
        <v>16</v>
      </c>
      <c r="N72" s="58">
        <v>0</v>
      </c>
      <c r="O72" s="56">
        <v>0</v>
      </c>
      <c r="P72" s="56">
        <v>0</v>
      </c>
      <c r="Q72" s="59">
        <v>0</v>
      </c>
      <c r="R72" s="59">
        <v>0</v>
      </c>
      <c r="S72" s="10">
        <f t="shared" si="19"/>
        <v>189</v>
      </c>
      <c r="T72" s="16">
        <f t="shared" si="20"/>
        <v>106.5</v>
      </c>
      <c r="U72" s="22">
        <f t="shared" si="21"/>
        <v>0</v>
      </c>
      <c r="V72" s="10">
        <f t="shared" si="22"/>
        <v>13.09090909090909</v>
      </c>
      <c r="W72" s="10">
        <f t="shared" si="23"/>
        <v>98.181818181818173</v>
      </c>
      <c r="X72" s="12">
        <f t="shared" si="24"/>
        <v>0</v>
      </c>
      <c r="Y72" s="12">
        <f t="shared" si="25"/>
        <v>13.09090909090909</v>
      </c>
      <c r="Z72" s="16">
        <f t="shared" si="31"/>
        <v>104.72727272727272</v>
      </c>
      <c r="AA72" s="18">
        <f t="shared" si="26"/>
        <v>0</v>
      </c>
      <c r="AB72" s="22">
        <f t="shared" si="27"/>
        <v>0</v>
      </c>
      <c r="AC72" s="22">
        <f t="shared" si="28"/>
        <v>0</v>
      </c>
      <c r="AD72" s="24">
        <f t="shared" si="29"/>
        <v>0</v>
      </c>
      <c r="AE72" s="24">
        <f t="shared" si="30"/>
        <v>0</v>
      </c>
      <c r="AF72" s="27">
        <f t="shared" si="40"/>
        <v>300.27272727272725</v>
      </c>
      <c r="AG72" s="28">
        <f t="shared" si="37"/>
        <v>3156.8887917637912</v>
      </c>
      <c r="AH72" s="27">
        <f t="shared" si="38"/>
        <v>211.22727272727272</v>
      </c>
      <c r="AI72" s="28">
        <f t="shared" si="34"/>
        <v>37249.543589743589</v>
      </c>
      <c r="AJ72" s="27">
        <f t="shared" si="39"/>
        <v>0</v>
      </c>
      <c r="AK72" s="28">
        <f t="shared" si="36"/>
        <v>0</v>
      </c>
    </row>
    <row r="73" spans="1:38" x14ac:dyDescent="0.25">
      <c r="A73" s="3">
        <v>44417</v>
      </c>
      <c r="B73" s="53">
        <v>5</v>
      </c>
      <c r="C73" s="53">
        <v>6</v>
      </c>
      <c r="D73" s="2">
        <v>110</v>
      </c>
      <c r="E73" s="2">
        <v>720</v>
      </c>
      <c r="F73" s="55">
        <v>60</v>
      </c>
      <c r="G73" s="54">
        <v>20</v>
      </c>
      <c r="H73" s="56">
        <v>0</v>
      </c>
      <c r="I73" s="55">
        <v>0</v>
      </c>
      <c r="J73" s="55">
        <v>6</v>
      </c>
      <c r="K73" s="57">
        <v>0</v>
      </c>
      <c r="L73" s="57">
        <v>1</v>
      </c>
      <c r="M73" s="54">
        <v>14</v>
      </c>
      <c r="N73" s="58">
        <v>0</v>
      </c>
      <c r="O73" s="56">
        <v>0</v>
      </c>
      <c r="P73" s="56">
        <v>0</v>
      </c>
      <c r="Q73" s="59">
        <v>0</v>
      </c>
      <c r="R73" s="59">
        <v>0</v>
      </c>
      <c r="S73" s="10">
        <f t="shared" si="19"/>
        <v>72</v>
      </c>
      <c r="T73" s="16">
        <f t="shared" si="20"/>
        <v>24</v>
      </c>
      <c r="U73" s="22">
        <f t="shared" si="21"/>
        <v>0</v>
      </c>
      <c r="V73" s="10">
        <f t="shared" si="22"/>
        <v>0</v>
      </c>
      <c r="W73" s="10">
        <f t="shared" si="23"/>
        <v>39.272727272727273</v>
      </c>
      <c r="X73" s="12">
        <f t="shared" si="24"/>
        <v>0</v>
      </c>
      <c r="Y73" s="12">
        <f t="shared" si="25"/>
        <v>6.545454545454545</v>
      </c>
      <c r="Z73" s="16">
        <f t="shared" si="31"/>
        <v>91.636363636363626</v>
      </c>
      <c r="AA73" s="18">
        <f t="shared" si="26"/>
        <v>0</v>
      </c>
      <c r="AB73" s="22">
        <f t="shared" si="27"/>
        <v>0</v>
      </c>
      <c r="AC73" s="22">
        <f t="shared" si="28"/>
        <v>0</v>
      </c>
      <c r="AD73" s="24">
        <f t="shared" si="29"/>
        <v>0</v>
      </c>
      <c r="AE73" s="24">
        <f t="shared" si="30"/>
        <v>0</v>
      </c>
      <c r="AF73" s="27">
        <f t="shared" si="40"/>
        <v>111.27272727272728</v>
      </c>
      <c r="AG73" s="28">
        <f t="shared" si="37"/>
        <v>3268.1615190365187</v>
      </c>
      <c r="AH73" s="27">
        <f t="shared" si="38"/>
        <v>115.63636363636363</v>
      </c>
      <c r="AI73" s="28">
        <f t="shared" si="34"/>
        <v>37365.179953379949</v>
      </c>
      <c r="AJ73" s="27">
        <f t="shared" si="39"/>
        <v>0</v>
      </c>
      <c r="AK73" s="28">
        <f t="shared" si="36"/>
        <v>0</v>
      </c>
    </row>
    <row r="74" spans="1:38" x14ac:dyDescent="0.25">
      <c r="A74" s="3">
        <v>44418</v>
      </c>
      <c r="B74" s="53">
        <v>3</v>
      </c>
      <c r="C74" s="53">
        <v>7</v>
      </c>
      <c r="D74" s="2">
        <v>110</v>
      </c>
      <c r="E74" s="2">
        <v>720</v>
      </c>
      <c r="F74" s="55">
        <v>105</v>
      </c>
      <c r="G74" s="54">
        <v>15</v>
      </c>
      <c r="H74" s="56">
        <v>0</v>
      </c>
      <c r="I74" s="55">
        <v>0</v>
      </c>
      <c r="J74" s="55">
        <v>1</v>
      </c>
      <c r="K74" s="57">
        <v>0</v>
      </c>
      <c r="L74" s="57">
        <v>0</v>
      </c>
      <c r="M74" s="54">
        <v>2</v>
      </c>
      <c r="N74" s="58">
        <v>0</v>
      </c>
      <c r="O74" s="56">
        <v>0</v>
      </c>
      <c r="P74" s="56">
        <v>0</v>
      </c>
      <c r="Q74" s="59">
        <v>0</v>
      </c>
      <c r="R74" s="59">
        <v>0</v>
      </c>
      <c r="S74" s="10">
        <f t="shared" si="19"/>
        <v>245</v>
      </c>
      <c r="T74" s="16">
        <f t="shared" si="20"/>
        <v>35</v>
      </c>
      <c r="U74" s="22">
        <f t="shared" si="21"/>
        <v>0</v>
      </c>
      <c r="V74" s="10">
        <f t="shared" si="22"/>
        <v>0</v>
      </c>
      <c r="W74" s="10">
        <f t="shared" si="23"/>
        <v>6.545454545454545</v>
      </c>
      <c r="X74" s="12">
        <f t="shared" si="24"/>
        <v>0</v>
      </c>
      <c r="Y74" s="12">
        <f t="shared" si="25"/>
        <v>0</v>
      </c>
      <c r="Z74" s="16">
        <f t="shared" si="31"/>
        <v>13.09090909090909</v>
      </c>
      <c r="AA74" s="18">
        <f t="shared" si="26"/>
        <v>0</v>
      </c>
      <c r="AB74" s="22">
        <f t="shared" si="27"/>
        <v>0</v>
      </c>
      <c r="AC74" s="22">
        <f t="shared" si="28"/>
        <v>0</v>
      </c>
      <c r="AD74" s="24">
        <f t="shared" si="29"/>
        <v>0</v>
      </c>
      <c r="AE74" s="24">
        <f t="shared" si="30"/>
        <v>0</v>
      </c>
      <c r="AF74" s="27">
        <f t="shared" si="40"/>
        <v>251.54545454545453</v>
      </c>
      <c r="AG74" s="28">
        <f t="shared" si="37"/>
        <v>3519.7069735819732</v>
      </c>
      <c r="AH74" s="27">
        <f t="shared" si="38"/>
        <v>48.090909090909093</v>
      </c>
      <c r="AI74" s="28">
        <f t="shared" si="34"/>
        <v>37413.270862470861</v>
      </c>
      <c r="AJ74" s="27">
        <f t="shared" si="39"/>
        <v>0</v>
      </c>
      <c r="AK74" s="28">
        <f t="shared" si="36"/>
        <v>0</v>
      </c>
    </row>
    <row r="75" spans="1:38" x14ac:dyDescent="0.25">
      <c r="A75" s="3">
        <v>44419</v>
      </c>
      <c r="B75" s="53">
        <v>3</v>
      </c>
      <c r="C75" s="53">
        <v>5</v>
      </c>
      <c r="D75" s="2">
        <v>110</v>
      </c>
      <c r="E75" s="2">
        <v>720</v>
      </c>
      <c r="F75" s="55">
        <v>45</v>
      </c>
      <c r="G75" s="54">
        <v>10</v>
      </c>
      <c r="H75" s="56">
        <v>0</v>
      </c>
      <c r="I75" s="55">
        <v>1</v>
      </c>
      <c r="J75" s="55">
        <v>12</v>
      </c>
      <c r="K75" s="57">
        <v>0</v>
      </c>
      <c r="L75" s="57">
        <v>4</v>
      </c>
      <c r="M75" s="54">
        <v>21</v>
      </c>
      <c r="N75" s="58">
        <v>0</v>
      </c>
      <c r="O75" s="56">
        <v>0</v>
      </c>
      <c r="P75" s="56">
        <v>0</v>
      </c>
      <c r="Q75" s="59">
        <v>0</v>
      </c>
      <c r="R75" s="59">
        <v>0</v>
      </c>
      <c r="S75" s="10">
        <f t="shared" si="19"/>
        <v>75</v>
      </c>
      <c r="T75" s="16">
        <f t="shared" si="20"/>
        <v>16.666666666666668</v>
      </c>
      <c r="U75" s="22">
        <f t="shared" si="21"/>
        <v>0</v>
      </c>
      <c r="V75" s="10">
        <f t="shared" si="22"/>
        <v>6.545454545454545</v>
      </c>
      <c r="W75" s="10">
        <f t="shared" si="23"/>
        <v>78.545454545454547</v>
      </c>
      <c r="X75" s="12">
        <f t="shared" si="24"/>
        <v>0</v>
      </c>
      <c r="Y75" s="12">
        <f t="shared" si="25"/>
        <v>26.18181818181818</v>
      </c>
      <c r="Z75" s="16">
        <f t="shared" si="31"/>
        <v>137.45454545454547</v>
      </c>
      <c r="AA75" s="18">
        <f t="shared" si="26"/>
        <v>0</v>
      </c>
      <c r="AB75" s="22">
        <f t="shared" si="27"/>
        <v>0</v>
      </c>
      <c r="AC75" s="22">
        <f t="shared" si="28"/>
        <v>0</v>
      </c>
      <c r="AD75" s="24">
        <f t="shared" si="29"/>
        <v>0</v>
      </c>
      <c r="AE75" s="24">
        <f t="shared" si="30"/>
        <v>0</v>
      </c>
      <c r="AF75" s="27">
        <f t="shared" si="40"/>
        <v>160.09090909090909</v>
      </c>
      <c r="AG75" s="28">
        <f t="shared" si="37"/>
        <v>3679.7978826728822</v>
      </c>
      <c r="AH75" s="27">
        <f t="shared" si="38"/>
        <v>154.12121212121212</v>
      </c>
      <c r="AI75" s="28">
        <f t="shared" si="34"/>
        <v>37567.392074592077</v>
      </c>
      <c r="AJ75" s="27">
        <f t="shared" si="39"/>
        <v>0</v>
      </c>
      <c r="AK75" s="28">
        <f t="shared" si="36"/>
        <v>0</v>
      </c>
    </row>
    <row r="76" spans="1:38" x14ac:dyDescent="0.25">
      <c r="A76" s="3">
        <v>44420</v>
      </c>
      <c r="B76" s="53">
        <v>5</v>
      </c>
      <c r="C76" s="53">
        <v>8</v>
      </c>
      <c r="D76" s="2">
        <v>110</v>
      </c>
      <c r="E76" s="2">
        <v>720</v>
      </c>
      <c r="F76" s="55">
        <v>392</v>
      </c>
      <c r="G76" s="54">
        <v>74</v>
      </c>
      <c r="H76" s="56">
        <v>0</v>
      </c>
      <c r="I76" s="55">
        <v>3</v>
      </c>
      <c r="J76" s="55">
        <v>17</v>
      </c>
      <c r="K76" s="57">
        <v>0</v>
      </c>
      <c r="L76" s="57">
        <v>1</v>
      </c>
      <c r="M76" s="54">
        <v>5</v>
      </c>
      <c r="N76" s="58">
        <v>0</v>
      </c>
      <c r="O76" s="56">
        <v>0</v>
      </c>
      <c r="P76" s="56">
        <v>0</v>
      </c>
      <c r="Q76" s="59">
        <v>0</v>
      </c>
      <c r="R76" s="59">
        <v>0</v>
      </c>
      <c r="S76" s="10">
        <f t="shared" si="19"/>
        <v>627.20000000000005</v>
      </c>
      <c r="T76" s="16">
        <f t="shared" si="20"/>
        <v>118.4</v>
      </c>
      <c r="U76" s="22">
        <f t="shared" si="21"/>
        <v>0</v>
      </c>
      <c r="V76" s="10">
        <f t="shared" si="22"/>
        <v>19.636363636363637</v>
      </c>
      <c r="W76" s="10">
        <f t="shared" si="23"/>
        <v>111.27272727272727</v>
      </c>
      <c r="X76" s="12">
        <f t="shared" si="24"/>
        <v>0</v>
      </c>
      <c r="Y76" s="12">
        <f t="shared" si="25"/>
        <v>6.545454545454545</v>
      </c>
      <c r="Z76" s="16">
        <f t="shared" si="31"/>
        <v>32.727272727272727</v>
      </c>
      <c r="AA76" s="18">
        <f t="shared" si="26"/>
        <v>0</v>
      </c>
      <c r="AB76" s="22">
        <f t="shared" si="27"/>
        <v>0</v>
      </c>
      <c r="AC76" s="22">
        <f t="shared" si="28"/>
        <v>0</v>
      </c>
      <c r="AD76" s="24">
        <f t="shared" si="29"/>
        <v>0</v>
      </c>
      <c r="AE76" s="24">
        <f t="shared" si="30"/>
        <v>0</v>
      </c>
      <c r="AF76" s="27">
        <f t="shared" si="40"/>
        <v>758.10909090909092</v>
      </c>
      <c r="AG76" s="28">
        <f t="shared" si="37"/>
        <v>4437.906973581973</v>
      </c>
      <c r="AH76" s="27">
        <f t="shared" si="38"/>
        <v>151.12727272727273</v>
      </c>
      <c r="AI76" s="28">
        <f t="shared" si="34"/>
        <v>37718.51934731935</v>
      </c>
      <c r="AJ76" s="27">
        <f t="shared" si="39"/>
        <v>0</v>
      </c>
      <c r="AK76" s="28">
        <f t="shared" si="36"/>
        <v>0</v>
      </c>
      <c r="AL76" s="2" t="s">
        <v>29</v>
      </c>
    </row>
    <row r="77" spans="1:38" x14ac:dyDescent="0.25">
      <c r="A77" s="3">
        <v>44421</v>
      </c>
      <c r="B77" s="53">
        <v>6</v>
      </c>
      <c r="C77" s="53">
        <v>8</v>
      </c>
      <c r="D77" s="2">
        <v>110</v>
      </c>
      <c r="E77" s="2">
        <v>720</v>
      </c>
      <c r="F77" s="55">
        <v>299</v>
      </c>
      <c r="G77" s="54">
        <v>64</v>
      </c>
      <c r="H77" s="56">
        <v>0</v>
      </c>
      <c r="I77" s="55">
        <v>1</v>
      </c>
      <c r="J77" s="55">
        <v>13</v>
      </c>
      <c r="K77" s="57">
        <v>0</v>
      </c>
      <c r="L77" s="57">
        <v>3</v>
      </c>
      <c r="M77" s="54">
        <v>13</v>
      </c>
      <c r="N77" s="58">
        <v>0</v>
      </c>
      <c r="O77" s="56">
        <v>0</v>
      </c>
      <c r="P77" s="56">
        <v>0</v>
      </c>
      <c r="Q77" s="59">
        <v>0</v>
      </c>
      <c r="R77" s="59">
        <v>0</v>
      </c>
      <c r="S77" s="10">
        <f t="shared" si="19"/>
        <v>398.66666666666669</v>
      </c>
      <c r="T77" s="16">
        <f t="shared" si="20"/>
        <v>85.333333333333329</v>
      </c>
      <c r="U77" s="22">
        <f t="shared" si="21"/>
        <v>0</v>
      </c>
      <c r="V77" s="10">
        <f t="shared" si="22"/>
        <v>6.545454545454545</v>
      </c>
      <c r="W77" s="10">
        <f t="shared" si="23"/>
        <v>85.090909090909093</v>
      </c>
      <c r="X77" s="12">
        <f t="shared" si="24"/>
        <v>0</v>
      </c>
      <c r="Y77" s="12">
        <f t="shared" si="25"/>
        <v>19.636363636363637</v>
      </c>
      <c r="Z77" s="16">
        <f t="shared" si="31"/>
        <v>85.090909090909093</v>
      </c>
      <c r="AA77" s="18">
        <f t="shared" si="26"/>
        <v>0</v>
      </c>
      <c r="AB77" s="22">
        <f t="shared" si="27"/>
        <v>0</v>
      </c>
      <c r="AC77" s="22">
        <f t="shared" si="28"/>
        <v>0</v>
      </c>
      <c r="AD77" s="24">
        <f t="shared" si="29"/>
        <v>0</v>
      </c>
      <c r="AE77" s="24">
        <f t="shared" si="30"/>
        <v>0</v>
      </c>
      <c r="AF77" s="27">
        <f t="shared" si="40"/>
        <v>490.30303030303037</v>
      </c>
      <c r="AG77" s="28">
        <f t="shared" si="37"/>
        <v>4928.2100038850031</v>
      </c>
      <c r="AH77" s="27">
        <f t="shared" si="38"/>
        <v>170.42424242424244</v>
      </c>
      <c r="AI77" s="28">
        <f t="shared" si="34"/>
        <v>37888.943589743591</v>
      </c>
      <c r="AJ77" s="27">
        <f t="shared" si="39"/>
        <v>0</v>
      </c>
      <c r="AK77" s="28">
        <f t="shared" si="36"/>
        <v>0</v>
      </c>
    </row>
    <row r="78" spans="1:38" x14ac:dyDescent="0.25">
      <c r="A78" s="3">
        <v>44422</v>
      </c>
      <c r="B78" s="53">
        <v>5</v>
      </c>
      <c r="C78" s="53">
        <v>6</v>
      </c>
      <c r="D78" s="2">
        <v>110</v>
      </c>
      <c r="E78" s="2">
        <v>720</v>
      </c>
      <c r="F78" s="55">
        <v>153</v>
      </c>
      <c r="G78" s="54">
        <v>61</v>
      </c>
      <c r="H78" s="56">
        <v>0</v>
      </c>
      <c r="I78" s="55">
        <v>1</v>
      </c>
      <c r="J78" s="55">
        <v>20</v>
      </c>
      <c r="K78" s="57">
        <v>0</v>
      </c>
      <c r="L78" s="57">
        <v>3</v>
      </c>
      <c r="M78" s="54">
        <v>16</v>
      </c>
      <c r="N78" s="58">
        <v>0</v>
      </c>
      <c r="O78" s="56">
        <v>0</v>
      </c>
      <c r="P78" s="56">
        <v>0</v>
      </c>
      <c r="Q78" s="59">
        <v>0</v>
      </c>
      <c r="R78" s="59">
        <v>0</v>
      </c>
      <c r="S78" s="10">
        <f t="shared" si="19"/>
        <v>183.60000000000002</v>
      </c>
      <c r="T78" s="16">
        <f t="shared" si="20"/>
        <v>73.199999999999989</v>
      </c>
      <c r="U78" s="22">
        <f t="shared" si="21"/>
        <v>0</v>
      </c>
      <c r="V78" s="10">
        <f t="shared" si="22"/>
        <v>6.545454545454545</v>
      </c>
      <c r="W78" s="10">
        <f t="shared" si="23"/>
        <v>130.90909090909091</v>
      </c>
      <c r="X78" s="12">
        <f t="shared" si="24"/>
        <v>0</v>
      </c>
      <c r="Y78" s="12">
        <f t="shared" si="25"/>
        <v>19.636363636363637</v>
      </c>
      <c r="Z78" s="16">
        <f t="shared" si="31"/>
        <v>104.72727272727272</v>
      </c>
      <c r="AA78" s="18">
        <f t="shared" si="26"/>
        <v>0</v>
      </c>
      <c r="AB78" s="22">
        <f t="shared" si="27"/>
        <v>0</v>
      </c>
      <c r="AC78" s="22">
        <f t="shared" si="28"/>
        <v>0</v>
      </c>
      <c r="AD78" s="24">
        <f t="shared" si="29"/>
        <v>0</v>
      </c>
      <c r="AE78" s="24">
        <f t="shared" si="30"/>
        <v>0</v>
      </c>
      <c r="AF78" s="27">
        <f t="shared" si="40"/>
        <v>321.05454545454546</v>
      </c>
      <c r="AG78" s="28">
        <f t="shared" si="37"/>
        <v>5249.2645493395485</v>
      </c>
      <c r="AH78" s="27">
        <f t="shared" si="38"/>
        <v>177.92727272727271</v>
      </c>
      <c r="AI78" s="28">
        <f t="shared" si="34"/>
        <v>38066.87086247086</v>
      </c>
      <c r="AJ78" s="27">
        <f t="shared" si="39"/>
        <v>0</v>
      </c>
      <c r="AK78" s="28">
        <f t="shared" si="36"/>
        <v>0</v>
      </c>
    </row>
    <row r="79" spans="1:38" x14ac:dyDescent="0.25">
      <c r="A79" s="3">
        <v>44423</v>
      </c>
      <c r="B79" s="53">
        <v>4</v>
      </c>
      <c r="C79" s="53">
        <v>5</v>
      </c>
      <c r="D79" s="2">
        <v>110</v>
      </c>
      <c r="E79" s="2">
        <v>720</v>
      </c>
      <c r="F79" s="55">
        <v>195</v>
      </c>
      <c r="G79" s="54">
        <v>35</v>
      </c>
      <c r="H79" s="56">
        <v>0</v>
      </c>
      <c r="I79" s="55">
        <v>1</v>
      </c>
      <c r="J79" s="55">
        <v>27</v>
      </c>
      <c r="K79" s="57">
        <v>0</v>
      </c>
      <c r="L79" s="57">
        <v>4</v>
      </c>
      <c r="M79" s="54">
        <v>11</v>
      </c>
      <c r="N79" s="58">
        <v>0</v>
      </c>
      <c r="O79" s="56">
        <v>0</v>
      </c>
      <c r="P79" s="56">
        <v>0</v>
      </c>
      <c r="Q79" s="59">
        <v>0</v>
      </c>
      <c r="R79" s="59">
        <v>0</v>
      </c>
      <c r="S79" s="10">
        <f t="shared" si="19"/>
        <v>243.75</v>
      </c>
      <c r="T79" s="16">
        <f t="shared" si="20"/>
        <v>43.75</v>
      </c>
      <c r="U79" s="22">
        <f t="shared" si="21"/>
        <v>0</v>
      </c>
      <c r="V79" s="10">
        <f t="shared" si="22"/>
        <v>6.545454545454545</v>
      </c>
      <c r="W79" s="10">
        <f t="shared" si="23"/>
        <v>176.72727272727272</v>
      </c>
      <c r="X79" s="12">
        <f t="shared" si="24"/>
        <v>0</v>
      </c>
      <c r="Y79" s="12">
        <f t="shared" si="25"/>
        <v>26.18181818181818</v>
      </c>
      <c r="Z79" s="16">
        <f t="shared" si="31"/>
        <v>72</v>
      </c>
      <c r="AA79" s="18">
        <f t="shared" si="26"/>
        <v>0</v>
      </c>
      <c r="AB79" s="22">
        <f t="shared" si="27"/>
        <v>0</v>
      </c>
      <c r="AC79" s="22">
        <f t="shared" si="28"/>
        <v>0</v>
      </c>
      <c r="AD79" s="24">
        <f t="shared" si="29"/>
        <v>0</v>
      </c>
      <c r="AE79" s="24">
        <f t="shared" si="30"/>
        <v>0</v>
      </c>
      <c r="AF79" s="27">
        <f t="shared" si="40"/>
        <v>427.02272727272725</v>
      </c>
      <c r="AG79" s="28">
        <f t="shared" si="37"/>
        <v>5676.2872766122755</v>
      </c>
      <c r="AH79" s="27">
        <f t="shared" si="38"/>
        <v>115.75</v>
      </c>
      <c r="AI79" s="28">
        <f t="shared" si="34"/>
        <v>38182.62086247086</v>
      </c>
      <c r="AJ79" s="27">
        <f t="shared" si="39"/>
        <v>0</v>
      </c>
      <c r="AK79" s="28">
        <f t="shared" si="36"/>
        <v>0</v>
      </c>
    </row>
    <row r="80" spans="1:38" x14ac:dyDescent="0.25">
      <c r="A80" s="3">
        <v>44424</v>
      </c>
      <c r="B80" s="53">
        <v>4</v>
      </c>
      <c r="C80" s="53">
        <v>6</v>
      </c>
      <c r="D80" s="2">
        <v>110</v>
      </c>
      <c r="E80" s="2">
        <v>720</v>
      </c>
      <c r="F80" s="55">
        <v>260</v>
      </c>
      <c r="G80" s="54">
        <v>20</v>
      </c>
      <c r="H80" s="56">
        <v>0</v>
      </c>
      <c r="I80" s="55">
        <v>1</v>
      </c>
      <c r="J80" s="55">
        <v>51</v>
      </c>
      <c r="K80" s="57">
        <v>0</v>
      </c>
      <c r="L80" s="57">
        <v>6</v>
      </c>
      <c r="M80" s="54">
        <v>5</v>
      </c>
      <c r="N80" s="58">
        <v>0</v>
      </c>
      <c r="O80" s="56">
        <v>0</v>
      </c>
      <c r="P80" s="56">
        <v>0</v>
      </c>
      <c r="Q80" s="59">
        <v>0</v>
      </c>
      <c r="R80" s="59">
        <v>0</v>
      </c>
      <c r="S80" s="10">
        <f t="shared" ref="S80:S127" si="41">IFERROR(($F80/$B80)*$C80,0)</f>
        <v>390</v>
      </c>
      <c r="T80" s="16">
        <f t="shared" ref="T80:T127" si="42">IFERROR(($G80/$B80)*$C80,)</f>
        <v>30</v>
      </c>
      <c r="U80" s="22">
        <f t="shared" ref="U80:U127" si="43">IFERROR(($H80/$B80)*$C80,)</f>
        <v>0</v>
      </c>
      <c r="V80" s="10">
        <f t="shared" ref="V80:V127" si="44">IFERROR(($I80/$D80)*$E80,)</f>
        <v>6.545454545454545</v>
      </c>
      <c r="W80" s="10">
        <f t="shared" ref="W80:W127" si="45">IFERROR(($J80/$D80)*$E80,)</f>
        <v>333.81818181818181</v>
      </c>
      <c r="X80" s="12">
        <f t="shared" ref="X80:X127" si="46">IFERROR(($K80/$D80)*$E80,)</f>
        <v>0</v>
      </c>
      <c r="Y80" s="12">
        <f t="shared" ref="Y80:Y127" si="47">IFERROR(($L80/$D80)*$E80,)</f>
        <v>39.272727272727273</v>
      </c>
      <c r="Z80" s="16">
        <f t="shared" ref="Z80:Z127" si="48">IFERROR(($M80/$D80)*$E80,)</f>
        <v>32.727272727272727</v>
      </c>
      <c r="AA80" s="18">
        <f t="shared" ref="AA80:AA127" si="49">IFERROR(($N80/$D80)*$E80,)</f>
        <v>0</v>
      </c>
      <c r="AB80" s="22">
        <f t="shared" ref="AB80:AB127" si="50">IFERROR(($O80/$D80)*$E80,)</f>
        <v>0</v>
      </c>
      <c r="AC80" s="22">
        <f t="shared" ref="AC80:AC127" si="51">IFERROR(($P80/$D80)*$E80,)</f>
        <v>0</v>
      </c>
      <c r="AD80" s="24">
        <f t="shared" ref="AD80:AD127" si="52">IFERROR(($Q80/$D80)*$E80,)</f>
        <v>0</v>
      </c>
      <c r="AE80" s="24">
        <f t="shared" ref="AE80:AE127" si="53">IFERROR(($R80/$D80)*$E80,)</f>
        <v>0</v>
      </c>
      <c r="AF80" s="27">
        <f t="shared" si="40"/>
        <v>730.36363636363637</v>
      </c>
      <c r="AG80" s="28">
        <f t="shared" si="37"/>
        <v>6406.6509129759115</v>
      </c>
      <c r="AH80" s="27">
        <f t="shared" si="38"/>
        <v>62.727272727272727</v>
      </c>
      <c r="AI80" s="28">
        <f t="shared" si="34"/>
        <v>38245.348135198132</v>
      </c>
      <c r="AJ80" s="27">
        <f t="shared" si="39"/>
        <v>0</v>
      </c>
      <c r="AK80" s="28">
        <f t="shared" si="36"/>
        <v>0</v>
      </c>
      <c r="AL80" s="2" t="s">
        <v>30</v>
      </c>
    </row>
    <row r="81" spans="1:38" x14ac:dyDescent="0.25">
      <c r="A81" s="3">
        <v>44425</v>
      </c>
      <c r="B81" s="53">
        <v>5</v>
      </c>
      <c r="C81" s="53">
        <v>9</v>
      </c>
      <c r="D81" s="2">
        <v>110</v>
      </c>
      <c r="E81" s="2">
        <v>720</v>
      </c>
      <c r="F81" s="55">
        <v>175</v>
      </c>
      <c r="G81" s="54">
        <v>0</v>
      </c>
      <c r="H81" s="56">
        <v>0</v>
      </c>
      <c r="I81" s="55">
        <v>5</v>
      </c>
      <c r="J81" s="55">
        <v>49</v>
      </c>
      <c r="K81" s="57">
        <v>0</v>
      </c>
      <c r="L81" s="57">
        <v>11</v>
      </c>
      <c r="M81" s="54">
        <v>14</v>
      </c>
      <c r="N81" s="58">
        <v>0</v>
      </c>
      <c r="O81" s="56">
        <v>0</v>
      </c>
      <c r="P81" s="56">
        <v>0</v>
      </c>
      <c r="Q81" s="59">
        <v>0</v>
      </c>
      <c r="R81" s="59">
        <v>0</v>
      </c>
      <c r="S81" s="10">
        <f t="shared" si="41"/>
        <v>315</v>
      </c>
      <c r="T81" s="16">
        <f t="shared" si="42"/>
        <v>0</v>
      </c>
      <c r="U81" s="22">
        <f t="shared" si="43"/>
        <v>0</v>
      </c>
      <c r="V81" s="10">
        <f t="shared" si="44"/>
        <v>32.727272727272727</v>
      </c>
      <c r="W81" s="10">
        <f t="shared" si="45"/>
        <v>320.72727272727269</v>
      </c>
      <c r="X81" s="12">
        <f t="shared" si="46"/>
        <v>0</v>
      </c>
      <c r="Y81" s="12">
        <f t="shared" si="47"/>
        <v>72</v>
      </c>
      <c r="Z81" s="16">
        <f t="shared" si="48"/>
        <v>91.636363636363626</v>
      </c>
      <c r="AA81" s="18">
        <f t="shared" si="49"/>
        <v>0</v>
      </c>
      <c r="AB81" s="22">
        <f t="shared" si="50"/>
        <v>0</v>
      </c>
      <c r="AC81" s="22">
        <f t="shared" si="51"/>
        <v>0</v>
      </c>
      <c r="AD81" s="24">
        <f t="shared" si="52"/>
        <v>0</v>
      </c>
      <c r="AE81" s="24">
        <f t="shared" si="53"/>
        <v>0</v>
      </c>
      <c r="AF81" s="27">
        <f t="shared" si="40"/>
        <v>668.4545454545455</v>
      </c>
      <c r="AG81" s="28">
        <f t="shared" si="37"/>
        <v>7075.1054584304566</v>
      </c>
      <c r="AH81" s="27">
        <f t="shared" si="38"/>
        <v>91.636363636363626</v>
      </c>
      <c r="AI81" s="28">
        <f t="shared" ref="AI81:AI127" si="54">AH81+AI80</f>
        <v>38336.984498834492</v>
      </c>
      <c r="AJ81" s="27">
        <f t="shared" si="39"/>
        <v>0</v>
      </c>
      <c r="AK81" s="28">
        <f t="shared" ref="AK81:AK127" si="55">AJ81+AK80</f>
        <v>0</v>
      </c>
    </row>
    <row r="82" spans="1:38" x14ac:dyDescent="0.25">
      <c r="A82" s="3">
        <v>44426</v>
      </c>
      <c r="B82" s="53">
        <v>4</v>
      </c>
      <c r="C82" s="53">
        <v>5</v>
      </c>
      <c r="D82" s="2">
        <v>110</v>
      </c>
      <c r="E82" s="2">
        <v>720</v>
      </c>
      <c r="F82" s="55">
        <v>135</v>
      </c>
      <c r="G82" s="54">
        <v>0</v>
      </c>
      <c r="H82" s="56">
        <v>0</v>
      </c>
      <c r="I82" s="55">
        <v>8</v>
      </c>
      <c r="J82" s="55">
        <v>40</v>
      </c>
      <c r="K82" s="57">
        <v>3</v>
      </c>
      <c r="L82" s="57">
        <v>9</v>
      </c>
      <c r="M82" s="54">
        <v>3</v>
      </c>
      <c r="N82" s="58">
        <v>0</v>
      </c>
      <c r="O82" s="56">
        <v>0</v>
      </c>
      <c r="P82" s="56">
        <v>0</v>
      </c>
      <c r="Q82" s="59">
        <v>0</v>
      </c>
      <c r="R82" s="59">
        <v>0</v>
      </c>
      <c r="S82" s="10">
        <f t="shared" si="41"/>
        <v>168.75</v>
      </c>
      <c r="T82" s="16">
        <f t="shared" si="42"/>
        <v>0</v>
      </c>
      <c r="U82" s="22">
        <f t="shared" si="43"/>
        <v>0</v>
      </c>
      <c r="V82" s="10">
        <f t="shared" si="44"/>
        <v>52.36363636363636</v>
      </c>
      <c r="W82" s="10">
        <f t="shared" si="45"/>
        <v>261.81818181818181</v>
      </c>
      <c r="X82" s="12">
        <f t="shared" si="46"/>
        <v>19.636363636363637</v>
      </c>
      <c r="Y82" s="12">
        <f t="shared" si="47"/>
        <v>58.909090909090907</v>
      </c>
      <c r="Z82" s="16">
        <f t="shared" si="48"/>
        <v>19.636363636363637</v>
      </c>
      <c r="AA82" s="18">
        <f t="shared" si="49"/>
        <v>0</v>
      </c>
      <c r="AB82" s="22">
        <f t="shared" si="50"/>
        <v>0</v>
      </c>
      <c r="AC82" s="22">
        <f t="shared" si="51"/>
        <v>0</v>
      </c>
      <c r="AD82" s="24">
        <f t="shared" si="52"/>
        <v>0</v>
      </c>
      <c r="AE82" s="24">
        <f t="shared" si="53"/>
        <v>0</v>
      </c>
      <c r="AF82" s="27">
        <f t="shared" si="40"/>
        <v>482.93181818181819</v>
      </c>
      <c r="AG82" s="28">
        <f t="shared" si="37"/>
        <v>7558.0372766122746</v>
      </c>
      <c r="AH82" s="27">
        <f t="shared" si="38"/>
        <v>19.636363636363637</v>
      </c>
      <c r="AI82" s="28">
        <f t="shared" si="54"/>
        <v>38356.620862470852</v>
      </c>
      <c r="AJ82" s="27">
        <f t="shared" si="39"/>
        <v>0</v>
      </c>
      <c r="AK82" s="28">
        <f t="shared" si="55"/>
        <v>0</v>
      </c>
    </row>
    <row r="83" spans="1:38" x14ac:dyDescent="0.25">
      <c r="A83" s="3">
        <v>44427</v>
      </c>
      <c r="B83" s="53">
        <v>5</v>
      </c>
      <c r="C83" s="53">
        <v>7</v>
      </c>
      <c r="D83" s="2">
        <v>110</v>
      </c>
      <c r="E83" s="2">
        <v>720</v>
      </c>
      <c r="F83" s="55">
        <v>295</v>
      </c>
      <c r="G83" s="54">
        <v>5</v>
      </c>
      <c r="H83" s="56">
        <v>0</v>
      </c>
      <c r="I83" s="55">
        <v>4</v>
      </c>
      <c r="J83" s="55">
        <v>38</v>
      </c>
      <c r="K83" s="57">
        <v>0</v>
      </c>
      <c r="L83" s="57">
        <v>7</v>
      </c>
      <c r="M83" s="54">
        <v>8</v>
      </c>
      <c r="N83" s="58">
        <v>0</v>
      </c>
      <c r="O83" s="56">
        <v>0</v>
      </c>
      <c r="P83" s="56">
        <v>0</v>
      </c>
      <c r="Q83" s="59">
        <v>0</v>
      </c>
      <c r="R83" s="59">
        <v>0</v>
      </c>
      <c r="S83" s="10">
        <f t="shared" si="41"/>
        <v>413</v>
      </c>
      <c r="T83" s="16">
        <f t="shared" si="42"/>
        <v>7</v>
      </c>
      <c r="U83" s="22">
        <f t="shared" si="43"/>
        <v>0</v>
      </c>
      <c r="V83" s="10">
        <f t="shared" si="44"/>
        <v>26.18181818181818</v>
      </c>
      <c r="W83" s="10">
        <f t="shared" si="45"/>
        <v>248.72727272727272</v>
      </c>
      <c r="X83" s="12">
        <f t="shared" si="46"/>
        <v>0</v>
      </c>
      <c r="Y83" s="12">
        <f t="shared" si="47"/>
        <v>45.818181818181813</v>
      </c>
      <c r="Z83" s="16">
        <f t="shared" si="48"/>
        <v>52.36363636363636</v>
      </c>
      <c r="AA83" s="18">
        <f t="shared" si="49"/>
        <v>0</v>
      </c>
      <c r="AB83" s="22">
        <f t="shared" si="50"/>
        <v>0</v>
      </c>
      <c r="AC83" s="22">
        <f t="shared" si="51"/>
        <v>0</v>
      </c>
      <c r="AD83" s="24">
        <f t="shared" si="52"/>
        <v>0</v>
      </c>
      <c r="AE83" s="24">
        <f t="shared" si="53"/>
        <v>0</v>
      </c>
      <c r="AF83" s="27">
        <f t="shared" si="40"/>
        <v>687.90909090909088</v>
      </c>
      <c r="AG83" s="28">
        <f t="shared" si="37"/>
        <v>8245.9463675213647</v>
      </c>
      <c r="AH83" s="27">
        <f t="shared" si="38"/>
        <v>59.36363636363636</v>
      </c>
      <c r="AI83" s="28">
        <f t="shared" si="54"/>
        <v>38415.984498834492</v>
      </c>
      <c r="AJ83" s="27">
        <f t="shared" si="39"/>
        <v>0</v>
      </c>
      <c r="AK83" s="28">
        <f t="shared" si="55"/>
        <v>0</v>
      </c>
    </row>
    <row r="84" spans="1:38" x14ac:dyDescent="0.25">
      <c r="A84" s="3">
        <v>44428</v>
      </c>
      <c r="B84" s="53">
        <v>5</v>
      </c>
      <c r="C84" s="53">
        <v>6</v>
      </c>
      <c r="D84" s="2">
        <v>110</v>
      </c>
      <c r="E84" s="2">
        <v>720</v>
      </c>
      <c r="F84" s="55">
        <v>355</v>
      </c>
      <c r="G84" s="54">
        <v>2</v>
      </c>
      <c r="H84" s="56">
        <v>0</v>
      </c>
      <c r="I84" s="55">
        <v>5</v>
      </c>
      <c r="J84" s="55">
        <v>58</v>
      </c>
      <c r="K84" s="57">
        <v>0</v>
      </c>
      <c r="L84" s="57">
        <v>14</v>
      </c>
      <c r="M84" s="54">
        <v>13</v>
      </c>
      <c r="N84" s="58">
        <v>0</v>
      </c>
      <c r="O84" s="56">
        <v>0</v>
      </c>
      <c r="P84" s="56">
        <v>0</v>
      </c>
      <c r="Q84" s="59">
        <v>0</v>
      </c>
      <c r="R84" s="59">
        <v>0</v>
      </c>
      <c r="S84" s="10">
        <f t="shared" si="41"/>
        <v>426</v>
      </c>
      <c r="T84" s="16">
        <f t="shared" si="42"/>
        <v>2.4000000000000004</v>
      </c>
      <c r="U84" s="22">
        <f t="shared" si="43"/>
        <v>0</v>
      </c>
      <c r="V84" s="10">
        <f t="shared" si="44"/>
        <v>32.727272727272727</v>
      </c>
      <c r="W84" s="10">
        <f t="shared" si="45"/>
        <v>379.63636363636363</v>
      </c>
      <c r="X84" s="12">
        <f t="shared" si="46"/>
        <v>0</v>
      </c>
      <c r="Y84" s="12">
        <f t="shared" si="47"/>
        <v>91.636363636363626</v>
      </c>
      <c r="Z84" s="16">
        <f t="shared" si="48"/>
        <v>85.090909090909093</v>
      </c>
      <c r="AA84" s="18">
        <f t="shared" si="49"/>
        <v>0</v>
      </c>
      <c r="AB84" s="22">
        <f t="shared" si="50"/>
        <v>0</v>
      </c>
      <c r="AC84" s="22">
        <f t="shared" si="51"/>
        <v>0</v>
      </c>
      <c r="AD84" s="24">
        <f t="shared" si="52"/>
        <v>0</v>
      </c>
      <c r="AE84" s="24">
        <f t="shared" si="53"/>
        <v>0</v>
      </c>
      <c r="AF84" s="27">
        <f t="shared" si="40"/>
        <v>838.36363636363637</v>
      </c>
      <c r="AG84" s="28">
        <f t="shared" ref="AG84:AG127" si="56">AF84+AG83</f>
        <v>9084.3100038850007</v>
      </c>
      <c r="AH84" s="27">
        <f t="shared" si="38"/>
        <v>87.490909090909099</v>
      </c>
      <c r="AI84" s="28">
        <f t="shared" si="54"/>
        <v>38503.475407925398</v>
      </c>
      <c r="AJ84" s="27">
        <f t="shared" si="39"/>
        <v>0</v>
      </c>
      <c r="AK84" s="28">
        <f t="shared" si="55"/>
        <v>0</v>
      </c>
    </row>
    <row r="85" spans="1:38" x14ac:dyDescent="0.25">
      <c r="A85" s="3">
        <v>44429</v>
      </c>
      <c r="B85" s="53">
        <v>2</v>
      </c>
      <c r="C85" s="53">
        <v>3</v>
      </c>
      <c r="D85" s="2">
        <v>110</v>
      </c>
      <c r="E85" s="2">
        <v>720</v>
      </c>
      <c r="F85" s="55">
        <v>41</v>
      </c>
      <c r="G85" s="54">
        <v>0</v>
      </c>
      <c r="H85" s="56">
        <v>0</v>
      </c>
      <c r="I85" s="55">
        <v>2</v>
      </c>
      <c r="J85" s="55">
        <v>41</v>
      </c>
      <c r="K85" s="57">
        <v>1</v>
      </c>
      <c r="L85" s="57">
        <v>1</v>
      </c>
      <c r="M85" s="54">
        <v>5</v>
      </c>
      <c r="N85" s="58">
        <v>0</v>
      </c>
      <c r="O85" s="56">
        <v>0</v>
      </c>
      <c r="P85" s="56">
        <v>0</v>
      </c>
      <c r="Q85" s="59">
        <v>0</v>
      </c>
      <c r="R85" s="59">
        <v>0</v>
      </c>
      <c r="S85" s="10">
        <f t="shared" si="41"/>
        <v>61.5</v>
      </c>
      <c r="T85" s="16">
        <f t="shared" si="42"/>
        <v>0</v>
      </c>
      <c r="U85" s="22">
        <f t="shared" si="43"/>
        <v>0</v>
      </c>
      <c r="V85" s="10">
        <f t="shared" si="44"/>
        <v>13.09090909090909</v>
      </c>
      <c r="W85" s="10">
        <f t="shared" si="45"/>
        <v>268.36363636363637</v>
      </c>
      <c r="X85" s="12">
        <f t="shared" si="46"/>
        <v>6.545454545454545</v>
      </c>
      <c r="Y85" s="12">
        <f t="shared" si="47"/>
        <v>6.545454545454545</v>
      </c>
      <c r="Z85" s="16">
        <f t="shared" si="48"/>
        <v>32.727272727272727</v>
      </c>
      <c r="AA85" s="18">
        <f t="shared" si="49"/>
        <v>0</v>
      </c>
      <c r="AB85" s="22">
        <f t="shared" si="50"/>
        <v>0</v>
      </c>
      <c r="AC85" s="22">
        <f t="shared" si="51"/>
        <v>0</v>
      </c>
      <c r="AD85" s="24">
        <f t="shared" si="52"/>
        <v>0</v>
      </c>
      <c r="AE85" s="24">
        <f t="shared" si="53"/>
        <v>0</v>
      </c>
      <c r="AF85" s="27">
        <f>S85+V85+W85</f>
        <v>342.9545454545455</v>
      </c>
      <c r="AG85" s="28">
        <f t="shared" si="56"/>
        <v>9427.2645493395466</v>
      </c>
      <c r="AH85" s="27">
        <f t="shared" si="38"/>
        <v>32.727272727272727</v>
      </c>
      <c r="AI85" s="28">
        <f t="shared" si="54"/>
        <v>38536.20268065267</v>
      </c>
      <c r="AJ85" s="27">
        <f t="shared" si="39"/>
        <v>0</v>
      </c>
      <c r="AK85" s="28">
        <f t="shared" si="55"/>
        <v>0</v>
      </c>
    </row>
    <row r="86" spans="1:38" x14ac:dyDescent="0.25">
      <c r="A86" s="3">
        <v>44430</v>
      </c>
      <c r="B86" s="53">
        <v>4</v>
      </c>
      <c r="C86" s="53">
        <v>8</v>
      </c>
      <c r="D86" s="2">
        <v>110</v>
      </c>
      <c r="E86" s="2">
        <v>720</v>
      </c>
      <c r="F86" s="55">
        <v>17</v>
      </c>
      <c r="G86" s="54">
        <v>0</v>
      </c>
      <c r="H86" s="56">
        <v>0</v>
      </c>
      <c r="I86" s="55">
        <v>1</v>
      </c>
      <c r="J86" s="55">
        <v>17</v>
      </c>
      <c r="K86" s="57">
        <v>0</v>
      </c>
      <c r="L86" s="57">
        <v>7</v>
      </c>
      <c r="M86" s="54">
        <v>3</v>
      </c>
      <c r="N86" s="58">
        <v>0</v>
      </c>
      <c r="O86" s="56">
        <v>0</v>
      </c>
      <c r="P86" s="56">
        <v>0</v>
      </c>
      <c r="Q86" s="59">
        <v>0</v>
      </c>
      <c r="R86" s="59">
        <v>0</v>
      </c>
      <c r="S86" s="10">
        <f t="shared" si="41"/>
        <v>34</v>
      </c>
      <c r="T86" s="16">
        <f t="shared" si="42"/>
        <v>0</v>
      </c>
      <c r="U86" s="22">
        <f t="shared" si="43"/>
        <v>0</v>
      </c>
      <c r="V86" s="10">
        <f t="shared" si="44"/>
        <v>6.545454545454545</v>
      </c>
      <c r="W86" s="10">
        <f t="shared" si="45"/>
        <v>111.27272727272727</v>
      </c>
      <c r="X86" s="12">
        <f t="shared" si="46"/>
        <v>0</v>
      </c>
      <c r="Y86" s="12">
        <f t="shared" si="47"/>
        <v>45.818181818181813</v>
      </c>
      <c r="Z86" s="16">
        <f t="shared" si="48"/>
        <v>19.636363636363637</v>
      </c>
      <c r="AA86" s="18">
        <f t="shared" si="49"/>
        <v>0</v>
      </c>
      <c r="AB86" s="22">
        <f t="shared" si="50"/>
        <v>0</v>
      </c>
      <c r="AC86" s="22">
        <f t="shared" si="51"/>
        <v>0</v>
      </c>
      <c r="AD86" s="24">
        <f t="shared" si="52"/>
        <v>0</v>
      </c>
      <c r="AE86" s="24">
        <f t="shared" si="53"/>
        <v>0</v>
      </c>
      <c r="AF86" s="27">
        <f t="shared" ref="AF86:AF127" si="57">S86+V86+W86</f>
        <v>151.81818181818181</v>
      </c>
      <c r="AG86" s="28">
        <f t="shared" si="56"/>
        <v>9579.0827311577286</v>
      </c>
      <c r="AH86" s="27">
        <f>T86+Z86</f>
        <v>19.636363636363637</v>
      </c>
      <c r="AI86" s="28">
        <f t="shared" si="54"/>
        <v>38555.83904428903</v>
      </c>
      <c r="AJ86" s="27">
        <f t="shared" ref="AJ86:AJ127" si="58">U86+AB86+AC86</f>
        <v>0</v>
      </c>
      <c r="AK86" s="28">
        <f t="shared" si="55"/>
        <v>0</v>
      </c>
    </row>
    <row r="87" spans="1:38" x14ac:dyDescent="0.25">
      <c r="A87" s="3">
        <v>44431</v>
      </c>
      <c r="B87" s="53">
        <v>2</v>
      </c>
      <c r="C87" s="53">
        <v>2</v>
      </c>
      <c r="D87" s="2">
        <v>110</v>
      </c>
      <c r="E87" s="2">
        <v>720</v>
      </c>
      <c r="F87" s="55">
        <v>25</v>
      </c>
      <c r="G87" s="54">
        <v>0</v>
      </c>
      <c r="H87" s="56">
        <v>0</v>
      </c>
      <c r="I87" s="55">
        <v>3</v>
      </c>
      <c r="J87" s="55">
        <v>28</v>
      </c>
      <c r="K87" s="57">
        <v>1</v>
      </c>
      <c r="L87" s="57">
        <v>6</v>
      </c>
      <c r="M87" s="54">
        <v>1</v>
      </c>
      <c r="N87" s="58">
        <v>0</v>
      </c>
      <c r="O87" s="56">
        <v>5</v>
      </c>
      <c r="P87" s="56">
        <v>0</v>
      </c>
      <c r="Q87" s="59">
        <v>0</v>
      </c>
      <c r="R87" s="59">
        <v>0</v>
      </c>
      <c r="S87" s="10">
        <f t="shared" si="41"/>
        <v>25</v>
      </c>
      <c r="T87" s="16">
        <f t="shared" si="42"/>
        <v>0</v>
      </c>
      <c r="U87" s="22">
        <f t="shared" si="43"/>
        <v>0</v>
      </c>
      <c r="V87" s="10">
        <f t="shared" si="44"/>
        <v>19.636363636363637</v>
      </c>
      <c r="W87" s="10">
        <f t="shared" si="45"/>
        <v>183.27272727272725</v>
      </c>
      <c r="X87" s="12">
        <f t="shared" si="46"/>
        <v>6.545454545454545</v>
      </c>
      <c r="Y87" s="12">
        <f t="shared" si="47"/>
        <v>39.272727272727273</v>
      </c>
      <c r="Z87" s="16">
        <f t="shared" si="48"/>
        <v>6.545454545454545</v>
      </c>
      <c r="AA87" s="18">
        <f t="shared" si="49"/>
        <v>0</v>
      </c>
      <c r="AB87" s="22">
        <f t="shared" si="50"/>
        <v>32.727272727272727</v>
      </c>
      <c r="AC87" s="22">
        <f t="shared" si="51"/>
        <v>0</v>
      </c>
      <c r="AD87" s="24">
        <f t="shared" si="52"/>
        <v>0</v>
      </c>
      <c r="AE87" s="24">
        <f t="shared" si="53"/>
        <v>0</v>
      </c>
      <c r="AF87" s="27">
        <f t="shared" si="57"/>
        <v>227.90909090909088</v>
      </c>
      <c r="AG87" s="28">
        <f t="shared" si="56"/>
        <v>9806.9918220668187</v>
      </c>
      <c r="AH87" s="27">
        <f t="shared" ref="AH87:AH127" si="59">T87+Z87</f>
        <v>6.545454545454545</v>
      </c>
      <c r="AI87" s="28">
        <f t="shared" si="54"/>
        <v>38562.384498834486</v>
      </c>
      <c r="AJ87" s="27">
        <f t="shared" si="58"/>
        <v>32.727272727272727</v>
      </c>
      <c r="AK87" s="28">
        <f t="shared" si="55"/>
        <v>32.727272727272727</v>
      </c>
    </row>
    <row r="88" spans="1:38" x14ac:dyDescent="0.25">
      <c r="A88" s="3">
        <v>44432</v>
      </c>
      <c r="B88" s="53">
        <v>5</v>
      </c>
      <c r="C88" s="53">
        <v>7</v>
      </c>
      <c r="D88" s="2">
        <v>110</v>
      </c>
      <c r="E88" s="2">
        <v>720</v>
      </c>
      <c r="F88" s="55">
        <v>225</v>
      </c>
      <c r="G88" s="54">
        <v>0</v>
      </c>
      <c r="H88" s="56">
        <v>0</v>
      </c>
      <c r="I88" s="55">
        <v>2</v>
      </c>
      <c r="J88" s="55">
        <v>22</v>
      </c>
      <c r="K88" s="57">
        <v>2</v>
      </c>
      <c r="L88" s="57">
        <v>5</v>
      </c>
      <c r="M88" s="54">
        <v>0</v>
      </c>
      <c r="N88" s="58">
        <v>0</v>
      </c>
      <c r="O88" s="56">
        <v>1</v>
      </c>
      <c r="P88" s="56">
        <v>2</v>
      </c>
      <c r="Q88" s="59">
        <v>0</v>
      </c>
      <c r="R88" s="59">
        <v>0</v>
      </c>
      <c r="S88" s="10">
        <f t="shared" si="41"/>
        <v>315</v>
      </c>
      <c r="T88" s="16">
        <f t="shared" si="42"/>
        <v>0</v>
      </c>
      <c r="U88" s="22">
        <f t="shared" si="43"/>
        <v>0</v>
      </c>
      <c r="V88" s="10">
        <f t="shared" si="44"/>
        <v>13.09090909090909</v>
      </c>
      <c r="W88" s="10">
        <f t="shared" si="45"/>
        <v>144</v>
      </c>
      <c r="X88" s="12">
        <f t="shared" si="46"/>
        <v>13.09090909090909</v>
      </c>
      <c r="Y88" s="12">
        <f t="shared" si="47"/>
        <v>32.727272727272727</v>
      </c>
      <c r="Z88" s="16">
        <f t="shared" si="48"/>
        <v>0</v>
      </c>
      <c r="AA88" s="18">
        <f t="shared" si="49"/>
        <v>0</v>
      </c>
      <c r="AB88" s="22">
        <f t="shared" si="50"/>
        <v>6.545454545454545</v>
      </c>
      <c r="AC88" s="22">
        <f t="shared" si="51"/>
        <v>13.09090909090909</v>
      </c>
      <c r="AD88" s="24">
        <f t="shared" si="52"/>
        <v>0</v>
      </c>
      <c r="AE88" s="24">
        <f t="shared" si="53"/>
        <v>0</v>
      </c>
      <c r="AF88" s="27">
        <f t="shared" si="57"/>
        <v>472.09090909090907</v>
      </c>
      <c r="AG88" s="28">
        <f t="shared" si="56"/>
        <v>10279.082731157729</v>
      </c>
      <c r="AH88" s="27">
        <f t="shared" si="59"/>
        <v>0</v>
      </c>
      <c r="AI88" s="28">
        <f t="shared" si="54"/>
        <v>38562.384498834486</v>
      </c>
      <c r="AJ88" s="27">
        <f t="shared" si="58"/>
        <v>19.636363636363633</v>
      </c>
      <c r="AK88" s="28">
        <f t="shared" si="55"/>
        <v>52.36363636363636</v>
      </c>
    </row>
    <row r="89" spans="1:38" x14ac:dyDescent="0.25">
      <c r="A89" s="3">
        <v>44433</v>
      </c>
      <c r="B89" s="53">
        <v>6</v>
      </c>
      <c r="C89" s="53">
        <v>6</v>
      </c>
      <c r="D89" s="2">
        <v>110</v>
      </c>
      <c r="E89" s="2">
        <v>720</v>
      </c>
      <c r="F89" s="55">
        <v>240</v>
      </c>
      <c r="G89" s="54">
        <v>0</v>
      </c>
      <c r="H89" s="56">
        <v>0</v>
      </c>
      <c r="I89" s="55">
        <v>6</v>
      </c>
      <c r="J89" s="55">
        <v>30</v>
      </c>
      <c r="K89" s="57">
        <v>0</v>
      </c>
      <c r="L89" s="57">
        <v>22</v>
      </c>
      <c r="M89" s="54">
        <v>1</v>
      </c>
      <c r="N89" s="58">
        <v>0</v>
      </c>
      <c r="O89" s="56">
        <v>1</v>
      </c>
      <c r="P89" s="56">
        <v>0</v>
      </c>
      <c r="Q89" s="59">
        <v>0</v>
      </c>
      <c r="R89" s="59">
        <v>0</v>
      </c>
      <c r="S89" s="10">
        <f t="shared" si="41"/>
        <v>240</v>
      </c>
      <c r="T89" s="16">
        <f t="shared" si="42"/>
        <v>0</v>
      </c>
      <c r="U89" s="22">
        <f t="shared" si="43"/>
        <v>0</v>
      </c>
      <c r="V89" s="10">
        <f t="shared" si="44"/>
        <v>39.272727272727273</v>
      </c>
      <c r="W89" s="10">
        <f t="shared" si="45"/>
        <v>196.36363636363635</v>
      </c>
      <c r="X89" s="12">
        <f t="shared" si="46"/>
        <v>0</v>
      </c>
      <c r="Y89" s="12">
        <f t="shared" si="47"/>
        <v>144</v>
      </c>
      <c r="Z89" s="16">
        <f t="shared" si="48"/>
        <v>6.545454545454545</v>
      </c>
      <c r="AA89" s="18">
        <f t="shared" si="49"/>
        <v>0</v>
      </c>
      <c r="AB89" s="22">
        <f t="shared" si="50"/>
        <v>6.545454545454545</v>
      </c>
      <c r="AC89" s="22">
        <f t="shared" si="51"/>
        <v>0</v>
      </c>
      <c r="AD89" s="24">
        <f t="shared" si="52"/>
        <v>0</v>
      </c>
      <c r="AE89" s="24">
        <f t="shared" si="53"/>
        <v>0</v>
      </c>
      <c r="AF89" s="27">
        <f t="shared" si="57"/>
        <v>475.63636363636363</v>
      </c>
      <c r="AG89" s="28">
        <f t="shared" si="56"/>
        <v>10754.719094794093</v>
      </c>
      <c r="AH89" s="27">
        <f t="shared" si="59"/>
        <v>6.545454545454545</v>
      </c>
      <c r="AI89" s="28">
        <f t="shared" si="54"/>
        <v>38568.929953379942</v>
      </c>
      <c r="AJ89" s="27">
        <f t="shared" si="58"/>
        <v>6.545454545454545</v>
      </c>
      <c r="AK89" s="28">
        <f t="shared" si="55"/>
        <v>58.909090909090907</v>
      </c>
    </row>
    <row r="90" spans="1:38" x14ac:dyDescent="0.25">
      <c r="A90" s="3">
        <v>44434</v>
      </c>
      <c r="B90" s="53">
        <v>4</v>
      </c>
      <c r="C90" s="53">
        <v>6</v>
      </c>
      <c r="D90" s="2">
        <v>110</v>
      </c>
      <c r="E90" s="2">
        <v>720</v>
      </c>
      <c r="F90" s="55">
        <v>153</v>
      </c>
      <c r="G90" s="54">
        <v>0</v>
      </c>
      <c r="H90" s="56">
        <v>0</v>
      </c>
      <c r="I90" s="55">
        <v>8</v>
      </c>
      <c r="J90" s="55">
        <v>37</v>
      </c>
      <c r="K90" s="57">
        <v>1</v>
      </c>
      <c r="L90" s="57">
        <v>17</v>
      </c>
      <c r="M90" s="54">
        <v>6</v>
      </c>
      <c r="N90" s="58">
        <v>0</v>
      </c>
      <c r="O90" s="56">
        <v>0</v>
      </c>
      <c r="P90" s="56">
        <v>5</v>
      </c>
      <c r="Q90" s="59">
        <v>0</v>
      </c>
      <c r="R90" s="59">
        <v>0</v>
      </c>
      <c r="S90" s="10">
        <f t="shared" si="41"/>
        <v>229.5</v>
      </c>
      <c r="T90" s="16">
        <f t="shared" si="42"/>
        <v>0</v>
      </c>
      <c r="U90" s="22">
        <f t="shared" si="43"/>
        <v>0</v>
      </c>
      <c r="V90" s="10">
        <f t="shared" si="44"/>
        <v>52.36363636363636</v>
      </c>
      <c r="W90" s="10">
        <f t="shared" si="45"/>
        <v>242.18181818181819</v>
      </c>
      <c r="X90" s="12">
        <f t="shared" si="46"/>
        <v>6.545454545454545</v>
      </c>
      <c r="Y90" s="12">
        <f t="shared" si="47"/>
        <v>111.27272727272727</v>
      </c>
      <c r="Z90" s="16">
        <f t="shared" si="48"/>
        <v>39.272727272727273</v>
      </c>
      <c r="AA90" s="18">
        <f t="shared" si="49"/>
        <v>0</v>
      </c>
      <c r="AB90" s="22">
        <f t="shared" si="50"/>
        <v>0</v>
      </c>
      <c r="AC90" s="22">
        <f t="shared" si="51"/>
        <v>32.727272727272727</v>
      </c>
      <c r="AD90" s="24">
        <f t="shared" si="52"/>
        <v>0</v>
      </c>
      <c r="AE90" s="24">
        <f t="shared" si="53"/>
        <v>0</v>
      </c>
      <c r="AF90" s="27">
        <f t="shared" si="57"/>
        <v>524.0454545454545</v>
      </c>
      <c r="AG90" s="28">
        <f t="shared" si="56"/>
        <v>11278.764549339547</v>
      </c>
      <c r="AH90" s="27">
        <f t="shared" si="59"/>
        <v>39.272727272727273</v>
      </c>
      <c r="AI90" s="28">
        <f t="shared" si="54"/>
        <v>38608.20268065267</v>
      </c>
      <c r="AJ90" s="27">
        <f t="shared" si="58"/>
        <v>32.727272727272727</v>
      </c>
      <c r="AK90" s="28">
        <f t="shared" si="55"/>
        <v>91.636363636363626</v>
      </c>
    </row>
    <row r="91" spans="1:38" x14ac:dyDescent="0.25">
      <c r="A91" s="3">
        <v>44435</v>
      </c>
      <c r="B91" s="53">
        <v>3</v>
      </c>
      <c r="C91" s="53">
        <v>8</v>
      </c>
      <c r="D91" s="2">
        <v>110</v>
      </c>
      <c r="E91" s="2">
        <v>720</v>
      </c>
      <c r="F91" s="55">
        <v>59</v>
      </c>
      <c r="G91" s="54">
        <v>0</v>
      </c>
      <c r="H91" s="56">
        <v>2</v>
      </c>
      <c r="I91" s="55">
        <v>6</v>
      </c>
      <c r="J91" s="55">
        <v>21</v>
      </c>
      <c r="K91" s="57">
        <v>0</v>
      </c>
      <c r="L91" s="57">
        <v>8</v>
      </c>
      <c r="M91" s="54">
        <v>1</v>
      </c>
      <c r="N91" s="58">
        <v>0</v>
      </c>
      <c r="O91" s="56">
        <v>0</v>
      </c>
      <c r="P91" s="56">
        <v>5</v>
      </c>
      <c r="Q91" s="59">
        <v>0</v>
      </c>
      <c r="R91" s="59">
        <v>0</v>
      </c>
      <c r="S91" s="10">
        <f t="shared" si="41"/>
        <v>157.33333333333334</v>
      </c>
      <c r="T91" s="16">
        <f t="shared" si="42"/>
        <v>0</v>
      </c>
      <c r="U91" s="22">
        <f t="shared" si="43"/>
        <v>5.333333333333333</v>
      </c>
      <c r="V91" s="10">
        <f t="shared" si="44"/>
        <v>39.272727272727273</v>
      </c>
      <c r="W91" s="10">
        <f t="shared" si="45"/>
        <v>137.45454545454547</v>
      </c>
      <c r="X91" s="12">
        <f t="shared" si="46"/>
        <v>0</v>
      </c>
      <c r="Y91" s="12">
        <f t="shared" si="47"/>
        <v>52.36363636363636</v>
      </c>
      <c r="Z91" s="16">
        <f t="shared" si="48"/>
        <v>6.545454545454545</v>
      </c>
      <c r="AA91" s="18">
        <f t="shared" si="49"/>
        <v>0</v>
      </c>
      <c r="AB91" s="22">
        <f t="shared" si="50"/>
        <v>0</v>
      </c>
      <c r="AC91" s="22">
        <f t="shared" si="51"/>
        <v>32.727272727272727</v>
      </c>
      <c r="AD91" s="24">
        <f t="shared" si="52"/>
        <v>0</v>
      </c>
      <c r="AE91" s="24">
        <f t="shared" si="53"/>
        <v>0</v>
      </c>
      <c r="AF91" s="27">
        <f t="shared" si="57"/>
        <v>334.06060606060612</v>
      </c>
      <c r="AG91" s="28">
        <f t="shared" si="56"/>
        <v>11612.825155400153</v>
      </c>
      <c r="AH91" s="27">
        <f t="shared" si="59"/>
        <v>6.545454545454545</v>
      </c>
      <c r="AI91" s="28">
        <f t="shared" si="54"/>
        <v>38614.748135198126</v>
      </c>
      <c r="AJ91" s="27">
        <f t="shared" si="58"/>
        <v>38.060606060606062</v>
      </c>
      <c r="AK91" s="28">
        <f t="shared" si="55"/>
        <v>129.69696969696969</v>
      </c>
      <c r="AL91" s="2" t="s">
        <v>31</v>
      </c>
    </row>
    <row r="92" spans="1:38" x14ac:dyDescent="0.25">
      <c r="A92" s="3">
        <v>44436</v>
      </c>
      <c r="B92" s="53">
        <v>4</v>
      </c>
      <c r="C92" s="53">
        <v>6</v>
      </c>
      <c r="D92" s="2">
        <v>110</v>
      </c>
      <c r="E92" s="2">
        <v>720</v>
      </c>
      <c r="F92" s="55">
        <v>36</v>
      </c>
      <c r="G92" s="54">
        <v>0</v>
      </c>
      <c r="H92" s="56">
        <v>34</v>
      </c>
      <c r="I92" s="55">
        <v>7</v>
      </c>
      <c r="J92" s="55">
        <v>29</v>
      </c>
      <c r="K92" s="57">
        <v>0</v>
      </c>
      <c r="L92" s="57">
        <v>13</v>
      </c>
      <c r="M92" s="54">
        <v>0</v>
      </c>
      <c r="N92" s="58">
        <v>0</v>
      </c>
      <c r="O92" s="56">
        <v>1</v>
      </c>
      <c r="P92" s="56">
        <v>10</v>
      </c>
      <c r="Q92" s="59">
        <v>0</v>
      </c>
      <c r="R92" s="59">
        <v>1</v>
      </c>
      <c r="S92" s="10">
        <f t="shared" si="41"/>
        <v>54</v>
      </c>
      <c r="T92" s="16">
        <f t="shared" si="42"/>
        <v>0</v>
      </c>
      <c r="U92" s="22">
        <f t="shared" si="43"/>
        <v>51</v>
      </c>
      <c r="V92" s="10">
        <f t="shared" si="44"/>
        <v>45.818181818181813</v>
      </c>
      <c r="W92" s="10">
        <f t="shared" si="45"/>
        <v>189.81818181818181</v>
      </c>
      <c r="X92" s="12">
        <f t="shared" si="46"/>
        <v>0</v>
      </c>
      <c r="Y92" s="12">
        <f t="shared" si="47"/>
        <v>85.090909090909093</v>
      </c>
      <c r="Z92" s="16">
        <f t="shared" si="48"/>
        <v>0</v>
      </c>
      <c r="AA92" s="18">
        <f t="shared" si="49"/>
        <v>0</v>
      </c>
      <c r="AB92" s="22">
        <f t="shared" si="50"/>
        <v>6.545454545454545</v>
      </c>
      <c r="AC92" s="22">
        <f t="shared" si="51"/>
        <v>65.454545454545453</v>
      </c>
      <c r="AD92" s="24">
        <f t="shared" si="52"/>
        <v>0</v>
      </c>
      <c r="AE92" s="24">
        <f t="shared" si="53"/>
        <v>6.545454545454545</v>
      </c>
      <c r="AF92" s="27">
        <f t="shared" si="57"/>
        <v>289.63636363636363</v>
      </c>
      <c r="AG92" s="28">
        <f t="shared" si="56"/>
        <v>11902.461519036517</v>
      </c>
      <c r="AH92" s="27">
        <f t="shared" si="59"/>
        <v>0</v>
      </c>
      <c r="AI92" s="28">
        <f t="shared" si="54"/>
        <v>38614.748135198126</v>
      </c>
      <c r="AJ92" s="27">
        <f t="shared" si="58"/>
        <v>123</v>
      </c>
      <c r="AK92" s="28">
        <f t="shared" si="55"/>
        <v>252.69696969696969</v>
      </c>
    </row>
    <row r="93" spans="1:38" x14ac:dyDescent="0.25">
      <c r="A93" s="3">
        <v>44437</v>
      </c>
      <c r="B93" s="53">
        <v>4</v>
      </c>
      <c r="C93" s="53">
        <v>5</v>
      </c>
      <c r="D93" s="2">
        <v>110</v>
      </c>
      <c r="E93" s="2">
        <v>720</v>
      </c>
      <c r="F93" s="55">
        <v>110</v>
      </c>
      <c r="G93" s="54">
        <v>0</v>
      </c>
      <c r="H93" s="56">
        <v>0</v>
      </c>
      <c r="I93" s="55">
        <v>4</v>
      </c>
      <c r="J93" s="55">
        <v>50</v>
      </c>
      <c r="K93" s="57">
        <v>2</v>
      </c>
      <c r="L93" s="57">
        <v>15</v>
      </c>
      <c r="M93" s="54">
        <v>1</v>
      </c>
      <c r="N93" s="58">
        <v>0</v>
      </c>
      <c r="O93" s="56">
        <v>3</v>
      </c>
      <c r="P93" s="56">
        <v>8</v>
      </c>
      <c r="Q93" s="59">
        <v>0</v>
      </c>
      <c r="R93" s="59">
        <v>0</v>
      </c>
      <c r="S93" s="10">
        <f t="shared" si="41"/>
        <v>137.5</v>
      </c>
      <c r="T93" s="16">
        <f t="shared" si="42"/>
        <v>0</v>
      </c>
      <c r="U93" s="22">
        <f t="shared" si="43"/>
        <v>0</v>
      </c>
      <c r="V93" s="10">
        <f t="shared" si="44"/>
        <v>26.18181818181818</v>
      </c>
      <c r="W93" s="10">
        <f t="shared" si="45"/>
        <v>327.27272727272725</v>
      </c>
      <c r="X93" s="12">
        <f t="shared" si="46"/>
        <v>13.09090909090909</v>
      </c>
      <c r="Y93" s="12">
        <f t="shared" si="47"/>
        <v>98.181818181818173</v>
      </c>
      <c r="Z93" s="16">
        <f t="shared" si="48"/>
        <v>6.545454545454545</v>
      </c>
      <c r="AA93" s="18">
        <f t="shared" si="49"/>
        <v>0</v>
      </c>
      <c r="AB93" s="22">
        <f t="shared" si="50"/>
        <v>19.636363636363637</v>
      </c>
      <c r="AC93" s="22">
        <f t="shared" si="51"/>
        <v>52.36363636363636</v>
      </c>
      <c r="AD93" s="24">
        <f t="shared" si="52"/>
        <v>0</v>
      </c>
      <c r="AE93" s="24">
        <f t="shared" si="53"/>
        <v>0</v>
      </c>
      <c r="AF93" s="27">
        <f t="shared" si="57"/>
        <v>490.95454545454544</v>
      </c>
      <c r="AG93" s="28">
        <f t="shared" si="56"/>
        <v>12393.416064491063</v>
      </c>
      <c r="AH93" s="27">
        <f t="shared" si="59"/>
        <v>6.545454545454545</v>
      </c>
      <c r="AI93" s="28">
        <f t="shared" si="54"/>
        <v>38621.293589743582</v>
      </c>
      <c r="AJ93" s="27">
        <f t="shared" si="58"/>
        <v>72</v>
      </c>
      <c r="AK93" s="28">
        <f t="shared" si="55"/>
        <v>324.69696969696969</v>
      </c>
    </row>
    <row r="94" spans="1:38" x14ac:dyDescent="0.25">
      <c r="A94" s="3">
        <v>44438</v>
      </c>
      <c r="B94" s="53">
        <v>5</v>
      </c>
      <c r="C94" s="53">
        <v>5</v>
      </c>
      <c r="D94" s="51">
        <v>110</v>
      </c>
      <c r="E94" s="51">
        <v>720</v>
      </c>
      <c r="F94" s="61">
        <v>61</v>
      </c>
      <c r="G94" s="62">
        <v>0</v>
      </c>
      <c r="H94" s="63">
        <v>0</v>
      </c>
      <c r="I94" s="61">
        <v>16</v>
      </c>
      <c r="J94" s="61">
        <v>52</v>
      </c>
      <c r="K94" s="64">
        <v>6</v>
      </c>
      <c r="L94" s="64">
        <v>53</v>
      </c>
      <c r="M94" s="62">
        <v>4</v>
      </c>
      <c r="N94" s="65">
        <v>0</v>
      </c>
      <c r="O94" s="63">
        <v>8</v>
      </c>
      <c r="P94" s="63">
        <v>27</v>
      </c>
      <c r="Q94" s="66">
        <v>1</v>
      </c>
      <c r="R94" s="66">
        <v>1</v>
      </c>
      <c r="S94" s="10">
        <f t="shared" si="41"/>
        <v>61</v>
      </c>
      <c r="T94" s="16">
        <f t="shared" si="42"/>
        <v>0</v>
      </c>
      <c r="U94" s="22">
        <f t="shared" si="43"/>
        <v>0</v>
      </c>
      <c r="V94" s="10">
        <f t="shared" si="44"/>
        <v>104.72727272727272</v>
      </c>
      <c r="W94" s="10">
        <f t="shared" si="45"/>
        <v>340.36363636363637</v>
      </c>
      <c r="X94" s="12">
        <f t="shared" si="46"/>
        <v>39.272727272727273</v>
      </c>
      <c r="Y94" s="12">
        <f t="shared" si="47"/>
        <v>346.90909090909088</v>
      </c>
      <c r="Z94" s="16">
        <f t="shared" si="48"/>
        <v>26.18181818181818</v>
      </c>
      <c r="AA94" s="18">
        <f t="shared" si="49"/>
        <v>0</v>
      </c>
      <c r="AB94" s="22">
        <f t="shared" si="50"/>
        <v>52.36363636363636</v>
      </c>
      <c r="AC94" s="22">
        <f t="shared" si="51"/>
        <v>176.72727272727272</v>
      </c>
      <c r="AD94" s="24">
        <f t="shared" si="52"/>
        <v>6.545454545454545</v>
      </c>
      <c r="AE94" s="24">
        <f t="shared" si="53"/>
        <v>6.545454545454545</v>
      </c>
      <c r="AF94" s="27">
        <f t="shared" si="57"/>
        <v>506.09090909090912</v>
      </c>
      <c r="AG94" s="28">
        <f t="shared" si="56"/>
        <v>12899.506973581972</v>
      </c>
      <c r="AH94" s="27">
        <f t="shared" si="59"/>
        <v>26.18181818181818</v>
      </c>
      <c r="AI94" s="28">
        <f t="shared" si="54"/>
        <v>38647.475407925398</v>
      </c>
      <c r="AJ94" s="27">
        <f t="shared" si="58"/>
        <v>229.09090909090907</v>
      </c>
      <c r="AK94" s="28">
        <f t="shared" si="55"/>
        <v>553.78787878787875</v>
      </c>
    </row>
    <row r="95" spans="1:38" x14ac:dyDescent="0.25">
      <c r="A95" s="3">
        <v>44439</v>
      </c>
      <c r="B95" s="53">
        <v>3</v>
      </c>
      <c r="C95" s="53">
        <v>9</v>
      </c>
      <c r="D95" s="2">
        <v>110</v>
      </c>
      <c r="E95" s="2">
        <v>720</v>
      </c>
      <c r="F95" s="55">
        <v>0</v>
      </c>
      <c r="G95" s="54">
        <v>0</v>
      </c>
      <c r="H95" s="56">
        <v>0</v>
      </c>
      <c r="I95" s="55">
        <v>1</v>
      </c>
      <c r="J95" s="55">
        <v>9</v>
      </c>
      <c r="K95" s="57">
        <v>0</v>
      </c>
      <c r="L95" s="57">
        <v>12</v>
      </c>
      <c r="M95" s="54">
        <v>0</v>
      </c>
      <c r="N95" s="58">
        <v>0</v>
      </c>
      <c r="O95" s="56">
        <v>5</v>
      </c>
      <c r="P95" s="56">
        <v>20</v>
      </c>
      <c r="Q95" s="59">
        <v>0</v>
      </c>
      <c r="R95" s="59">
        <v>2</v>
      </c>
      <c r="S95" s="10">
        <f t="shared" si="41"/>
        <v>0</v>
      </c>
      <c r="T95" s="16">
        <f t="shared" si="42"/>
        <v>0</v>
      </c>
      <c r="U95" s="22">
        <f t="shared" si="43"/>
        <v>0</v>
      </c>
      <c r="V95" s="10">
        <f t="shared" si="44"/>
        <v>6.545454545454545</v>
      </c>
      <c r="W95" s="10">
        <f t="shared" si="45"/>
        <v>58.909090909090907</v>
      </c>
      <c r="X95" s="12">
        <f t="shared" si="46"/>
        <v>0</v>
      </c>
      <c r="Y95" s="12">
        <f t="shared" si="47"/>
        <v>78.545454545454547</v>
      </c>
      <c r="Z95" s="16">
        <f t="shared" si="48"/>
        <v>0</v>
      </c>
      <c r="AA95" s="18">
        <f t="shared" si="49"/>
        <v>0</v>
      </c>
      <c r="AB95" s="22">
        <f t="shared" si="50"/>
        <v>32.727272727272727</v>
      </c>
      <c r="AC95" s="22">
        <f t="shared" si="51"/>
        <v>130.90909090909091</v>
      </c>
      <c r="AD95" s="24">
        <f t="shared" si="52"/>
        <v>0</v>
      </c>
      <c r="AE95" s="24">
        <f t="shared" si="53"/>
        <v>13.09090909090909</v>
      </c>
      <c r="AF95" s="27">
        <f t="shared" si="57"/>
        <v>65.454545454545453</v>
      </c>
      <c r="AG95" s="28">
        <f t="shared" si="56"/>
        <v>12964.961519036518</v>
      </c>
      <c r="AH95" s="27">
        <f t="shared" si="59"/>
        <v>0</v>
      </c>
      <c r="AI95" s="28">
        <f t="shared" si="54"/>
        <v>38647.475407925398</v>
      </c>
      <c r="AJ95" s="27">
        <f t="shared" si="58"/>
        <v>163.63636363636363</v>
      </c>
      <c r="AK95" s="28">
        <f t="shared" si="55"/>
        <v>717.42424242424238</v>
      </c>
    </row>
    <row r="96" spans="1:38" x14ac:dyDescent="0.25">
      <c r="A96" s="3">
        <v>44440</v>
      </c>
      <c r="B96" s="53">
        <v>6</v>
      </c>
      <c r="C96" s="53">
        <v>9</v>
      </c>
      <c r="D96" s="2">
        <v>110</v>
      </c>
      <c r="E96" s="2">
        <v>720</v>
      </c>
      <c r="F96" s="55">
        <v>26</v>
      </c>
      <c r="G96" s="54">
        <v>0</v>
      </c>
      <c r="H96" s="56">
        <v>90</v>
      </c>
      <c r="I96" s="55">
        <v>8</v>
      </c>
      <c r="J96" s="55">
        <v>26</v>
      </c>
      <c r="K96" s="57">
        <v>2</v>
      </c>
      <c r="L96" s="57">
        <v>32</v>
      </c>
      <c r="M96" s="54">
        <v>0</v>
      </c>
      <c r="N96" s="58">
        <v>0</v>
      </c>
      <c r="O96" s="56">
        <v>7</v>
      </c>
      <c r="P96" s="56">
        <v>42</v>
      </c>
      <c r="Q96" s="59">
        <v>3</v>
      </c>
      <c r="R96" s="59">
        <v>5</v>
      </c>
      <c r="S96" s="10">
        <f t="shared" si="41"/>
        <v>39</v>
      </c>
      <c r="T96" s="16">
        <f t="shared" si="42"/>
        <v>0</v>
      </c>
      <c r="U96" s="22">
        <f t="shared" si="43"/>
        <v>135</v>
      </c>
      <c r="V96" s="10">
        <f t="shared" si="44"/>
        <v>52.36363636363636</v>
      </c>
      <c r="W96" s="10">
        <f t="shared" si="45"/>
        <v>170.18181818181819</v>
      </c>
      <c r="X96" s="12">
        <f t="shared" si="46"/>
        <v>13.09090909090909</v>
      </c>
      <c r="Y96" s="12">
        <f t="shared" si="47"/>
        <v>209.45454545454544</v>
      </c>
      <c r="Z96" s="16">
        <f t="shared" si="48"/>
        <v>0</v>
      </c>
      <c r="AA96" s="18">
        <f t="shared" si="49"/>
        <v>0</v>
      </c>
      <c r="AB96" s="22">
        <f t="shared" si="50"/>
        <v>45.818181818181813</v>
      </c>
      <c r="AC96" s="22">
        <f t="shared" si="51"/>
        <v>274.90909090909093</v>
      </c>
      <c r="AD96" s="24">
        <f t="shared" si="52"/>
        <v>19.636363636363637</v>
      </c>
      <c r="AE96" s="24">
        <f t="shared" si="53"/>
        <v>32.727272727272727</v>
      </c>
      <c r="AF96" s="27">
        <f t="shared" si="57"/>
        <v>261.54545454545456</v>
      </c>
      <c r="AG96" s="28">
        <f t="shared" si="56"/>
        <v>13226.506973581972</v>
      </c>
      <c r="AH96" s="27">
        <f t="shared" si="59"/>
        <v>0</v>
      </c>
      <c r="AI96" s="28">
        <f t="shared" si="54"/>
        <v>38647.475407925398</v>
      </c>
      <c r="AJ96" s="27">
        <f t="shared" si="58"/>
        <v>455.72727272727275</v>
      </c>
      <c r="AK96" s="28">
        <f t="shared" si="55"/>
        <v>1173.151515151515</v>
      </c>
    </row>
    <row r="97" spans="1:37" x14ac:dyDescent="0.25">
      <c r="A97" s="3">
        <v>44441</v>
      </c>
      <c r="B97" s="53">
        <v>6</v>
      </c>
      <c r="C97" s="53">
        <v>10</v>
      </c>
      <c r="D97" s="2">
        <v>110</v>
      </c>
      <c r="E97" s="2">
        <v>720</v>
      </c>
      <c r="F97" s="55">
        <v>27</v>
      </c>
      <c r="G97" s="54">
        <v>0</v>
      </c>
      <c r="H97" s="56">
        <v>46</v>
      </c>
      <c r="I97" s="55">
        <v>6</v>
      </c>
      <c r="J97" s="55">
        <v>20</v>
      </c>
      <c r="K97" s="57">
        <v>1</v>
      </c>
      <c r="L97" s="57">
        <v>10</v>
      </c>
      <c r="M97" s="54">
        <v>0</v>
      </c>
      <c r="N97" s="58">
        <v>0</v>
      </c>
      <c r="O97" s="56">
        <v>9</v>
      </c>
      <c r="P97" s="56">
        <v>37</v>
      </c>
      <c r="Q97" s="59">
        <v>1</v>
      </c>
      <c r="R97" s="59">
        <v>2</v>
      </c>
      <c r="S97" s="10">
        <f t="shared" si="41"/>
        <v>45</v>
      </c>
      <c r="T97" s="16">
        <f t="shared" si="42"/>
        <v>0</v>
      </c>
      <c r="U97" s="22">
        <f t="shared" si="43"/>
        <v>76.666666666666671</v>
      </c>
      <c r="V97" s="10">
        <f t="shared" si="44"/>
        <v>39.272727272727273</v>
      </c>
      <c r="W97" s="10">
        <f t="shared" si="45"/>
        <v>130.90909090909091</v>
      </c>
      <c r="X97" s="12">
        <f t="shared" si="46"/>
        <v>6.545454545454545</v>
      </c>
      <c r="Y97" s="12">
        <f t="shared" si="47"/>
        <v>65.454545454545453</v>
      </c>
      <c r="Z97" s="16">
        <f t="shared" si="48"/>
        <v>0</v>
      </c>
      <c r="AA97" s="18">
        <f t="shared" si="49"/>
        <v>0</v>
      </c>
      <c r="AB97" s="22">
        <f t="shared" si="50"/>
        <v>58.909090909090907</v>
      </c>
      <c r="AC97" s="22">
        <f t="shared" si="51"/>
        <v>242.18181818181819</v>
      </c>
      <c r="AD97" s="24">
        <f t="shared" si="52"/>
        <v>6.545454545454545</v>
      </c>
      <c r="AE97" s="24">
        <f t="shared" si="53"/>
        <v>13.09090909090909</v>
      </c>
      <c r="AF97" s="27">
        <f t="shared" si="57"/>
        <v>215.18181818181819</v>
      </c>
      <c r="AG97" s="28">
        <f t="shared" si="56"/>
        <v>13441.688791763791</v>
      </c>
      <c r="AH97" s="27">
        <f t="shared" si="59"/>
        <v>0</v>
      </c>
      <c r="AI97" s="28">
        <f t="shared" si="54"/>
        <v>38647.475407925398</v>
      </c>
      <c r="AJ97" s="27">
        <f t="shared" si="58"/>
        <v>377.75757575757575</v>
      </c>
      <c r="AK97" s="28">
        <f t="shared" si="55"/>
        <v>1550.9090909090908</v>
      </c>
    </row>
    <row r="98" spans="1:37" x14ac:dyDescent="0.25">
      <c r="A98" s="3">
        <v>44442</v>
      </c>
      <c r="B98" s="53">
        <v>2</v>
      </c>
      <c r="C98" s="53">
        <v>5</v>
      </c>
      <c r="D98" s="2">
        <v>110</v>
      </c>
      <c r="E98" s="2">
        <v>720</v>
      </c>
      <c r="F98" s="55">
        <v>2</v>
      </c>
      <c r="G98" s="54">
        <v>0</v>
      </c>
      <c r="H98" s="56">
        <v>22</v>
      </c>
      <c r="I98" s="55">
        <v>7</v>
      </c>
      <c r="J98" s="55">
        <v>12</v>
      </c>
      <c r="K98" s="57">
        <v>0</v>
      </c>
      <c r="L98" s="57">
        <v>9</v>
      </c>
      <c r="M98" s="54">
        <v>0</v>
      </c>
      <c r="N98" s="58">
        <v>0</v>
      </c>
      <c r="O98" s="56">
        <v>3</v>
      </c>
      <c r="P98" s="56">
        <v>25</v>
      </c>
      <c r="Q98" s="59">
        <v>0</v>
      </c>
      <c r="R98" s="59">
        <v>7</v>
      </c>
      <c r="S98" s="10">
        <f t="shared" si="41"/>
        <v>5</v>
      </c>
      <c r="T98" s="16">
        <f t="shared" si="42"/>
        <v>0</v>
      </c>
      <c r="U98" s="22">
        <f t="shared" si="43"/>
        <v>55</v>
      </c>
      <c r="V98" s="10">
        <f t="shared" si="44"/>
        <v>45.818181818181813</v>
      </c>
      <c r="W98" s="10">
        <f t="shared" si="45"/>
        <v>78.545454545454547</v>
      </c>
      <c r="X98" s="12">
        <f t="shared" si="46"/>
        <v>0</v>
      </c>
      <c r="Y98" s="12">
        <f t="shared" si="47"/>
        <v>58.909090909090907</v>
      </c>
      <c r="Z98" s="16">
        <f t="shared" si="48"/>
        <v>0</v>
      </c>
      <c r="AA98" s="18">
        <f t="shared" si="49"/>
        <v>0</v>
      </c>
      <c r="AB98" s="22">
        <f t="shared" si="50"/>
        <v>19.636363636363637</v>
      </c>
      <c r="AC98" s="22">
        <f t="shared" si="51"/>
        <v>163.63636363636363</v>
      </c>
      <c r="AD98" s="24">
        <f t="shared" si="52"/>
        <v>0</v>
      </c>
      <c r="AE98" s="24">
        <f t="shared" si="53"/>
        <v>45.818181818181813</v>
      </c>
      <c r="AF98" s="27">
        <f t="shared" si="57"/>
        <v>129.36363636363637</v>
      </c>
      <c r="AG98" s="28">
        <f t="shared" si="56"/>
        <v>13571.052428127427</v>
      </c>
      <c r="AH98" s="27">
        <f t="shared" si="59"/>
        <v>0</v>
      </c>
      <c r="AI98" s="28">
        <f t="shared" si="54"/>
        <v>38647.475407925398</v>
      </c>
      <c r="AJ98" s="27">
        <f t="shared" si="58"/>
        <v>238.27272727272725</v>
      </c>
      <c r="AK98" s="28">
        <f t="shared" si="55"/>
        <v>1789.181818181818</v>
      </c>
    </row>
    <row r="99" spans="1:37" x14ac:dyDescent="0.25">
      <c r="A99" s="3">
        <v>44443</v>
      </c>
      <c r="B99" s="53">
        <v>4</v>
      </c>
      <c r="C99" s="53">
        <v>6</v>
      </c>
      <c r="D99" s="2">
        <v>110</v>
      </c>
      <c r="E99" s="2">
        <v>720</v>
      </c>
      <c r="F99" s="55">
        <v>27</v>
      </c>
      <c r="G99" s="54">
        <v>0</v>
      </c>
      <c r="H99" s="56">
        <v>133</v>
      </c>
      <c r="I99" s="55">
        <v>2</v>
      </c>
      <c r="J99" s="55">
        <v>12</v>
      </c>
      <c r="K99" s="57">
        <v>2</v>
      </c>
      <c r="L99" s="57">
        <v>7</v>
      </c>
      <c r="M99" s="54">
        <v>0</v>
      </c>
      <c r="N99" s="58">
        <v>0</v>
      </c>
      <c r="O99" s="56">
        <v>10</v>
      </c>
      <c r="P99" s="56">
        <v>48</v>
      </c>
      <c r="Q99" s="59">
        <v>2</v>
      </c>
      <c r="R99" s="59">
        <v>13</v>
      </c>
      <c r="S99" s="10">
        <f t="shared" si="41"/>
        <v>40.5</v>
      </c>
      <c r="T99" s="16">
        <f t="shared" si="42"/>
        <v>0</v>
      </c>
      <c r="U99" s="22">
        <f t="shared" si="43"/>
        <v>199.5</v>
      </c>
      <c r="V99" s="10">
        <f t="shared" si="44"/>
        <v>13.09090909090909</v>
      </c>
      <c r="W99" s="10">
        <f t="shared" si="45"/>
        <v>78.545454545454547</v>
      </c>
      <c r="X99" s="12">
        <f t="shared" si="46"/>
        <v>13.09090909090909</v>
      </c>
      <c r="Y99" s="12">
        <f t="shared" si="47"/>
        <v>45.818181818181813</v>
      </c>
      <c r="Z99" s="16">
        <f t="shared" si="48"/>
        <v>0</v>
      </c>
      <c r="AA99" s="18">
        <f t="shared" si="49"/>
        <v>0</v>
      </c>
      <c r="AB99" s="22">
        <f t="shared" si="50"/>
        <v>65.454545454545453</v>
      </c>
      <c r="AC99" s="22">
        <f t="shared" si="51"/>
        <v>314.18181818181819</v>
      </c>
      <c r="AD99" s="24">
        <f t="shared" si="52"/>
        <v>13.09090909090909</v>
      </c>
      <c r="AE99" s="24">
        <f t="shared" si="53"/>
        <v>85.090909090909093</v>
      </c>
      <c r="AF99" s="27">
        <f t="shared" si="57"/>
        <v>132.13636363636363</v>
      </c>
      <c r="AG99" s="28">
        <f t="shared" si="56"/>
        <v>13703.188791763791</v>
      </c>
      <c r="AH99" s="27">
        <f t="shared" si="59"/>
        <v>0</v>
      </c>
      <c r="AI99" s="28">
        <f t="shared" si="54"/>
        <v>38647.475407925398</v>
      </c>
      <c r="AJ99" s="27">
        <f t="shared" si="58"/>
        <v>579.13636363636363</v>
      </c>
      <c r="AK99" s="28">
        <f t="shared" si="55"/>
        <v>2368.3181818181815</v>
      </c>
    </row>
    <row r="100" spans="1:37" x14ac:dyDescent="0.25">
      <c r="A100" s="3">
        <v>44444</v>
      </c>
      <c r="B100" s="53">
        <v>3</v>
      </c>
      <c r="C100" s="53">
        <v>6</v>
      </c>
      <c r="D100" s="2">
        <v>110</v>
      </c>
      <c r="E100" s="2">
        <v>720</v>
      </c>
      <c r="F100" s="55">
        <v>15</v>
      </c>
      <c r="G100" s="54">
        <v>0</v>
      </c>
      <c r="H100" s="56">
        <v>15</v>
      </c>
      <c r="I100" s="55">
        <v>2</v>
      </c>
      <c r="J100" s="55">
        <v>7</v>
      </c>
      <c r="K100" s="57">
        <v>0</v>
      </c>
      <c r="L100" s="57">
        <v>5</v>
      </c>
      <c r="M100" s="54">
        <v>0</v>
      </c>
      <c r="N100" s="58">
        <v>0</v>
      </c>
      <c r="O100" s="56">
        <v>11</v>
      </c>
      <c r="P100" s="56">
        <v>37</v>
      </c>
      <c r="Q100" s="59">
        <v>1</v>
      </c>
      <c r="R100" s="59">
        <v>7</v>
      </c>
      <c r="S100" s="10">
        <f t="shared" si="41"/>
        <v>30</v>
      </c>
      <c r="T100" s="16">
        <f t="shared" si="42"/>
        <v>0</v>
      </c>
      <c r="U100" s="22">
        <f t="shared" si="43"/>
        <v>30</v>
      </c>
      <c r="V100" s="10">
        <f t="shared" si="44"/>
        <v>13.09090909090909</v>
      </c>
      <c r="W100" s="10">
        <f t="shared" si="45"/>
        <v>45.818181818181813</v>
      </c>
      <c r="X100" s="12">
        <f t="shared" si="46"/>
        <v>0</v>
      </c>
      <c r="Y100" s="12">
        <f t="shared" si="47"/>
        <v>32.727272727272727</v>
      </c>
      <c r="Z100" s="16">
        <f t="shared" si="48"/>
        <v>0</v>
      </c>
      <c r="AA100" s="18">
        <f t="shared" si="49"/>
        <v>0</v>
      </c>
      <c r="AB100" s="22">
        <f t="shared" si="50"/>
        <v>72</v>
      </c>
      <c r="AC100" s="22">
        <f t="shared" si="51"/>
        <v>242.18181818181819</v>
      </c>
      <c r="AD100" s="24">
        <f t="shared" si="52"/>
        <v>6.545454545454545</v>
      </c>
      <c r="AE100" s="24">
        <f t="shared" si="53"/>
        <v>45.818181818181813</v>
      </c>
      <c r="AF100" s="27">
        <f t="shared" si="57"/>
        <v>88.909090909090907</v>
      </c>
      <c r="AG100" s="28">
        <f t="shared" si="56"/>
        <v>13792.097882672881</v>
      </c>
      <c r="AH100" s="27">
        <f t="shared" si="59"/>
        <v>0</v>
      </c>
      <c r="AI100" s="28">
        <f t="shared" si="54"/>
        <v>38647.475407925398</v>
      </c>
      <c r="AJ100" s="27">
        <f t="shared" si="58"/>
        <v>344.18181818181819</v>
      </c>
      <c r="AK100" s="28">
        <f t="shared" si="55"/>
        <v>2712.4999999999995</v>
      </c>
    </row>
    <row r="101" spans="1:37" x14ac:dyDescent="0.25">
      <c r="A101" s="3">
        <v>44445</v>
      </c>
      <c r="B101" s="53">
        <v>5</v>
      </c>
      <c r="C101" s="53">
        <v>9</v>
      </c>
      <c r="D101" s="2">
        <v>110</v>
      </c>
      <c r="E101" s="2">
        <v>720</v>
      </c>
      <c r="F101" s="55">
        <v>35</v>
      </c>
      <c r="G101" s="54">
        <v>0</v>
      </c>
      <c r="H101" s="56">
        <v>110</v>
      </c>
      <c r="I101" s="55">
        <v>1</v>
      </c>
      <c r="J101" s="55">
        <v>3</v>
      </c>
      <c r="K101" s="57">
        <v>1</v>
      </c>
      <c r="L101" s="57">
        <v>5</v>
      </c>
      <c r="M101" s="54">
        <v>0</v>
      </c>
      <c r="N101" s="58">
        <v>0</v>
      </c>
      <c r="O101" s="56">
        <v>6</v>
      </c>
      <c r="P101" s="56">
        <v>50</v>
      </c>
      <c r="Q101" s="59">
        <v>0</v>
      </c>
      <c r="R101" s="59">
        <v>8</v>
      </c>
      <c r="S101" s="10">
        <f t="shared" si="41"/>
        <v>63</v>
      </c>
      <c r="T101" s="16">
        <f t="shared" si="42"/>
        <v>0</v>
      </c>
      <c r="U101" s="22">
        <f t="shared" si="43"/>
        <v>198</v>
      </c>
      <c r="V101" s="10">
        <f t="shared" si="44"/>
        <v>6.545454545454545</v>
      </c>
      <c r="W101" s="10">
        <f t="shared" si="45"/>
        <v>19.636363636363637</v>
      </c>
      <c r="X101" s="12">
        <f t="shared" si="46"/>
        <v>6.545454545454545</v>
      </c>
      <c r="Y101" s="12">
        <f t="shared" si="47"/>
        <v>32.727272727272727</v>
      </c>
      <c r="Z101" s="16">
        <f t="shared" si="48"/>
        <v>0</v>
      </c>
      <c r="AA101" s="18">
        <f t="shared" si="49"/>
        <v>0</v>
      </c>
      <c r="AB101" s="22">
        <f t="shared" si="50"/>
        <v>39.272727272727273</v>
      </c>
      <c r="AC101" s="22">
        <f t="shared" si="51"/>
        <v>327.27272727272725</v>
      </c>
      <c r="AD101" s="24">
        <f t="shared" si="52"/>
        <v>0</v>
      </c>
      <c r="AE101" s="24">
        <f t="shared" si="53"/>
        <v>52.36363636363636</v>
      </c>
      <c r="AF101" s="27">
        <f t="shared" si="57"/>
        <v>89.181818181818187</v>
      </c>
      <c r="AG101" s="28">
        <f t="shared" si="56"/>
        <v>13881.279700854699</v>
      </c>
      <c r="AH101" s="27">
        <f t="shared" si="59"/>
        <v>0</v>
      </c>
      <c r="AI101" s="28">
        <f t="shared" si="54"/>
        <v>38647.475407925398</v>
      </c>
      <c r="AJ101" s="27">
        <f t="shared" si="58"/>
        <v>564.5454545454545</v>
      </c>
      <c r="AK101" s="28">
        <f t="shared" si="55"/>
        <v>3277.045454545454</v>
      </c>
    </row>
    <row r="102" spans="1:37" x14ac:dyDescent="0.25">
      <c r="A102" s="3">
        <v>44446</v>
      </c>
      <c r="B102" s="53">
        <v>7</v>
      </c>
      <c r="C102" s="53">
        <v>9</v>
      </c>
      <c r="D102" s="2">
        <v>110</v>
      </c>
      <c r="E102" s="2">
        <v>720</v>
      </c>
      <c r="F102" s="55">
        <v>17</v>
      </c>
      <c r="G102" s="54">
        <v>0</v>
      </c>
      <c r="H102" s="56">
        <v>161</v>
      </c>
      <c r="I102" s="55">
        <v>1</v>
      </c>
      <c r="J102" s="55">
        <v>1</v>
      </c>
      <c r="K102" s="57">
        <v>0</v>
      </c>
      <c r="L102" s="57">
        <v>3</v>
      </c>
      <c r="M102" s="54">
        <v>1</v>
      </c>
      <c r="N102" s="58">
        <v>0</v>
      </c>
      <c r="O102" s="56">
        <v>0</v>
      </c>
      <c r="P102" s="56">
        <v>7</v>
      </c>
      <c r="Q102" s="59">
        <v>0</v>
      </c>
      <c r="R102" s="59">
        <v>5</v>
      </c>
      <c r="S102" s="10">
        <f t="shared" si="41"/>
        <v>21.857142857142854</v>
      </c>
      <c r="T102" s="16">
        <f t="shared" si="42"/>
        <v>0</v>
      </c>
      <c r="U102" s="22">
        <f t="shared" si="43"/>
        <v>207</v>
      </c>
      <c r="V102" s="10">
        <f t="shared" si="44"/>
        <v>6.545454545454545</v>
      </c>
      <c r="W102" s="10">
        <f t="shared" si="45"/>
        <v>6.545454545454545</v>
      </c>
      <c r="X102" s="12">
        <f t="shared" si="46"/>
        <v>0</v>
      </c>
      <c r="Y102" s="12">
        <f t="shared" si="47"/>
        <v>19.636363636363637</v>
      </c>
      <c r="Z102" s="16">
        <f t="shared" si="48"/>
        <v>6.545454545454545</v>
      </c>
      <c r="AA102" s="18">
        <f t="shared" si="49"/>
        <v>0</v>
      </c>
      <c r="AB102" s="22">
        <f t="shared" si="50"/>
        <v>0</v>
      </c>
      <c r="AC102" s="22">
        <f t="shared" si="51"/>
        <v>45.818181818181813</v>
      </c>
      <c r="AD102" s="24">
        <f t="shared" si="52"/>
        <v>0</v>
      </c>
      <c r="AE102" s="24">
        <f t="shared" si="53"/>
        <v>32.727272727272727</v>
      </c>
      <c r="AF102" s="27">
        <f t="shared" si="57"/>
        <v>34.948051948051948</v>
      </c>
      <c r="AG102" s="28">
        <f t="shared" si="56"/>
        <v>13916.22775280275</v>
      </c>
      <c r="AH102" s="27">
        <f t="shared" si="59"/>
        <v>6.545454545454545</v>
      </c>
      <c r="AI102" s="28">
        <f t="shared" si="54"/>
        <v>38654.020862470854</v>
      </c>
      <c r="AJ102" s="27">
        <f t="shared" si="58"/>
        <v>252.81818181818181</v>
      </c>
      <c r="AK102" s="28">
        <f t="shared" si="55"/>
        <v>3529.863636363636</v>
      </c>
    </row>
    <row r="103" spans="1:37" x14ac:dyDescent="0.25">
      <c r="A103" s="3">
        <v>44447</v>
      </c>
      <c r="B103" s="53">
        <v>6</v>
      </c>
      <c r="C103" s="53">
        <v>8</v>
      </c>
      <c r="D103" s="2">
        <v>110</v>
      </c>
      <c r="E103" s="2">
        <v>720</v>
      </c>
      <c r="F103" s="55">
        <v>17</v>
      </c>
      <c r="G103" s="54">
        <v>0</v>
      </c>
      <c r="H103" s="56">
        <v>191</v>
      </c>
      <c r="I103" s="55">
        <v>1</v>
      </c>
      <c r="J103" s="55">
        <v>1</v>
      </c>
      <c r="K103" s="57">
        <v>0</v>
      </c>
      <c r="L103" s="57">
        <v>0</v>
      </c>
      <c r="M103" s="54">
        <v>0</v>
      </c>
      <c r="N103" s="58">
        <v>0</v>
      </c>
      <c r="O103" s="56">
        <v>2</v>
      </c>
      <c r="P103" s="56">
        <v>28</v>
      </c>
      <c r="Q103" s="59">
        <v>0</v>
      </c>
      <c r="R103" s="59">
        <v>1</v>
      </c>
      <c r="S103" s="10">
        <f t="shared" si="41"/>
        <v>22.666666666666668</v>
      </c>
      <c r="T103" s="16">
        <f t="shared" si="42"/>
        <v>0</v>
      </c>
      <c r="U103" s="22">
        <f t="shared" si="43"/>
        <v>254.66666666666666</v>
      </c>
      <c r="V103" s="10">
        <f t="shared" si="44"/>
        <v>6.545454545454545</v>
      </c>
      <c r="W103" s="10">
        <f t="shared" si="45"/>
        <v>6.545454545454545</v>
      </c>
      <c r="X103" s="12">
        <f t="shared" si="46"/>
        <v>0</v>
      </c>
      <c r="Y103" s="12">
        <f t="shared" si="47"/>
        <v>0</v>
      </c>
      <c r="Z103" s="16">
        <f t="shared" si="48"/>
        <v>0</v>
      </c>
      <c r="AA103" s="18">
        <f t="shared" si="49"/>
        <v>0</v>
      </c>
      <c r="AB103" s="22">
        <f t="shared" si="50"/>
        <v>13.09090909090909</v>
      </c>
      <c r="AC103" s="22">
        <f t="shared" si="51"/>
        <v>183.27272727272725</v>
      </c>
      <c r="AD103" s="24">
        <f t="shared" si="52"/>
        <v>0</v>
      </c>
      <c r="AE103" s="24">
        <f t="shared" si="53"/>
        <v>6.545454545454545</v>
      </c>
      <c r="AF103" s="27">
        <f t="shared" si="57"/>
        <v>35.757575757575758</v>
      </c>
      <c r="AG103" s="28">
        <f t="shared" si="56"/>
        <v>13951.985328560326</v>
      </c>
      <c r="AH103" s="27">
        <f t="shared" si="59"/>
        <v>0</v>
      </c>
      <c r="AI103" s="28">
        <f t="shared" si="54"/>
        <v>38654.020862470854</v>
      </c>
      <c r="AJ103" s="27">
        <f t="shared" si="58"/>
        <v>451.030303030303</v>
      </c>
      <c r="AK103" s="28">
        <f t="shared" si="55"/>
        <v>3980.893939393939</v>
      </c>
    </row>
    <row r="104" spans="1:37" x14ac:dyDescent="0.25">
      <c r="A104" s="3">
        <v>44448</v>
      </c>
      <c r="B104" s="53">
        <v>5</v>
      </c>
      <c r="C104" s="53">
        <v>6</v>
      </c>
      <c r="D104" s="2">
        <v>110</v>
      </c>
      <c r="E104" s="2">
        <v>720</v>
      </c>
      <c r="F104" s="55">
        <v>2</v>
      </c>
      <c r="G104" s="54">
        <v>0</v>
      </c>
      <c r="H104" s="56">
        <v>213</v>
      </c>
      <c r="I104" s="55">
        <v>0</v>
      </c>
      <c r="J104" s="55">
        <v>0</v>
      </c>
      <c r="K104" s="57">
        <v>0</v>
      </c>
      <c r="L104" s="57">
        <v>1</v>
      </c>
      <c r="M104" s="54">
        <v>0</v>
      </c>
      <c r="N104" s="58">
        <v>0</v>
      </c>
      <c r="O104" s="56">
        <v>4</v>
      </c>
      <c r="P104" s="56">
        <v>17</v>
      </c>
      <c r="Q104" s="59">
        <v>3</v>
      </c>
      <c r="R104" s="59">
        <v>6</v>
      </c>
      <c r="S104" s="10">
        <f t="shared" si="41"/>
        <v>2.4000000000000004</v>
      </c>
      <c r="T104" s="16">
        <f t="shared" si="42"/>
        <v>0</v>
      </c>
      <c r="U104" s="22">
        <f t="shared" si="43"/>
        <v>255.60000000000002</v>
      </c>
      <c r="V104" s="10">
        <f t="shared" si="44"/>
        <v>0</v>
      </c>
      <c r="W104" s="10">
        <f t="shared" si="45"/>
        <v>0</v>
      </c>
      <c r="X104" s="12">
        <f t="shared" si="46"/>
        <v>0</v>
      </c>
      <c r="Y104" s="12">
        <f t="shared" si="47"/>
        <v>6.545454545454545</v>
      </c>
      <c r="Z104" s="16">
        <f t="shared" si="48"/>
        <v>0</v>
      </c>
      <c r="AA104" s="18">
        <f t="shared" si="49"/>
        <v>0</v>
      </c>
      <c r="AB104" s="22">
        <f t="shared" si="50"/>
        <v>26.18181818181818</v>
      </c>
      <c r="AC104" s="22">
        <f t="shared" si="51"/>
        <v>111.27272727272727</v>
      </c>
      <c r="AD104" s="24">
        <f t="shared" si="52"/>
        <v>19.636363636363637</v>
      </c>
      <c r="AE104" s="24">
        <f t="shared" si="53"/>
        <v>39.272727272727273</v>
      </c>
      <c r="AF104" s="27">
        <f t="shared" si="57"/>
        <v>2.4000000000000004</v>
      </c>
      <c r="AG104" s="28">
        <f t="shared" si="56"/>
        <v>13954.385328560325</v>
      </c>
      <c r="AH104" s="27">
        <f t="shared" si="59"/>
        <v>0</v>
      </c>
      <c r="AI104" s="28">
        <f t="shared" si="54"/>
        <v>38654.020862470854</v>
      </c>
      <c r="AJ104" s="27">
        <f t="shared" si="58"/>
        <v>393.05454545454546</v>
      </c>
      <c r="AK104" s="28">
        <f t="shared" si="55"/>
        <v>4373.9484848484844</v>
      </c>
    </row>
    <row r="105" spans="1:37" x14ac:dyDescent="0.25">
      <c r="A105" s="3">
        <v>44449</v>
      </c>
      <c r="B105" s="53">
        <v>3</v>
      </c>
      <c r="C105" s="53">
        <v>6</v>
      </c>
      <c r="D105" s="2">
        <v>110</v>
      </c>
      <c r="E105" s="2">
        <v>720</v>
      </c>
      <c r="F105" s="55">
        <v>0</v>
      </c>
      <c r="G105" s="54">
        <v>0</v>
      </c>
      <c r="H105" s="56">
        <v>0</v>
      </c>
      <c r="I105" s="55">
        <v>1</v>
      </c>
      <c r="J105" s="55">
        <v>4</v>
      </c>
      <c r="K105" s="57">
        <v>0</v>
      </c>
      <c r="L105" s="57">
        <v>2</v>
      </c>
      <c r="M105" s="54">
        <v>0</v>
      </c>
      <c r="N105" s="58">
        <v>0</v>
      </c>
      <c r="O105" s="56">
        <v>8</v>
      </c>
      <c r="P105" s="56">
        <v>18</v>
      </c>
      <c r="Q105" s="59">
        <v>0</v>
      </c>
      <c r="R105" s="59">
        <v>2</v>
      </c>
      <c r="S105" s="10">
        <f t="shared" si="41"/>
        <v>0</v>
      </c>
      <c r="T105" s="16">
        <f t="shared" si="42"/>
        <v>0</v>
      </c>
      <c r="U105" s="22">
        <f t="shared" si="43"/>
        <v>0</v>
      </c>
      <c r="V105" s="10">
        <f t="shared" si="44"/>
        <v>6.545454545454545</v>
      </c>
      <c r="W105" s="10">
        <f t="shared" si="45"/>
        <v>26.18181818181818</v>
      </c>
      <c r="X105" s="12">
        <f t="shared" si="46"/>
        <v>0</v>
      </c>
      <c r="Y105" s="12">
        <f t="shared" si="47"/>
        <v>13.09090909090909</v>
      </c>
      <c r="Z105" s="16">
        <f t="shared" si="48"/>
        <v>0</v>
      </c>
      <c r="AA105" s="18">
        <f t="shared" si="49"/>
        <v>0</v>
      </c>
      <c r="AB105" s="22">
        <f t="shared" si="50"/>
        <v>52.36363636363636</v>
      </c>
      <c r="AC105" s="22">
        <f t="shared" si="51"/>
        <v>117.81818181818181</v>
      </c>
      <c r="AD105" s="24">
        <f t="shared" si="52"/>
        <v>0</v>
      </c>
      <c r="AE105" s="24">
        <f t="shared" si="53"/>
        <v>13.09090909090909</v>
      </c>
      <c r="AF105" s="27">
        <f t="shared" si="57"/>
        <v>32.727272727272727</v>
      </c>
      <c r="AG105" s="28">
        <f t="shared" si="56"/>
        <v>13987.112601287597</v>
      </c>
      <c r="AH105" s="27">
        <f t="shared" si="59"/>
        <v>0</v>
      </c>
      <c r="AI105" s="28">
        <f t="shared" si="54"/>
        <v>38654.020862470854</v>
      </c>
      <c r="AJ105" s="27">
        <f t="shared" si="58"/>
        <v>170.18181818181819</v>
      </c>
      <c r="AK105" s="28">
        <f t="shared" si="55"/>
        <v>4544.1303030303025</v>
      </c>
    </row>
    <row r="106" spans="1:37" x14ac:dyDescent="0.25">
      <c r="A106" s="3">
        <v>44450</v>
      </c>
      <c r="B106" s="53">
        <v>3</v>
      </c>
      <c r="C106" s="53">
        <v>5</v>
      </c>
      <c r="D106" s="2">
        <v>110</v>
      </c>
      <c r="E106" s="2">
        <v>720</v>
      </c>
      <c r="F106" s="55">
        <v>8</v>
      </c>
      <c r="G106" s="54">
        <v>0</v>
      </c>
      <c r="H106" s="56">
        <v>1034</v>
      </c>
      <c r="I106" s="55">
        <v>1</v>
      </c>
      <c r="J106" s="55">
        <v>1</v>
      </c>
      <c r="K106" s="57">
        <v>0</v>
      </c>
      <c r="L106" s="57">
        <v>2</v>
      </c>
      <c r="M106" s="54">
        <v>0</v>
      </c>
      <c r="N106" s="58">
        <v>0</v>
      </c>
      <c r="O106" s="56">
        <v>9</v>
      </c>
      <c r="P106" s="56">
        <v>31</v>
      </c>
      <c r="Q106" s="59">
        <v>3</v>
      </c>
      <c r="R106" s="59">
        <v>7</v>
      </c>
      <c r="S106" s="10">
        <f t="shared" si="41"/>
        <v>13.333333333333332</v>
      </c>
      <c r="T106" s="16">
        <f t="shared" si="42"/>
        <v>0</v>
      </c>
      <c r="U106" s="22">
        <f t="shared" si="43"/>
        <v>1723.3333333333335</v>
      </c>
      <c r="V106" s="10">
        <f t="shared" si="44"/>
        <v>6.545454545454545</v>
      </c>
      <c r="W106" s="10">
        <f t="shared" si="45"/>
        <v>6.545454545454545</v>
      </c>
      <c r="X106" s="12">
        <f t="shared" si="46"/>
        <v>0</v>
      </c>
      <c r="Y106" s="12">
        <f t="shared" si="47"/>
        <v>13.09090909090909</v>
      </c>
      <c r="Z106" s="16">
        <f t="shared" si="48"/>
        <v>0</v>
      </c>
      <c r="AA106" s="18">
        <f t="shared" si="49"/>
        <v>0</v>
      </c>
      <c r="AB106" s="22">
        <f t="shared" si="50"/>
        <v>58.909090909090907</v>
      </c>
      <c r="AC106" s="22">
        <f t="shared" si="51"/>
        <v>202.90909090909091</v>
      </c>
      <c r="AD106" s="24">
        <f t="shared" si="52"/>
        <v>19.636363636363637</v>
      </c>
      <c r="AE106" s="24">
        <f t="shared" si="53"/>
        <v>45.818181818181813</v>
      </c>
      <c r="AF106" s="27">
        <f t="shared" si="57"/>
        <v>26.424242424242422</v>
      </c>
      <c r="AG106" s="28">
        <f t="shared" si="56"/>
        <v>14013.53684371184</v>
      </c>
      <c r="AH106" s="27">
        <f t="shared" si="59"/>
        <v>0</v>
      </c>
      <c r="AI106" s="28">
        <f t="shared" si="54"/>
        <v>38654.020862470854</v>
      </c>
      <c r="AJ106" s="27">
        <f t="shared" si="58"/>
        <v>1985.1515151515155</v>
      </c>
      <c r="AK106" s="28">
        <f t="shared" si="55"/>
        <v>6529.2818181818184</v>
      </c>
    </row>
    <row r="107" spans="1:37" x14ac:dyDescent="0.25">
      <c r="A107" s="3">
        <v>44451</v>
      </c>
      <c r="B107" s="53">
        <v>6</v>
      </c>
      <c r="C107" s="53">
        <v>9</v>
      </c>
      <c r="D107" s="2">
        <v>110</v>
      </c>
      <c r="E107" s="2">
        <v>720</v>
      </c>
      <c r="F107" s="55">
        <v>19</v>
      </c>
      <c r="G107" s="54">
        <v>0</v>
      </c>
      <c r="H107" s="56">
        <v>294</v>
      </c>
      <c r="I107" s="55">
        <v>0</v>
      </c>
      <c r="J107" s="55">
        <v>1</v>
      </c>
      <c r="K107" s="57">
        <v>1</v>
      </c>
      <c r="L107" s="57">
        <v>2</v>
      </c>
      <c r="M107" s="54">
        <v>0</v>
      </c>
      <c r="N107" s="58">
        <v>0</v>
      </c>
      <c r="O107" s="56">
        <v>7</v>
      </c>
      <c r="P107" s="56">
        <v>11</v>
      </c>
      <c r="Q107" s="59">
        <v>0</v>
      </c>
      <c r="R107" s="59">
        <v>2</v>
      </c>
      <c r="S107" s="10">
        <f t="shared" si="41"/>
        <v>28.5</v>
      </c>
      <c r="T107" s="16">
        <f t="shared" si="42"/>
        <v>0</v>
      </c>
      <c r="U107" s="22">
        <f t="shared" si="43"/>
        <v>441</v>
      </c>
      <c r="V107" s="10">
        <f t="shared" si="44"/>
        <v>0</v>
      </c>
      <c r="W107" s="10">
        <f t="shared" si="45"/>
        <v>6.545454545454545</v>
      </c>
      <c r="X107" s="12">
        <f t="shared" si="46"/>
        <v>6.545454545454545</v>
      </c>
      <c r="Y107" s="12">
        <f t="shared" si="47"/>
        <v>13.09090909090909</v>
      </c>
      <c r="Z107" s="16">
        <f t="shared" si="48"/>
        <v>0</v>
      </c>
      <c r="AA107" s="18">
        <f t="shared" si="49"/>
        <v>0</v>
      </c>
      <c r="AB107" s="22">
        <f t="shared" si="50"/>
        <v>45.818181818181813</v>
      </c>
      <c r="AC107" s="22">
        <f t="shared" si="51"/>
        <v>72</v>
      </c>
      <c r="AD107" s="24">
        <f t="shared" si="52"/>
        <v>0</v>
      </c>
      <c r="AE107" s="24">
        <f t="shared" si="53"/>
        <v>13.09090909090909</v>
      </c>
      <c r="AF107" s="27">
        <f t="shared" si="57"/>
        <v>35.045454545454547</v>
      </c>
      <c r="AG107" s="28">
        <f t="shared" si="56"/>
        <v>14048.582298257294</v>
      </c>
      <c r="AH107" s="27">
        <f t="shared" si="59"/>
        <v>0</v>
      </c>
      <c r="AI107" s="28">
        <f t="shared" si="54"/>
        <v>38654.020862470854</v>
      </c>
      <c r="AJ107" s="27">
        <f t="shared" si="58"/>
        <v>558.81818181818176</v>
      </c>
      <c r="AK107" s="28">
        <f t="shared" si="55"/>
        <v>7088.1</v>
      </c>
    </row>
    <row r="108" spans="1:37" x14ac:dyDescent="0.25">
      <c r="A108" s="3">
        <v>44452</v>
      </c>
      <c r="B108" s="53">
        <v>4</v>
      </c>
      <c r="C108" s="53">
        <v>6</v>
      </c>
      <c r="D108" s="2">
        <v>110</v>
      </c>
      <c r="E108" s="2">
        <v>720</v>
      </c>
      <c r="F108" s="55">
        <v>6</v>
      </c>
      <c r="G108" s="54">
        <v>0</v>
      </c>
      <c r="H108" s="56">
        <v>267</v>
      </c>
      <c r="I108" s="55">
        <v>0</v>
      </c>
      <c r="J108" s="55">
        <v>4</v>
      </c>
      <c r="K108" s="57">
        <v>0</v>
      </c>
      <c r="L108" s="57">
        <v>2</v>
      </c>
      <c r="M108" s="54">
        <v>0</v>
      </c>
      <c r="N108" s="58">
        <v>0</v>
      </c>
      <c r="O108" s="56">
        <v>16</v>
      </c>
      <c r="P108" s="56">
        <v>66</v>
      </c>
      <c r="Q108" s="59">
        <v>1</v>
      </c>
      <c r="R108" s="59">
        <v>5</v>
      </c>
      <c r="S108" s="10">
        <f t="shared" si="41"/>
        <v>9</v>
      </c>
      <c r="T108" s="16">
        <f t="shared" si="42"/>
        <v>0</v>
      </c>
      <c r="U108" s="22">
        <f t="shared" si="43"/>
        <v>400.5</v>
      </c>
      <c r="V108" s="10">
        <f t="shared" si="44"/>
        <v>0</v>
      </c>
      <c r="W108" s="10">
        <f t="shared" si="45"/>
        <v>26.18181818181818</v>
      </c>
      <c r="X108" s="12">
        <f t="shared" si="46"/>
        <v>0</v>
      </c>
      <c r="Y108" s="12">
        <f t="shared" si="47"/>
        <v>13.09090909090909</v>
      </c>
      <c r="Z108" s="16">
        <f t="shared" si="48"/>
        <v>0</v>
      </c>
      <c r="AA108" s="18">
        <f t="shared" si="49"/>
        <v>0</v>
      </c>
      <c r="AB108" s="22">
        <f t="shared" si="50"/>
        <v>104.72727272727272</v>
      </c>
      <c r="AC108" s="22">
        <f t="shared" si="51"/>
        <v>432</v>
      </c>
      <c r="AD108" s="24">
        <f t="shared" si="52"/>
        <v>6.545454545454545</v>
      </c>
      <c r="AE108" s="24">
        <f t="shared" si="53"/>
        <v>32.727272727272727</v>
      </c>
      <c r="AF108" s="27">
        <f t="shared" si="57"/>
        <v>35.18181818181818</v>
      </c>
      <c r="AG108" s="28">
        <f t="shared" si="56"/>
        <v>14083.764116439112</v>
      </c>
      <c r="AH108" s="27">
        <f t="shared" si="59"/>
        <v>0</v>
      </c>
      <c r="AI108" s="28">
        <f t="shared" si="54"/>
        <v>38654.020862470854</v>
      </c>
      <c r="AJ108" s="27">
        <f t="shared" si="58"/>
        <v>937.22727272727275</v>
      </c>
      <c r="AK108" s="28">
        <f t="shared" si="55"/>
        <v>8025.3272727272733</v>
      </c>
    </row>
    <row r="109" spans="1:37" x14ac:dyDescent="0.25">
      <c r="A109" s="3">
        <v>44453</v>
      </c>
      <c r="B109" s="53">
        <v>3</v>
      </c>
      <c r="C109" s="53">
        <v>1</v>
      </c>
      <c r="D109" s="2">
        <v>110</v>
      </c>
      <c r="E109" s="2">
        <v>720</v>
      </c>
      <c r="F109" s="55">
        <v>0</v>
      </c>
      <c r="G109" s="54">
        <v>0</v>
      </c>
      <c r="H109" s="56">
        <v>36</v>
      </c>
      <c r="I109" s="55">
        <v>0</v>
      </c>
      <c r="J109" s="55">
        <v>7</v>
      </c>
      <c r="K109" s="57">
        <v>0</v>
      </c>
      <c r="L109" s="57">
        <v>3</v>
      </c>
      <c r="M109" s="54">
        <v>0</v>
      </c>
      <c r="N109" s="58">
        <v>0</v>
      </c>
      <c r="O109" s="56">
        <v>62</v>
      </c>
      <c r="P109" s="56">
        <v>333</v>
      </c>
      <c r="Q109" s="59">
        <v>5</v>
      </c>
      <c r="R109" s="59">
        <v>15</v>
      </c>
      <c r="S109" s="10">
        <f t="shared" si="41"/>
        <v>0</v>
      </c>
      <c r="T109" s="16">
        <f t="shared" si="42"/>
        <v>0</v>
      </c>
      <c r="U109" s="22">
        <f t="shared" si="43"/>
        <v>12</v>
      </c>
      <c r="V109" s="10">
        <f t="shared" si="44"/>
        <v>0</v>
      </c>
      <c r="W109" s="10">
        <f t="shared" si="45"/>
        <v>45.818181818181813</v>
      </c>
      <c r="X109" s="12">
        <f t="shared" si="46"/>
        <v>0</v>
      </c>
      <c r="Y109" s="12">
        <f t="shared" si="47"/>
        <v>19.636363636363637</v>
      </c>
      <c r="Z109" s="16">
        <f t="shared" si="48"/>
        <v>0</v>
      </c>
      <c r="AA109" s="18">
        <f t="shared" si="49"/>
        <v>0</v>
      </c>
      <c r="AB109" s="22">
        <f t="shared" si="50"/>
        <v>405.81818181818181</v>
      </c>
      <c r="AC109" s="22">
        <f t="shared" si="51"/>
        <v>2179.6363636363635</v>
      </c>
      <c r="AD109" s="24">
        <f t="shared" si="52"/>
        <v>32.727272727272727</v>
      </c>
      <c r="AE109" s="24">
        <f t="shared" si="53"/>
        <v>98.181818181818173</v>
      </c>
      <c r="AF109" s="27">
        <f t="shared" si="57"/>
        <v>45.818181818181813</v>
      </c>
      <c r="AG109" s="28">
        <f t="shared" si="56"/>
        <v>14129.582298257294</v>
      </c>
      <c r="AH109" s="27">
        <f t="shared" si="59"/>
        <v>0</v>
      </c>
      <c r="AI109" s="28">
        <f t="shared" si="54"/>
        <v>38654.020862470854</v>
      </c>
      <c r="AJ109" s="27">
        <f t="shared" si="58"/>
        <v>2597.4545454545455</v>
      </c>
      <c r="AK109" s="28">
        <f t="shared" si="55"/>
        <v>10622.781818181818</v>
      </c>
    </row>
    <row r="110" spans="1:37" x14ac:dyDescent="0.25">
      <c r="A110" s="3">
        <v>44454</v>
      </c>
      <c r="B110" s="53">
        <v>6</v>
      </c>
      <c r="C110" s="53">
        <v>10</v>
      </c>
      <c r="D110" s="2">
        <v>110</v>
      </c>
      <c r="E110" s="2">
        <v>720</v>
      </c>
      <c r="F110" s="55">
        <v>0</v>
      </c>
      <c r="G110" s="54">
        <v>0</v>
      </c>
      <c r="H110" s="56">
        <v>180</v>
      </c>
      <c r="I110" s="55">
        <v>1</v>
      </c>
      <c r="J110" s="55">
        <v>5</v>
      </c>
      <c r="K110" s="57">
        <v>1</v>
      </c>
      <c r="L110" s="57">
        <v>5</v>
      </c>
      <c r="M110" s="54">
        <v>0</v>
      </c>
      <c r="N110" s="58">
        <v>0</v>
      </c>
      <c r="O110" s="56">
        <v>76</v>
      </c>
      <c r="P110" s="56">
        <v>331</v>
      </c>
      <c r="Q110" s="59">
        <v>4</v>
      </c>
      <c r="R110" s="59">
        <v>34</v>
      </c>
      <c r="S110" s="10">
        <f t="shared" si="41"/>
        <v>0</v>
      </c>
      <c r="T110" s="16">
        <f t="shared" si="42"/>
        <v>0</v>
      </c>
      <c r="U110" s="22">
        <f t="shared" si="43"/>
        <v>300</v>
      </c>
      <c r="V110" s="10">
        <f t="shared" si="44"/>
        <v>6.545454545454545</v>
      </c>
      <c r="W110" s="10">
        <f t="shared" si="45"/>
        <v>32.727272727272727</v>
      </c>
      <c r="X110" s="12">
        <f t="shared" si="46"/>
        <v>6.545454545454545</v>
      </c>
      <c r="Y110" s="12">
        <f t="shared" si="47"/>
        <v>32.727272727272727</v>
      </c>
      <c r="Z110" s="16">
        <f t="shared" si="48"/>
        <v>0</v>
      </c>
      <c r="AA110" s="18">
        <f t="shared" si="49"/>
        <v>0</v>
      </c>
      <c r="AB110" s="22">
        <f t="shared" si="50"/>
        <v>497.45454545454544</v>
      </c>
      <c r="AC110" s="22">
        <f t="shared" si="51"/>
        <v>2166.5454545454545</v>
      </c>
      <c r="AD110" s="24">
        <f t="shared" si="52"/>
        <v>26.18181818181818</v>
      </c>
      <c r="AE110" s="24">
        <f t="shared" si="53"/>
        <v>222.54545454545453</v>
      </c>
      <c r="AF110" s="27">
        <f t="shared" si="57"/>
        <v>39.272727272727273</v>
      </c>
      <c r="AG110" s="28">
        <f t="shared" si="56"/>
        <v>14168.855025530022</v>
      </c>
      <c r="AH110" s="27">
        <f t="shared" si="59"/>
        <v>0</v>
      </c>
      <c r="AI110" s="28">
        <f t="shared" si="54"/>
        <v>38654.020862470854</v>
      </c>
      <c r="AJ110" s="27">
        <f t="shared" si="58"/>
        <v>2964</v>
      </c>
      <c r="AK110" s="28">
        <f t="shared" si="55"/>
        <v>13586.781818181818</v>
      </c>
    </row>
    <row r="111" spans="1:37" x14ac:dyDescent="0.25">
      <c r="A111" s="3">
        <v>44455</v>
      </c>
      <c r="B111" s="53">
        <v>2</v>
      </c>
      <c r="C111" s="53">
        <v>5</v>
      </c>
      <c r="D111" s="2">
        <v>110</v>
      </c>
      <c r="E111" s="2">
        <v>720</v>
      </c>
      <c r="F111" s="55">
        <v>0</v>
      </c>
      <c r="G111" s="54">
        <v>0</v>
      </c>
      <c r="H111" s="56">
        <v>91</v>
      </c>
      <c r="I111" s="55">
        <v>0</v>
      </c>
      <c r="J111" s="55">
        <v>3</v>
      </c>
      <c r="K111" s="57">
        <v>1</v>
      </c>
      <c r="L111" s="57">
        <v>0</v>
      </c>
      <c r="M111" s="54">
        <v>0</v>
      </c>
      <c r="N111" s="58">
        <v>0</v>
      </c>
      <c r="O111" s="56">
        <v>100</v>
      </c>
      <c r="P111" s="56">
        <v>315</v>
      </c>
      <c r="Q111" s="59">
        <v>7</v>
      </c>
      <c r="R111" s="59">
        <v>32</v>
      </c>
      <c r="S111" s="10">
        <f t="shared" si="41"/>
        <v>0</v>
      </c>
      <c r="T111" s="16">
        <f t="shared" si="42"/>
        <v>0</v>
      </c>
      <c r="U111" s="22">
        <f t="shared" si="43"/>
        <v>227.5</v>
      </c>
      <c r="V111" s="10">
        <f t="shared" si="44"/>
        <v>0</v>
      </c>
      <c r="W111" s="10">
        <f t="shared" si="45"/>
        <v>19.636363636363637</v>
      </c>
      <c r="X111" s="12">
        <f t="shared" si="46"/>
        <v>6.545454545454545</v>
      </c>
      <c r="Y111" s="12">
        <f t="shared" si="47"/>
        <v>0</v>
      </c>
      <c r="Z111" s="16">
        <f t="shared" si="48"/>
        <v>0</v>
      </c>
      <c r="AA111" s="18">
        <f t="shared" si="49"/>
        <v>0</v>
      </c>
      <c r="AB111" s="22">
        <f t="shared" si="50"/>
        <v>654.5454545454545</v>
      </c>
      <c r="AC111" s="22">
        <f t="shared" si="51"/>
        <v>2061.818181818182</v>
      </c>
      <c r="AD111" s="24">
        <f t="shared" si="52"/>
        <v>45.818181818181813</v>
      </c>
      <c r="AE111" s="24">
        <f t="shared" si="53"/>
        <v>209.45454545454544</v>
      </c>
      <c r="AF111" s="27">
        <f t="shared" si="57"/>
        <v>19.636363636363637</v>
      </c>
      <c r="AG111" s="28">
        <f t="shared" si="56"/>
        <v>14188.491389166385</v>
      </c>
      <c r="AH111" s="27">
        <f t="shared" si="59"/>
        <v>0</v>
      </c>
      <c r="AI111" s="28">
        <f t="shared" si="54"/>
        <v>38654.020862470854</v>
      </c>
      <c r="AJ111" s="27">
        <f t="shared" si="58"/>
        <v>2943.8636363636365</v>
      </c>
      <c r="AK111" s="28">
        <f t="shared" si="55"/>
        <v>16530.645454545454</v>
      </c>
    </row>
    <row r="112" spans="1:37" x14ac:dyDescent="0.25">
      <c r="A112" s="3">
        <v>44456</v>
      </c>
      <c r="B112" s="53">
        <v>4</v>
      </c>
      <c r="C112" s="53">
        <v>6</v>
      </c>
      <c r="D112" s="2">
        <v>110</v>
      </c>
      <c r="E112" s="2">
        <v>720</v>
      </c>
      <c r="F112" s="55">
        <v>0</v>
      </c>
      <c r="G112" s="54">
        <v>0</v>
      </c>
      <c r="H112" s="56">
        <v>92</v>
      </c>
      <c r="I112" s="55">
        <v>0</v>
      </c>
      <c r="J112" s="55">
        <v>1</v>
      </c>
      <c r="K112" s="57">
        <v>0</v>
      </c>
      <c r="L112" s="57">
        <v>0</v>
      </c>
      <c r="M112" s="54">
        <v>0</v>
      </c>
      <c r="N112" s="58">
        <v>0</v>
      </c>
      <c r="O112" s="56">
        <v>53</v>
      </c>
      <c r="P112" s="56">
        <v>179</v>
      </c>
      <c r="Q112" s="59">
        <v>0</v>
      </c>
      <c r="R112" s="59">
        <v>13</v>
      </c>
      <c r="S112" s="10">
        <f t="shared" si="41"/>
        <v>0</v>
      </c>
      <c r="T112" s="16">
        <f t="shared" si="42"/>
        <v>0</v>
      </c>
      <c r="U112" s="22">
        <f>IFERROR(($H112/$B112)*$C112,)</f>
        <v>138</v>
      </c>
      <c r="V112" s="10">
        <f t="shared" si="44"/>
        <v>0</v>
      </c>
      <c r="W112" s="10">
        <f t="shared" si="45"/>
        <v>6.545454545454545</v>
      </c>
      <c r="X112" s="12">
        <f t="shared" si="46"/>
        <v>0</v>
      </c>
      <c r="Y112" s="12">
        <f t="shared" si="47"/>
        <v>0</v>
      </c>
      <c r="Z112" s="16">
        <f t="shared" si="48"/>
        <v>0</v>
      </c>
      <c r="AA112" s="18">
        <f t="shared" si="49"/>
        <v>0</v>
      </c>
      <c r="AB112" s="22">
        <f>IFERROR(($O112/$D112)*$E112,)</f>
        <v>346.90909090909088</v>
      </c>
      <c r="AC112" s="22">
        <f>IFERROR(($P112/$D112)*$E112,)</f>
        <v>1171.6363636363635</v>
      </c>
      <c r="AD112" s="24">
        <f>IFERROR(($Q112/$D112)*$E112,)</f>
        <v>0</v>
      </c>
      <c r="AE112" s="24">
        <f t="shared" si="53"/>
        <v>85.090909090909093</v>
      </c>
      <c r="AF112" s="27">
        <f t="shared" si="57"/>
        <v>6.545454545454545</v>
      </c>
      <c r="AG112" s="28">
        <f t="shared" si="56"/>
        <v>14195.03684371184</v>
      </c>
      <c r="AH112" s="27">
        <f t="shared" si="59"/>
        <v>0</v>
      </c>
      <c r="AI112" s="28">
        <f t="shared" si="54"/>
        <v>38654.020862470854</v>
      </c>
      <c r="AJ112" s="27">
        <f>U112+AB112+AC112</f>
        <v>1656.5454545454545</v>
      </c>
      <c r="AK112" s="28">
        <f>AJ112+AK111</f>
        <v>18187.19090909091</v>
      </c>
    </row>
    <row r="113" spans="1:37" x14ac:dyDescent="0.25">
      <c r="A113" s="3">
        <v>44457</v>
      </c>
      <c r="B113" s="53">
        <v>1</v>
      </c>
      <c r="C113" s="53">
        <v>1</v>
      </c>
      <c r="D113" s="2">
        <v>110</v>
      </c>
      <c r="E113" s="2">
        <v>720</v>
      </c>
      <c r="F113" s="55">
        <v>0</v>
      </c>
      <c r="G113" s="54">
        <v>0</v>
      </c>
      <c r="H113" s="56">
        <v>7</v>
      </c>
      <c r="I113" s="55">
        <v>0</v>
      </c>
      <c r="J113" s="55">
        <v>0</v>
      </c>
      <c r="K113" s="57">
        <v>0</v>
      </c>
      <c r="L113" s="57">
        <v>0</v>
      </c>
      <c r="M113" s="54">
        <v>0</v>
      </c>
      <c r="N113" s="58">
        <v>0</v>
      </c>
      <c r="O113" s="56">
        <v>113</v>
      </c>
      <c r="P113" s="56">
        <v>98</v>
      </c>
      <c r="Q113" s="59">
        <v>0</v>
      </c>
      <c r="R113" s="59">
        <v>18</v>
      </c>
      <c r="S113" s="10">
        <f t="shared" si="41"/>
        <v>0</v>
      </c>
      <c r="T113" s="16">
        <f t="shared" si="42"/>
        <v>0</v>
      </c>
      <c r="U113" s="22">
        <f t="shared" si="43"/>
        <v>7</v>
      </c>
      <c r="V113" s="10">
        <f t="shared" si="44"/>
        <v>0</v>
      </c>
      <c r="W113" s="10">
        <f t="shared" si="45"/>
        <v>0</v>
      </c>
      <c r="X113" s="12">
        <f t="shared" si="46"/>
        <v>0</v>
      </c>
      <c r="Y113" s="12">
        <f t="shared" si="47"/>
        <v>0</v>
      </c>
      <c r="Z113" s="16">
        <f t="shared" si="48"/>
        <v>0</v>
      </c>
      <c r="AA113" s="18">
        <f t="shared" si="49"/>
        <v>0</v>
      </c>
      <c r="AB113" s="22">
        <f t="shared" si="50"/>
        <v>739.63636363636374</v>
      </c>
      <c r="AC113" s="22">
        <f t="shared" si="51"/>
        <v>641.45454545454538</v>
      </c>
      <c r="AD113" s="24">
        <f t="shared" si="52"/>
        <v>0</v>
      </c>
      <c r="AE113" s="24">
        <f t="shared" si="53"/>
        <v>117.81818181818181</v>
      </c>
      <c r="AF113" s="27">
        <f t="shared" si="57"/>
        <v>0</v>
      </c>
      <c r="AG113" s="28">
        <f t="shared" si="56"/>
        <v>14195.03684371184</v>
      </c>
      <c r="AH113" s="27">
        <f t="shared" si="59"/>
        <v>0</v>
      </c>
      <c r="AI113" s="28">
        <f t="shared" si="54"/>
        <v>38654.020862470854</v>
      </c>
      <c r="AJ113" s="27">
        <f t="shared" si="58"/>
        <v>1388.090909090909</v>
      </c>
      <c r="AK113" s="28">
        <f t="shared" si="55"/>
        <v>19575.281818181818</v>
      </c>
    </row>
    <row r="114" spans="1:37" x14ac:dyDescent="0.25">
      <c r="A114" s="3">
        <v>44458</v>
      </c>
      <c r="B114" s="53">
        <v>2</v>
      </c>
      <c r="C114" s="53">
        <v>3</v>
      </c>
      <c r="D114" s="2">
        <v>110</v>
      </c>
      <c r="E114" s="2">
        <v>720</v>
      </c>
      <c r="F114" s="55">
        <v>0</v>
      </c>
      <c r="G114" s="54">
        <v>0</v>
      </c>
      <c r="H114" s="56">
        <v>110</v>
      </c>
      <c r="I114" s="55">
        <v>0</v>
      </c>
      <c r="J114" s="55">
        <v>1</v>
      </c>
      <c r="K114" s="57">
        <v>0</v>
      </c>
      <c r="L114" s="57">
        <v>1</v>
      </c>
      <c r="M114" s="54">
        <v>0</v>
      </c>
      <c r="N114" s="58">
        <v>0</v>
      </c>
      <c r="O114" s="56">
        <v>35</v>
      </c>
      <c r="P114" s="56">
        <v>186</v>
      </c>
      <c r="Q114" s="59">
        <v>2</v>
      </c>
      <c r="R114" s="59">
        <v>37</v>
      </c>
      <c r="S114" s="10">
        <f t="shared" si="41"/>
        <v>0</v>
      </c>
      <c r="T114" s="16">
        <f t="shared" si="42"/>
        <v>0</v>
      </c>
      <c r="U114" s="22">
        <f t="shared" si="43"/>
        <v>165</v>
      </c>
      <c r="V114" s="10">
        <f t="shared" si="44"/>
        <v>0</v>
      </c>
      <c r="W114" s="10">
        <f t="shared" si="45"/>
        <v>6.545454545454545</v>
      </c>
      <c r="X114" s="12">
        <f t="shared" si="46"/>
        <v>0</v>
      </c>
      <c r="Y114" s="12">
        <f t="shared" si="47"/>
        <v>6.545454545454545</v>
      </c>
      <c r="Z114" s="16">
        <f t="shared" si="48"/>
        <v>0</v>
      </c>
      <c r="AA114" s="18">
        <f t="shared" si="49"/>
        <v>0</v>
      </c>
      <c r="AB114" s="22">
        <f t="shared" si="50"/>
        <v>229.09090909090909</v>
      </c>
      <c r="AC114" s="22">
        <f t="shared" si="51"/>
        <v>1217.4545454545455</v>
      </c>
      <c r="AD114" s="24">
        <f t="shared" si="52"/>
        <v>13.09090909090909</v>
      </c>
      <c r="AE114" s="24">
        <f t="shared" si="53"/>
        <v>242.18181818181819</v>
      </c>
      <c r="AF114" s="27">
        <f t="shared" si="57"/>
        <v>6.545454545454545</v>
      </c>
      <c r="AG114" s="28">
        <f t="shared" si="56"/>
        <v>14201.582298257294</v>
      </c>
      <c r="AH114" s="27">
        <f t="shared" si="59"/>
        <v>0</v>
      </c>
      <c r="AI114" s="28">
        <f t="shared" si="54"/>
        <v>38654.020862470854</v>
      </c>
      <c r="AJ114" s="27">
        <f t="shared" si="58"/>
        <v>1611.5454545454545</v>
      </c>
      <c r="AK114" s="28">
        <f t="shared" si="55"/>
        <v>21186.827272727274</v>
      </c>
    </row>
    <row r="115" spans="1:37" x14ac:dyDescent="0.25">
      <c r="A115" s="3">
        <v>44459</v>
      </c>
      <c r="B115" s="53">
        <v>6</v>
      </c>
      <c r="C115" s="53">
        <v>6</v>
      </c>
      <c r="D115" s="2">
        <v>110</v>
      </c>
      <c r="E115" s="2">
        <v>720</v>
      </c>
      <c r="F115" s="55">
        <v>0</v>
      </c>
      <c r="G115" s="54">
        <v>0</v>
      </c>
      <c r="H115" s="56">
        <v>88</v>
      </c>
      <c r="I115" s="55">
        <v>0</v>
      </c>
      <c r="J115" s="55">
        <v>0</v>
      </c>
      <c r="K115" s="57">
        <v>0</v>
      </c>
      <c r="L115" s="57">
        <v>0</v>
      </c>
      <c r="M115" s="54">
        <v>0</v>
      </c>
      <c r="N115" s="58">
        <v>0</v>
      </c>
      <c r="O115" s="56">
        <v>35</v>
      </c>
      <c r="P115" s="56">
        <v>123</v>
      </c>
      <c r="Q115" s="59">
        <v>1</v>
      </c>
      <c r="R115" s="59">
        <v>24</v>
      </c>
      <c r="S115" s="10">
        <f t="shared" si="41"/>
        <v>0</v>
      </c>
      <c r="T115" s="16">
        <f t="shared" si="42"/>
        <v>0</v>
      </c>
      <c r="U115" s="22">
        <f t="shared" si="43"/>
        <v>88</v>
      </c>
      <c r="V115" s="10">
        <f t="shared" si="44"/>
        <v>0</v>
      </c>
      <c r="W115" s="10">
        <f t="shared" si="45"/>
        <v>0</v>
      </c>
      <c r="X115" s="12">
        <f t="shared" si="46"/>
        <v>0</v>
      </c>
      <c r="Y115" s="12">
        <f t="shared" si="47"/>
        <v>0</v>
      </c>
      <c r="Z115" s="16">
        <f t="shared" si="48"/>
        <v>0</v>
      </c>
      <c r="AA115" s="18">
        <f t="shared" si="49"/>
        <v>0</v>
      </c>
      <c r="AB115" s="22">
        <f t="shared" si="50"/>
        <v>229.09090909090909</v>
      </c>
      <c r="AC115" s="22">
        <f t="shared" si="51"/>
        <v>805.09090909090912</v>
      </c>
      <c r="AD115" s="24">
        <f t="shared" si="52"/>
        <v>6.545454545454545</v>
      </c>
      <c r="AE115" s="24">
        <f t="shared" si="53"/>
        <v>157.09090909090909</v>
      </c>
      <c r="AF115" s="27">
        <f t="shared" si="57"/>
        <v>0</v>
      </c>
      <c r="AG115" s="28">
        <f t="shared" si="56"/>
        <v>14201.582298257294</v>
      </c>
      <c r="AH115" s="27">
        <f t="shared" si="59"/>
        <v>0</v>
      </c>
      <c r="AI115" s="28">
        <f t="shared" si="54"/>
        <v>38654.020862470854</v>
      </c>
      <c r="AJ115" s="27">
        <f t="shared" si="58"/>
        <v>1122.1818181818182</v>
      </c>
      <c r="AK115" s="28">
        <f t="shared" si="55"/>
        <v>22309.009090909094</v>
      </c>
    </row>
    <row r="116" spans="1:37" x14ac:dyDescent="0.25">
      <c r="A116" s="3">
        <v>44460</v>
      </c>
      <c r="B116" s="53">
        <v>4</v>
      </c>
      <c r="C116" s="53">
        <v>6</v>
      </c>
      <c r="D116" s="2">
        <v>110</v>
      </c>
      <c r="E116" s="2">
        <v>720</v>
      </c>
      <c r="F116" s="55">
        <v>1</v>
      </c>
      <c r="G116" s="54">
        <v>0</v>
      </c>
      <c r="H116" s="56">
        <v>140</v>
      </c>
      <c r="I116" s="55">
        <v>0</v>
      </c>
      <c r="J116" s="55">
        <v>0</v>
      </c>
      <c r="K116" s="57">
        <v>0</v>
      </c>
      <c r="L116" s="57">
        <v>1</v>
      </c>
      <c r="M116" s="54">
        <v>0</v>
      </c>
      <c r="N116" s="58">
        <v>0</v>
      </c>
      <c r="O116" s="56">
        <v>40</v>
      </c>
      <c r="P116" s="56">
        <v>109</v>
      </c>
      <c r="Q116" s="59">
        <v>3</v>
      </c>
      <c r="R116" s="59">
        <v>18</v>
      </c>
      <c r="S116" s="10">
        <f t="shared" si="41"/>
        <v>1.5</v>
      </c>
      <c r="T116" s="16">
        <f t="shared" si="42"/>
        <v>0</v>
      </c>
      <c r="U116" s="22">
        <f t="shared" si="43"/>
        <v>210</v>
      </c>
      <c r="V116" s="10">
        <f t="shared" si="44"/>
        <v>0</v>
      </c>
      <c r="W116" s="10">
        <f t="shared" si="45"/>
        <v>0</v>
      </c>
      <c r="X116" s="12">
        <f t="shared" si="46"/>
        <v>0</v>
      </c>
      <c r="Y116" s="12">
        <f t="shared" si="47"/>
        <v>6.545454545454545</v>
      </c>
      <c r="Z116" s="16">
        <f t="shared" si="48"/>
        <v>0</v>
      </c>
      <c r="AA116" s="18">
        <f t="shared" si="49"/>
        <v>0</v>
      </c>
      <c r="AB116" s="22">
        <f t="shared" si="50"/>
        <v>261.81818181818181</v>
      </c>
      <c r="AC116" s="22">
        <f t="shared" si="51"/>
        <v>713.4545454545455</v>
      </c>
      <c r="AD116" s="24">
        <f t="shared" si="52"/>
        <v>19.636363636363637</v>
      </c>
      <c r="AE116" s="24">
        <f t="shared" si="53"/>
        <v>117.81818181818181</v>
      </c>
      <c r="AF116" s="27">
        <f t="shared" si="57"/>
        <v>1.5</v>
      </c>
      <c r="AG116" s="28">
        <f t="shared" si="56"/>
        <v>14203.082298257294</v>
      </c>
      <c r="AH116" s="27">
        <f t="shared" si="59"/>
        <v>0</v>
      </c>
      <c r="AI116" s="28">
        <f t="shared" si="54"/>
        <v>38654.020862470854</v>
      </c>
      <c r="AJ116" s="27">
        <f t="shared" si="58"/>
        <v>1185.2727272727273</v>
      </c>
      <c r="AK116" s="28">
        <f t="shared" si="55"/>
        <v>23494.281818181822</v>
      </c>
    </row>
    <row r="117" spans="1:37" x14ac:dyDescent="0.25">
      <c r="A117" s="3">
        <v>44461</v>
      </c>
      <c r="B117" s="53">
        <v>3</v>
      </c>
      <c r="C117" s="53">
        <v>5</v>
      </c>
      <c r="D117" s="2">
        <v>110</v>
      </c>
      <c r="E117" s="2">
        <v>720</v>
      </c>
      <c r="F117" s="55">
        <v>0</v>
      </c>
      <c r="G117" s="54">
        <v>0</v>
      </c>
      <c r="H117" s="56">
        <v>35</v>
      </c>
      <c r="I117" s="55">
        <v>0</v>
      </c>
      <c r="J117" s="55">
        <v>0</v>
      </c>
      <c r="K117" s="57">
        <v>1</v>
      </c>
      <c r="L117" s="57">
        <v>0</v>
      </c>
      <c r="M117" s="54">
        <v>0</v>
      </c>
      <c r="N117" s="58">
        <v>0</v>
      </c>
      <c r="O117" s="56">
        <v>42</v>
      </c>
      <c r="P117" s="56">
        <v>112</v>
      </c>
      <c r="Q117" s="59">
        <v>4</v>
      </c>
      <c r="R117" s="59">
        <v>26</v>
      </c>
      <c r="S117" s="10">
        <f t="shared" si="41"/>
        <v>0</v>
      </c>
      <c r="T117" s="16">
        <f t="shared" si="42"/>
        <v>0</v>
      </c>
      <c r="U117" s="22">
        <f t="shared" si="43"/>
        <v>58.333333333333329</v>
      </c>
      <c r="V117" s="10">
        <f t="shared" si="44"/>
        <v>0</v>
      </c>
      <c r="W117" s="10">
        <f t="shared" si="45"/>
        <v>0</v>
      </c>
      <c r="X117" s="12">
        <f t="shared" si="46"/>
        <v>6.545454545454545</v>
      </c>
      <c r="Y117" s="12">
        <f t="shared" si="47"/>
        <v>0</v>
      </c>
      <c r="Z117" s="16">
        <f t="shared" si="48"/>
        <v>0</v>
      </c>
      <c r="AA117" s="18">
        <f t="shared" si="49"/>
        <v>0</v>
      </c>
      <c r="AB117" s="22">
        <f t="shared" si="50"/>
        <v>274.90909090909093</v>
      </c>
      <c r="AC117" s="22">
        <f t="shared" si="51"/>
        <v>733.09090909090901</v>
      </c>
      <c r="AD117" s="24">
        <f t="shared" si="52"/>
        <v>26.18181818181818</v>
      </c>
      <c r="AE117" s="24">
        <f t="shared" si="53"/>
        <v>170.18181818181819</v>
      </c>
      <c r="AF117" s="27">
        <f t="shared" si="57"/>
        <v>0</v>
      </c>
      <c r="AG117" s="28">
        <f t="shared" si="56"/>
        <v>14203.082298257294</v>
      </c>
      <c r="AH117" s="27">
        <f t="shared" si="59"/>
        <v>0</v>
      </c>
      <c r="AI117" s="28">
        <f t="shared" si="54"/>
        <v>38654.020862470854</v>
      </c>
      <c r="AJ117" s="27">
        <f t="shared" si="58"/>
        <v>1066.3333333333333</v>
      </c>
      <c r="AK117" s="28">
        <f t="shared" si="55"/>
        <v>24560.615151515154</v>
      </c>
    </row>
    <row r="118" spans="1:37" x14ac:dyDescent="0.25">
      <c r="A118" s="3">
        <v>44462</v>
      </c>
      <c r="B118" s="53">
        <v>5</v>
      </c>
      <c r="C118" s="53">
        <v>5</v>
      </c>
      <c r="D118" s="2">
        <v>110</v>
      </c>
      <c r="E118" s="2">
        <v>720</v>
      </c>
      <c r="F118" s="55">
        <v>0</v>
      </c>
      <c r="G118" s="54">
        <v>0</v>
      </c>
      <c r="H118" s="56">
        <v>113</v>
      </c>
      <c r="I118" s="55">
        <v>1</v>
      </c>
      <c r="J118" s="55">
        <v>0</v>
      </c>
      <c r="K118" s="57">
        <v>0</v>
      </c>
      <c r="L118" s="57">
        <v>0</v>
      </c>
      <c r="M118" s="54">
        <v>0</v>
      </c>
      <c r="N118" s="58">
        <v>0</v>
      </c>
      <c r="O118" s="56">
        <v>52</v>
      </c>
      <c r="P118" s="56">
        <v>107</v>
      </c>
      <c r="Q118" s="59">
        <v>5</v>
      </c>
      <c r="R118" s="59">
        <v>25</v>
      </c>
      <c r="S118" s="10">
        <f t="shared" si="41"/>
        <v>0</v>
      </c>
      <c r="T118" s="16">
        <f t="shared" si="42"/>
        <v>0</v>
      </c>
      <c r="U118" s="22">
        <f t="shared" si="43"/>
        <v>113</v>
      </c>
      <c r="V118" s="10">
        <f t="shared" si="44"/>
        <v>6.545454545454545</v>
      </c>
      <c r="W118" s="10">
        <f t="shared" si="45"/>
        <v>0</v>
      </c>
      <c r="X118" s="12">
        <f t="shared" si="46"/>
        <v>0</v>
      </c>
      <c r="Y118" s="12">
        <f t="shared" si="47"/>
        <v>0</v>
      </c>
      <c r="Z118" s="16">
        <f t="shared" si="48"/>
        <v>0</v>
      </c>
      <c r="AA118" s="18">
        <f t="shared" si="49"/>
        <v>0</v>
      </c>
      <c r="AB118" s="22">
        <f t="shared" si="50"/>
        <v>340.36363636363637</v>
      </c>
      <c r="AC118" s="22">
        <f t="shared" si="51"/>
        <v>700.36363636363637</v>
      </c>
      <c r="AD118" s="24">
        <f t="shared" si="52"/>
        <v>32.727272727272727</v>
      </c>
      <c r="AE118" s="24">
        <f t="shared" si="53"/>
        <v>163.63636363636363</v>
      </c>
      <c r="AF118" s="27">
        <f t="shared" si="57"/>
        <v>6.545454545454545</v>
      </c>
      <c r="AG118" s="28">
        <f t="shared" si="56"/>
        <v>14209.627752802748</v>
      </c>
      <c r="AH118" s="27">
        <f t="shared" si="59"/>
        <v>0</v>
      </c>
      <c r="AI118" s="28">
        <f t="shared" si="54"/>
        <v>38654.020862470854</v>
      </c>
      <c r="AJ118" s="27">
        <f t="shared" si="58"/>
        <v>1153.7272727272727</v>
      </c>
      <c r="AK118" s="28">
        <f t="shared" si="55"/>
        <v>25714.342424242426</v>
      </c>
    </row>
    <row r="119" spans="1:37" x14ac:dyDescent="0.25">
      <c r="A119" s="3">
        <v>44463</v>
      </c>
      <c r="B119" s="53">
        <v>5</v>
      </c>
      <c r="C119" s="53">
        <v>8</v>
      </c>
      <c r="D119" s="2">
        <v>110</v>
      </c>
      <c r="E119" s="2">
        <v>720</v>
      </c>
      <c r="F119" s="55">
        <v>0</v>
      </c>
      <c r="G119" s="54">
        <v>0</v>
      </c>
      <c r="H119" s="56">
        <v>205</v>
      </c>
      <c r="I119" s="55">
        <v>0</v>
      </c>
      <c r="J119" s="55">
        <v>0</v>
      </c>
      <c r="K119" s="57">
        <v>0</v>
      </c>
      <c r="L119" s="57">
        <v>0</v>
      </c>
      <c r="M119" s="54">
        <v>0</v>
      </c>
      <c r="N119" s="58">
        <v>0</v>
      </c>
      <c r="O119" s="56">
        <v>15</v>
      </c>
      <c r="P119" s="56">
        <v>41</v>
      </c>
      <c r="Q119" s="59">
        <v>1</v>
      </c>
      <c r="R119" s="59">
        <v>19</v>
      </c>
      <c r="S119" s="10">
        <f t="shared" si="41"/>
        <v>0</v>
      </c>
      <c r="T119" s="16">
        <f t="shared" si="42"/>
        <v>0</v>
      </c>
      <c r="U119" s="22">
        <f t="shared" si="43"/>
        <v>328</v>
      </c>
      <c r="V119" s="10">
        <f t="shared" si="44"/>
        <v>0</v>
      </c>
      <c r="W119" s="10">
        <f t="shared" si="45"/>
        <v>0</v>
      </c>
      <c r="X119" s="12">
        <f t="shared" si="46"/>
        <v>0</v>
      </c>
      <c r="Y119" s="12">
        <f t="shared" si="47"/>
        <v>0</v>
      </c>
      <c r="Z119" s="16">
        <f t="shared" si="48"/>
        <v>0</v>
      </c>
      <c r="AA119" s="18">
        <f t="shared" si="49"/>
        <v>0</v>
      </c>
      <c r="AB119" s="22">
        <f t="shared" si="50"/>
        <v>98.181818181818173</v>
      </c>
      <c r="AC119" s="22">
        <f t="shared" si="51"/>
        <v>268.36363636363637</v>
      </c>
      <c r="AD119" s="24">
        <f t="shared" si="52"/>
        <v>6.545454545454545</v>
      </c>
      <c r="AE119" s="24">
        <f t="shared" si="53"/>
        <v>124.36363636363636</v>
      </c>
      <c r="AF119" s="27">
        <f t="shared" si="57"/>
        <v>0</v>
      </c>
      <c r="AG119" s="28">
        <f t="shared" si="56"/>
        <v>14209.627752802748</v>
      </c>
      <c r="AH119" s="27">
        <f t="shared" si="59"/>
        <v>0</v>
      </c>
      <c r="AI119" s="28">
        <f t="shared" si="54"/>
        <v>38654.020862470854</v>
      </c>
      <c r="AJ119" s="27">
        <f t="shared" si="58"/>
        <v>694.5454545454545</v>
      </c>
      <c r="AK119" s="28">
        <f t="shared" si="55"/>
        <v>26408.887878787882</v>
      </c>
    </row>
    <row r="120" spans="1:37" x14ac:dyDescent="0.25">
      <c r="A120" s="3">
        <v>44464</v>
      </c>
      <c r="B120" s="53">
        <v>5</v>
      </c>
      <c r="C120" s="53">
        <v>8</v>
      </c>
      <c r="D120" s="2">
        <v>110</v>
      </c>
      <c r="E120" s="2">
        <v>720</v>
      </c>
      <c r="F120" s="55">
        <v>0</v>
      </c>
      <c r="G120" s="54">
        <v>0</v>
      </c>
      <c r="H120" s="56">
        <v>182</v>
      </c>
      <c r="I120" s="55">
        <v>0</v>
      </c>
      <c r="J120" s="55">
        <v>0</v>
      </c>
      <c r="K120" s="57">
        <v>0</v>
      </c>
      <c r="L120" s="57">
        <v>0</v>
      </c>
      <c r="M120" s="54">
        <v>0</v>
      </c>
      <c r="N120" s="58">
        <v>0</v>
      </c>
      <c r="O120" s="56">
        <v>11</v>
      </c>
      <c r="P120" s="56">
        <v>20</v>
      </c>
      <c r="Q120" s="59">
        <v>2</v>
      </c>
      <c r="R120" s="59">
        <v>10</v>
      </c>
      <c r="S120" s="10">
        <f t="shared" si="41"/>
        <v>0</v>
      </c>
      <c r="T120" s="16">
        <f t="shared" si="42"/>
        <v>0</v>
      </c>
      <c r="U120" s="22">
        <f t="shared" si="43"/>
        <v>291.2</v>
      </c>
      <c r="V120" s="10">
        <f t="shared" si="44"/>
        <v>0</v>
      </c>
      <c r="W120" s="10">
        <f t="shared" si="45"/>
        <v>0</v>
      </c>
      <c r="X120" s="12">
        <f t="shared" si="46"/>
        <v>0</v>
      </c>
      <c r="Y120" s="12">
        <f t="shared" si="47"/>
        <v>0</v>
      </c>
      <c r="Z120" s="16">
        <f t="shared" si="48"/>
        <v>0</v>
      </c>
      <c r="AA120" s="18">
        <f t="shared" si="49"/>
        <v>0</v>
      </c>
      <c r="AB120" s="22">
        <f t="shared" si="50"/>
        <v>72</v>
      </c>
      <c r="AC120" s="22">
        <f t="shared" si="51"/>
        <v>130.90909090909091</v>
      </c>
      <c r="AD120" s="24">
        <f t="shared" si="52"/>
        <v>13.09090909090909</v>
      </c>
      <c r="AE120" s="24">
        <f t="shared" si="53"/>
        <v>65.454545454545453</v>
      </c>
      <c r="AF120" s="27">
        <f t="shared" si="57"/>
        <v>0</v>
      </c>
      <c r="AG120" s="28">
        <f t="shared" si="56"/>
        <v>14209.627752802748</v>
      </c>
      <c r="AH120" s="27">
        <f t="shared" si="59"/>
        <v>0</v>
      </c>
      <c r="AI120" s="28">
        <f t="shared" si="54"/>
        <v>38654.020862470854</v>
      </c>
      <c r="AJ120" s="27">
        <f t="shared" si="58"/>
        <v>494.10909090909092</v>
      </c>
      <c r="AK120" s="28">
        <f t="shared" si="55"/>
        <v>26902.996969696975</v>
      </c>
    </row>
    <row r="121" spans="1:37" x14ac:dyDescent="0.25">
      <c r="A121" s="3">
        <v>44465</v>
      </c>
      <c r="B121" s="53">
        <v>5</v>
      </c>
      <c r="C121" s="53">
        <v>5</v>
      </c>
      <c r="D121" s="2">
        <v>110</v>
      </c>
      <c r="E121" s="2">
        <v>720</v>
      </c>
      <c r="F121" s="55">
        <v>0</v>
      </c>
      <c r="G121" s="54">
        <v>0</v>
      </c>
      <c r="H121" s="56">
        <v>25</v>
      </c>
      <c r="I121" s="55">
        <v>0</v>
      </c>
      <c r="J121" s="55">
        <v>0</v>
      </c>
      <c r="K121" s="57">
        <v>0</v>
      </c>
      <c r="L121" s="57">
        <v>0</v>
      </c>
      <c r="M121" s="54">
        <v>0</v>
      </c>
      <c r="N121" s="58">
        <v>0</v>
      </c>
      <c r="O121" s="56">
        <v>24</v>
      </c>
      <c r="P121" s="56">
        <v>78</v>
      </c>
      <c r="Q121" s="59">
        <v>2</v>
      </c>
      <c r="R121" s="59">
        <v>15</v>
      </c>
      <c r="S121" s="10">
        <f t="shared" si="41"/>
        <v>0</v>
      </c>
      <c r="T121" s="16">
        <f t="shared" si="42"/>
        <v>0</v>
      </c>
      <c r="U121" s="22">
        <f t="shared" si="43"/>
        <v>25</v>
      </c>
      <c r="V121" s="10">
        <f t="shared" si="44"/>
        <v>0</v>
      </c>
      <c r="W121" s="10">
        <f t="shared" si="45"/>
        <v>0</v>
      </c>
      <c r="X121" s="12">
        <f t="shared" si="46"/>
        <v>0</v>
      </c>
      <c r="Y121" s="12">
        <f t="shared" si="47"/>
        <v>0</v>
      </c>
      <c r="Z121" s="16">
        <f t="shared" si="48"/>
        <v>0</v>
      </c>
      <c r="AA121" s="18">
        <f t="shared" si="49"/>
        <v>0</v>
      </c>
      <c r="AB121" s="22">
        <f t="shared" si="50"/>
        <v>157.09090909090909</v>
      </c>
      <c r="AC121" s="22">
        <f t="shared" si="51"/>
        <v>510.54545454545456</v>
      </c>
      <c r="AD121" s="24">
        <f t="shared" si="52"/>
        <v>13.09090909090909</v>
      </c>
      <c r="AE121" s="24">
        <f t="shared" si="53"/>
        <v>98.181818181818173</v>
      </c>
      <c r="AF121" s="27">
        <f t="shared" si="57"/>
        <v>0</v>
      </c>
      <c r="AG121" s="28">
        <f t="shared" si="56"/>
        <v>14209.627752802748</v>
      </c>
      <c r="AH121" s="27">
        <f t="shared" si="59"/>
        <v>0</v>
      </c>
      <c r="AI121" s="28">
        <f t="shared" si="54"/>
        <v>38654.020862470854</v>
      </c>
      <c r="AJ121" s="27">
        <f t="shared" si="58"/>
        <v>692.63636363636363</v>
      </c>
      <c r="AK121" s="28">
        <f t="shared" si="55"/>
        <v>27595.633333333339</v>
      </c>
    </row>
    <row r="122" spans="1:37" x14ac:dyDescent="0.25">
      <c r="A122" s="3">
        <v>44466</v>
      </c>
      <c r="B122" s="53">
        <v>0</v>
      </c>
      <c r="C122" s="53">
        <v>3</v>
      </c>
      <c r="D122" s="2">
        <v>110</v>
      </c>
      <c r="E122" s="2">
        <v>720</v>
      </c>
      <c r="F122" s="55">
        <v>0</v>
      </c>
      <c r="G122" s="54">
        <v>0</v>
      </c>
      <c r="H122" s="56">
        <v>0</v>
      </c>
      <c r="I122" s="55">
        <v>1</v>
      </c>
      <c r="J122" s="55">
        <v>0</v>
      </c>
      <c r="K122" s="57">
        <v>1</v>
      </c>
      <c r="L122" s="57">
        <v>0</v>
      </c>
      <c r="M122" s="54">
        <v>0</v>
      </c>
      <c r="N122" s="58">
        <v>0</v>
      </c>
      <c r="O122" s="56">
        <v>54</v>
      </c>
      <c r="P122" s="56">
        <v>97</v>
      </c>
      <c r="Q122" s="59">
        <v>1</v>
      </c>
      <c r="R122" s="59">
        <v>27</v>
      </c>
      <c r="S122" s="10">
        <f t="shared" si="41"/>
        <v>0</v>
      </c>
      <c r="T122" s="16">
        <f t="shared" si="42"/>
        <v>0</v>
      </c>
      <c r="U122" s="22">
        <f t="shared" si="43"/>
        <v>0</v>
      </c>
      <c r="V122" s="10">
        <f t="shared" si="44"/>
        <v>6.545454545454545</v>
      </c>
      <c r="W122" s="10">
        <f t="shared" si="45"/>
        <v>0</v>
      </c>
      <c r="X122" s="12">
        <f t="shared" si="46"/>
        <v>6.545454545454545</v>
      </c>
      <c r="Y122" s="12">
        <f t="shared" si="47"/>
        <v>0</v>
      </c>
      <c r="Z122" s="16">
        <f t="shared" si="48"/>
        <v>0</v>
      </c>
      <c r="AA122" s="18">
        <f t="shared" si="49"/>
        <v>0</v>
      </c>
      <c r="AB122" s="22">
        <f t="shared" si="50"/>
        <v>353.45454545454544</v>
      </c>
      <c r="AC122" s="22">
        <f t="shared" si="51"/>
        <v>634.90909090909088</v>
      </c>
      <c r="AD122" s="24">
        <f t="shared" si="52"/>
        <v>6.545454545454545</v>
      </c>
      <c r="AE122" s="24">
        <f t="shared" si="53"/>
        <v>176.72727272727272</v>
      </c>
      <c r="AF122" s="27">
        <f t="shared" si="57"/>
        <v>6.545454545454545</v>
      </c>
      <c r="AG122" s="28">
        <f t="shared" si="56"/>
        <v>14216.173207348202</v>
      </c>
      <c r="AH122" s="27">
        <f t="shared" si="59"/>
        <v>0</v>
      </c>
      <c r="AI122" s="28">
        <f t="shared" si="54"/>
        <v>38654.020862470854</v>
      </c>
      <c r="AJ122" s="27">
        <f t="shared" si="58"/>
        <v>988.36363636363626</v>
      </c>
      <c r="AK122" s="28">
        <f t="shared" si="55"/>
        <v>28583.996969696975</v>
      </c>
    </row>
    <row r="123" spans="1:37" x14ac:dyDescent="0.25">
      <c r="A123" s="3">
        <v>44467</v>
      </c>
      <c r="B123" s="53">
        <v>3</v>
      </c>
      <c r="C123" s="53">
        <v>4</v>
      </c>
      <c r="D123" s="2">
        <v>110</v>
      </c>
      <c r="E123" s="2">
        <v>720</v>
      </c>
      <c r="F123" s="55">
        <v>0</v>
      </c>
      <c r="G123" s="54">
        <v>0</v>
      </c>
      <c r="H123" s="56">
        <v>23</v>
      </c>
      <c r="I123" s="55">
        <v>0</v>
      </c>
      <c r="J123" s="55">
        <v>2</v>
      </c>
      <c r="K123" s="57">
        <v>0</v>
      </c>
      <c r="L123" s="57">
        <v>0</v>
      </c>
      <c r="M123" s="54">
        <v>0</v>
      </c>
      <c r="N123" s="58">
        <v>0</v>
      </c>
      <c r="O123" s="56">
        <v>48</v>
      </c>
      <c r="P123" s="56">
        <v>102</v>
      </c>
      <c r="Q123" s="59">
        <v>3</v>
      </c>
      <c r="R123" s="59">
        <v>28</v>
      </c>
      <c r="S123" s="10">
        <f t="shared" si="41"/>
        <v>0</v>
      </c>
      <c r="T123" s="16">
        <f t="shared" si="42"/>
        <v>0</v>
      </c>
      <c r="U123" s="22">
        <f t="shared" si="43"/>
        <v>30.666666666666668</v>
      </c>
      <c r="V123" s="10">
        <f t="shared" si="44"/>
        <v>0</v>
      </c>
      <c r="W123" s="10">
        <f t="shared" si="45"/>
        <v>13.09090909090909</v>
      </c>
      <c r="X123" s="12">
        <f t="shared" si="46"/>
        <v>0</v>
      </c>
      <c r="Y123" s="12">
        <f t="shared" si="47"/>
        <v>0</v>
      </c>
      <c r="Z123" s="16">
        <f t="shared" si="48"/>
        <v>0</v>
      </c>
      <c r="AA123" s="18">
        <f t="shared" si="49"/>
        <v>0</v>
      </c>
      <c r="AB123" s="22">
        <f t="shared" si="50"/>
        <v>314.18181818181819</v>
      </c>
      <c r="AC123" s="22">
        <f t="shared" si="51"/>
        <v>667.63636363636363</v>
      </c>
      <c r="AD123" s="24">
        <f t="shared" si="52"/>
        <v>19.636363636363637</v>
      </c>
      <c r="AE123" s="24">
        <f t="shared" si="53"/>
        <v>183.27272727272725</v>
      </c>
      <c r="AF123" s="27">
        <f t="shared" si="57"/>
        <v>13.09090909090909</v>
      </c>
      <c r="AG123" s="28">
        <f t="shared" si="56"/>
        <v>14229.264116439112</v>
      </c>
      <c r="AH123" s="27">
        <f t="shared" si="59"/>
        <v>0</v>
      </c>
      <c r="AI123" s="28">
        <f t="shared" si="54"/>
        <v>38654.020862470854</v>
      </c>
      <c r="AJ123" s="27">
        <f t="shared" si="58"/>
        <v>1012.4848484848485</v>
      </c>
      <c r="AK123" s="28">
        <f t="shared" si="55"/>
        <v>29596.481818181823</v>
      </c>
    </row>
    <row r="124" spans="1:37" x14ac:dyDescent="0.25">
      <c r="A124" s="3">
        <v>44468</v>
      </c>
      <c r="B124" s="53">
        <v>3</v>
      </c>
      <c r="C124" s="53">
        <v>5</v>
      </c>
      <c r="D124" s="2">
        <v>110</v>
      </c>
      <c r="E124" s="2">
        <v>720</v>
      </c>
      <c r="F124" s="55">
        <v>0</v>
      </c>
      <c r="G124" s="54">
        <v>0</v>
      </c>
      <c r="H124" s="56">
        <v>18</v>
      </c>
      <c r="I124" s="55">
        <v>0</v>
      </c>
      <c r="J124" s="55">
        <v>1</v>
      </c>
      <c r="K124" s="57">
        <v>0</v>
      </c>
      <c r="L124" s="57">
        <v>0</v>
      </c>
      <c r="M124" s="54">
        <v>0</v>
      </c>
      <c r="N124" s="58">
        <v>0</v>
      </c>
      <c r="O124" s="56">
        <v>42</v>
      </c>
      <c r="P124" s="56">
        <v>69</v>
      </c>
      <c r="Q124" s="59">
        <v>4</v>
      </c>
      <c r="R124" s="59">
        <v>27</v>
      </c>
      <c r="S124" s="10">
        <f t="shared" si="41"/>
        <v>0</v>
      </c>
      <c r="T124" s="16">
        <f t="shared" si="42"/>
        <v>0</v>
      </c>
      <c r="U124" s="22">
        <f t="shared" si="43"/>
        <v>30</v>
      </c>
      <c r="V124" s="10">
        <f t="shared" si="44"/>
        <v>0</v>
      </c>
      <c r="W124" s="10">
        <f t="shared" si="45"/>
        <v>6.545454545454545</v>
      </c>
      <c r="X124" s="12">
        <f t="shared" si="46"/>
        <v>0</v>
      </c>
      <c r="Y124" s="12">
        <f t="shared" si="47"/>
        <v>0</v>
      </c>
      <c r="Z124" s="16">
        <f t="shared" si="48"/>
        <v>0</v>
      </c>
      <c r="AA124" s="18">
        <f t="shared" si="49"/>
        <v>0</v>
      </c>
      <c r="AB124" s="22">
        <f t="shared" si="50"/>
        <v>274.90909090909093</v>
      </c>
      <c r="AC124" s="22">
        <f t="shared" si="51"/>
        <v>451.63636363636368</v>
      </c>
      <c r="AD124" s="24">
        <f t="shared" si="52"/>
        <v>26.18181818181818</v>
      </c>
      <c r="AE124" s="24">
        <f t="shared" si="53"/>
        <v>176.72727272727272</v>
      </c>
      <c r="AF124" s="27">
        <f t="shared" si="57"/>
        <v>6.545454545454545</v>
      </c>
      <c r="AG124" s="28">
        <f t="shared" si="56"/>
        <v>14235.809570984566</v>
      </c>
      <c r="AH124" s="27">
        <f t="shared" si="59"/>
        <v>0</v>
      </c>
      <c r="AI124" s="28">
        <f t="shared" si="54"/>
        <v>38654.020862470854</v>
      </c>
      <c r="AJ124" s="27">
        <f t="shared" si="58"/>
        <v>756.54545454545462</v>
      </c>
      <c r="AK124" s="28">
        <f t="shared" si="55"/>
        <v>30353.027272727279</v>
      </c>
    </row>
    <row r="125" spans="1:37" x14ac:dyDescent="0.25">
      <c r="A125" s="3">
        <v>44469</v>
      </c>
      <c r="B125" s="53">
        <v>3</v>
      </c>
      <c r="C125" s="53">
        <v>9</v>
      </c>
      <c r="D125" s="2">
        <v>110</v>
      </c>
      <c r="E125" s="2">
        <v>720</v>
      </c>
      <c r="F125" s="55">
        <v>0</v>
      </c>
      <c r="G125" s="54">
        <v>0</v>
      </c>
      <c r="H125" s="56">
        <v>13</v>
      </c>
      <c r="I125" s="55">
        <v>0</v>
      </c>
      <c r="J125" s="55">
        <v>0</v>
      </c>
      <c r="K125" s="57">
        <v>0</v>
      </c>
      <c r="L125" s="57">
        <v>0</v>
      </c>
      <c r="M125" s="54">
        <v>0</v>
      </c>
      <c r="N125" s="58">
        <v>0</v>
      </c>
      <c r="O125" s="56">
        <v>12</v>
      </c>
      <c r="P125" s="56">
        <v>10</v>
      </c>
      <c r="Q125" s="59">
        <v>2</v>
      </c>
      <c r="R125" s="59">
        <v>4</v>
      </c>
      <c r="S125" s="10">
        <f t="shared" si="41"/>
        <v>0</v>
      </c>
      <c r="T125" s="16">
        <f t="shared" si="42"/>
        <v>0</v>
      </c>
      <c r="U125" s="22">
        <f t="shared" si="43"/>
        <v>39</v>
      </c>
      <c r="V125" s="10">
        <f t="shared" si="44"/>
        <v>0</v>
      </c>
      <c r="W125" s="10">
        <f t="shared" si="45"/>
        <v>0</v>
      </c>
      <c r="X125" s="12">
        <f t="shared" si="46"/>
        <v>0</v>
      </c>
      <c r="Y125" s="12">
        <f t="shared" si="47"/>
        <v>0</v>
      </c>
      <c r="Z125" s="16">
        <f t="shared" si="48"/>
        <v>0</v>
      </c>
      <c r="AA125" s="18">
        <f t="shared" si="49"/>
        <v>0</v>
      </c>
      <c r="AB125" s="22">
        <f t="shared" si="50"/>
        <v>78.545454545454547</v>
      </c>
      <c r="AC125" s="22">
        <f t="shared" si="51"/>
        <v>65.454545454545453</v>
      </c>
      <c r="AD125" s="24">
        <f t="shared" si="52"/>
        <v>13.09090909090909</v>
      </c>
      <c r="AE125" s="24">
        <f t="shared" si="53"/>
        <v>26.18181818181818</v>
      </c>
      <c r="AF125" s="27">
        <f t="shared" si="57"/>
        <v>0</v>
      </c>
      <c r="AG125" s="28">
        <f t="shared" si="56"/>
        <v>14235.809570984566</v>
      </c>
      <c r="AH125" s="27">
        <f t="shared" si="59"/>
        <v>0</v>
      </c>
      <c r="AI125" s="28">
        <f t="shared" si="54"/>
        <v>38654.020862470854</v>
      </c>
      <c r="AJ125" s="27">
        <f t="shared" si="58"/>
        <v>183</v>
      </c>
      <c r="AK125" s="28">
        <f t="shared" si="55"/>
        <v>30536.027272727279</v>
      </c>
    </row>
    <row r="126" spans="1:37" x14ac:dyDescent="0.25">
      <c r="A126" s="3">
        <v>44470</v>
      </c>
      <c r="B126" s="53">
        <v>5</v>
      </c>
      <c r="C126" s="53">
        <v>8</v>
      </c>
      <c r="D126" s="2">
        <v>110</v>
      </c>
      <c r="E126" s="2">
        <v>720</v>
      </c>
      <c r="F126" s="55">
        <v>1</v>
      </c>
      <c r="G126" s="54">
        <v>0</v>
      </c>
      <c r="H126" s="56">
        <v>89</v>
      </c>
      <c r="I126" s="55">
        <v>0</v>
      </c>
      <c r="J126" s="55">
        <v>0</v>
      </c>
      <c r="K126" s="57">
        <v>0</v>
      </c>
      <c r="L126" s="57">
        <v>0</v>
      </c>
      <c r="M126" s="54">
        <v>0</v>
      </c>
      <c r="N126" s="58">
        <v>0</v>
      </c>
      <c r="O126" s="56">
        <v>16</v>
      </c>
      <c r="P126" s="56">
        <v>38</v>
      </c>
      <c r="Q126" s="59">
        <v>2</v>
      </c>
      <c r="R126" s="59">
        <v>13</v>
      </c>
      <c r="S126" s="10">
        <f t="shared" si="41"/>
        <v>1.6</v>
      </c>
      <c r="T126" s="16">
        <f t="shared" si="42"/>
        <v>0</v>
      </c>
      <c r="U126" s="22">
        <f t="shared" si="43"/>
        <v>142.4</v>
      </c>
      <c r="V126" s="10">
        <f t="shared" si="44"/>
        <v>0</v>
      </c>
      <c r="W126" s="10">
        <f t="shared" si="45"/>
        <v>0</v>
      </c>
      <c r="X126" s="12">
        <f t="shared" si="46"/>
        <v>0</v>
      </c>
      <c r="Y126" s="12">
        <f t="shared" si="47"/>
        <v>0</v>
      </c>
      <c r="Z126" s="16">
        <f t="shared" si="48"/>
        <v>0</v>
      </c>
      <c r="AA126" s="18">
        <f t="shared" si="49"/>
        <v>0</v>
      </c>
      <c r="AB126" s="22">
        <f t="shared" si="50"/>
        <v>104.72727272727272</v>
      </c>
      <c r="AC126" s="22">
        <f t="shared" si="51"/>
        <v>248.72727272727272</v>
      </c>
      <c r="AD126" s="24">
        <f t="shared" si="52"/>
        <v>13.09090909090909</v>
      </c>
      <c r="AE126" s="24">
        <f t="shared" si="53"/>
        <v>85.090909090909093</v>
      </c>
      <c r="AF126" s="27">
        <f t="shared" si="57"/>
        <v>1.6</v>
      </c>
      <c r="AG126" s="28">
        <f t="shared" si="56"/>
        <v>14237.409570984566</v>
      </c>
      <c r="AH126" s="27">
        <f t="shared" si="59"/>
        <v>0</v>
      </c>
      <c r="AI126" s="28">
        <f t="shared" si="54"/>
        <v>38654.020862470854</v>
      </c>
      <c r="AJ126" s="27">
        <f t="shared" si="58"/>
        <v>495.85454545454547</v>
      </c>
      <c r="AK126" s="28">
        <f t="shared" si="55"/>
        <v>31031.881818181824</v>
      </c>
    </row>
    <row r="127" spans="1:37" x14ac:dyDescent="0.25">
      <c r="A127" s="3">
        <v>44471</v>
      </c>
      <c r="B127" s="53">
        <v>6</v>
      </c>
      <c r="C127" s="53">
        <v>6</v>
      </c>
      <c r="D127" s="2">
        <v>110</v>
      </c>
      <c r="E127" s="2">
        <v>720</v>
      </c>
      <c r="F127" s="55">
        <v>0</v>
      </c>
      <c r="G127" s="54">
        <v>0</v>
      </c>
      <c r="H127" s="56">
        <v>83</v>
      </c>
      <c r="I127" s="55">
        <v>0</v>
      </c>
      <c r="J127" s="55">
        <v>0</v>
      </c>
      <c r="K127" s="57">
        <v>0</v>
      </c>
      <c r="L127" s="57">
        <v>0</v>
      </c>
      <c r="M127" s="54">
        <v>0</v>
      </c>
      <c r="N127" s="58">
        <v>0</v>
      </c>
      <c r="O127" s="56">
        <v>16</v>
      </c>
      <c r="P127" s="56">
        <v>27</v>
      </c>
      <c r="Q127" s="59">
        <v>1</v>
      </c>
      <c r="R127" s="59">
        <v>12</v>
      </c>
      <c r="S127" s="10">
        <f t="shared" si="41"/>
        <v>0</v>
      </c>
      <c r="T127" s="16">
        <f t="shared" si="42"/>
        <v>0</v>
      </c>
      <c r="U127" s="22">
        <f t="shared" si="43"/>
        <v>83</v>
      </c>
      <c r="V127" s="10">
        <f t="shared" si="44"/>
        <v>0</v>
      </c>
      <c r="W127" s="10">
        <f t="shared" si="45"/>
        <v>0</v>
      </c>
      <c r="X127" s="12">
        <f t="shared" si="46"/>
        <v>0</v>
      </c>
      <c r="Y127" s="12">
        <f t="shared" si="47"/>
        <v>0</v>
      </c>
      <c r="Z127" s="16">
        <f t="shared" si="48"/>
        <v>0</v>
      </c>
      <c r="AA127" s="18">
        <f t="shared" si="49"/>
        <v>0</v>
      </c>
      <c r="AB127" s="22">
        <f t="shared" si="50"/>
        <v>104.72727272727272</v>
      </c>
      <c r="AC127" s="22">
        <f t="shared" si="51"/>
        <v>176.72727272727272</v>
      </c>
      <c r="AD127" s="24">
        <f t="shared" si="52"/>
        <v>6.545454545454545</v>
      </c>
      <c r="AE127" s="24">
        <f t="shared" si="53"/>
        <v>78.545454545454547</v>
      </c>
      <c r="AF127" s="29">
        <f t="shared" si="57"/>
        <v>0</v>
      </c>
      <c r="AG127" s="30">
        <f t="shared" si="56"/>
        <v>14237.409570984566</v>
      </c>
      <c r="AH127" s="29">
        <f t="shared" si="59"/>
        <v>0</v>
      </c>
      <c r="AI127" s="30">
        <f t="shared" si="54"/>
        <v>38654.020862470854</v>
      </c>
      <c r="AJ127" s="29">
        <f t="shared" si="58"/>
        <v>364.45454545454544</v>
      </c>
      <c r="AK127" s="30">
        <f t="shared" si="55"/>
        <v>31396.336363636368</v>
      </c>
    </row>
    <row r="128" spans="1:37" x14ac:dyDescent="0.25">
      <c r="F128" s="53"/>
      <c r="G128" s="53"/>
      <c r="H128" s="53"/>
      <c r="I128" s="53"/>
      <c r="J128" s="53"/>
      <c r="K128" s="67"/>
      <c r="L128" s="67"/>
      <c r="M128" s="53"/>
      <c r="N128" s="67"/>
      <c r="O128" s="53"/>
      <c r="P128" s="53"/>
      <c r="Q128" s="67"/>
      <c r="R128" s="67"/>
    </row>
  </sheetData>
  <mergeCells count="1">
    <mergeCell ref="B2:C2"/>
  </mergeCells>
  <pageMargins left="0.7" right="0.7" top="0.75" bottom="0.75" header="0.3" footer="0.3"/>
  <pageSetup orientation="portrait" horizontalDpi="4294967293" verticalDpi="4294967293" r:id="rId1"/>
  <ignoredErrors>
    <ignoredError sqref="AH16:AH19 AJ15:AJ1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17"/>
  <sheetViews>
    <sheetView workbookViewId="0">
      <pane xSplit="1" ySplit="2" topLeftCell="F79" activePane="bottomRight" state="frozen"/>
      <selection pane="topRight" activeCell="B1" sqref="B1"/>
      <selection pane="bottomLeft" activeCell="A3" sqref="A3"/>
      <selection pane="bottomRight" activeCell="AQ85" sqref="AQ85"/>
    </sheetView>
  </sheetViews>
  <sheetFormatPr defaultColWidth="8.85546875" defaultRowHeight="15.75" x14ac:dyDescent="0.25"/>
  <cols>
    <col min="1" max="1" width="8.85546875" style="2"/>
    <col min="2" max="5" width="8.85546875" style="2" customWidth="1"/>
    <col min="6" max="6" width="6" style="2" bestFit="1" customWidth="1"/>
    <col min="7" max="7" width="7.140625" style="2" bestFit="1" customWidth="1"/>
    <col min="8" max="8" width="11.85546875" style="2" bestFit="1" customWidth="1"/>
    <col min="9" max="9" width="3.7109375" style="2" customWidth="1"/>
    <col min="10" max="13" width="8.85546875" style="4" customWidth="1"/>
    <col min="14" max="14" width="6" style="2" bestFit="1" customWidth="1"/>
    <col min="15" max="15" width="8.28515625" style="2" bestFit="1" customWidth="1"/>
    <col min="16" max="16" width="11.85546875" style="2" bestFit="1" customWidth="1"/>
    <col min="17" max="17" width="3.7109375" style="2" customWidth="1"/>
    <col min="18" max="21" width="8.85546875" style="2" customWidth="1"/>
    <col min="22" max="22" width="6" style="2" bestFit="1" customWidth="1"/>
    <col min="23" max="23" width="7.140625" style="2" bestFit="1" customWidth="1"/>
    <col min="24" max="24" width="11.85546875" style="2" bestFit="1" customWidth="1"/>
    <col min="25" max="16384" width="8.85546875" style="2"/>
  </cols>
  <sheetData>
    <row r="1" spans="1:24" x14ac:dyDescent="0.25">
      <c r="B1" s="2" t="s">
        <v>4</v>
      </c>
      <c r="J1" s="4" t="s">
        <v>5</v>
      </c>
      <c r="R1" s="2" t="s">
        <v>6</v>
      </c>
    </row>
    <row r="2" spans="1:24" x14ac:dyDescent="0.25">
      <c r="A2" s="46" t="s">
        <v>0</v>
      </c>
      <c r="B2" s="2" t="s">
        <v>20</v>
      </c>
      <c r="C2" s="2" t="s">
        <v>21</v>
      </c>
      <c r="D2" s="2" t="s">
        <v>27</v>
      </c>
      <c r="E2" s="2" t="s">
        <v>28</v>
      </c>
      <c r="F2" s="2">
        <v>2021</v>
      </c>
      <c r="G2" s="2">
        <v>2021</v>
      </c>
      <c r="H2" s="2" t="s">
        <v>22</v>
      </c>
      <c r="J2" s="4" t="s">
        <v>20</v>
      </c>
      <c r="K2" s="4" t="s">
        <v>21</v>
      </c>
      <c r="L2" s="2" t="s">
        <v>27</v>
      </c>
      <c r="M2" s="2" t="s">
        <v>28</v>
      </c>
      <c r="N2" s="2">
        <v>2021</v>
      </c>
      <c r="O2" s="2">
        <v>2021</v>
      </c>
      <c r="P2" s="2" t="s">
        <v>22</v>
      </c>
      <c r="R2" s="2" t="s">
        <v>20</v>
      </c>
      <c r="S2" s="2" t="s">
        <v>21</v>
      </c>
      <c r="T2" s="2" t="s">
        <v>27</v>
      </c>
      <c r="U2" s="2" t="s">
        <v>28</v>
      </c>
      <c r="V2" s="2">
        <v>2021</v>
      </c>
      <c r="W2" s="2">
        <v>2021</v>
      </c>
      <c r="X2" s="2" t="s">
        <v>22</v>
      </c>
    </row>
    <row r="3" spans="1:24" x14ac:dyDescent="0.25">
      <c r="A3" s="47">
        <v>44359</v>
      </c>
      <c r="B3" s="52">
        <v>2</v>
      </c>
      <c r="C3" s="4">
        <f>B3</f>
        <v>2</v>
      </c>
      <c r="D3" s="4">
        <v>0</v>
      </c>
      <c r="E3" s="4">
        <f>D3</f>
        <v>0</v>
      </c>
      <c r="F3" s="4">
        <f>Counts!AF15</f>
        <v>1.25</v>
      </c>
      <c r="G3" s="4">
        <f>Counts!AG15</f>
        <v>7.85</v>
      </c>
      <c r="H3" s="49">
        <f>C3/$C$115</f>
        <v>2.4953212726138492E-4</v>
      </c>
      <c r="I3" s="49"/>
      <c r="J3" s="4">
        <v>605</v>
      </c>
      <c r="K3" s="4">
        <f>J3</f>
        <v>605</v>
      </c>
      <c r="L3" s="4">
        <v>212</v>
      </c>
      <c r="M3" s="4">
        <f>L3</f>
        <v>212</v>
      </c>
      <c r="N3" s="4">
        <f>Counts!AH15</f>
        <v>20</v>
      </c>
      <c r="O3" s="4">
        <f>Counts!AI15</f>
        <v>55.753846153846155</v>
      </c>
      <c r="P3" s="49">
        <f>K3/$K$115</f>
        <v>8.2631082945217645E-3</v>
      </c>
      <c r="R3" s="2">
        <v>0</v>
      </c>
      <c r="S3" s="2">
        <f>R3</f>
        <v>0</v>
      </c>
      <c r="T3" s="2">
        <v>0</v>
      </c>
      <c r="U3" s="2">
        <f>T3</f>
        <v>0</v>
      </c>
      <c r="V3" s="4">
        <f>Counts!AJ15</f>
        <v>0</v>
      </c>
      <c r="W3" s="4">
        <f>Counts!AK15</f>
        <v>0</v>
      </c>
      <c r="X3" s="5">
        <f t="shared" ref="X3:X66" si="0">S3/$S$115</f>
        <v>0</v>
      </c>
    </row>
    <row r="4" spans="1:24" x14ac:dyDescent="0.25">
      <c r="A4" s="47">
        <v>44360</v>
      </c>
      <c r="B4" s="52">
        <v>1</v>
      </c>
      <c r="C4" s="4">
        <f>B4+C3</f>
        <v>3</v>
      </c>
      <c r="D4" s="4">
        <v>1</v>
      </c>
      <c r="E4" s="4">
        <f>D4+E3</f>
        <v>1</v>
      </c>
      <c r="F4" s="4">
        <f>Counts!AF16</f>
        <v>0</v>
      </c>
      <c r="G4" s="4">
        <f>Counts!AG16</f>
        <v>7.85</v>
      </c>
      <c r="H4" s="49">
        <f t="shared" ref="H4:H67" si="1">C4/$C$115</f>
        <v>3.7429819089207733E-4</v>
      </c>
      <c r="I4" s="49"/>
      <c r="J4" s="4">
        <v>423</v>
      </c>
      <c r="K4" s="4">
        <f>J4+K3</f>
        <v>1028</v>
      </c>
      <c r="L4" s="4">
        <v>160</v>
      </c>
      <c r="M4" s="4">
        <f>L4+M3</f>
        <v>372</v>
      </c>
      <c r="N4" s="4">
        <f>Counts!AH16</f>
        <v>14.76923076923077</v>
      </c>
      <c r="O4" s="4">
        <f>Counts!AI16</f>
        <v>70.523076923076928</v>
      </c>
      <c r="P4" s="49">
        <f t="shared" ref="P4:P67" si="2">K4/$K$115</f>
        <v>1.404045508556756E-2</v>
      </c>
      <c r="R4" s="2">
        <v>0</v>
      </c>
      <c r="S4" s="4">
        <f t="shared" ref="S4:U67" si="3">R4+S3</f>
        <v>0</v>
      </c>
      <c r="T4" s="4">
        <v>0</v>
      </c>
      <c r="U4" s="4">
        <f t="shared" si="3"/>
        <v>0</v>
      </c>
      <c r="V4" s="4">
        <f>Counts!AJ16</f>
        <v>0</v>
      </c>
      <c r="W4" s="4">
        <f>Counts!AK16</f>
        <v>0</v>
      </c>
      <c r="X4" s="5">
        <f t="shared" si="0"/>
        <v>0</v>
      </c>
    </row>
    <row r="5" spans="1:24" x14ac:dyDescent="0.25">
      <c r="A5" s="47">
        <v>44361</v>
      </c>
      <c r="B5" s="52">
        <v>1</v>
      </c>
      <c r="C5" s="4">
        <f t="shared" ref="C5:C68" si="4">B5+C4</f>
        <v>4</v>
      </c>
      <c r="D5" s="4">
        <v>0</v>
      </c>
      <c r="E5" s="4">
        <f t="shared" ref="E5:E68" si="5">D5+E4</f>
        <v>1</v>
      </c>
      <c r="F5" s="4">
        <f>Counts!AF17</f>
        <v>0</v>
      </c>
      <c r="G5" s="4">
        <f>Counts!AG17</f>
        <v>7.85</v>
      </c>
      <c r="H5" s="49">
        <f t="shared" si="1"/>
        <v>4.9906425452276985E-4</v>
      </c>
      <c r="I5" s="49"/>
      <c r="J5" s="4">
        <v>387</v>
      </c>
      <c r="K5" s="4">
        <f t="shared" ref="K5:K68" si="6">J5+K4</f>
        <v>1415</v>
      </c>
      <c r="L5" s="4">
        <v>329</v>
      </c>
      <c r="M5" s="4">
        <f t="shared" ref="M5:M68" si="7">L5+M4</f>
        <v>701</v>
      </c>
      <c r="N5" s="4">
        <f>Counts!AH17</f>
        <v>0</v>
      </c>
      <c r="O5" s="4">
        <f>Counts!AI17</f>
        <v>70.523076923076928</v>
      </c>
      <c r="P5" s="49">
        <f t="shared" si="2"/>
        <v>1.9326112788013713E-2</v>
      </c>
      <c r="R5" s="2">
        <v>0</v>
      </c>
      <c r="S5" s="4">
        <f t="shared" si="3"/>
        <v>0</v>
      </c>
      <c r="T5" s="4">
        <v>0</v>
      </c>
      <c r="U5" s="4">
        <f t="shared" si="3"/>
        <v>0</v>
      </c>
      <c r="V5" s="4">
        <f>Counts!AJ17</f>
        <v>0</v>
      </c>
      <c r="W5" s="4">
        <f>Counts!AK17</f>
        <v>0</v>
      </c>
      <c r="X5" s="5">
        <f t="shared" si="0"/>
        <v>0</v>
      </c>
    </row>
    <row r="6" spans="1:24" x14ac:dyDescent="0.25">
      <c r="A6" s="47">
        <v>44362</v>
      </c>
      <c r="B6" s="52">
        <v>0</v>
      </c>
      <c r="C6" s="4">
        <f t="shared" si="4"/>
        <v>4</v>
      </c>
      <c r="D6" s="4">
        <v>0</v>
      </c>
      <c r="E6" s="4">
        <f t="shared" si="5"/>
        <v>1</v>
      </c>
      <c r="F6" s="4">
        <f>Counts!AF18</f>
        <v>0</v>
      </c>
      <c r="G6" s="4">
        <f>Counts!AG18</f>
        <v>7.85</v>
      </c>
      <c r="H6" s="49">
        <f t="shared" si="1"/>
        <v>4.9906425452276985E-4</v>
      </c>
      <c r="I6" s="49"/>
      <c r="J6" s="4">
        <v>672</v>
      </c>
      <c r="K6" s="4">
        <f t="shared" si="6"/>
        <v>2087</v>
      </c>
      <c r="L6" s="4">
        <v>339</v>
      </c>
      <c r="M6" s="4">
        <f t="shared" si="7"/>
        <v>1040</v>
      </c>
      <c r="N6" s="4">
        <f>Counts!AH18</f>
        <v>22.153846153846153</v>
      </c>
      <c r="O6" s="4">
        <f>Counts!AI18</f>
        <v>92.676923076923089</v>
      </c>
      <c r="P6" s="49">
        <f t="shared" si="2"/>
        <v>2.8504309108540366E-2</v>
      </c>
      <c r="R6" s="2">
        <v>0</v>
      </c>
      <c r="S6" s="4">
        <f t="shared" si="3"/>
        <v>0</v>
      </c>
      <c r="T6" s="4">
        <v>0</v>
      </c>
      <c r="U6" s="4">
        <f>T6+U5</f>
        <v>0</v>
      </c>
      <c r="V6" s="4">
        <f>Counts!AJ18</f>
        <v>0</v>
      </c>
      <c r="W6" s="4">
        <f>Counts!AK18</f>
        <v>0</v>
      </c>
      <c r="X6" s="5">
        <f t="shared" si="0"/>
        <v>0</v>
      </c>
    </row>
    <row r="7" spans="1:24" x14ac:dyDescent="0.25">
      <c r="A7" s="47">
        <v>44363</v>
      </c>
      <c r="B7" s="52">
        <v>1</v>
      </c>
      <c r="C7" s="4">
        <f t="shared" si="4"/>
        <v>5</v>
      </c>
      <c r="D7" s="4">
        <v>0</v>
      </c>
      <c r="E7" s="4">
        <f t="shared" si="5"/>
        <v>1</v>
      </c>
      <c r="F7" s="4">
        <f>Counts!AF19</f>
        <v>0</v>
      </c>
      <c r="G7" s="4">
        <f>Counts!AG19</f>
        <v>7.85</v>
      </c>
      <c r="H7" s="49">
        <f t="shared" si="1"/>
        <v>6.2383031815346226E-4</v>
      </c>
      <c r="I7" s="49"/>
      <c r="J7" s="4">
        <v>951</v>
      </c>
      <c r="K7" s="4">
        <f t="shared" si="6"/>
        <v>3038</v>
      </c>
      <c r="L7" s="4">
        <v>500</v>
      </c>
      <c r="M7" s="4">
        <f t="shared" si="7"/>
        <v>1540</v>
      </c>
      <c r="N7" s="4">
        <f>Counts!AH19</f>
        <v>47.53846153846154</v>
      </c>
      <c r="O7" s="4">
        <f>Counts!AI19</f>
        <v>140.21538461538464</v>
      </c>
      <c r="P7" s="49">
        <f t="shared" si="2"/>
        <v>4.1493095865714244E-2</v>
      </c>
      <c r="R7" s="2">
        <v>0</v>
      </c>
      <c r="S7" s="4">
        <f t="shared" si="3"/>
        <v>0</v>
      </c>
      <c r="T7" s="2">
        <v>0</v>
      </c>
      <c r="U7" s="4">
        <f t="shared" ref="U7:U70" si="8">T7+U6</f>
        <v>0</v>
      </c>
      <c r="V7" s="4">
        <f>Counts!AJ19</f>
        <v>0</v>
      </c>
      <c r="W7" s="4">
        <f>Counts!AK19</f>
        <v>0</v>
      </c>
      <c r="X7" s="5">
        <f t="shared" si="0"/>
        <v>0</v>
      </c>
    </row>
    <row r="8" spans="1:24" x14ac:dyDescent="0.25">
      <c r="A8" s="47">
        <v>44364</v>
      </c>
      <c r="B8" s="52">
        <v>1</v>
      </c>
      <c r="C8" s="4">
        <f t="shared" si="4"/>
        <v>6</v>
      </c>
      <c r="D8" s="4">
        <v>1</v>
      </c>
      <c r="E8" s="4">
        <f t="shared" si="5"/>
        <v>2</v>
      </c>
      <c r="F8" s="4">
        <f>Counts!AF20</f>
        <v>0</v>
      </c>
      <c r="G8" s="4">
        <f>Counts!AG20</f>
        <v>7.85</v>
      </c>
      <c r="H8" s="49">
        <f t="shared" si="1"/>
        <v>7.4859638178415466E-4</v>
      </c>
      <c r="I8" s="49"/>
      <c r="J8" s="4">
        <v>900</v>
      </c>
      <c r="K8" s="4">
        <f t="shared" si="6"/>
        <v>3938</v>
      </c>
      <c r="L8" s="4">
        <v>562</v>
      </c>
      <c r="M8" s="4">
        <f t="shared" si="7"/>
        <v>2102</v>
      </c>
      <c r="N8" s="4">
        <f>Counts!AH20</f>
        <v>0</v>
      </c>
      <c r="O8" s="4">
        <f>Counts!AI20</f>
        <v>140.21538461538464</v>
      </c>
      <c r="P8" s="49">
        <f t="shared" si="2"/>
        <v>5.37853230807053E-2</v>
      </c>
      <c r="R8" s="2">
        <v>0</v>
      </c>
      <c r="S8" s="4">
        <f t="shared" si="3"/>
        <v>0</v>
      </c>
      <c r="T8" s="2">
        <v>0</v>
      </c>
      <c r="U8" s="4">
        <f t="shared" si="8"/>
        <v>0</v>
      </c>
      <c r="V8" s="4">
        <f>Counts!AJ20</f>
        <v>0</v>
      </c>
      <c r="W8" s="4">
        <f>Counts!AK20</f>
        <v>0</v>
      </c>
      <c r="X8" s="5">
        <f t="shared" si="0"/>
        <v>0</v>
      </c>
    </row>
    <row r="9" spans="1:24" x14ac:dyDescent="0.25">
      <c r="A9" s="47">
        <v>44365</v>
      </c>
      <c r="B9" s="52">
        <v>2</v>
      </c>
      <c r="C9" s="4">
        <f t="shared" si="4"/>
        <v>8</v>
      </c>
      <c r="D9" s="4">
        <v>1</v>
      </c>
      <c r="E9" s="4">
        <f t="shared" si="5"/>
        <v>3</v>
      </c>
      <c r="F9" s="4">
        <f>Counts!AF21</f>
        <v>0</v>
      </c>
      <c r="G9" s="4">
        <f>Counts!AG21</f>
        <v>7.85</v>
      </c>
      <c r="H9" s="49">
        <f t="shared" si="1"/>
        <v>9.981285090455397E-4</v>
      </c>
      <c r="I9" s="49"/>
      <c r="J9" s="4">
        <v>886</v>
      </c>
      <c r="K9" s="4">
        <f t="shared" si="6"/>
        <v>4824</v>
      </c>
      <c r="L9" s="4">
        <v>520</v>
      </c>
      <c r="M9" s="4">
        <f t="shared" si="7"/>
        <v>2622</v>
      </c>
      <c r="N9" s="4">
        <f>Counts!AH21</f>
        <v>209.25</v>
      </c>
      <c r="O9" s="4">
        <f>Counts!AI21</f>
        <v>349.46538461538466</v>
      </c>
      <c r="P9" s="49">
        <f t="shared" si="2"/>
        <v>6.5886337872352055E-2</v>
      </c>
      <c r="R9" s="2">
        <v>0</v>
      </c>
      <c r="S9" s="4">
        <f t="shared" si="3"/>
        <v>0</v>
      </c>
      <c r="T9" s="2">
        <v>0</v>
      </c>
      <c r="U9" s="4">
        <f t="shared" si="8"/>
        <v>0</v>
      </c>
      <c r="V9" s="4">
        <f>Counts!AJ21</f>
        <v>0</v>
      </c>
      <c r="W9" s="4">
        <f>Counts!AK21</f>
        <v>0</v>
      </c>
      <c r="X9" s="5">
        <f t="shared" si="0"/>
        <v>0</v>
      </c>
    </row>
    <row r="10" spans="1:24" x14ac:dyDescent="0.25">
      <c r="A10" s="47">
        <v>44366</v>
      </c>
      <c r="B10" s="52">
        <v>1</v>
      </c>
      <c r="C10" s="4">
        <f t="shared" si="4"/>
        <v>9</v>
      </c>
      <c r="D10" s="4">
        <v>1</v>
      </c>
      <c r="E10" s="4">
        <f t="shared" si="5"/>
        <v>4</v>
      </c>
      <c r="F10" s="4">
        <f>Counts!AF22</f>
        <v>0</v>
      </c>
      <c r="G10" s="4">
        <f>Counts!AG22</f>
        <v>7.85</v>
      </c>
      <c r="H10" s="49">
        <f t="shared" si="1"/>
        <v>1.1228945726762321E-3</v>
      </c>
      <c r="I10" s="49"/>
      <c r="J10" s="4">
        <v>1082</v>
      </c>
      <c r="K10" s="4">
        <f t="shared" si="6"/>
        <v>5906</v>
      </c>
      <c r="L10" s="4">
        <v>688</v>
      </c>
      <c r="M10" s="4">
        <f t="shared" si="7"/>
        <v>3310</v>
      </c>
      <c r="N10" s="4">
        <f>Counts!AH22</f>
        <v>77.333333333333329</v>
      </c>
      <c r="O10" s="4">
        <f>Counts!AI22</f>
        <v>426.79871794871798</v>
      </c>
      <c r="P10" s="49">
        <f t="shared" si="2"/>
        <v>8.0664326590819069E-2</v>
      </c>
      <c r="R10" s="2">
        <v>0</v>
      </c>
      <c r="S10" s="4">
        <f t="shared" si="3"/>
        <v>0</v>
      </c>
      <c r="T10" s="2">
        <v>0</v>
      </c>
      <c r="U10" s="4">
        <f t="shared" si="8"/>
        <v>0</v>
      </c>
      <c r="V10" s="4">
        <f>Counts!AJ22</f>
        <v>0</v>
      </c>
      <c r="W10" s="4">
        <f>Counts!AK22</f>
        <v>0</v>
      </c>
      <c r="X10" s="5">
        <f t="shared" si="0"/>
        <v>0</v>
      </c>
    </row>
    <row r="11" spans="1:24" x14ac:dyDescent="0.25">
      <c r="A11" s="47">
        <v>44367</v>
      </c>
      <c r="B11" s="52">
        <v>0</v>
      </c>
      <c r="C11" s="4">
        <f t="shared" si="4"/>
        <v>9</v>
      </c>
      <c r="D11" s="4">
        <v>0</v>
      </c>
      <c r="E11" s="4">
        <f t="shared" si="5"/>
        <v>4</v>
      </c>
      <c r="F11" s="4">
        <f>Counts!AF23</f>
        <v>0</v>
      </c>
      <c r="G11" s="4">
        <f>Counts!AG23</f>
        <v>7.85</v>
      </c>
      <c r="H11" s="49">
        <f t="shared" si="1"/>
        <v>1.1228945726762321E-3</v>
      </c>
      <c r="I11" s="49"/>
      <c r="J11" s="4">
        <v>1502</v>
      </c>
      <c r="K11" s="4">
        <f t="shared" si="6"/>
        <v>7408</v>
      </c>
      <c r="L11" s="4">
        <v>918</v>
      </c>
      <c r="M11" s="4">
        <f t="shared" si="7"/>
        <v>4228</v>
      </c>
      <c r="N11" s="4">
        <f>Counts!AH23</f>
        <v>218.5846153846154</v>
      </c>
      <c r="O11" s="4">
        <f>Counts!AI23</f>
        <v>645.38333333333344</v>
      </c>
      <c r="P11" s="49">
        <f t="shared" si="2"/>
        <v>0.10117868800961526</v>
      </c>
      <c r="R11" s="2">
        <v>0</v>
      </c>
      <c r="S11" s="4">
        <f t="shared" si="3"/>
        <v>0</v>
      </c>
      <c r="T11" s="2">
        <v>0</v>
      </c>
      <c r="U11" s="4">
        <f t="shared" si="8"/>
        <v>0</v>
      </c>
      <c r="V11" s="4">
        <f>Counts!AJ23</f>
        <v>0</v>
      </c>
      <c r="W11" s="4">
        <f>Counts!AK23</f>
        <v>0</v>
      </c>
      <c r="X11" s="5">
        <f t="shared" si="0"/>
        <v>0</v>
      </c>
    </row>
    <row r="12" spans="1:24" x14ac:dyDescent="0.25">
      <c r="A12" s="47">
        <v>44368</v>
      </c>
      <c r="B12" s="52">
        <v>2</v>
      </c>
      <c r="C12" s="4">
        <f t="shared" si="4"/>
        <v>11</v>
      </c>
      <c r="D12" s="4">
        <v>0</v>
      </c>
      <c r="E12" s="4">
        <f t="shared" si="5"/>
        <v>4</v>
      </c>
      <c r="F12" s="4">
        <f>Counts!AF24</f>
        <v>0</v>
      </c>
      <c r="G12" s="4">
        <f>Counts!AG24</f>
        <v>7.85</v>
      </c>
      <c r="H12" s="49">
        <f t="shared" si="1"/>
        <v>1.3724266999376169E-3</v>
      </c>
      <c r="I12" s="49"/>
      <c r="J12" s="4">
        <v>1284</v>
      </c>
      <c r="K12" s="4">
        <f t="shared" si="6"/>
        <v>8692</v>
      </c>
      <c r="L12" s="4">
        <v>761</v>
      </c>
      <c r="M12" s="4">
        <f t="shared" si="7"/>
        <v>4989</v>
      </c>
      <c r="N12" s="4">
        <f>Counts!AH24</f>
        <v>217.64102564102564</v>
      </c>
      <c r="O12" s="4">
        <f>Counts!AI24</f>
        <v>863.02435897435907</v>
      </c>
      <c r="P12" s="49">
        <f t="shared" si="2"/>
        <v>0.11871559883633583</v>
      </c>
      <c r="R12" s="2">
        <v>0</v>
      </c>
      <c r="S12" s="4">
        <f t="shared" si="3"/>
        <v>0</v>
      </c>
      <c r="T12" s="2">
        <v>0</v>
      </c>
      <c r="U12" s="4">
        <f t="shared" si="8"/>
        <v>0</v>
      </c>
      <c r="V12" s="4">
        <f>Counts!AJ24</f>
        <v>0</v>
      </c>
      <c r="W12" s="4">
        <f>Counts!AK24</f>
        <v>0</v>
      </c>
      <c r="X12" s="5">
        <f t="shared" si="0"/>
        <v>0</v>
      </c>
    </row>
    <row r="13" spans="1:24" x14ac:dyDescent="0.25">
      <c r="A13" s="47">
        <v>44369</v>
      </c>
      <c r="B13" s="52">
        <v>2</v>
      </c>
      <c r="C13" s="4">
        <f t="shared" si="4"/>
        <v>13</v>
      </c>
      <c r="D13" s="4">
        <v>1</v>
      </c>
      <c r="E13" s="4">
        <f t="shared" si="5"/>
        <v>5</v>
      </c>
      <c r="F13" s="4">
        <f>Counts!AF25</f>
        <v>0</v>
      </c>
      <c r="G13" s="4">
        <f>Counts!AG25</f>
        <v>7.85</v>
      </c>
      <c r="H13" s="49">
        <f t="shared" si="1"/>
        <v>1.621958827199002E-3</v>
      </c>
      <c r="I13" s="49"/>
      <c r="J13" s="4">
        <v>1881</v>
      </c>
      <c r="K13" s="4">
        <f t="shared" si="6"/>
        <v>10573</v>
      </c>
      <c r="L13" s="4">
        <v>943</v>
      </c>
      <c r="M13" s="4">
        <f t="shared" si="7"/>
        <v>5932</v>
      </c>
      <c r="N13" s="4">
        <f>Counts!AH25</f>
        <v>245.35384615384618</v>
      </c>
      <c r="O13" s="4">
        <f>Counts!AI25</f>
        <v>1108.3782051282053</v>
      </c>
      <c r="P13" s="49">
        <f t="shared" si="2"/>
        <v>0.14440635371566712</v>
      </c>
      <c r="R13" s="2">
        <v>0</v>
      </c>
      <c r="S13" s="4">
        <f t="shared" si="3"/>
        <v>0</v>
      </c>
      <c r="T13" s="2">
        <v>0</v>
      </c>
      <c r="U13" s="4">
        <f t="shared" si="8"/>
        <v>0</v>
      </c>
      <c r="V13" s="4">
        <f>Counts!AJ25</f>
        <v>0</v>
      </c>
      <c r="W13" s="4">
        <f>Counts!AK25</f>
        <v>0</v>
      </c>
      <c r="X13" s="5">
        <f t="shared" si="0"/>
        <v>0</v>
      </c>
    </row>
    <row r="14" spans="1:24" x14ac:dyDescent="0.25">
      <c r="A14" s="47">
        <v>44370</v>
      </c>
      <c r="B14" s="52">
        <v>1</v>
      </c>
      <c r="C14" s="4">
        <f t="shared" si="4"/>
        <v>14</v>
      </c>
      <c r="D14" s="4">
        <v>1</v>
      </c>
      <c r="E14" s="4">
        <f t="shared" si="5"/>
        <v>6</v>
      </c>
      <c r="F14" s="4">
        <f>Counts!AF26</f>
        <v>0</v>
      </c>
      <c r="G14" s="4">
        <f>Counts!AG26</f>
        <v>7.85</v>
      </c>
      <c r="H14" s="49">
        <f t="shared" si="1"/>
        <v>1.7467248908296944E-3</v>
      </c>
      <c r="I14" s="49"/>
      <c r="J14" s="4">
        <v>2292</v>
      </c>
      <c r="K14" s="4">
        <f t="shared" si="6"/>
        <v>12865</v>
      </c>
      <c r="L14" s="4">
        <v>1317</v>
      </c>
      <c r="M14" s="4">
        <f t="shared" si="7"/>
        <v>7249</v>
      </c>
      <c r="N14" s="4">
        <f>Counts!AH26</f>
        <v>127.55128205128206</v>
      </c>
      <c r="O14" s="4">
        <f>Counts!AI26</f>
        <v>1235.9294871794873</v>
      </c>
      <c r="P14" s="49">
        <f t="shared" si="2"/>
        <v>0.17571055902317767</v>
      </c>
      <c r="R14" s="2">
        <v>0</v>
      </c>
      <c r="S14" s="4">
        <f t="shared" si="3"/>
        <v>0</v>
      </c>
      <c r="T14" s="2">
        <v>0</v>
      </c>
      <c r="U14" s="4">
        <f t="shared" si="8"/>
        <v>0</v>
      </c>
      <c r="V14" s="4">
        <f>Counts!AJ26</f>
        <v>0</v>
      </c>
      <c r="W14" s="4">
        <f>Counts!AK26</f>
        <v>0</v>
      </c>
      <c r="X14" s="5">
        <f t="shared" si="0"/>
        <v>0</v>
      </c>
    </row>
    <row r="15" spans="1:24" x14ac:dyDescent="0.25">
      <c r="A15" s="47">
        <v>44371</v>
      </c>
      <c r="B15" s="52">
        <v>1</v>
      </c>
      <c r="C15" s="4">
        <f t="shared" si="4"/>
        <v>15</v>
      </c>
      <c r="D15" s="4">
        <v>1</v>
      </c>
      <c r="E15" s="4">
        <f t="shared" si="5"/>
        <v>7</v>
      </c>
      <c r="F15" s="4">
        <f>Counts!AF27</f>
        <v>1.5</v>
      </c>
      <c r="G15" s="4">
        <f>Counts!AG27</f>
        <v>9.35</v>
      </c>
      <c r="H15" s="49">
        <f t="shared" si="1"/>
        <v>1.8714909544603868E-3</v>
      </c>
      <c r="I15" s="49"/>
      <c r="J15" s="4">
        <v>1564</v>
      </c>
      <c r="K15" s="4">
        <f t="shared" si="6"/>
        <v>14429</v>
      </c>
      <c r="L15" s="4">
        <v>893</v>
      </c>
      <c r="M15" s="4">
        <f t="shared" si="7"/>
        <v>8142</v>
      </c>
      <c r="N15" s="4">
        <f>Counts!AH27</f>
        <v>631.03846153846155</v>
      </c>
      <c r="O15" s="4">
        <f>Counts!AI27</f>
        <v>1866.9679487179487</v>
      </c>
      <c r="P15" s="49">
        <f t="shared" si="2"/>
        <v>0.19707171831678436</v>
      </c>
      <c r="R15" s="2">
        <v>0</v>
      </c>
      <c r="S15" s="4">
        <f t="shared" si="3"/>
        <v>0</v>
      </c>
      <c r="T15" s="2">
        <v>0</v>
      </c>
      <c r="U15" s="4">
        <f t="shared" si="8"/>
        <v>0</v>
      </c>
      <c r="V15" s="4">
        <f>Counts!AJ27</f>
        <v>0</v>
      </c>
      <c r="W15" s="4">
        <f>Counts!AK27</f>
        <v>0</v>
      </c>
      <c r="X15" s="5">
        <f t="shared" si="0"/>
        <v>0</v>
      </c>
    </row>
    <row r="16" spans="1:24" x14ac:dyDescent="0.25">
      <c r="A16" s="47">
        <v>44372</v>
      </c>
      <c r="B16" s="52">
        <v>1</v>
      </c>
      <c r="C16" s="4">
        <f t="shared" si="4"/>
        <v>16</v>
      </c>
      <c r="D16" s="4">
        <v>0</v>
      </c>
      <c r="E16" s="4">
        <f t="shared" si="5"/>
        <v>7</v>
      </c>
      <c r="F16" s="4">
        <f>Counts!AF28</f>
        <v>3.5999999999999996</v>
      </c>
      <c r="G16" s="4">
        <f>Counts!AG28</f>
        <v>12.95</v>
      </c>
      <c r="H16" s="49">
        <f t="shared" si="1"/>
        <v>1.9962570180910794E-3</v>
      </c>
      <c r="I16" s="49"/>
      <c r="J16" s="4">
        <v>2076</v>
      </c>
      <c r="K16" s="4">
        <f t="shared" si="6"/>
        <v>16505</v>
      </c>
      <c r="L16" s="4">
        <v>1243</v>
      </c>
      <c r="M16" s="4">
        <f t="shared" si="7"/>
        <v>9385</v>
      </c>
      <c r="N16" s="4">
        <f>Counts!AH28</f>
        <v>1131.1384615384613</v>
      </c>
      <c r="O16" s="4">
        <f>Counts!AI28</f>
        <v>2998.1064102564101</v>
      </c>
      <c r="P16" s="49">
        <f t="shared" si="2"/>
        <v>0.22542578909269706</v>
      </c>
      <c r="R16" s="2">
        <v>0</v>
      </c>
      <c r="S16" s="4">
        <f t="shared" si="3"/>
        <v>0</v>
      </c>
      <c r="T16" s="2">
        <v>0</v>
      </c>
      <c r="U16" s="4">
        <f t="shared" si="8"/>
        <v>0</v>
      </c>
      <c r="V16" s="4">
        <f>Counts!AJ28</f>
        <v>0</v>
      </c>
      <c r="W16" s="4">
        <f>Counts!AK28</f>
        <v>0</v>
      </c>
      <c r="X16" s="5">
        <f t="shared" si="0"/>
        <v>0</v>
      </c>
    </row>
    <row r="17" spans="1:24" x14ac:dyDescent="0.25">
      <c r="A17" s="47">
        <v>44373</v>
      </c>
      <c r="B17" s="52">
        <v>1</v>
      </c>
      <c r="C17" s="4">
        <f t="shared" si="4"/>
        <v>17</v>
      </c>
      <c r="D17" s="4">
        <v>0</v>
      </c>
      <c r="E17" s="4">
        <f t="shared" si="5"/>
        <v>7</v>
      </c>
      <c r="F17" s="4">
        <f>Counts!AF29</f>
        <v>0</v>
      </c>
      <c r="G17" s="4">
        <f>Counts!AG29</f>
        <v>12.95</v>
      </c>
      <c r="H17" s="49">
        <f t="shared" si="1"/>
        <v>2.1210230817217718E-3</v>
      </c>
      <c r="I17" s="49"/>
      <c r="J17" s="4">
        <v>1952</v>
      </c>
      <c r="K17" s="4">
        <f t="shared" si="6"/>
        <v>18457</v>
      </c>
      <c r="L17" s="4">
        <v>1839</v>
      </c>
      <c r="M17" s="4">
        <f t="shared" si="7"/>
        <v>11224</v>
      </c>
      <c r="N17" s="4">
        <f>Counts!AH29</f>
        <v>151.15384615384616</v>
      </c>
      <c r="O17" s="4">
        <f>Counts!AI29</f>
        <v>3149.2602564102563</v>
      </c>
      <c r="P17" s="49">
        <f t="shared" si="2"/>
        <v>0.25208626411898877</v>
      </c>
      <c r="R17" s="2">
        <v>0</v>
      </c>
      <c r="S17" s="4">
        <f t="shared" si="3"/>
        <v>0</v>
      </c>
      <c r="T17" s="2">
        <v>0</v>
      </c>
      <c r="U17" s="4">
        <f t="shared" si="8"/>
        <v>0</v>
      </c>
      <c r="V17" s="4">
        <f>Counts!AJ29</f>
        <v>0</v>
      </c>
      <c r="W17" s="4">
        <f>Counts!AK29</f>
        <v>0</v>
      </c>
      <c r="X17" s="5">
        <f t="shared" si="0"/>
        <v>0</v>
      </c>
    </row>
    <row r="18" spans="1:24" x14ac:dyDescent="0.25">
      <c r="A18" s="47">
        <v>44374</v>
      </c>
      <c r="B18" s="52">
        <v>2</v>
      </c>
      <c r="C18" s="4">
        <f t="shared" si="4"/>
        <v>19</v>
      </c>
      <c r="D18" s="4">
        <v>3</v>
      </c>
      <c r="E18" s="4">
        <f t="shared" si="5"/>
        <v>10</v>
      </c>
      <c r="F18" s="4">
        <f>Counts!AF30</f>
        <v>0</v>
      </c>
      <c r="G18" s="4">
        <f>Counts!AG30</f>
        <v>12.95</v>
      </c>
      <c r="H18" s="49">
        <f t="shared" si="1"/>
        <v>2.3705552089831566E-3</v>
      </c>
      <c r="I18" s="49"/>
      <c r="J18" s="4">
        <v>1987</v>
      </c>
      <c r="K18" s="4">
        <f t="shared" si="6"/>
        <v>20444</v>
      </c>
      <c r="L18" s="4">
        <v>1744</v>
      </c>
      <c r="M18" s="4">
        <f t="shared" si="7"/>
        <v>12968</v>
      </c>
      <c r="N18" s="4">
        <f>Counts!AH30</f>
        <v>589.92307692307691</v>
      </c>
      <c r="O18" s="4">
        <f>Counts!AI30</f>
        <v>3739.1833333333334</v>
      </c>
      <c r="P18" s="49">
        <f t="shared" si="2"/>
        <v>0.27922477020364123</v>
      </c>
      <c r="R18" s="2">
        <v>0</v>
      </c>
      <c r="S18" s="4">
        <f t="shared" si="3"/>
        <v>0</v>
      </c>
      <c r="T18" s="2">
        <v>0</v>
      </c>
      <c r="U18" s="4">
        <f t="shared" si="8"/>
        <v>0</v>
      </c>
      <c r="V18" s="4">
        <f>Counts!AJ30</f>
        <v>0</v>
      </c>
      <c r="W18" s="4">
        <f>Counts!AK30</f>
        <v>0</v>
      </c>
      <c r="X18" s="5">
        <f t="shared" si="0"/>
        <v>0</v>
      </c>
    </row>
    <row r="19" spans="1:24" x14ac:dyDescent="0.25">
      <c r="A19" s="47">
        <v>44375</v>
      </c>
      <c r="B19" s="52">
        <v>8</v>
      </c>
      <c r="C19" s="4">
        <f t="shared" si="4"/>
        <v>27</v>
      </c>
      <c r="D19" s="4">
        <v>9</v>
      </c>
      <c r="E19" s="4">
        <f t="shared" si="5"/>
        <v>19</v>
      </c>
      <c r="F19" s="4">
        <f>Counts!AF31</f>
        <v>0</v>
      </c>
      <c r="G19" s="4">
        <f>Counts!AG31</f>
        <v>12.95</v>
      </c>
      <c r="H19" s="49">
        <f t="shared" si="1"/>
        <v>3.3686837180286963E-3</v>
      </c>
      <c r="I19" s="49"/>
      <c r="J19" s="4">
        <v>2196</v>
      </c>
      <c r="K19" s="4">
        <f t="shared" si="6"/>
        <v>22640</v>
      </c>
      <c r="L19" s="4">
        <v>1722</v>
      </c>
      <c r="M19" s="4">
        <f t="shared" si="7"/>
        <v>14690</v>
      </c>
      <c r="N19" s="4">
        <f>Counts!AH31</f>
        <v>399.92307692307691</v>
      </c>
      <c r="O19" s="4">
        <f>Counts!AI31</f>
        <v>4139.1064102564105</v>
      </c>
      <c r="P19" s="49">
        <f t="shared" si="2"/>
        <v>0.3092178046082194</v>
      </c>
      <c r="R19" s="2">
        <v>0</v>
      </c>
      <c r="S19" s="4">
        <f t="shared" si="3"/>
        <v>0</v>
      </c>
      <c r="T19" s="2">
        <v>0</v>
      </c>
      <c r="U19" s="4">
        <f t="shared" si="8"/>
        <v>0</v>
      </c>
      <c r="V19" s="4">
        <f>Counts!AJ31</f>
        <v>0</v>
      </c>
      <c r="W19" s="4">
        <f>Counts!AK31</f>
        <v>0</v>
      </c>
      <c r="X19" s="5">
        <f t="shared" si="0"/>
        <v>0</v>
      </c>
    </row>
    <row r="20" spans="1:24" x14ac:dyDescent="0.25">
      <c r="A20" s="47">
        <v>44376</v>
      </c>
      <c r="B20" s="52">
        <v>4</v>
      </c>
      <c r="C20" s="4">
        <f t="shared" si="4"/>
        <v>31</v>
      </c>
      <c r="D20" s="4">
        <v>0</v>
      </c>
      <c r="E20" s="4">
        <f t="shared" si="5"/>
        <v>19</v>
      </c>
      <c r="F20" s="4">
        <f>Counts!AF32</f>
        <v>0</v>
      </c>
      <c r="G20" s="4">
        <f>Counts!AG32</f>
        <v>12.95</v>
      </c>
      <c r="H20" s="49">
        <f t="shared" si="1"/>
        <v>3.8677479725514659E-3</v>
      </c>
      <c r="I20" s="49"/>
      <c r="J20" s="4">
        <v>2527</v>
      </c>
      <c r="K20" s="4">
        <f t="shared" si="6"/>
        <v>25167</v>
      </c>
      <c r="L20" s="4">
        <v>2276</v>
      </c>
      <c r="M20" s="4">
        <f t="shared" si="7"/>
        <v>16966</v>
      </c>
      <c r="N20" s="4">
        <f>Counts!AH32</f>
        <v>889.26923076923072</v>
      </c>
      <c r="O20" s="4">
        <f>Counts!AI32</f>
        <v>5028.375641025641</v>
      </c>
      <c r="P20" s="49">
        <f t="shared" si="2"/>
        <v>0.34373164702186648</v>
      </c>
      <c r="R20" s="2">
        <v>0</v>
      </c>
      <c r="S20" s="4">
        <f t="shared" si="3"/>
        <v>0</v>
      </c>
      <c r="T20" s="2">
        <v>0</v>
      </c>
      <c r="U20" s="4">
        <f t="shared" si="8"/>
        <v>0</v>
      </c>
      <c r="V20" s="4">
        <f>Counts!AJ32</f>
        <v>0</v>
      </c>
      <c r="W20" s="4">
        <f>Counts!AK32</f>
        <v>0</v>
      </c>
      <c r="X20" s="5">
        <f t="shared" si="0"/>
        <v>0</v>
      </c>
    </row>
    <row r="21" spans="1:24" x14ac:dyDescent="0.25">
      <c r="A21" s="47">
        <v>44377</v>
      </c>
      <c r="B21" s="52">
        <v>6</v>
      </c>
      <c r="C21" s="4">
        <f t="shared" si="4"/>
        <v>37</v>
      </c>
      <c r="D21" s="4">
        <v>3</v>
      </c>
      <c r="E21" s="4">
        <f t="shared" si="5"/>
        <v>22</v>
      </c>
      <c r="F21" s="4">
        <f>Counts!AF33</f>
        <v>0</v>
      </c>
      <c r="G21" s="4">
        <f>Counts!AG33</f>
        <v>12.95</v>
      </c>
      <c r="H21" s="49">
        <f t="shared" si="1"/>
        <v>4.6163443543356204E-3</v>
      </c>
      <c r="I21" s="49"/>
      <c r="J21" s="4">
        <v>2736</v>
      </c>
      <c r="K21" s="4">
        <f t="shared" si="6"/>
        <v>27903</v>
      </c>
      <c r="L21" s="4">
        <v>1881</v>
      </c>
      <c r="M21" s="4">
        <f t="shared" si="7"/>
        <v>18847</v>
      </c>
      <c r="N21" s="4">
        <f>Counts!AH33</f>
        <v>920.30769230769238</v>
      </c>
      <c r="O21" s="4">
        <f>Counts!AI33</f>
        <v>5948.6833333333334</v>
      </c>
      <c r="P21" s="49">
        <f t="shared" si="2"/>
        <v>0.38110001775543934</v>
      </c>
      <c r="R21" s="2">
        <v>0</v>
      </c>
      <c r="S21" s="4">
        <f t="shared" si="3"/>
        <v>0</v>
      </c>
      <c r="T21" s="2">
        <v>0</v>
      </c>
      <c r="U21" s="4">
        <f t="shared" si="8"/>
        <v>0</v>
      </c>
      <c r="V21" s="4">
        <f>Counts!AJ33</f>
        <v>0</v>
      </c>
      <c r="W21" s="4">
        <f>Counts!AK33</f>
        <v>0</v>
      </c>
      <c r="X21" s="5">
        <f t="shared" si="0"/>
        <v>0</v>
      </c>
    </row>
    <row r="22" spans="1:24" x14ac:dyDescent="0.25">
      <c r="A22" s="47">
        <v>44378</v>
      </c>
      <c r="B22" s="52">
        <v>5</v>
      </c>
      <c r="C22" s="4">
        <f t="shared" si="4"/>
        <v>42</v>
      </c>
      <c r="D22" s="4">
        <v>5</v>
      </c>
      <c r="E22" s="4">
        <f t="shared" si="5"/>
        <v>27</v>
      </c>
      <c r="F22" s="4">
        <f>Counts!AF34</f>
        <v>1.125</v>
      </c>
      <c r="G22" s="4">
        <f>Counts!AG34</f>
        <v>14.074999999999999</v>
      </c>
      <c r="H22" s="49">
        <f t="shared" si="1"/>
        <v>5.2401746724890829E-3</v>
      </c>
      <c r="I22" s="49"/>
      <c r="J22" s="4">
        <v>2090</v>
      </c>
      <c r="K22" s="4">
        <f t="shared" si="6"/>
        <v>29993</v>
      </c>
      <c r="L22" s="4">
        <v>2043</v>
      </c>
      <c r="M22" s="4">
        <f t="shared" si="7"/>
        <v>20890</v>
      </c>
      <c r="N22" s="4">
        <f>Counts!AH34</f>
        <v>1345.0384615384614</v>
      </c>
      <c r="O22" s="4">
        <f>Counts!AI34</f>
        <v>7293.7217948717953</v>
      </c>
      <c r="P22" s="49">
        <f t="shared" si="2"/>
        <v>0.40964530095469631</v>
      </c>
      <c r="R22" s="2">
        <v>0</v>
      </c>
      <c r="S22" s="4">
        <f t="shared" si="3"/>
        <v>0</v>
      </c>
      <c r="T22" s="2">
        <v>0</v>
      </c>
      <c r="U22" s="4">
        <f t="shared" si="8"/>
        <v>0</v>
      </c>
      <c r="V22" s="4">
        <f>Counts!AJ34</f>
        <v>0</v>
      </c>
      <c r="W22" s="4">
        <f>Counts!AK34</f>
        <v>0</v>
      </c>
      <c r="X22" s="5">
        <f t="shared" si="0"/>
        <v>0</v>
      </c>
    </row>
    <row r="23" spans="1:24" x14ac:dyDescent="0.25">
      <c r="A23" s="47">
        <v>44379</v>
      </c>
      <c r="B23" s="52">
        <v>7</v>
      </c>
      <c r="C23" s="4">
        <f t="shared" si="4"/>
        <v>49</v>
      </c>
      <c r="D23" s="4">
        <v>5</v>
      </c>
      <c r="E23" s="4">
        <f t="shared" si="5"/>
        <v>32</v>
      </c>
      <c r="F23" s="4">
        <f>Counts!AF35</f>
        <v>9.7999999999999989</v>
      </c>
      <c r="G23" s="4">
        <f>Counts!AG35</f>
        <v>23.875</v>
      </c>
      <c r="H23" s="49">
        <f t="shared" si="1"/>
        <v>6.1135371179039302E-3</v>
      </c>
      <c r="I23" s="49"/>
      <c r="J23" s="4">
        <v>2457</v>
      </c>
      <c r="K23" s="4">
        <f t="shared" si="6"/>
        <v>32450</v>
      </c>
      <c r="L23" s="4">
        <v>2273</v>
      </c>
      <c r="M23" s="4">
        <f t="shared" si="7"/>
        <v>23163</v>
      </c>
      <c r="N23" s="4">
        <f>Counts!AH35</f>
        <v>1850.2615384615383</v>
      </c>
      <c r="O23" s="4">
        <f>Counts!AI35</f>
        <v>9143.9833333333336</v>
      </c>
      <c r="P23" s="49">
        <f t="shared" si="2"/>
        <v>0.44320308125162189</v>
      </c>
      <c r="R23" s="2">
        <v>0</v>
      </c>
      <c r="S23" s="4">
        <f t="shared" si="3"/>
        <v>0</v>
      </c>
      <c r="T23" s="2">
        <v>0</v>
      </c>
      <c r="U23" s="4">
        <f t="shared" si="8"/>
        <v>0</v>
      </c>
      <c r="V23" s="4">
        <f>Counts!AJ35</f>
        <v>0</v>
      </c>
      <c r="W23" s="4">
        <f>Counts!AK35</f>
        <v>0</v>
      </c>
      <c r="X23" s="5">
        <f t="shared" si="0"/>
        <v>0</v>
      </c>
    </row>
    <row r="24" spans="1:24" x14ac:dyDescent="0.25">
      <c r="A24" s="47">
        <v>44380</v>
      </c>
      <c r="B24" s="52">
        <v>3</v>
      </c>
      <c r="C24" s="4">
        <f t="shared" si="4"/>
        <v>52</v>
      </c>
      <c r="D24" s="4">
        <v>1</v>
      </c>
      <c r="E24" s="4">
        <f t="shared" si="5"/>
        <v>33</v>
      </c>
      <c r="F24" s="4">
        <f>Counts!AF36</f>
        <v>3.5999999999999996</v>
      </c>
      <c r="G24" s="4">
        <f>Counts!AG36</f>
        <v>27.475000000000001</v>
      </c>
      <c r="H24" s="49">
        <f t="shared" si="1"/>
        <v>6.4878353087960078E-3</v>
      </c>
      <c r="I24" s="49"/>
      <c r="J24" s="4">
        <v>2500</v>
      </c>
      <c r="K24" s="4">
        <f t="shared" si="6"/>
        <v>34950</v>
      </c>
      <c r="L24" s="4">
        <v>2159</v>
      </c>
      <c r="M24" s="4">
        <f t="shared" si="7"/>
        <v>25322</v>
      </c>
      <c r="N24" s="4">
        <f>Counts!AH36</f>
        <v>1421.5384615384614</v>
      </c>
      <c r="O24" s="4">
        <f>Counts!AI36</f>
        <v>10565.521794871795</v>
      </c>
      <c r="P24" s="49">
        <f t="shared" si="2"/>
        <v>0.47734815684881926</v>
      </c>
      <c r="R24" s="2">
        <v>0</v>
      </c>
      <c r="S24" s="4">
        <f t="shared" si="3"/>
        <v>0</v>
      </c>
      <c r="T24" s="2">
        <v>0</v>
      </c>
      <c r="U24" s="4">
        <f t="shared" si="8"/>
        <v>0</v>
      </c>
      <c r="V24" s="4">
        <f>Counts!AJ36</f>
        <v>0</v>
      </c>
      <c r="W24" s="4">
        <f>Counts!AK36</f>
        <v>0</v>
      </c>
      <c r="X24" s="5">
        <f t="shared" si="0"/>
        <v>0</v>
      </c>
    </row>
    <row r="25" spans="1:24" x14ac:dyDescent="0.25">
      <c r="A25" s="47">
        <v>44381</v>
      </c>
      <c r="B25" s="52">
        <v>5</v>
      </c>
      <c r="C25" s="4">
        <f t="shared" si="4"/>
        <v>57</v>
      </c>
      <c r="D25" s="4">
        <v>3</v>
      </c>
      <c r="E25" s="4">
        <f t="shared" si="5"/>
        <v>36</v>
      </c>
      <c r="F25" s="4">
        <f>Counts!AF37</f>
        <v>0</v>
      </c>
      <c r="G25" s="4">
        <f>Counts!AG37</f>
        <v>27.475000000000001</v>
      </c>
      <c r="H25" s="49">
        <f t="shared" si="1"/>
        <v>7.1116656269494694E-3</v>
      </c>
      <c r="I25" s="49"/>
      <c r="J25" s="4">
        <v>3333</v>
      </c>
      <c r="K25" s="4">
        <f t="shared" si="6"/>
        <v>38283</v>
      </c>
      <c r="L25" s="4">
        <v>2795</v>
      </c>
      <c r="M25" s="4">
        <f t="shared" si="7"/>
        <v>28117</v>
      </c>
      <c r="N25" s="4">
        <f>Counts!AH37</f>
        <v>1012.3076923076923</v>
      </c>
      <c r="O25" s="4">
        <f>Counts!AI37</f>
        <v>11577.829487179486</v>
      </c>
      <c r="P25" s="49">
        <f t="shared" si="2"/>
        <v>0.52287037163500283</v>
      </c>
      <c r="R25" s="2">
        <v>0</v>
      </c>
      <c r="S25" s="4">
        <f t="shared" si="3"/>
        <v>0</v>
      </c>
      <c r="T25" s="2">
        <v>0</v>
      </c>
      <c r="U25" s="4">
        <f t="shared" si="8"/>
        <v>0</v>
      </c>
      <c r="V25" s="4">
        <f>Counts!AJ37</f>
        <v>0</v>
      </c>
      <c r="W25" s="4">
        <f>Counts!AK37</f>
        <v>0</v>
      </c>
      <c r="X25" s="5">
        <f t="shared" si="0"/>
        <v>0</v>
      </c>
    </row>
    <row r="26" spans="1:24" x14ac:dyDescent="0.25">
      <c r="A26" s="47">
        <v>44382</v>
      </c>
      <c r="B26" s="52">
        <v>3</v>
      </c>
      <c r="C26" s="4">
        <f t="shared" si="4"/>
        <v>60</v>
      </c>
      <c r="D26" s="4">
        <v>4</v>
      </c>
      <c r="E26" s="4">
        <f t="shared" si="5"/>
        <v>40</v>
      </c>
      <c r="F26" s="4">
        <f>Counts!AF38</f>
        <v>3.5999999999999996</v>
      </c>
      <c r="G26" s="4">
        <f>Counts!AG38</f>
        <v>31.075000000000003</v>
      </c>
      <c r="H26" s="49">
        <f t="shared" si="1"/>
        <v>7.4859638178415471E-3</v>
      </c>
      <c r="I26" s="49"/>
      <c r="J26" s="4">
        <v>2379</v>
      </c>
      <c r="K26" s="4">
        <f t="shared" si="6"/>
        <v>40662</v>
      </c>
      <c r="L26" s="4">
        <v>1772</v>
      </c>
      <c r="M26" s="4">
        <f t="shared" si="7"/>
        <v>29889</v>
      </c>
      <c r="N26" s="4">
        <f>Counts!AH38</f>
        <v>861.87692307692316</v>
      </c>
      <c r="O26" s="4">
        <f>Counts!AI38</f>
        <v>12439.706410256409</v>
      </c>
      <c r="P26" s="49">
        <f t="shared" si="2"/>
        <v>0.55536282557329586</v>
      </c>
      <c r="R26" s="2">
        <v>0</v>
      </c>
      <c r="S26" s="4">
        <f t="shared" si="3"/>
        <v>0</v>
      </c>
      <c r="T26" s="2">
        <v>0</v>
      </c>
      <c r="U26" s="4">
        <f t="shared" si="8"/>
        <v>0</v>
      </c>
      <c r="V26" s="4">
        <f>Counts!AJ38</f>
        <v>0</v>
      </c>
      <c r="W26" s="4">
        <f>Counts!AK38</f>
        <v>0</v>
      </c>
      <c r="X26" s="5">
        <f t="shared" si="0"/>
        <v>0</v>
      </c>
    </row>
    <row r="27" spans="1:24" x14ac:dyDescent="0.25">
      <c r="A27" s="47">
        <v>44383</v>
      </c>
      <c r="B27" s="52">
        <v>5</v>
      </c>
      <c r="C27" s="4">
        <f t="shared" si="4"/>
        <v>65</v>
      </c>
      <c r="D27" s="4">
        <v>4</v>
      </c>
      <c r="E27" s="4">
        <f t="shared" si="5"/>
        <v>44</v>
      </c>
      <c r="F27" s="4">
        <f>Counts!AF39</f>
        <v>0</v>
      </c>
      <c r="G27" s="4">
        <f>Counts!AG39</f>
        <v>31.075000000000003</v>
      </c>
      <c r="H27" s="49">
        <f t="shared" si="1"/>
        <v>8.1097941359950087E-3</v>
      </c>
      <c r="I27" s="49"/>
      <c r="J27" s="4">
        <v>2330</v>
      </c>
      <c r="K27" s="4">
        <f t="shared" si="6"/>
        <v>42992</v>
      </c>
      <c r="L27" s="4">
        <v>1539</v>
      </c>
      <c r="M27" s="4">
        <f t="shared" si="7"/>
        <v>31428</v>
      </c>
      <c r="N27" s="4">
        <f>Counts!AH39</f>
        <v>593.65384615384619</v>
      </c>
      <c r="O27" s="4">
        <f>Counts!AI39</f>
        <v>13033.360256410255</v>
      </c>
      <c r="P27" s="49">
        <f t="shared" si="2"/>
        <v>0.58718603602988373</v>
      </c>
      <c r="R27" s="2">
        <v>0</v>
      </c>
      <c r="S27" s="4">
        <f t="shared" si="3"/>
        <v>0</v>
      </c>
      <c r="T27" s="2">
        <v>0</v>
      </c>
      <c r="U27" s="4">
        <f t="shared" si="8"/>
        <v>0</v>
      </c>
      <c r="V27" s="4">
        <f>Counts!AJ39</f>
        <v>0</v>
      </c>
      <c r="W27" s="4">
        <f>Counts!AK39</f>
        <v>0</v>
      </c>
      <c r="X27" s="5">
        <f t="shared" si="0"/>
        <v>0</v>
      </c>
    </row>
    <row r="28" spans="1:24" x14ac:dyDescent="0.25">
      <c r="A28" s="47">
        <v>44384</v>
      </c>
      <c r="B28" s="52">
        <v>5</v>
      </c>
      <c r="C28" s="4">
        <f t="shared" si="4"/>
        <v>70</v>
      </c>
      <c r="D28" s="4">
        <v>2</v>
      </c>
      <c r="E28" s="4">
        <f t="shared" si="5"/>
        <v>46</v>
      </c>
      <c r="F28" s="4">
        <f>Counts!AF40</f>
        <v>0</v>
      </c>
      <c r="G28" s="4">
        <f>Counts!AG40</f>
        <v>31.075000000000003</v>
      </c>
      <c r="H28" s="49">
        <f t="shared" si="1"/>
        <v>8.7336244541484712E-3</v>
      </c>
      <c r="I28" s="49"/>
      <c r="J28" s="4">
        <v>2581</v>
      </c>
      <c r="K28" s="4">
        <f t="shared" si="6"/>
        <v>45573</v>
      </c>
      <c r="L28" s="4">
        <v>1673</v>
      </c>
      <c r="M28" s="4">
        <f t="shared" si="7"/>
        <v>33101</v>
      </c>
      <c r="N28" s="4">
        <f>Counts!AH40</f>
        <v>944.3717948717948</v>
      </c>
      <c r="O28" s="4">
        <f>Counts!AI40</f>
        <v>13977.73205128205</v>
      </c>
      <c r="P28" s="49">
        <f t="shared" si="2"/>
        <v>0.62243741207643033</v>
      </c>
      <c r="R28" s="2">
        <v>0</v>
      </c>
      <c r="S28" s="4">
        <f t="shared" si="3"/>
        <v>0</v>
      </c>
      <c r="T28" s="2">
        <v>0</v>
      </c>
      <c r="U28" s="4">
        <f t="shared" si="8"/>
        <v>0</v>
      </c>
      <c r="V28" s="4">
        <f>Counts!AJ40</f>
        <v>0</v>
      </c>
      <c r="W28" s="4">
        <f>Counts!AK40</f>
        <v>0</v>
      </c>
      <c r="X28" s="5">
        <f t="shared" si="0"/>
        <v>0</v>
      </c>
    </row>
    <row r="29" spans="1:24" x14ac:dyDescent="0.25">
      <c r="A29" s="47">
        <v>44385</v>
      </c>
      <c r="B29" s="52">
        <v>11</v>
      </c>
      <c r="C29" s="4">
        <f t="shared" si="4"/>
        <v>81</v>
      </c>
      <c r="D29" s="4">
        <v>7</v>
      </c>
      <c r="E29" s="4">
        <f t="shared" si="5"/>
        <v>53</v>
      </c>
      <c r="F29" s="4">
        <f>Counts!AF41</f>
        <v>1.5</v>
      </c>
      <c r="G29" s="4">
        <f>Counts!AG41</f>
        <v>32.575000000000003</v>
      </c>
      <c r="H29" s="49">
        <f t="shared" si="1"/>
        <v>1.0106051154086089E-2</v>
      </c>
      <c r="I29" s="49"/>
      <c r="J29" s="4">
        <v>1982</v>
      </c>
      <c r="K29" s="4">
        <f t="shared" si="6"/>
        <v>47555</v>
      </c>
      <c r="L29" s="4">
        <v>1614</v>
      </c>
      <c r="M29" s="4">
        <f t="shared" si="7"/>
        <v>34715</v>
      </c>
      <c r="N29" s="4">
        <f>Counts!AH41</f>
        <v>927.57692307692309</v>
      </c>
      <c r="O29" s="4">
        <f>Counts!AI41</f>
        <v>14905.308974358974</v>
      </c>
      <c r="P29" s="49">
        <f t="shared" si="2"/>
        <v>0.64950762800988837</v>
      </c>
      <c r="R29" s="2">
        <v>0</v>
      </c>
      <c r="S29" s="4">
        <f t="shared" si="3"/>
        <v>0</v>
      </c>
      <c r="T29" s="2">
        <v>0</v>
      </c>
      <c r="U29" s="4">
        <f t="shared" si="8"/>
        <v>0</v>
      </c>
      <c r="V29" s="4">
        <f>Counts!AJ41</f>
        <v>0</v>
      </c>
      <c r="W29" s="4">
        <f>Counts!AK41</f>
        <v>0</v>
      </c>
      <c r="X29" s="5">
        <f t="shared" si="0"/>
        <v>0</v>
      </c>
    </row>
    <row r="30" spans="1:24" x14ac:dyDescent="0.25">
      <c r="A30" s="47">
        <v>44386</v>
      </c>
      <c r="B30" s="52">
        <v>8</v>
      </c>
      <c r="C30" s="4">
        <f t="shared" si="4"/>
        <v>89</v>
      </c>
      <c r="D30" s="4">
        <v>6</v>
      </c>
      <c r="E30" s="4">
        <f t="shared" si="5"/>
        <v>59</v>
      </c>
      <c r="F30" s="4">
        <f>Counts!AF42</f>
        <v>4.8000000000000007</v>
      </c>
      <c r="G30" s="4">
        <f>Counts!AG42</f>
        <v>37.375</v>
      </c>
      <c r="H30" s="49">
        <f t="shared" si="1"/>
        <v>1.1104179663131628E-2</v>
      </c>
      <c r="I30" s="49"/>
      <c r="J30" s="4">
        <v>2340</v>
      </c>
      <c r="K30" s="4">
        <f t="shared" si="6"/>
        <v>49895</v>
      </c>
      <c r="L30" s="4">
        <v>1574</v>
      </c>
      <c r="M30" s="4">
        <f t="shared" si="7"/>
        <v>36289</v>
      </c>
      <c r="N30" s="4">
        <f>Counts!AH42</f>
        <v>1053.1384615384613</v>
      </c>
      <c r="O30" s="4">
        <f>Counts!AI42</f>
        <v>15958.447435897435</v>
      </c>
      <c r="P30" s="49">
        <f t="shared" si="2"/>
        <v>0.68146741876886519</v>
      </c>
      <c r="R30" s="2">
        <v>0</v>
      </c>
      <c r="S30" s="4">
        <f t="shared" si="3"/>
        <v>0</v>
      </c>
      <c r="T30" s="2">
        <v>0</v>
      </c>
      <c r="U30" s="4">
        <f t="shared" si="8"/>
        <v>0</v>
      </c>
      <c r="V30" s="4">
        <f>Counts!AJ42</f>
        <v>0</v>
      </c>
      <c r="W30" s="4">
        <f>Counts!AK42</f>
        <v>0</v>
      </c>
      <c r="X30" s="5">
        <f t="shared" si="0"/>
        <v>0</v>
      </c>
    </row>
    <row r="31" spans="1:24" x14ac:dyDescent="0.25">
      <c r="A31" s="47">
        <v>44387</v>
      </c>
      <c r="B31" s="52">
        <v>8</v>
      </c>
      <c r="C31" s="4">
        <f t="shared" si="4"/>
        <v>97</v>
      </c>
      <c r="D31" s="4">
        <v>8</v>
      </c>
      <c r="E31" s="4">
        <f t="shared" si="5"/>
        <v>67</v>
      </c>
      <c r="F31" s="4">
        <f>Counts!AF43</f>
        <v>0</v>
      </c>
      <c r="G31" s="4">
        <f>Counts!AG43</f>
        <v>37.375</v>
      </c>
      <c r="H31" s="49">
        <f t="shared" si="1"/>
        <v>1.2102308172177167E-2</v>
      </c>
      <c r="I31" s="49"/>
      <c r="J31" s="4">
        <v>2160</v>
      </c>
      <c r="K31" s="4">
        <f t="shared" si="6"/>
        <v>52055</v>
      </c>
      <c r="L31" s="4">
        <v>1602</v>
      </c>
      <c r="M31" s="4">
        <f t="shared" si="7"/>
        <v>37891</v>
      </c>
      <c r="N31" s="4">
        <f>Counts!AH43</f>
        <v>2283.8461538461538</v>
      </c>
      <c r="O31" s="4">
        <f>Counts!AI43</f>
        <v>18242.293589743589</v>
      </c>
      <c r="P31" s="49">
        <f t="shared" si="2"/>
        <v>0.71096876408484366</v>
      </c>
      <c r="R31" s="2">
        <v>0</v>
      </c>
      <c r="S31" s="4">
        <f t="shared" si="3"/>
        <v>0</v>
      </c>
      <c r="T31" s="2">
        <v>0</v>
      </c>
      <c r="U31" s="4">
        <f t="shared" si="8"/>
        <v>0</v>
      </c>
      <c r="V31" s="4">
        <f>Counts!AJ43</f>
        <v>0</v>
      </c>
      <c r="W31" s="4">
        <f>Counts!AK43</f>
        <v>0</v>
      </c>
      <c r="X31" s="5">
        <f t="shared" si="0"/>
        <v>0</v>
      </c>
    </row>
    <row r="32" spans="1:24" x14ac:dyDescent="0.25">
      <c r="A32" s="47">
        <v>44388</v>
      </c>
      <c r="B32" s="52">
        <v>18</v>
      </c>
      <c r="C32" s="4">
        <f t="shared" si="4"/>
        <v>115</v>
      </c>
      <c r="D32" s="4">
        <v>10</v>
      </c>
      <c r="E32" s="4">
        <f t="shared" si="5"/>
        <v>77</v>
      </c>
      <c r="F32" s="4">
        <f>Counts!AF44</f>
        <v>8.4</v>
      </c>
      <c r="G32" s="4">
        <f>Counts!AG44</f>
        <v>45.774999999999999</v>
      </c>
      <c r="H32" s="49">
        <f t="shared" si="1"/>
        <v>1.4348097317529632E-2</v>
      </c>
      <c r="I32" s="49"/>
      <c r="J32" s="4">
        <v>2006</v>
      </c>
      <c r="K32" s="4">
        <f t="shared" si="6"/>
        <v>54061</v>
      </c>
      <c r="L32" s="4">
        <v>1314</v>
      </c>
      <c r="M32" s="4">
        <f t="shared" si="7"/>
        <v>39205</v>
      </c>
      <c r="N32" s="4">
        <f>Counts!AH44</f>
        <v>763.83076923076919</v>
      </c>
      <c r="O32" s="4">
        <f>Counts!AI44</f>
        <v>19006.124358974357</v>
      </c>
      <c r="P32" s="49">
        <f t="shared" si="2"/>
        <v>0.73836677274403484</v>
      </c>
      <c r="R32" s="2">
        <v>0</v>
      </c>
      <c r="S32" s="4">
        <f t="shared" si="3"/>
        <v>0</v>
      </c>
      <c r="T32" s="2">
        <v>0</v>
      </c>
      <c r="U32" s="4">
        <f t="shared" si="8"/>
        <v>0</v>
      </c>
      <c r="V32" s="4">
        <f>Counts!AJ44</f>
        <v>0</v>
      </c>
      <c r="W32" s="4">
        <f>Counts!AK44</f>
        <v>0</v>
      </c>
      <c r="X32" s="5">
        <f t="shared" si="0"/>
        <v>0</v>
      </c>
    </row>
    <row r="33" spans="1:24" x14ac:dyDescent="0.25">
      <c r="A33" s="47">
        <v>44389</v>
      </c>
      <c r="B33" s="52">
        <v>17</v>
      </c>
      <c r="C33" s="4">
        <f t="shared" si="4"/>
        <v>132</v>
      </c>
      <c r="D33" s="4">
        <v>13</v>
      </c>
      <c r="E33" s="4">
        <f t="shared" si="5"/>
        <v>90</v>
      </c>
      <c r="F33" s="4">
        <f>Counts!AF45</f>
        <v>17.777777777777779</v>
      </c>
      <c r="G33" s="4">
        <f>Counts!AG45</f>
        <v>63.552777777777777</v>
      </c>
      <c r="H33" s="49">
        <f t="shared" si="1"/>
        <v>1.6469120399251403E-2</v>
      </c>
      <c r="I33" s="49"/>
      <c r="J33" s="4">
        <v>2136</v>
      </c>
      <c r="K33" s="4">
        <f t="shared" si="6"/>
        <v>56197</v>
      </c>
      <c r="L33" s="4">
        <v>1388</v>
      </c>
      <c r="M33" s="4">
        <f t="shared" si="7"/>
        <v>40593</v>
      </c>
      <c r="N33" s="4">
        <f>Counts!AH45</f>
        <v>1297.4871794871794</v>
      </c>
      <c r="O33" s="4">
        <f>Counts!AI45</f>
        <v>20303.611538461537</v>
      </c>
      <c r="P33" s="49">
        <f t="shared" si="2"/>
        <v>0.76754032533428029</v>
      </c>
      <c r="R33" s="2">
        <v>0</v>
      </c>
      <c r="S33" s="4">
        <f t="shared" si="3"/>
        <v>0</v>
      </c>
      <c r="T33" s="2">
        <v>0</v>
      </c>
      <c r="U33" s="4">
        <f t="shared" si="8"/>
        <v>0</v>
      </c>
      <c r="V33" s="4">
        <f>Counts!AJ45</f>
        <v>0</v>
      </c>
      <c r="W33" s="4">
        <f>Counts!AK45</f>
        <v>0</v>
      </c>
      <c r="X33" s="5">
        <f t="shared" si="0"/>
        <v>0</v>
      </c>
    </row>
    <row r="34" spans="1:24" x14ac:dyDescent="0.25">
      <c r="A34" s="47">
        <v>44390</v>
      </c>
      <c r="B34" s="52">
        <v>12</v>
      </c>
      <c r="C34" s="4">
        <f t="shared" si="4"/>
        <v>144</v>
      </c>
      <c r="D34" s="4">
        <v>8</v>
      </c>
      <c r="E34" s="4">
        <f t="shared" si="5"/>
        <v>98</v>
      </c>
      <c r="F34" s="4">
        <f>Counts!AF46</f>
        <v>5</v>
      </c>
      <c r="G34" s="4">
        <f>Counts!AG46</f>
        <v>68.552777777777777</v>
      </c>
      <c r="H34" s="49">
        <f t="shared" si="1"/>
        <v>1.7966313162819714E-2</v>
      </c>
      <c r="I34" s="49"/>
      <c r="J34" s="4">
        <v>1439</v>
      </c>
      <c r="K34" s="4">
        <f t="shared" si="6"/>
        <v>57636</v>
      </c>
      <c r="L34" s="4">
        <v>944</v>
      </c>
      <c r="M34" s="4">
        <f t="shared" si="7"/>
        <v>41537</v>
      </c>
      <c r="N34" s="4">
        <f>Counts!AH46</f>
        <v>919.43589743589746</v>
      </c>
      <c r="O34" s="4">
        <f>Counts!AI46</f>
        <v>21223.047435897435</v>
      </c>
      <c r="P34" s="49">
        <f t="shared" si="2"/>
        <v>0.78719423084802709</v>
      </c>
      <c r="R34" s="2">
        <v>0</v>
      </c>
      <c r="S34" s="4">
        <f t="shared" si="3"/>
        <v>0</v>
      </c>
      <c r="T34" s="2">
        <v>0</v>
      </c>
      <c r="U34" s="4">
        <f t="shared" si="8"/>
        <v>0</v>
      </c>
      <c r="V34" s="4">
        <f>Counts!AJ46</f>
        <v>0</v>
      </c>
      <c r="W34" s="4">
        <f>Counts!AK46</f>
        <v>0</v>
      </c>
      <c r="X34" s="5">
        <f t="shared" si="0"/>
        <v>0</v>
      </c>
    </row>
    <row r="35" spans="1:24" x14ac:dyDescent="0.25">
      <c r="A35" s="47">
        <v>44391</v>
      </c>
      <c r="B35" s="52">
        <v>14</v>
      </c>
      <c r="C35" s="4">
        <f t="shared" si="4"/>
        <v>158</v>
      </c>
      <c r="D35" s="4">
        <v>17</v>
      </c>
      <c r="E35" s="4">
        <f t="shared" si="5"/>
        <v>115</v>
      </c>
      <c r="F35" s="4">
        <f>Counts!AF47</f>
        <v>24</v>
      </c>
      <c r="G35" s="4">
        <f>Counts!AG47</f>
        <v>92.552777777777777</v>
      </c>
      <c r="H35" s="49">
        <f t="shared" si="1"/>
        <v>1.9713038053649407E-2</v>
      </c>
      <c r="I35" s="49"/>
      <c r="J35" s="4">
        <v>1620</v>
      </c>
      <c r="K35" s="4">
        <f t="shared" si="6"/>
        <v>59256</v>
      </c>
      <c r="L35" s="4">
        <v>1211</v>
      </c>
      <c r="M35" s="4">
        <f t="shared" si="7"/>
        <v>42748</v>
      </c>
      <c r="N35" s="4">
        <f>Counts!AH47</f>
        <v>1285.1538461538462</v>
      </c>
      <c r="O35" s="4">
        <f>Counts!AI47</f>
        <v>22508.201282051283</v>
      </c>
      <c r="P35" s="49">
        <f t="shared" si="2"/>
        <v>0.809320239835011</v>
      </c>
      <c r="R35" s="2">
        <v>0</v>
      </c>
      <c r="S35" s="4">
        <f t="shared" si="3"/>
        <v>0</v>
      </c>
      <c r="T35" s="2">
        <v>0</v>
      </c>
      <c r="U35" s="4">
        <f t="shared" si="8"/>
        <v>0</v>
      </c>
      <c r="V35" s="4">
        <f>Counts!AJ47</f>
        <v>0</v>
      </c>
      <c r="W35" s="4">
        <f>Counts!AK47</f>
        <v>0</v>
      </c>
      <c r="X35" s="5">
        <f t="shared" si="0"/>
        <v>0</v>
      </c>
    </row>
    <row r="36" spans="1:24" x14ac:dyDescent="0.25">
      <c r="A36" s="47">
        <v>44392</v>
      </c>
      <c r="B36" s="52">
        <v>22</v>
      </c>
      <c r="C36" s="4">
        <f t="shared" si="4"/>
        <v>180</v>
      </c>
      <c r="D36" s="4">
        <v>28</v>
      </c>
      <c r="E36" s="4">
        <f t="shared" si="5"/>
        <v>143</v>
      </c>
      <c r="F36" s="4">
        <f>Counts!AF48</f>
        <v>27.217948717948723</v>
      </c>
      <c r="G36" s="4">
        <f>Counts!AG48</f>
        <v>119.77072649572651</v>
      </c>
      <c r="H36" s="49">
        <f t="shared" si="1"/>
        <v>2.2457891453524642E-2</v>
      </c>
      <c r="I36" s="49"/>
      <c r="J36" s="4">
        <v>1222</v>
      </c>
      <c r="K36" s="4">
        <f t="shared" si="6"/>
        <v>60478</v>
      </c>
      <c r="L36" s="4">
        <v>976</v>
      </c>
      <c r="M36" s="4">
        <f t="shared" si="7"/>
        <v>43724</v>
      </c>
      <c r="N36" s="4">
        <f>Counts!AH48</f>
        <v>2811.7179487179483</v>
      </c>
      <c r="O36" s="4">
        <f>Counts!AI48</f>
        <v>25319.919230769232</v>
      </c>
      <c r="P36" s="49">
        <f t="shared" si="2"/>
        <v>0.82601035278692103</v>
      </c>
      <c r="R36" s="2">
        <v>0</v>
      </c>
      <c r="S36" s="4">
        <f t="shared" si="3"/>
        <v>0</v>
      </c>
      <c r="T36" s="2">
        <v>0</v>
      </c>
      <c r="U36" s="4">
        <f t="shared" si="8"/>
        <v>0</v>
      </c>
      <c r="V36" s="4">
        <f>Counts!AJ48</f>
        <v>0</v>
      </c>
      <c r="W36" s="4">
        <f>Counts!AK48</f>
        <v>0</v>
      </c>
      <c r="X36" s="5">
        <f t="shared" si="0"/>
        <v>0</v>
      </c>
    </row>
    <row r="37" spans="1:24" x14ac:dyDescent="0.25">
      <c r="A37" s="47">
        <v>44393</v>
      </c>
      <c r="B37" s="52">
        <v>33</v>
      </c>
      <c r="C37" s="4">
        <f t="shared" si="4"/>
        <v>213</v>
      </c>
      <c r="D37" s="4">
        <v>57</v>
      </c>
      <c r="E37" s="4">
        <f t="shared" si="5"/>
        <v>200</v>
      </c>
      <c r="F37" s="4">
        <f>Counts!AF49</f>
        <v>38</v>
      </c>
      <c r="G37" s="4">
        <f>Counts!AG49</f>
        <v>157.77072649572651</v>
      </c>
      <c r="H37" s="49">
        <f t="shared" si="1"/>
        <v>2.6575171553337492E-2</v>
      </c>
      <c r="I37" s="49"/>
      <c r="J37" s="4">
        <v>1017</v>
      </c>
      <c r="K37" s="4">
        <f t="shared" si="6"/>
        <v>61495</v>
      </c>
      <c r="L37" s="4">
        <v>992</v>
      </c>
      <c r="M37" s="4">
        <f t="shared" si="7"/>
        <v>44716</v>
      </c>
      <c r="N37" s="4">
        <f>Counts!AH49</f>
        <v>1446.6153846153845</v>
      </c>
      <c r="O37" s="4">
        <f>Counts!AI49</f>
        <v>26766.534615384615</v>
      </c>
      <c r="P37" s="49">
        <f t="shared" si="2"/>
        <v>0.83990056953986092</v>
      </c>
      <c r="R37" s="2">
        <v>0</v>
      </c>
      <c r="S37" s="4">
        <f t="shared" si="3"/>
        <v>0</v>
      </c>
      <c r="T37" s="2">
        <v>0</v>
      </c>
      <c r="U37" s="4">
        <f t="shared" si="8"/>
        <v>0</v>
      </c>
      <c r="V37" s="4">
        <f>Counts!AJ49</f>
        <v>0</v>
      </c>
      <c r="W37" s="4">
        <f>Counts!AK49</f>
        <v>0</v>
      </c>
      <c r="X37" s="5">
        <f t="shared" si="0"/>
        <v>0</v>
      </c>
    </row>
    <row r="38" spans="1:24" x14ac:dyDescent="0.25">
      <c r="A38" s="47">
        <v>44394</v>
      </c>
      <c r="B38" s="52">
        <v>33</v>
      </c>
      <c r="C38" s="4">
        <f t="shared" si="4"/>
        <v>246</v>
      </c>
      <c r="D38" s="4">
        <v>37</v>
      </c>
      <c r="E38" s="4">
        <f t="shared" si="5"/>
        <v>237</v>
      </c>
      <c r="F38" s="4">
        <f>Counts!AF50</f>
        <v>18.333333333333332</v>
      </c>
      <c r="G38" s="4">
        <f>Counts!AG50</f>
        <v>176.10405982905985</v>
      </c>
      <c r="H38" s="49">
        <f t="shared" si="1"/>
        <v>3.0692451653150342E-2</v>
      </c>
      <c r="I38" s="49"/>
      <c r="J38" s="4">
        <v>981</v>
      </c>
      <c r="K38" s="4">
        <f t="shared" si="6"/>
        <v>62476</v>
      </c>
      <c r="L38" s="4">
        <v>684</v>
      </c>
      <c r="M38" s="4">
        <f t="shared" si="7"/>
        <v>45400</v>
      </c>
      <c r="N38" s="4">
        <f>Counts!AH50</f>
        <v>874.15384615384619</v>
      </c>
      <c r="O38" s="4">
        <f>Counts!AI50</f>
        <v>27640.688461538462</v>
      </c>
      <c r="P38" s="49">
        <f t="shared" si="2"/>
        <v>0.85329909720420116</v>
      </c>
      <c r="R38" s="2">
        <v>0</v>
      </c>
      <c r="S38" s="4">
        <f t="shared" si="3"/>
        <v>0</v>
      </c>
      <c r="T38" s="2">
        <v>0</v>
      </c>
      <c r="U38" s="4">
        <f t="shared" si="8"/>
        <v>0</v>
      </c>
      <c r="V38" s="4">
        <f>Counts!AJ50</f>
        <v>0</v>
      </c>
      <c r="W38" s="4">
        <f>Counts!AK50</f>
        <v>0</v>
      </c>
      <c r="X38" s="5">
        <f t="shared" si="0"/>
        <v>0</v>
      </c>
    </row>
    <row r="39" spans="1:24" x14ac:dyDescent="0.25">
      <c r="A39" s="47">
        <v>44395</v>
      </c>
      <c r="B39" s="52">
        <v>21</v>
      </c>
      <c r="C39" s="4">
        <f t="shared" si="4"/>
        <v>267</v>
      </c>
      <c r="D39" s="4">
        <v>12</v>
      </c>
      <c r="E39" s="4">
        <f t="shared" si="5"/>
        <v>249</v>
      </c>
      <c r="F39" s="4">
        <f>Counts!AF51</f>
        <v>18</v>
      </c>
      <c r="G39" s="4">
        <f>Counts!AG51</f>
        <v>194.10405982905985</v>
      </c>
      <c r="H39" s="49">
        <f t="shared" si="1"/>
        <v>3.3312538989394881E-2</v>
      </c>
      <c r="I39" s="49"/>
      <c r="J39" s="4">
        <v>916</v>
      </c>
      <c r="K39" s="4">
        <f t="shared" si="6"/>
        <v>63392</v>
      </c>
      <c r="L39" s="4">
        <v>618</v>
      </c>
      <c r="M39" s="4">
        <f t="shared" si="7"/>
        <v>46018</v>
      </c>
      <c r="N39" s="4">
        <f>Counts!AH51</f>
        <v>620.5846153846154</v>
      </c>
      <c r="O39" s="4">
        <f>Counts!AI51</f>
        <v>28261.273076923077</v>
      </c>
      <c r="P39" s="49">
        <f t="shared" si="2"/>
        <v>0.86580985290301438</v>
      </c>
      <c r="R39" s="2">
        <v>0</v>
      </c>
      <c r="S39" s="4">
        <f t="shared" si="3"/>
        <v>0</v>
      </c>
      <c r="T39" s="2">
        <v>0</v>
      </c>
      <c r="U39" s="4">
        <f t="shared" si="8"/>
        <v>0</v>
      </c>
      <c r="V39" s="4">
        <f>Counts!AJ51</f>
        <v>0</v>
      </c>
      <c r="W39" s="4">
        <f>Counts!AK51</f>
        <v>0</v>
      </c>
      <c r="X39" s="5">
        <f t="shared" si="0"/>
        <v>0</v>
      </c>
    </row>
    <row r="40" spans="1:24" x14ac:dyDescent="0.25">
      <c r="A40" s="47">
        <v>44396</v>
      </c>
      <c r="B40" s="52">
        <v>39</v>
      </c>
      <c r="C40" s="4">
        <f t="shared" si="4"/>
        <v>306</v>
      </c>
      <c r="D40" s="4">
        <v>36</v>
      </c>
      <c r="E40" s="4">
        <f t="shared" si="5"/>
        <v>285</v>
      </c>
      <c r="F40" s="4">
        <f>Counts!AF52</f>
        <v>16.984615384615388</v>
      </c>
      <c r="G40" s="4">
        <f>Counts!AG52</f>
        <v>211.08867521367523</v>
      </c>
      <c r="H40" s="49">
        <f t="shared" si="1"/>
        <v>3.8178415470991892E-2</v>
      </c>
      <c r="I40" s="49"/>
      <c r="J40" s="4">
        <v>970</v>
      </c>
      <c r="K40" s="4">
        <f t="shared" si="6"/>
        <v>64362</v>
      </c>
      <c r="L40" s="4">
        <v>668</v>
      </c>
      <c r="M40" s="4">
        <f t="shared" si="7"/>
        <v>46686</v>
      </c>
      <c r="N40" s="4">
        <f>Counts!AH52</f>
        <v>377.44615384615389</v>
      </c>
      <c r="O40" s="4">
        <f>Counts!AI52</f>
        <v>28638.719230769231</v>
      </c>
      <c r="P40" s="49">
        <f t="shared" si="2"/>
        <v>0.87905814223472689</v>
      </c>
      <c r="R40" s="2">
        <v>0</v>
      </c>
      <c r="S40" s="4">
        <f t="shared" si="3"/>
        <v>0</v>
      </c>
      <c r="T40" s="2">
        <v>0</v>
      </c>
      <c r="U40" s="4">
        <f t="shared" si="8"/>
        <v>0</v>
      </c>
      <c r="V40" s="4">
        <f>Counts!AJ52</f>
        <v>0</v>
      </c>
      <c r="W40" s="4">
        <f>Counts!AK52</f>
        <v>0</v>
      </c>
      <c r="X40" s="5">
        <f t="shared" si="0"/>
        <v>0</v>
      </c>
    </row>
    <row r="41" spans="1:24" x14ac:dyDescent="0.25">
      <c r="A41" s="47">
        <v>44397</v>
      </c>
      <c r="B41" s="52">
        <v>28</v>
      </c>
      <c r="C41" s="4">
        <f t="shared" si="4"/>
        <v>334</v>
      </c>
      <c r="D41" s="4">
        <v>16</v>
      </c>
      <c r="E41" s="4">
        <f t="shared" si="5"/>
        <v>301</v>
      </c>
      <c r="F41" s="4">
        <f>Counts!AF53</f>
        <v>46.903846153846153</v>
      </c>
      <c r="G41" s="4">
        <f>Counts!AG53</f>
        <v>257.99252136752136</v>
      </c>
      <c r="H41" s="49">
        <f t="shared" si="1"/>
        <v>4.1671865252651277E-2</v>
      </c>
      <c r="I41" s="49"/>
      <c r="J41" s="4">
        <v>751</v>
      </c>
      <c r="K41" s="4">
        <f t="shared" si="6"/>
        <v>65113</v>
      </c>
      <c r="L41" s="4">
        <v>628</v>
      </c>
      <c r="M41" s="4">
        <f t="shared" si="7"/>
        <v>47314</v>
      </c>
      <c r="N41" s="4">
        <f>Counts!AH53</f>
        <v>749.36538461538464</v>
      </c>
      <c r="O41" s="4">
        <f>Counts!AI53</f>
        <v>29388.084615384614</v>
      </c>
      <c r="P41" s="49">
        <f t="shared" si="2"/>
        <v>0.88931532294412496</v>
      </c>
      <c r="R41" s="2">
        <v>0</v>
      </c>
      <c r="S41" s="4">
        <f t="shared" si="3"/>
        <v>0</v>
      </c>
      <c r="T41" s="2">
        <v>0</v>
      </c>
      <c r="U41" s="4">
        <f t="shared" si="8"/>
        <v>0</v>
      </c>
      <c r="V41" s="4">
        <f>Counts!AJ53</f>
        <v>0</v>
      </c>
      <c r="W41" s="4">
        <f>Counts!AK53</f>
        <v>0</v>
      </c>
      <c r="X41" s="5">
        <f t="shared" si="0"/>
        <v>0</v>
      </c>
    </row>
    <row r="42" spans="1:24" x14ac:dyDescent="0.25">
      <c r="A42" s="47">
        <v>44398</v>
      </c>
      <c r="B42" s="52">
        <v>32</v>
      </c>
      <c r="C42" s="4">
        <f t="shared" si="4"/>
        <v>366</v>
      </c>
      <c r="D42" s="4">
        <v>20</v>
      </c>
      <c r="E42" s="4">
        <f t="shared" si="5"/>
        <v>321</v>
      </c>
      <c r="F42" s="4">
        <f>Counts!AF54</f>
        <v>15.384615384615385</v>
      </c>
      <c r="G42" s="4">
        <f>Counts!AG54</f>
        <v>273.37713675213672</v>
      </c>
      <c r="H42" s="49">
        <f t="shared" si="1"/>
        <v>4.5664379288833434E-2</v>
      </c>
      <c r="I42" s="49"/>
      <c r="J42" s="4">
        <v>787</v>
      </c>
      <c r="K42" s="4">
        <f t="shared" si="6"/>
        <v>65900</v>
      </c>
      <c r="L42" s="4">
        <v>559</v>
      </c>
      <c r="M42" s="4">
        <f t="shared" si="7"/>
        <v>47873</v>
      </c>
      <c r="N42" s="4">
        <f>Counts!AH54</f>
        <v>537.84615384615381</v>
      </c>
      <c r="O42" s="4">
        <f>Counts!AI54</f>
        <v>29925.930769230767</v>
      </c>
      <c r="P42" s="49">
        <f t="shared" si="2"/>
        <v>0.90006419274212268</v>
      </c>
      <c r="R42" s="2">
        <v>0</v>
      </c>
      <c r="S42" s="4">
        <f t="shared" si="3"/>
        <v>0</v>
      </c>
      <c r="T42" s="2">
        <v>0</v>
      </c>
      <c r="U42" s="4">
        <f t="shared" si="8"/>
        <v>0</v>
      </c>
      <c r="V42" s="4">
        <f>Counts!AJ54</f>
        <v>0</v>
      </c>
      <c r="W42" s="4">
        <f>Counts!AK54</f>
        <v>0</v>
      </c>
      <c r="X42" s="5">
        <f t="shared" si="0"/>
        <v>0</v>
      </c>
    </row>
    <row r="43" spans="1:24" x14ac:dyDescent="0.25">
      <c r="A43" s="47">
        <v>44399</v>
      </c>
      <c r="B43" s="52">
        <v>32</v>
      </c>
      <c r="C43" s="4">
        <f t="shared" si="4"/>
        <v>398</v>
      </c>
      <c r="D43" s="4">
        <v>35</v>
      </c>
      <c r="E43" s="4">
        <f t="shared" si="5"/>
        <v>356</v>
      </c>
      <c r="F43" s="4">
        <f>Counts!AF55</f>
        <v>74.884615384615387</v>
      </c>
      <c r="G43" s="4">
        <f>Counts!AG55</f>
        <v>348.26175213675208</v>
      </c>
      <c r="H43" s="49">
        <f t="shared" si="1"/>
        <v>4.9656893325015598E-2</v>
      </c>
      <c r="I43" s="49"/>
      <c r="J43" s="4">
        <v>757</v>
      </c>
      <c r="K43" s="4">
        <f t="shared" si="6"/>
        <v>66657</v>
      </c>
      <c r="L43" s="4">
        <v>437</v>
      </c>
      <c r="M43" s="4">
        <f t="shared" si="7"/>
        <v>48310</v>
      </c>
      <c r="N43" s="4">
        <f>Counts!AH55</f>
        <v>1268.7692307692307</v>
      </c>
      <c r="O43" s="4">
        <f>Counts!AI55</f>
        <v>31194.699999999997</v>
      </c>
      <c r="P43" s="49">
        <f t="shared" si="2"/>
        <v>0.91040332163295412</v>
      </c>
      <c r="R43" s="2">
        <v>0</v>
      </c>
      <c r="S43" s="4">
        <f t="shared" si="3"/>
        <v>0</v>
      </c>
      <c r="T43" s="2">
        <v>0</v>
      </c>
      <c r="U43" s="4">
        <f t="shared" si="8"/>
        <v>0</v>
      </c>
      <c r="V43" s="4">
        <f>Counts!AJ55</f>
        <v>0</v>
      </c>
      <c r="W43" s="4">
        <f>Counts!AK55</f>
        <v>0</v>
      </c>
      <c r="X43" s="5">
        <f t="shared" si="0"/>
        <v>0</v>
      </c>
    </row>
    <row r="44" spans="1:24" x14ac:dyDescent="0.25">
      <c r="A44" s="47">
        <v>44400</v>
      </c>
      <c r="B44" s="52">
        <v>34</v>
      </c>
      <c r="C44" s="4">
        <f t="shared" si="4"/>
        <v>432</v>
      </c>
      <c r="D44" s="4">
        <v>42</v>
      </c>
      <c r="E44" s="4">
        <f t="shared" si="5"/>
        <v>398</v>
      </c>
      <c r="F44" s="4">
        <f>Counts!AF56</f>
        <v>84.384615384615387</v>
      </c>
      <c r="G44" s="4">
        <f>Counts!AG56</f>
        <v>432.64636752136744</v>
      </c>
      <c r="H44" s="49">
        <f t="shared" si="1"/>
        <v>5.3898939488459141E-2</v>
      </c>
      <c r="I44" s="49"/>
      <c r="J44" s="4">
        <v>603</v>
      </c>
      <c r="K44" s="4">
        <f t="shared" si="6"/>
        <v>67260</v>
      </c>
      <c r="L44" s="4">
        <v>456</v>
      </c>
      <c r="M44" s="4">
        <f t="shared" si="7"/>
        <v>48766</v>
      </c>
      <c r="N44" s="4">
        <f>Counts!AH56</f>
        <v>835.10769230769233</v>
      </c>
      <c r="O44" s="4">
        <f>Counts!AI56</f>
        <v>32029.807692307688</v>
      </c>
      <c r="P44" s="49">
        <f t="shared" si="2"/>
        <v>0.91863911386699815</v>
      </c>
      <c r="R44" s="2">
        <v>0</v>
      </c>
      <c r="S44" s="4">
        <f t="shared" si="3"/>
        <v>0</v>
      </c>
      <c r="T44" s="2">
        <v>0</v>
      </c>
      <c r="U44" s="4">
        <f t="shared" si="8"/>
        <v>0</v>
      </c>
      <c r="V44" s="4">
        <f>Counts!AJ56</f>
        <v>0</v>
      </c>
      <c r="W44" s="4">
        <f>Counts!AK56</f>
        <v>0</v>
      </c>
      <c r="X44" s="5">
        <f t="shared" si="0"/>
        <v>0</v>
      </c>
    </row>
    <row r="45" spans="1:24" x14ac:dyDescent="0.25">
      <c r="A45" s="47">
        <v>44401</v>
      </c>
      <c r="B45" s="52">
        <v>45</v>
      </c>
      <c r="C45" s="4">
        <f t="shared" si="4"/>
        <v>477</v>
      </c>
      <c r="D45" s="4">
        <v>37</v>
      </c>
      <c r="E45" s="4">
        <f t="shared" si="5"/>
        <v>435</v>
      </c>
      <c r="F45" s="4">
        <f>Counts!AF57</f>
        <v>28.102564102564102</v>
      </c>
      <c r="G45" s="4">
        <f>Counts!AG57</f>
        <v>460.74893162393153</v>
      </c>
      <c r="H45" s="49">
        <f t="shared" si="1"/>
        <v>5.9513412351840302E-2</v>
      </c>
      <c r="I45" s="49"/>
      <c r="J45" s="4">
        <v>736</v>
      </c>
      <c r="K45" s="4">
        <f t="shared" si="6"/>
        <v>67996</v>
      </c>
      <c r="L45" s="4">
        <v>406</v>
      </c>
      <c r="M45" s="4">
        <f t="shared" si="7"/>
        <v>49172</v>
      </c>
      <c r="N45" s="4">
        <f>Counts!AH57</f>
        <v>408.02564102564105</v>
      </c>
      <c r="O45" s="4">
        <f>Counts!AI57</f>
        <v>32437.833333333328</v>
      </c>
      <c r="P45" s="49">
        <f t="shared" si="2"/>
        <v>0.92869142412281303</v>
      </c>
      <c r="R45" s="2">
        <v>0</v>
      </c>
      <c r="S45" s="4">
        <f t="shared" si="3"/>
        <v>0</v>
      </c>
      <c r="T45" s="2">
        <v>0</v>
      </c>
      <c r="U45" s="4">
        <f t="shared" si="8"/>
        <v>0</v>
      </c>
      <c r="V45" s="4">
        <f>Counts!AJ57</f>
        <v>0</v>
      </c>
      <c r="W45" s="4">
        <f>Counts!AK57</f>
        <v>0</v>
      </c>
      <c r="X45" s="5">
        <f t="shared" si="0"/>
        <v>0</v>
      </c>
    </row>
    <row r="46" spans="1:24" x14ac:dyDescent="0.25">
      <c r="A46" s="47">
        <v>44402</v>
      </c>
      <c r="B46" s="52">
        <v>52</v>
      </c>
      <c r="C46" s="4">
        <f t="shared" si="4"/>
        <v>529</v>
      </c>
      <c r="D46" s="4">
        <v>25</v>
      </c>
      <c r="E46" s="4">
        <f t="shared" si="5"/>
        <v>460</v>
      </c>
      <c r="F46" s="4">
        <f>Counts!AF58</f>
        <v>81.333333333333329</v>
      </c>
      <c r="G46" s="4">
        <f>Counts!AG58</f>
        <v>542.0822649572649</v>
      </c>
      <c r="H46" s="49">
        <f t="shared" si="1"/>
        <v>6.6001247660636309E-2</v>
      </c>
      <c r="I46" s="49"/>
      <c r="J46" s="4">
        <v>479</v>
      </c>
      <c r="K46" s="4">
        <f t="shared" si="6"/>
        <v>68475</v>
      </c>
      <c r="L46" s="4">
        <v>261</v>
      </c>
      <c r="M46" s="4">
        <f t="shared" si="7"/>
        <v>49433</v>
      </c>
      <c r="N46" s="4">
        <f>Counts!AH58</f>
        <v>484.10256410256409</v>
      </c>
      <c r="O46" s="4">
        <f>Counts!AI58</f>
        <v>32921.935897435891</v>
      </c>
      <c r="P46" s="49">
        <f t="shared" si="2"/>
        <v>0.93523362060723603</v>
      </c>
      <c r="R46" s="2">
        <v>0</v>
      </c>
      <c r="S46" s="4">
        <f t="shared" si="3"/>
        <v>0</v>
      </c>
      <c r="T46" s="2">
        <v>0</v>
      </c>
      <c r="U46" s="4">
        <f t="shared" si="8"/>
        <v>0</v>
      </c>
      <c r="V46" s="4">
        <f>Counts!AJ58</f>
        <v>0</v>
      </c>
      <c r="W46" s="4">
        <f>Counts!AK58</f>
        <v>0</v>
      </c>
      <c r="X46" s="5">
        <f t="shared" si="0"/>
        <v>0</v>
      </c>
    </row>
    <row r="47" spans="1:24" x14ac:dyDescent="0.25">
      <c r="A47" s="47">
        <v>44403</v>
      </c>
      <c r="B47" s="52">
        <v>47</v>
      </c>
      <c r="C47" s="4">
        <f t="shared" si="4"/>
        <v>576</v>
      </c>
      <c r="D47" s="4">
        <v>43</v>
      </c>
      <c r="E47" s="4">
        <f t="shared" si="5"/>
        <v>503</v>
      </c>
      <c r="F47" s="4">
        <f>Counts!AF59</f>
        <v>46.666666666666664</v>
      </c>
      <c r="G47" s="4">
        <f>Counts!AG59</f>
        <v>588.74893162393153</v>
      </c>
      <c r="H47" s="49">
        <f t="shared" si="1"/>
        <v>7.1865252651278855E-2</v>
      </c>
      <c r="I47" s="49"/>
      <c r="J47" s="4">
        <v>600</v>
      </c>
      <c r="K47" s="4">
        <f t="shared" si="6"/>
        <v>69075</v>
      </c>
      <c r="L47" s="4">
        <v>465</v>
      </c>
      <c r="M47" s="4">
        <f t="shared" si="7"/>
        <v>49898</v>
      </c>
      <c r="N47" s="4">
        <f>Counts!AH59</f>
        <v>182.66666666666669</v>
      </c>
      <c r="O47" s="4">
        <f>Counts!AI59</f>
        <v>33104.602564102555</v>
      </c>
      <c r="P47" s="49">
        <f t="shared" si="2"/>
        <v>0.94342843875056337</v>
      </c>
      <c r="R47" s="2">
        <v>0</v>
      </c>
      <c r="S47" s="4">
        <f t="shared" si="3"/>
        <v>0</v>
      </c>
      <c r="T47" s="2">
        <v>0</v>
      </c>
      <c r="U47" s="4">
        <f t="shared" si="8"/>
        <v>0</v>
      </c>
      <c r="V47" s="4">
        <f>Counts!AJ59</f>
        <v>0</v>
      </c>
      <c r="W47" s="4">
        <f>Counts!AK59</f>
        <v>0</v>
      </c>
      <c r="X47" s="5">
        <f t="shared" si="0"/>
        <v>0</v>
      </c>
    </row>
    <row r="48" spans="1:24" x14ac:dyDescent="0.25">
      <c r="A48" s="47">
        <v>44404</v>
      </c>
      <c r="B48" s="52">
        <v>59</v>
      </c>
      <c r="C48" s="4">
        <f t="shared" si="4"/>
        <v>635</v>
      </c>
      <c r="D48" s="4">
        <v>39</v>
      </c>
      <c r="E48" s="4">
        <f t="shared" si="5"/>
        <v>542</v>
      </c>
      <c r="F48" s="4">
        <f>Counts!AF60</f>
        <v>80</v>
      </c>
      <c r="G48" s="4">
        <f>Counts!AG60</f>
        <v>668.74893162393153</v>
      </c>
      <c r="H48" s="49">
        <f t="shared" si="1"/>
        <v>7.9226450405489701E-2</v>
      </c>
      <c r="I48" s="49"/>
      <c r="J48" s="4">
        <v>518</v>
      </c>
      <c r="K48" s="4">
        <f t="shared" si="6"/>
        <v>69593</v>
      </c>
      <c r="L48" s="4">
        <v>326</v>
      </c>
      <c r="M48" s="4">
        <f t="shared" si="7"/>
        <v>50224</v>
      </c>
      <c r="N48" s="4">
        <f>Counts!AH60</f>
        <v>532.30769230769238</v>
      </c>
      <c r="O48" s="4">
        <f>Counts!AI60</f>
        <v>33636.91025641025</v>
      </c>
      <c r="P48" s="49">
        <f t="shared" si="2"/>
        <v>0.9505032984143027</v>
      </c>
      <c r="R48" s="2">
        <v>0</v>
      </c>
      <c r="S48" s="4">
        <f t="shared" si="3"/>
        <v>0</v>
      </c>
      <c r="T48" s="2">
        <v>0</v>
      </c>
      <c r="U48" s="4">
        <f t="shared" si="8"/>
        <v>0</v>
      </c>
      <c r="V48" s="4">
        <f>Counts!AJ60</f>
        <v>0</v>
      </c>
      <c r="W48" s="4">
        <f>Counts!AK60</f>
        <v>0</v>
      </c>
      <c r="X48" s="5">
        <f t="shared" si="0"/>
        <v>0</v>
      </c>
    </row>
    <row r="49" spans="1:24" x14ac:dyDescent="0.25">
      <c r="A49" s="47">
        <v>44405</v>
      </c>
      <c r="B49" s="52">
        <v>76</v>
      </c>
      <c r="C49" s="4">
        <f t="shared" si="4"/>
        <v>711</v>
      </c>
      <c r="D49" s="4">
        <v>69</v>
      </c>
      <c r="E49" s="4">
        <f t="shared" si="5"/>
        <v>611</v>
      </c>
      <c r="F49" s="4">
        <f>Counts!AF61</f>
        <v>284.67692307692306</v>
      </c>
      <c r="G49" s="4">
        <f>Counts!AG61</f>
        <v>953.42585470085464</v>
      </c>
      <c r="H49" s="49">
        <f t="shared" si="1"/>
        <v>8.8708671241422329E-2</v>
      </c>
      <c r="I49" s="49"/>
      <c r="J49" s="4">
        <v>414</v>
      </c>
      <c r="K49" s="4">
        <f t="shared" si="6"/>
        <v>70007</v>
      </c>
      <c r="L49" s="4">
        <v>288</v>
      </c>
      <c r="M49" s="4">
        <f t="shared" si="7"/>
        <v>50512</v>
      </c>
      <c r="N49" s="4">
        <f>Counts!AH61</f>
        <v>409.84615384615387</v>
      </c>
      <c r="O49" s="4">
        <f>Counts!AI61</f>
        <v>34046.756410256407</v>
      </c>
      <c r="P49" s="49">
        <f t="shared" si="2"/>
        <v>0.95615772293319856</v>
      </c>
      <c r="R49" s="2">
        <v>0</v>
      </c>
      <c r="S49" s="4">
        <f t="shared" si="3"/>
        <v>0</v>
      </c>
      <c r="T49" s="2">
        <v>0</v>
      </c>
      <c r="U49" s="4">
        <f t="shared" si="8"/>
        <v>0</v>
      </c>
      <c r="V49" s="4">
        <f>Counts!AJ61</f>
        <v>0</v>
      </c>
      <c r="W49" s="4">
        <f>Counts!AK61</f>
        <v>0</v>
      </c>
      <c r="X49" s="5">
        <f t="shared" si="0"/>
        <v>0</v>
      </c>
    </row>
    <row r="50" spans="1:24" x14ac:dyDescent="0.25">
      <c r="A50" s="47">
        <v>44406</v>
      </c>
      <c r="B50" s="52">
        <v>76</v>
      </c>
      <c r="C50" s="4">
        <f t="shared" si="4"/>
        <v>787</v>
      </c>
      <c r="D50" s="4">
        <v>50</v>
      </c>
      <c r="E50" s="4">
        <f t="shared" si="5"/>
        <v>661</v>
      </c>
      <c r="F50" s="4">
        <f>Counts!AF62</f>
        <v>62.384615384615387</v>
      </c>
      <c r="G50" s="4">
        <f>Counts!AG62</f>
        <v>1015.81047008547</v>
      </c>
      <c r="H50" s="49">
        <f t="shared" si="1"/>
        <v>9.8190892077354958E-2</v>
      </c>
      <c r="I50" s="49"/>
      <c r="J50" s="4">
        <v>355</v>
      </c>
      <c r="K50" s="4">
        <f t="shared" si="6"/>
        <v>70362</v>
      </c>
      <c r="L50" s="4">
        <v>223</v>
      </c>
      <c r="M50" s="4">
        <f t="shared" si="7"/>
        <v>50735</v>
      </c>
      <c r="N50" s="4">
        <f>Counts!AH62</f>
        <v>271.28205128205127</v>
      </c>
      <c r="O50" s="4">
        <f>Counts!AI62</f>
        <v>34318.038461538461</v>
      </c>
      <c r="P50" s="49">
        <f t="shared" si="2"/>
        <v>0.96100632366800065</v>
      </c>
      <c r="R50" s="2">
        <v>0</v>
      </c>
      <c r="S50" s="4">
        <f t="shared" si="3"/>
        <v>0</v>
      </c>
      <c r="T50" s="2">
        <v>0</v>
      </c>
      <c r="U50" s="4">
        <f t="shared" si="8"/>
        <v>0</v>
      </c>
      <c r="V50" s="4">
        <f>Counts!AJ62</f>
        <v>0</v>
      </c>
      <c r="W50" s="4">
        <f>Counts!AK62</f>
        <v>0</v>
      </c>
      <c r="X50" s="5">
        <f t="shared" si="0"/>
        <v>0</v>
      </c>
    </row>
    <row r="51" spans="1:24" x14ac:dyDescent="0.25">
      <c r="A51" s="47">
        <v>44407</v>
      </c>
      <c r="B51" s="52">
        <v>91</v>
      </c>
      <c r="C51" s="4">
        <f t="shared" si="4"/>
        <v>878</v>
      </c>
      <c r="D51" s="4">
        <v>80</v>
      </c>
      <c r="E51" s="4">
        <f t="shared" si="5"/>
        <v>741</v>
      </c>
      <c r="F51" s="4">
        <f>Counts!AF63</f>
        <v>254.88461538461539</v>
      </c>
      <c r="G51" s="4">
        <f>Counts!AG63</f>
        <v>1270.6950854700854</v>
      </c>
      <c r="H51" s="49">
        <f t="shared" si="1"/>
        <v>0.10954460386774797</v>
      </c>
      <c r="I51" s="49"/>
      <c r="J51" s="4">
        <v>353</v>
      </c>
      <c r="K51" s="4">
        <f t="shared" si="6"/>
        <v>70715</v>
      </c>
      <c r="L51" s="4">
        <v>227</v>
      </c>
      <c r="M51" s="4">
        <f t="shared" si="7"/>
        <v>50962</v>
      </c>
      <c r="N51" s="4">
        <f>Counts!AH63</f>
        <v>541.96153846153845</v>
      </c>
      <c r="O51" s="4">
        <f>Counts!AI63</f>
        <v>34860</v>
      </c>
      <c r="P51" s="49">
        <f t="shared" si="2"/>
        <v>0.96582760834232484</v>
      </c>
      <c r="R51" s="2">
        <v>0</v>
      </c>
      <c r="S51" s="4">
        <f t="shared" si="3"/>
        <v>0</v>
      </c>
      <c r="T51" s="2">
        <v>0</v>
      </c>
      <c r="U51" s="4">
        <f t="shared" si="8"/>
        <v>0</v>
      </c>
      <c r="V51" s="4">
        <f>Counts!AJ63</f>
        <v>0</v>
      </c>
      <c r="W51" s="4">
        <f>Counts!AK63</f>
        <v>0</v>
      </c>
      <c r="X51" s="5">
        <f t="shared" si="0"/>
        <v>0</v>
      </c>
    </row>
    <row r="52" spans="1:24" x14ac:dyDescent="0.25">
      <c r="A52" s="47">
        <v>44408</v>
      </c>
      <c r="B52" s="52">
        <v>91</v>
      </c>
      <c r="C52" s="4">
        <f t="shared" si="4"/>
        <v>969</v>
      </c>
      <c r="D52" s="4">
        <v>101</v>
      </c>
      <c r="E52" s="4">
        <f t="shared" si="5"/>
        <v>842</v>
      </c>
      <c r="F52" s="4">
        <f>Counts!AF64</f>
        <v>84.051282051282058</v>
      </c>
      <c r="G52" s="4">
        <f>Counts!AG64</f>
        <v>1354.7463675213673</v>
      </c>
      <c r="H52" s="49">
        <f t="shared" si="1"/>
        <v>0.12089831565814099</v>
      </c>
      <c r="I52" s="49"/>
      <c r="J52" s="4">
        <v>270</v>
      </c>
      <c r="K52" s="4">
        <f t="shared" si="6"/>
        <v>70985</v>
      </c>
      <c r="L52" s="4">
        <v>231</v>
      </c>
      <c r="M52" s="4">
        <f t="shared" si="7"/>
        <v>51193</v>
      </c>
      <c r="N52" s="4">
        <f>Counts!AH64</f>
        <v>358.41025641025641</v>
      </c>
      <c r="O52" s="4">
        <f>Counts!AI64</f>
        <v>35218.410256410258</v>
      </c>
      <c r="P52" s="49">
        <f t="shared" si="2"/>
        <v>0.96951527650682223</v>
      </c>
      <c r="R52" s="2">
        <v>0</v>
      </c>
      <c r="S52" s="4">
        <f t="shared" si="3"/>
        <v>0</v>
      </c>
      <c r="T52" s="2">
        <v>0</v>
      </c>
      <c r="U52" s="4">
        <f t="shared" si="8"/>
        <v>0</v>
      </c>
      <c r="V52" s="4">
        <f>Counts!AJ64</f>
        <v>0</v>
      </c>
      <c r="W52" s="4">
        <f>Counts!AK64</f>
        <v>0</v>
      </c>
      <c r="X52" s="5">
        <f t="shared" si="0"/>
        <v>0</v>
      </c>
    </row>
    <row r="53" spans="1:24" x14ac:dyDescent="0.25">
      <c r="A53" s="47">
        <v>44409</v>
      </c>
      <c r="B53" s="52">
        <v>60</v>
      </c>
      <c r="C53" s="4">
        <f t="shared" si="4"/>
        <v>1029</v>
      </c>
      <c r="D53" s="4">
        <v>32</v>
      </c>
      <c r="E53" s="4">
        <f t="shared" si="5"/>
        <v>874</v>
      </c>
      <c r="F53" s="4">
        <f>Counts!AF65</f>
        <v>105.81818181818181</v>
      </c>
      <c r="G53" s="4">
        <f>Counts!AG65</f>
        <v>1460.5645493395491</v>
      </c>
      <c r="H53" s="49">
        <f t="shared" si="1"/>
        <v>0.12838427947598252</v>
      </c>
      <c r="I53" s="49"/>
      <c r="J53" s="4">
        <v>185</v>
      </c>
      <c r="K53" s="4">
        <f t="shared" si="6"/>
        <v>71170</v>
      </c>
      <c r="L53" s="4">
        <v>141</v>
      </c>
      <c r="M53" s="4">
        <f t="shared" si="7"/>
        <v>51334</v>
      </c>
      <c r="N53" s="4">
        <f>Counts!AH65</f>
        <v>316.60606060606062</v>
      </c>
      <c r="O53" s="4">
        <f>Counts!AI65</f>
        <v>35535.016317016321</v>
      </c>
      <c r="P53" s="49">
        <f t="shared" si="2"/>
        <v>0.97204201210101482</v>
      </c>
      <c r="R53" s="2">
        <v>0</v>
      </c>
      <c r="S53" s="4">
        <f t="shared" si="3"/>
        <v>0</v>
      </c>
      <c r="T53" s="2">
        <v>0</v>
      </c>
      <c r="U53" s="4">
        <f t="shared" si="8"/>
        <v>0</v>
      </c>
      <c r="V53" s="4">
        <f>Counts!AJ65</f>
        <v>0</v>
      </c>
      <c r="W53" s="4">
        <f>Counts!AK65</f>
        <v>0</v>
      </c>
      <c r="X53" s="5">
        <f t="shared" si="0"/>
        <v>0</v>
      </c>
    </row>
    <row r="54" spans="1:24" x14ac:dyDescent="0.25">
      <c r="A54" s="47">
        <v>44410</v>
      </c>
      <c r="B54" s="52">
        <v>110</v>
      </c>
      <c r="C54" s="4">
        <f t="shared" si="4"/>
        <v>1139</v>
      </c>
      <c r="D54" s="4">
        <v>109</v>
      </c>
      <c r="E54" s="4">
        <f t="shared" si="5"/>
        <v>983</v>
      </c>
      <c r="F54" s="4">
        <f>Counts!AF66</f>
        <v>217.63636363636363</v>
      </c>
      <c r="G54" s="4">
        <f>Counts!AG66</f>
        <v>1678.2009129759126</v>
      </c>
      <c r="H54" s="49">
        <f t="shared" si="1"/>
        <v>0.1421085464753587</v>
      </c>
      <c r="I54" s="49"/>
      <c r="J54" s="4">
        <v>189</v>
      </c>
      <c r="K54" s="4">
        <f t="shared" si="6"/>
        <v>71359</v>
      </c>
      <c r="L54" s="4">
        <v>136</v>
      </c>
      <c r="M54" s="4">
        <f t="shared" si="7"/>
        <v>51470</v>
      </c>
      <c r="N54" s="4">
        <f>Counts!AH66</f>
        <v>228.40909090909091</v>
      </c>
      <c r="O54" s="4">
        <f>Counts!AI66</f>
        <v>35763.42540792541</v>
      </c>
      <c r="P54" s="49">
        <f t="shared" si="2"/>
        <v>0.97462337981616287</v>
      </c>
      <c r="R54" s="2">
        <v>0</v>
      </c>
      <c r="S54" s="4">
        <f t="shared" si="3"/>
        <v>0</v>
      </c>
      <c r="T54" s="2">
        <v>0</v>
      </c>
      <c r="U54" s="4">
        <f t="shared" si="8"/>
        <v>0</v>
      </c>
      <c r="V54" s="4">
        <f>Counts!AJ66</f>
        <v>0</v>
      </c>
      <c r="W54" s="4">
        <f>Counts!AK66</f>
        <v>0</v>
      </c>
      <c r="X54" s="5">
        <f t="shared" si="0"/>
        <v>0</v>
      </c>
    </row>
    <row r="55" spans="1:24" x14ac:dyDescent="0.25">
      <c r="A55" s="47">
        <v>44411</v>
      </c>
      <c r="B55" s="52">
        <v>129</v>
      </c>
      <c r="C55" s="4">
        <f t="shared" si="4"/>
        <v>1268</v>
      </c>
      <c r="D55" s="4">
        <v>165</v>
      </c>
      <c r="E55" s="4">
        <f t="shared" si="5"/>
        <v>1148</v>
      </c>
      <c r="F55" s="4">
        <f>Counts!AF67</f>
        <v>65.454545454545453</v>
      </c>
      <c r="G55" s="4">
        <f>Counts!AG67</f>
        <v>1743.6554584304581</v>
      </c>
      <c r="H55" s="49">
        <f t="shared" si="1"/>
        <v>0.15820336868371804</v>
      </c>
      <c r="I55" s="49"/>
      <c r="J55" s="4">
        <v>147</v>
      </c>
      <c r="K55" s="4">
        <f t="shared" si="6"/>
        <v>71506</v>
      </c>
      <c r="L55" s="4">
        <v>98</v>
      </c>
      <c r="M55" s="4">
        <f t="shared" si="7"/>
        <v>51568</v>
      </c>
      <c r="N55" s="4">
        <f>Counts!AH67</f>
        <v>256.4727272727273</v>
      </c>
      <c r="O55" s="4">
        <f>Counts!AI67</f>
        <v>36019.898135198135</v>
      </c>
      <c r="P55" s="49">
        <f t="shared" si="2"/>
        <v>0.97663111026127813</v>
      </c>
      <c r="R55" s="2">
        <v>0</v>
      </c>
      <c r="S55" s="4">
        <f t="shared" si="3"/>
        <v>0</v>
      </c>
      <c r="T55" s="2">
        <v>0</v>
      </c>
      <c r="U55" s="4">
        <f t="shared" si="8"/>
        <v>0</v>
      </c>
      <c r="V55" s="4">
        <f>Counts!AJ67</f>
        <v>0</v>
      </c>
      <c r="W55" s="4">
        <f>Counts!AK67</f>
        <v>0</v>
      </c>
      <c r="X55" s="5">
        <f t="shared" si="0"/>
        <v>0</v>
      </c>
    </row>
    <row r="56" spans="1:24" x14ac:dyDescent="0.25">
      <c r="A56" s="47">
        <v>44412</v>
      </c>
      <c r="B56" s="52">
        <v>125</v>
      </c>
      <c r="C56" s="4">
        <f t="shared" si="4"/>
        <v>1393</v>
      </c>
      <c r="D56" s="4">
        <v>155</v>
      </c>
      <c r="E56" s="4">
        <f t="shared" si="5"/>
        <v>1303</v>
      </c>
      <c r="F56" s="4">
        <f>Counts!AF68</f>
        <v>152.72727272727272</v>
      </c>
      <c r="G56" s="4">
        <f>Counts!AG68</f>
        <v>1896.3827311577309</v>
      </c>
      <c r="H56" s="49">
        <f t="shared" si="1"/>
        <v>0.17379912663755459</v>
      </c>
      <c r="I56" s="49"/>
      <c r="J56" s="4">
        <v>168</v>
      </c>
      <c r="K56" s="4">
        <f t="shared" si="6"/>
        <v>71674</v>
      </c>
      <c r="L56" s="4">
        <v>121</v>
      </c>
      <c r="M56" s="4">
        <f t="shared" si="7"/>
        <v>51689</v>
      </c>
      <c r="N56" s="4">
        <f>Counts!AH68</f>
        <v>182.59090909090909</v>
      </c>
      <c r="O56" s="4">
        <f>Counts!AI68</f>
        <v>36202.489044289046</v>
      </c>
      <c r="P56" s="49">
        <f t="shared" si="2"/>
        <v>0.97892565934140974</v>
      </c>
      <c r="R56" s="2">
        <v>0</v>
      </c>
      <c r="S56" s="4">
        <f t="shared" si="3"/>
        <v>0</v>
      </c>
      <c r="T56" s="2">
        <v>0</v>
      </c>
      <c r="U56" s="4">
        <f t="shared" si="8"/>
        <v>0</v>
      </c>
      <c r="V56" s="4">
        <f>Counts!AJ68</f>
        <v>0</v>
      </c>
      <c r="W56" s="4">
        <f>Counts!AK68</f>
        <v>0</v>
      </c>
      <c r="X56" s="5">
        <f t="shared" si="0"/>
        <v>0</v>
      </c>
    </row>
    <row r="57" spans="1:24" x14ac:dyDescent="0.25">
      <c r="A57" s="47">
        <v>44413</v>
      </c>
      <c r="B57" s="52">
        <v>133</v>
      </c>
      <c r="C57" s="4">
        <f t="shared" si="4"/>
        <v>1526</v>
      </c>
      <c r="D57" s="4">
        <v>184</v>
      </c>
      <c r="E57" s="4">
        <f t="shared" si="5"/>
        <v>1487</v>
      </c>
      <c r="F57" s="4">
        <f>Counts!AF69</f>
        <v>269.81818181818181</v>
      </c>
      <c r="G57" s="4">
        <f>Counts!AG69</f>
        <v>2166.2009129759126</v>
      </c>
      <c r="H57" s="49">
        <f t="shared" si="1"/>
        <v>0.19039301310043669</v>
      </c>
      <c r="I57" s="49"/>
      <c r="J57" s="4">
        <v>145</v>
      </c>
      <c r="K57" s="4">
        <f t="shared" si="6"/>
        <v>71819</v>
      </c>
      <c r="L57" s="4">
        <v>126</v>
      </c>
      <c r="M57" s="4">
        <f t="shared" si="7"/>
        <v>51815</v>
      </c>
      <c r="N57" s="4">
        <f>Counts!AH69</f>
        <v>279.63636363636363</v>
      </c>
      <c r="O57" s="4">
        <f>Counts!AI69</f>
        <v>36482.125407925407</v>
      </c>
      <c r="P57" s="49">
        <f t="shared" si="2"/>
        <v>0.98090607372604721</v>
      </c>
      <c r="R57" s="2">
        <v>0</v>
      </c>
      <c r="S57" s="4">
        <f t="shared" si="3"/>
        <v>0</v>
      </c>
      <c r="T57" s="2">
        <v>0</v>
      </c>
      <c r="U57" s="4">
        <f t="shared" si="8"/>
        <v>0</v>
      </c>
      <c r="V57" s="4">
        <f>Counts!AJ69</f>
        <v>0</v>
      </c>
      <c r="W57" s="4">
        <f>Counts!AK69</f>
        <v>0</v>
      </c>
      <c r="X57" s="5">
        <f t="shared" si="0"/>
        <v>0</v>
      </c>
    </row>
    <row r="58" spans="1:24" x14ac:dyDescent="0.25">
      <c r="A58" s="47">
        <v>44414</v>
      </c>
      <c r="B58" s="52">
        <v>282</v>
      </c>
      <c r="C58" s="4">
        <f t="shared" si="4"/>
        <v>1808</v>
      </c>
      <c r="D58" s="4">
        <v>432</v>
      </c>
      <c r="E58" s="4">
        <f t="shared" si="5"/>
        <v>1919</v>
      </c>
      <c r="F58" s="4">
        <f>Counts!AF70</f>
        <v>445.469696969697</v>
      </c>
      <c r="G58" s="4">
        <f>Counts!AG70</f>
        <v>2611.6706099456096</v>
      </c>
      <c r="H58" s="49">
        <f t="shared" si="1"/>
        <v>0.22557704304429196</v>
      </c>
      <c r="I58" s="49"/>
      <c r="J58" s="4">
        <v>173</v>
      </c>
      <c r="K58" s="4">
        <f t="shared" si="6"/>
        <v>71992</v>
      </c>
      <c r="L58" s="4">
        <v>161</v>
      </c>
      <c r="M58" s="4">
        <f t="shared" si="7"/>
        <v>51976</v>
      </c>
      <c r="N58" s="4">
        <f>Counts!AH70</f>
        <v>259.31818181818181</v>
      </c>
      <c r="O58" s="4">
        <f>Counts!AI70</f>
        <v>36741.443589743591</v>
      </c>
      <c r="P58" s="49">
        <f t="shared" si="2"/>
        <v>0.98326891295737329</v>
      </c>
      <c r="R58" s="2">
        <v>0</v>
      </c>
      <c r="S58" s="4">
        <f t="shared" si="3"/>
        <v>0</v>
      </c>
      <c r="T58" s="2">
        <v>0</v>
      </c>
      <c r="U58" s="4">
        <f t="shared" si="8"/>
        <v>0</v>
      </c>
      <c r="V58" s="4">
        <f>Counts!AJ70</f>
        <v>0</v>
      </c>
      <c r="W58" s="4">
        <f>Counts!AK70</f>
        <v>0</v>
      </c>
      <c r="X58" s="5">
        <f t="shared" si="0"/>
        <v>0</v>
      </c>
    </row>
    <row r="59" spans="1:24" x14ac:dyDescent="0.25">
      <c r="A59" s="47">
        <v>44415</v>
      </c>
      <c r="B59" s="52">
        <v>210</v>
      </c>
      <c r="C59" s="4">
        <f t="shared" si="4"/>
        <v>2018</v>
      </c>
      <c r="D59" s="4">
        <v>217</v>
      </c>
      <c r="E59" s="4">
        <f t="shared" si="5"/>
        <v>2136</v>
      </c>
      <c r="F59" s="4">
        <f>Counts!AF71</f>
        <v>244.94545454545454</v>
      </c>
      <c r="G59" s="4">
        <f>Counts!AG71</f>
        <v>2856.6160644910642</v>
      </c>
      <c r="H59" s="49">
        <f t="shared" si="1"/>
        <v>0.25177791640673736</v>
      </c>
      <c r="I59" s="49"/>
      <c r="J59" s="4">
        <v>253</v>
      </c>
      <c r="K59" s="4">
        <f t="shared" si="6"/>
        <v>72245</v>
      </c>
      <c r="L59" s="4">
        <v>249</v>
      </c>
      <c r="M59" s="4">
        <f t="shared" si="7"/>
        <v>52225</v>
      </c>
      <c r="N59" s="4">
        <f>Counts!AH71</f>
        <v>296.87272727272727</v>
      </c>
      <c r="O59" s="4">
        <f>Counts!AI71</f>
        <v>37038.316317016317</v>
      </c>
      <c r="P59" s="49">
        <f t="shared" si="2"/>
        <v>0.9867243946078097</v>
      </c>
      <c r="R59" s="2">
        <v>0</v>
      </c>
      <c r="S59" s="4">
        <f t="shared" si="3"/>
        <v>0</v>
      </c>
      <c r="T59" s="2">
        <v>0</v>
      </c>
      <c r="U59" s="4">
        <f t="shared" si="8"/>
        <v>0</v>
      </c>
      <c r="V59" s="4">
        <f>Counts!AJ71</f>
        <v>0</v>
      </c>
      <c r="W59" s="4">
        <f>Counts!AK71</f>
        <v>0</v>
      </c>
      <c r="X59" s="5">
        <f t="shared" si="0"/>
        <v>0</v>
      </c>
    </row>
    <row r="60" spans="1:24" x14ac:dyDescent="0.25">
      <c r="A60" s="47">
        <v>44416</v>
      </c>
      <c r="B60" s="52">
        <v>141</v>
      </c>
      <c r="C60" s="4">
        <f t="shared" si="4"/>
        <v>2159</v>
      </c>
      <c r="D60" s="4">
        <v>89</v>
      </c>
      <c r="E60" s="4">
        <f t="shared" si="5"/>
        <v>2225</v>
      </c>
      <c r="F60" s="4">
        <f>Counts!AF72</f>
        <v>300.27272727272725</v>
      </c>
      <c r="G60" s="4">
        <f>Counts!AG72</f>
        <v>3156.8887917637912</v>
      </c>
      <c r="H60" s="49">
        <f t="shared" si="1"/>
        <v>0.269369931378665</v>
      </c>
      <c r="I60" s="49"/>
      <c r="J60" s="4">
        <v>95</v>
      </c>
      <c r="K60" s="4">
        <f t="shared" si="6"/>
        <v>72340</v>
      </c>
      <c r="L60" s="4">
        <v>57</v>
      </c>
      <c r="M60" s="4">
        <f t="shared" si="7"/>
        <v>52282</v>
      </c>
      <c r="N60" s="4">
        <f>Counts!AH72</f>
        <v>211.22727272727272</v>
      </c>
      <c r="O60" s="4">
        <f>Counts!AI72</f>
        <v>37249.543589743589</v>
      </c>
      <c r="P60" s="49">
        <f t="shared" si="2"/>
        <v>0.98802190748050311</v>
      </c>
      <c r="R60" s="2">
        <v>0</v>
      </c>
      <c r="S60" s="4">
        <f t="shared" si="3"/>
        <v>0</v>
      </c>
      <c r="T60" s="2">
        <v>0</v>
      </c>
      <c r="U60" s="4">
        <f t="shared" si="8"/>
        <v>0</v>
      </c>
      <c r="V60" s="4">
        <f>Counts!AJ72</f>
        <v>0</v>
      </c>
      <c r="W60" s="4">
        <f>Counts!AK72</f>
        <v>0</v>
      </c>
      <c r="X60" s="5">
        <f t="shared" si="0"/>
        <v>0</v>
      </c>
    </row>
    <row r="61" spans="1:24" x14ac:dyDescent="0.25">
      <c r="A61" s="47">
        <v>44417</v>
      </c>
      <c r="B61" s="52">
        <v>163</v>
      </c>
      <c r="C61" s="4">
        <f t="shared" si="4"/>
        <v>2322</v>
      </c>
      <c r="D61" s="4">
        <v>160</v>
      </c>
      <c r="E61" s="4">
        <f t="shared" si="5"/>
        <v>2385</v>
      </c>
      <c r="F61" s="4">
        <f>Counts!AF73</f>
        <v>111.27272727272728</v>
      </c>
      <c r="G61" s="4">
        <f>Counts!AG73</f>
        <v>3268.1615190365187</v>
      </c>
      <c r="H61" s="49">
        <f t="shared" si="1"/>
        <v>0.28970679975046787</v>
      </c>
      <c r="I61" s="49"/>
      <c r="J61" s="4">
        <v>121</v>
      </c>
      <c r="K61" s="4">
        <f t="shared" si="6"/>
        <v>72461</v>
      </c>
      <c r="L61" s="4">
        <v>90</v>
      </c>
      <c r="M61" s="4">
        <f t="shared" si="7"/>
        <v>52372</v>
      </c>
      <c r="N61" s="4">
        <f>Counts!AH73</f>
        <v>115.63636363636363</v>
      </c>
      <c r="O61" s="4">
        <f>Counts!AI73</f>
        <v>37365.179953379949</v>
      </c>
      <c r="P61" s="49">
        <f t="shared" si="2"/>
        <v>0.98967452913940757</v>
      </c>
      <c r="R61" s="2">
        <v>0</v>
      </c>
      <c r="S61" s="4">
        <f t="shared" si="3"/>
        <v>0</v>
      </c>
      <c r="T61" s="2">
        <v>0</v>
      </c>
      <c r="U61" s="4">
        <f t="shared" si="8"/>
        <v>0</v>
      </c>
      <c r="V61" s="4">
        <f>Counts!AJ73</f>
        <v>0</v>
      </c>
      <c r="W61" s="4">
        <f>Counts!AK73</f>
        <v>0</v>
      </c>
      <c r="X61" s="5">
        <f t="shared" si="0"/>
        <v>0</v>
      </c>
    </row>
    <row r="62" spans="1:24" x14ac:dyDescent="0.25">
      <c r="A62" s="47">
        <v>44418</v>
      </c>
      <c r="B62" s="52">
        <v>252</v>
      </c>
      <c r="C62" s="4">
        <f t="shared" si="4"/>
        <v>2574</v>
      </c>
      <c r="D62" s="4">
        <v>294</v>
      </c>
      <c r="E62" s="4">
        <f t="shared" si="5"/>
        <v>2679</v>
      </c>
      <c r="F62" s="4">
        <f>Counts!AF74</f>
        <v>251.54545454545453</v>
      </c>
      <c r="G62" s="4">
        <f>Counts!AG74</f>
        <v>3519.7069735819732</v>
      </c>
      <c r="H62" s="49">
        <f t="shared" si="1"/>
        <v>0.3211478477854024</v>
      </c>
      <c r="I62" s="49"/>
      <c r="J62" s="4">
        <v>109</v>
      </c>
      <c r="K62" s="4">
        <f t="shared" si="6"/>
        <v>72570</v>
      </c>
      <c r="L62" s="4">
        <v>103</v>
      </c>
      <c r="M62" s="4">
        <f t="shared" si="7"/>
        <v>52475</v>
      </c>
      <c r="N62" s="4">
        <f>Counts!AH74</f>
        <v>48.090909090909093</v>
      </c>
      <c r="O62" s="4">
        <f>Counts!AI74</f>
        <v>37413.270862470861</v>
      </c>
      <c r="P62" s="49">
        <f t="shared" si="2"/>
        <v>0.99116325443544528</v>
      </c>
      <c r="R62" s="2">
        <v>0</v>
      </c>
      <c r="S62" s="4">
        <f t="shared" si="3"/>
        <v>0</v>
      </c>
      <c r="T62" s="2">
        <v>0</v>
      </c>
      <c r="U62" s="4">
        <f t="shared" si="8"/>
        <v>0</v>
      </c>
      <c r="V62" s="4">
        <f>Counts!AJ74</f>
        <v>0</v>
      </c>
      <c r="W62" s="4">
        <f>Counts!AK74</f>
        <v>0</v>
      </c>
      <c r="X62" s="5">
        <f t="shared" si="0"/>
        <v>0</v>
      </c>
    </row>
    <row r="63" spans="1:24" x14ac:dyDescent="0.25">
      <c r="A63" s="47">
        <v>44419</v>
      </c>
      <c r="B63" s="52">
        <v>239</v>
      </c>
      <c r="C63" s="4">
        <f t="shared" si="4"/>
        <v>2813</v>
      </c>
      <c r="D63" s="4">
        <v>298</v>
      </c>
      <c r="E63" s="4">
        <f t="shared" si="5"/>
        <v>2977</v>
      </c>
      <c r="F63" s="4">
        <f>Counts!AF75</f>
        <v>160.09090909090909</v>
      </c>
      <c r="G63" s="4">
        <f>Counts!AG75</f>
        <v>3679.7978826728822</v>
      </c>
      <c r="H63" s="49">
        <f t="shared" si="1"/>
        <v>0.35096693699313786</v>
      </c>
      <c r="I63" s="49"/>
      <c r="J63" s="4">
        <v>79</v>
      </c>
      <c r="K63" s="4">
        <f t="shared" si="6"/>
        <v>72649</v>
      </c>
      <c r="L63" s="4">
        <v>53</v>
      </c>
      <c r="M63" s="4">
        <f t="shared" si="7"/>
        <v>52528</v>
      </c>
      <c r="N63" s="4">
        <f>Counts!AH75</f>
        <v>154.12121212121212</v>
      </c>
      <c r="O63" s="4">
        <f>Counts!AI75</f>
        <v>37567.392074592077</v>
      </c>
      <c r="P63" s="49">
        <f t="shared" si="2"/>
        <v>0.99224223882431672</v>
      </c>
      <c r="R63" s="2">
        <v>1</v>
      </c>
      <c r="S63" s="4">
        <f t="shared" si="3"/>
        <v>1</v>
      </c>
      <c r="T63" s="2">
        <v>0</v>
      </c>
      <c r="U63" s="4">
        <f t="shared" si="8"/>
        <v>0</v>
      </c>
      <c r="V63" s="4">
        <f>Counts!AJ75</f>
        <v>0</v>
      </c>
      <c r="W63" s="4">
        <f>Counts!AK75</f>
        <v>0</v>
      </c>
      <c r="X63" s="5">
        <f t="shared" si="0"/>
        <v>6.4004096262160778E-5</v>
      </c>
    </row>
    <row r="64" spans="1:24" x14ac:dyDescent="0.25">
      <c r="A64" s="47">
        <v>44420</v>
      </c>
      <c r="B64" s="52">
        <v>170</v>
      </c>
      <c r="C64" s="4">
        <f t="shared" si="4"/>
        <v>2983</v>
      </c>
      <c r="D64" s="4">
        <v>167</v>
      </c>
      <c r="E64" s="4">
        <f t="shared" si="5"/>
        <v>3144</v>
      </c>
      <c r="F64" s="4">
        <f>Counts!AF76</f>
        <v>758.10909090909092</v>
      </c>
      <c r="G64" s="4">
        <f>Counts!AG76</f>
        <v>4437.906973581973</v>
      </c>
      <c r="H64" s="49">
        <f t="shared" si="1"/>
        <v>0.37217716781035559</v>
      </c>
      <c r="I64" s="49"/>
      <c r="J64" s="4">
        <v>64</v>
      </c>
      <c r="K64" s="4">
        <f t="shared" si="6"/>
        <v>72713</v>
      </c>
      <c r="L64" s="4">
        <v>49</v>
      </c>
      <c r="M64" s="4">
        <f t="shared" si="7"/>
        <v>52577</v>
      </c>
      <c r="N64" s="4">
        <f>Counts!AH76</f>
        <v>151.12727272727273</v>
      </c>
      <c r="O64" s="4">
        <f>Counts!AI76</f>
        <v>37718.51934731935</v>
      </c>
      <c r="P64" s="49">
        <f t="shared" si="2"/>
        <v>0.99311635275960497</v>
      </c>
      <c r="R64" s="2">
        <v>1</v>
      </c>
      <c r="S64" s="4">
        <f t="shared" si="3"/>
        <v>2</v>
      </c>
      <c r="T64" s="2">
        <v>0</v>
      </c>
      <c r="U64" s="4">
        <f t="shared" si="8"/>
        <v>0</v>
      </c>
      <c r="V64" s="4">
        <f>Counts!AJ76</f>
        <v>0</v>
      </c>
      <c r="W64" s="4">
        <f>Counts!AK76</f>
        <v>0</v>
      </c>
      <c r="X64" s="5">
        <f t="shared" si="0"/>
        <v>1.2800819252432156E-4</v>
      </c>
    </row>
    <row r="65" spans="1:24" x14ac:dyDescent="0.25">
      <c r="A65" s="47">
        <v>44421</v>
      </c>
      <c r="B65" s="52">
        <v>202</v>
      </c>
      <c r="C65" s="4">
        <f t="shared" si="4"/>
        <v>3185</v>
      </c>
      <c r="D65" s="4">
        <v>196</v>
      </c>
      <c r="E65" s="4">
        <f t="shared" si="5"/>
        <v>3340</v>
      </c>
      <c r="F65" s="4">
        <f>Counts!AF77</f>
        <v>490.30303030303037</v>
      </c>
      <c r="G65" s="4">
        <f>Counts!AG77</f>
        <v>4928.2100038850031</v>
      </c>
      <c r="H65" s="49">
        <f t="shared" si="1"/>
        <v>0.39737991266375544</v>
      </c>
      <c r="I65" s="49"/>
      <c r="J65" s="4">
        <v>89</v>
      </c>
      <c r="K65" s="4">
        <f t="shared" si="6"/>
        <v>72802</v>
      </c>
      <c r="L65" s="4">
        <v>32</v>
      </c>
      <c r="M65" s="4">
        <f t="shared" si="7"/>
        <v>52609</v>
      </c>
      <c r="N65" s="4">
        <f>Counts!AH77</f>
        <v>170.42424242424244</v>
      </c>
      <c r="O65" s="4">
        <f>Counts!AI77</f>
        <v>37888.943589743591</v>
      </c>
      <c r="P65" s="49">
        <f t="shared" si="2"/>
        <v>0.99433191745086524</v>
      </c>
      <c r="R65" s="2">
        <v>2</v>
      </c>
      <c r="S65" s="4">
        <f t="shared" si="3"/>
        <v>4</v>
      </c>
      <c r="T65" s="2">
        <v>0</v>
      </c>
      <c r="U65" s="4">
        <f t="shared" si="8"/>
        <v>0</v>
      </c>
      <c r="V65" s="4">
        <f>Counts!AJ77</f>
        <v>0</v>
      </c>
      <c r="W65" s="4">
        <f>Counts!AK77</f>
        <v>0</v>
      </c>
      <c r="X65" s="5">
        <f t="shared" si="0"/>
        <v>2.5601638504864311E-4</v>
      </c>
    </row>
    <row r="66" spans="1:24" x14ac:dyDescent="0.25">
      <c r="A66" s="47">
        <v>44422</v>
      </c>
      <c r="B66" s="52">
        <v>226</v>
      </c>
      <c r="C66" s="4">
        <f t="shared" si="4"/>
        <v>3411</v>
      </c>
      <c r="D66" s="4">
        <v>346</v>
      </c>
      <c r="E66" s="4">
        <f t="shared" si="5"/>
        <v>3686</v>
      </c>
      <c r="F66" s="4">
        <f>Counts!AF78</f>
        <v>321.05454545454546</v>
      </c>
      <c r="G66" s="4">
        <f>Counts!AG78</f>
        <v>5249.2645493395485</v>
      </c>
      <c r="H66" s="49">
        <f t="shared" si="1"/>
        <v>0.42557704304429195</v>
      </c>
      <c r="I66" s="49"/>
      <c r="J66" s="4">
        <v>89</v>
      </c>
      <c r="K66" s="4">
        <f t="shared" si="6"/>
        <v>72891</v>
      </c>
      <c r="L66" s="4">
        <v>41</v>
      </c>
      <c r="M66" s="4">
        <f t="shared" si="7"/>
        <v>52650</v>
      </c>
      <c r="N66" s="4">
        <f>Counts!AH78</f>
        <v>177.92727272727271</v>
      </c>
      <c r="O66" s="4">
        <f>Counts!AI78</f>
        <v>38066.87086247086</v>
      </c>
      <c r="P66" s="49">
        <f t="shared" si="2"/>
        <v>0.99554748214212552</v>
      </c>
      <c r="R66" s="2">
        <v>1</v>
      </c>
      <c r="S66" s="4">
        <f t="shared" si="3"/>
        <v>5</v>
      </c>
      <c r="T66" s="2">
        <v>1</v>
      </c>
      <c r="U66" s="4">
        <f t="shared" si="8"/>
        <v>1</v>
      </c>
      <c r="V66" s="4">
        <f>Counts!AJ78</f>
        <v>0</v>
      </c>
      <c r="W66" s="4">
        <f>Counts!AK78</f>
        <v>0</v>
      </c>
      <c r="X66" s="5">
        <f t="shared" si="0"/>
        <v>3.2002048131080389E-4</v>
      </c>
    </row>
    <row r="67" spans="1:24" x14ac:dyDescent="0.25">
      <c r="A67" s="47">
        <v>44423</v>
      </c>
      <c r="B67" s="52">
        <v>141</v>
      </c>
      <c r="C67" s="4">
        <f t="shared" si="4"/>
        <v>3552</v>
      </c>
      <c r="D67" s="4">
        <v>146</v>
      </c>
      <c r="E67" s="4">
        <f t="shared" si="5"/>
        <v>3832</v>
      </c>
      <c r="F67" s="4">
        <f>Counts!AF79</f>
        <v>427.02272727272725</v>
      </c>
      <c r="G67" s="4">
        <f>Counts!AG79</f>
        <v>5676.2872766122755</v>
      </c>
      <c r="H67" s="49">
        <f t="shared" si="1"/>
        <v>0.44316905801621959</v>
      </c>
      <c r="I67" s="49"/>
      <c r="J67" s="4">
        <v>34</v>
      </c>
      <c r="K67" s="4">
        <f t="shared" si="6"/>
        <v>72925</v>
      </c>
      <c r="L67" s="4">
        <v>24</v>
      </c>
      <c r="M67" s="4">
        <f t="shared" si="7"/>
        <v>52674</v>
      </c>
      <c r="N67" s="4">
        <f>Counts!AH79</f>
        <v>115.75</v>
      </c>
      <c r="O67" s="4">
        <f>Counts!AI79</f>
        <v>38182.62086247086</v>
      </c>
      <c r="P67" s="49">
        <f t="shared" si="2"/>
        <v>0.99601185517024737</v>
      </c>
      <c r="R67" s="2">
        <v>1</v>
      </c>
      <c r="S67" s="4">
        <f t="shared" si="3"/>
        <v>6</v>
      </c>
      <c r="T67" s="2">
        <v>0</v>
      </c>
      <c r="U67" s="4">
        <f t="shared" si="8"/>
        <v>1</v>
      </c>
      <c r="V67" s="4">
        <f>Counts!AJ79</f>
        <v>0</v>
      </c>
      <c r="W67" s="4">
        <f>Counts!AK79</f>
        <v>0</v>
      </c>
      <c r="X67" s="5">
        <f t="shared" ref="X67:X83" si="9">S67/$S$115</f>
        <v>3.8402457757296467E-4</v>
      </c>
    </row>
    <row r="68" spans="1:24" x14ac:dyDescent="0.25">
      <c r="A68" s="47">
        <v>44424</v>
      </c>
      <c r="B68" s="52">
        <v>204</v>
      </c>
      <c r="C68" s="4">
        <f t="shared" si="4"/>
        <v>3756</v>
      </c>
      <c r="D68" s="4">
        <v>272</v>
      </c>
      <c r="E68" s="4">
        <f t="shared" si="5"/>
        <v>4104</v>
      </c>
      <c r="F68" s="4">
        <f>Counts!AF80</f>
        <v>730.36363636363637</v>
      </c>
      <c r="G68" s="4">
        <f>Counts!AG80</f>
        <v>6406.6509129759115</v>
      </c>
      <c r="H68" s="49">
        <f t="shared" ref="H68:H115" si="10">C68/$C$115</f>
        <v>0.46862133499688086</v>
      </c>
      <c r="I68" s="49"/>
      <c r="J68" s="4">
        <v>43</v>
      </c>
      <c r="K68" s="4">
        <f t="shared" si="6"/>
        <v>72968</v>
      </c>
      <c r="L68" s="4">
        <v>41</v>
      </c>
      <c r="M68" s="4">
        <f t="shared" si="7"/>
        <v>52715</v>
      </c>
      <c r="N68" s="4">
        <f>Counts!AH80</f>
        <v>62.727272727272727</v>
      </c>
      <c r="O68" s="4">
        <f>Counts!AI80</f>
        <v>38245.348135198132</v>
      </c>
      <c r="P68" s="49">
        <f t="shared" ref="P68:P115" si="11">K68/$K$115</f>
        <v>0.99659915047051917</v>
      </c>
      <c r="R68" s="2">
        <v>2</v>
      </c>
      <c r="S68" s="4">
        <f t="shared" ref="S68:S84" si="12">R68+S67</f>
        <v>8</v>
      </c>
      <c r="T68" s="2">
        <v>1</v>
      </c>
      <c r="U68" s="4">
        <f t="shared" si="8"/>
        <v>2</v>
      </c>
      <c r="V68" s="4">
        <f>Counts!AJ80</f>
        <v>0</v>
      </c>
      <c r="W68" s="4">
        <f>Counts!AK80</f>
        <v>0</v>
      </c>
      <c r="X68" s="5">
        <f t="shared" si="9"/>
        <v>5.1203277009728623E-4</v>
      </c>
    </row>
    <row r="69" spans="1:24" x14ac:dyDescent="0.25">
      <c r="A69" s="47">
        <v>44425</v>
      </c>
      <c r="B69" s="52">
        <v>174</v>
      </c>
      <c r="C69" s="4">
        <f t="shared" ref="C69:C115" si="13">B69+C68</f>
        <v>3930</v>
      </c>
      <c r="D69" s="4">
        <v>203</v>
      </c>
      <c r="E69" s="4">
        <f t="shared" ref="E69:E115" si="14">D69+E68</f>
        <v>4307</v>
      </c>
      <c r="F69" s="4">
        <f>Counts!AF81</f>
        <v>668.4545454545455</v>
      </c>
      <c r="G69" s="4">
        <f>Counts!AG81</f>
        <v>7075.1054584304566</v>
      </c>
      <c r="H69" s="49">
        <f t="shared" si="10"/>
        <v>0.49033063006862132</v>
      </c>
      <c r="I69" s="49"/>
      <c r="J69" s="4">
        <v>35</v>
      </c>
      <c r="K69" s="4">
        <f t="shared" ref="K69:K115" si="15">J69+K68</f>
        <v>73003</v>
      </c>
      <c r="L69" s="4">
        <v>30</v>
      </c>
      <c r="M69" s="4">
        <f t="shared" ref="M69:M115" si="16">L69+M68</f>
        <v>52745</v>
      </c>
      <c r="N69" s="4">
        <f>Counts!AH81</f>
        <v>91.636363636363626</v>
      </c>
      <c r="O69" s="4">
        <f>Counts!AI81</f>
        <v>38336.984498834492</v>
      </c>
      <c r="P69" s="49">
        <f t="shared" si="11"/>
        <v>0.99707718152887992</v>
      </c>
      <c r="R69" s="2">
        <v>6</v>
      </c>
      <c r="S69" s="4">
        <f t="shared" si="12"/>
        <v>14</v>
      </c>
      <c r="T69" s="2">
        <v>6</v>
      </c>
      <c r="U69" s="4">
        <f t="shared" si="8"/>
        <v>8</v>
      </c>
      <c r="V69" s="4">
        <f>Counts!AJ81</f>
        <v>0</v>
      </c>
      <c r="W69" s="4">
        <f>Counts!AK81</f>
        <v>0</v>
      </c>
      <c r="X69" s="5">
        <f t="shared" si="9"/>
        <v>8.960573476702509E-4</v>
      </c>
    </row>
    <row r="70" spans="1:24" x14ac:dyDescent="0.25">
      <c r="A70" s="47">
        <v>44426</v>
      </c>
      <c r="B70" s="52">
        <v>178</v>
      </c>
      <c r="C70" s="4">
        <f t="shared" si="13"/>
        <v>4108</v>
      </c>
      <c r="D70" s="4">
        <v>227</v>
      </c>
      <c r="E70" s="4">
        <f t="shared" si="14"/>
        <v>4534</v>
      </c>
      <c r="F70" s="4">
        <f>Counts!AF82</f>
        <v>482.93181818181819</v>
      </c>
      <c r="G70" s="4">
        <f>Counts!AG82</f>
        <v>7558.0372766122746</v>
      </c>
      <c r="H70" s="49">
        <f t="shared" si="10"/>
        <v>0.51253898939488463</v>
      </c>
      <c r="I70" s="49"/>
      <c r="J70" s="4">
        <v>24</v>
      </c>
      <c r="K70" s="4">
        <f t="shared" si="15"/>
        <v>73027</v>
      </c>
      <c r="L70" s="4">
        <v>23</v>
      </c>
      <c r="M70" s="4">
        <f t="shared" si="16"/>
        <v>52768</v>
      </c>
      <c r="N70" s="4">
        <f>Counts!AH82</f>
        <v>19.636363636363637</v>
      </c>
      <c r="O70" s="4">
        <f>Counts!AI82</f>
        <v>38356.620862470852</v>
      </c>
      <c r="P70" s="49">
        <f t="shared" si="11"/>
        <v>0.99740497425461305</v>
      </c>
      <c r="R70" s="2">
        <v>5</v>
      </c>
      <c r="S70" s="4">
        <f t="shared" si="12"/>
        <v>19</v>
      </c>
      <c r="T70" s="2">
        <v>4</v>
      </c>
      <c r="U70" s="4">
        <f t="shared" si="8"/>
        <v>12</v>
      </c>
      <c r="V70" s="4">
        <f>Counts!AJ82</f>
        <v>0</v>
      </c>
      <c r="W70" s="4">
        <f>Counts!AK82</f>
        <v>0</v>
      </c>
      <c r="X70" s="5">
        <f t="shared" si="9"/>
        <v>1.2160778289810549E-3</v>
      </c>
    </row>
    <row r="71" spans="1:24" x14ac:dyDescent="0.25">
      <c r="A71" s="47">
        <v>44427</v>
      </c>
      <c r="B71" s="52">
        <v>269</v>
      </c>
      <c r="C71" s="4">
        <f t="shared" si="13"/>
        <v>4377</v>
      </c>
      <c r="D71" s="4">
        <v>269</v>
      </c>
      <c r="E71" s="4">
        <f t="shared" si="14"/>
        <v>4803</v>
      </c>
      <c r="F71" s="4">
        <f>Counts!AF83</f>
        <v>687.90909090909088</v>
      </c>
      <c r="G71" s="4">
        <f>Counts!AG83</f>
        <v>8245.9463675213647</v>
      </c>
      <c r="H71" s="49">
        <f t="shared" si="10"/>
        <v>0.54610106051154084</v>
      </c>
      <c r="I71" s="49"/>
      <c r="J71" s="4">
        <v>37</v>
      </c>
      <c r="K71" s="4">
        <f t="shared" si="15"/>
        <v>73064</v>
      </c>
      <c r="L71" s="4">
        <v>23</v>
      </c>
      <c r="M71" s="4">
        <f t="shared" si="16"/>
        <v>52791</v>
      </c>
      <c r="N71" s="4">
        <f>Counts!AH83</f>
        <v>59.36363636363636</v>
      </c>
      <c r="O71" s="4">
        <f>Counts!AI83</f>
        <v>38415.984498834492</v>
      </c>
      <c r="P71" s="49">
        <f t="shared" si="11"/>
        <v>0.99791032137345148</v>
      </c>
      <c r="R71" s="2">
        <v>6</v>
      </c>
      <c r="S71" s="4">
        <f t="shared" si="12"/>
        <v>25</v>
      </c>
      <c r="T71" s="2">
        <v>4</v>
      </c>
      <c r="U71" s="4">
        <f t="shared" ref="U71:U115" si="17">T71+U70</f>
        <v>16</v>
      </c>
      <c r="V71" s="4">
        <f>Counts!AJ83</f>
        <v>0</v>
      </c>
      <c r="W71" s="4">
        <f>Counts!AK83</f>
        <v>0</v>
      </c>
      <c r="X71" s="5">
        <f t="shared" si="9"/>
        <v>1.6001024065540196E-3</v>
      </c>
    </row>
    <row r="72" spans="1:24" x14ac:dyDescent="0.25">
      <c r="A72" s="47">
        <v>44428</v>
      </c>
      <c r="B72" s="52">
        <v>208</v>
      </c>
      <c r="C72" s="4">
        <f t="shared" si="13"/>
        <v>4585</v>
      </c>
      <c r="D72" s="4">
        <v>208</v>
      </c>
      <c r="E72" s="4">
        <f t="shared" si="14"/>
        <v>5011</v>
      </c>
      <c r="F72" s="4">
        <f>Counts!AF84</f>
        <v>838.36363636363637</v>
      </c>
      <c r="G72" s="4">
        <f>Counts!AG84</f>
        <v>9084.3100038850007</v>
      </c>
      <c r="H72" s="49">
        <f t="shared" si="10"/>
        <v>0.57205240174672489</v>
      </c>
      <c r="I72" s="49"/>
      <c r="J72" s="4">
        <v>26</v>
      </c>
      <c r="K72" s="4">
        <f t="shared" si="15"/>
        <v>73090</v>
      </c>
      <c r="L72" s="4">
        <v>29</v>
      </c>
      <c r="M72" s="4">
        <f t="shared" si="16"/>
        <v>52820</v>
      </c>
      <c r="N72" s="4">
        <f>Counts!AH84</f>
        <v>87.490909090909099</v>
      </c>
      <c r="O72" s="4">
        <f>Counts!AI84</f>
        <v>38503.475407925398</v>
      </c>
      <c r="P72" s="49">
        <f t="shared" si="11"/>
        <v>0.9982654301596624</v>
      </c>
      <c r="R72" s="2">
        <v>9</v>
      </c>
      <c r="S72" s="4">
        <f t="shared" si="12"/>
        <v>34</v>
      </c>
      <c r="T72" s="2">
        <v>3</v>
      </c>
      <c r="U72" s="4">
        <f t="shared" si="17"/>
        <v>19</v>
      </c>
      <c r="V72" s="4">
        <f>Counts!AJ84</f>
        <v>0</v>
      </c>
      <c r="W72" s="4">
        <f>Counts!AK84</f>
        <v>0</v>
      </c>
      <c r="X72" s="5">
        <f t="shared" si="9"/>
        <v>2.1761392729134667E-3</v>
      </c>
    </row>
    <row r="73" spans="1:24" x14ac:dyDescent="0.25">
      <c r="A73" s="47">
        <v>44429</v>
      </c>
      <c r="B73" s="52">
        <v>311</v>
      </c>
      <c r="C73" s="4">
        <f t="shared" si="13"/>
        <v>4896</v>
      </c>
      <c r="D73" s="4">
        <v>259</v>
      </c>
      <c r="E73" s="4">
        <f t="shared" si="14"/>
        <v>5270</v>
      </c>
      <c r="F73" s="4">
        <f>Counts!AF85</f>
        <v>342.9545454545455</v>
      </c>
      <c r="G73" s="4">
        <f>Counts!AG85</f>
        <v>9427.2645493395466</v>
      </c>
      <c r="H73" s="49">
        <f t="shared" si="10"/>
        <v>0.61085464753587027</v>
      </c>
      <c r="I73" s="49"/>
      <c r="J73" s="4">
        <v>23</v>
      </c>
      <c r="K73" s="4">
        <f t="shared" si="15"/>
        <v>73113</v>
      </c>
      <c r="L73" s="4">
        <v>19</v>
      </c>
      <c r="M73" s="4">
        <f t="shared" si="16"/>
        <v>52839</v>
      </c>
      <c r="N73" s="4">
        <f>Counts!AH85</f>
        <v>32.727272727272727</v>
      </c>
      <c r="O73" s="4">
        <f>Counts!AI85</f>
        <v>38536.20268065267</v>
      </c>
      <c r="P73" s="49">
        <f t="shared" si="11"/>
        <v>0.99857956485515664</v>
      </c>
      <c r="R73" s="2">
        <v>7</v>
      </c>
      <c r="S73" s="4">
        <f t="shared" si="12"/>
        <v>41</v>
      </c>
      <c r="T73" s="2">
        <v>4</v>
      </c>
      <c r="U73" s="4">
        <f t="shared" si="17"/>
        <v>23</v>
      </c>
      <c r="V73" s="4">
        <f>Counts!AJ85</f>
        <v>0</v>
      </c>
      <c r="W73" s="4">
        <f>Counts!AK85</f>
        <v>0</v>
      </c>
      <c r="X73" s="5">
        <f t="shared" si="9"/>
        <v>2.624167946748592E-3</v>
      </c>
    </row>
    <row r="74" spans="1:24" x14ac:dyDescent="0.25">
      <c r="A74" s="47">
        <v>44430</v>
      </c>
      <c r="B74" s="52">
        <v>192</v>
      </c>
      <c r="C74" s="4">
        <f t="shared" si="13"/>
        <v>5088</v>
      </c>
      <c r="D74" s="4">
        <v>208</v>
      </c>
      <c r="E74" s="4">
        <f t="shared" si="14"/>
        <v>5478</v>
      </c>
      <c r="F74" s="4">
        <f>Counts!AF86</f>
        <v>151.81818181818181</v>
      </c>
      <c r="G74" s="4">
        <f>Counts!AG86</f>
        <v>9579.0827311577286</v>
      </c>
      <c r="H74" s="49">
        <f t="shared" si="10"/>
        <v>0.63480973175296318</v>
      </c>
      <c r="I74" s="49"/>
      <c r="J74" s="4">
        <v>19</v>
      </c>
      <c r="K74" s="4">
        <f t="shared" si="15"/>
        <v>73132</v>
      </c>
      <c r="L74" s="4">
        <v>20</v>
      </c>
      <c r="M74" s="4">
        <f t="shared" si="16"/>
        <v>52859</v>
      </c>
      <c r="N74" s="4">
        <f>Counts!AH86</f>
        <v>19.636363636363637</v>
      </c>
      <c r="O74" s="4">
        <f>Counts!AI86</f>
        <v>38555.83904428903</v>
      </c>
      <c r="P74" s="49">
        <f t="shared" si="11"/>
        <v>0.9988390674296953</v>
      </c>
      <c r="R74" s="2">
        <v>12</v>
      </c>
      <c r="S74" s="4">
        <f t="shared" si="12"/>
        <v>53</v>
      </c>
      <c r="T74" s="2">
        <v>8</v>
      </c>
      <c r="U74" s="4">
        <f t="shared" si="17"/>
        <v>31</v>
      </c>
      <c r="V74" s="4">
        <f>Counts!AJ86</f>
        <v>0</v>
      </c>
      <c r="W74" s="4">
        <f>Counts!AK86</f>
        <v>0</v>
      </c>
      <c r="X74" s="5">
        <f t="shared" si="9"/>
        <v>3.3922171018945214E-3</v>
      </c>
    </row>
    <row r="75" spans="1:24" x14ac:dyDescent="0.25">
      <c r="A75" s="47">
        <v>44431</v>
      </c>
      <c r="B75" s="52">
        <v>246</v>
      </c>
      <c r="C75" s="4">
        <f t="shared" si="13"/>
        <v>5334</v>
      </c>
      <c r="D75" s="4">
        <v>276</v>
      </c>
      <c r="E75" s="4">
        <f t="shared" si="14"/>
        <v>5754</v>
      </c>
      <c r="F75" s="4">
        <f>Counts!AF87</f>
        <v>227.90909090909088</v>
      </c>
      <c r="G75" s="4">
        <f>Counts!AG87</f>
        <v>9806.9918220668187</v>
      </c>
      <c r="H75" s="49">
        <f t="shared" si="10"/>
        <v>0.66550218340611356</v>
      </c>
      <c r="I75" s="49"/>
      <c r="J75" s="4">
        <v>18</v>
      </c>
      <c r="K75" s="4">
        <f t="shared" si="15"/>
        <v>73150</v>
      </c>
      <c r="L75" s="4">
        <v>22</v>
      </c>
      <c r="M75" s="4">
        <f t="shared" si="16"/>
        <v>52881</v>
      </c>
      <c r="N75" s="4">
        <f>Counts!AH87</f>
        <v>6.545454545454545</v>
      </c>
      <c r="O75" s="4">
        <f>Counts!AI87</f>
        <v>38562.384498834486</v>
      </c>
      <c r="P75" s="49">
        <f t="shared" si="11"/>
        <v>0.99908491197399507</v>
      </c>
      <c r="R75" s="2">
        <v>30</v>
      </c>
      <c r="S75" s="4">
        <f t="shared" si="12"/>
        <v>83</v>
      </c>
      <c r="T75" s="2">
        <v>37</v>
      </c>
      <c r="U75" s="4">
        <f t="shared" si="17"/>
        <v>68</v>
      </c>
      <c r="V75" s="4">
        <f>Counts!AJ87</f>
        <v>32.727272727272727</v>
      </c>
      <c r="W75" s="4">
        <f>Counts!AK87</f>
        <v>32.727272727272727</v>
      </c>
      <c r="X75" s="5">
        <f t="shared" si="9"/>
        <v>5.3123399897593449E-3</v>
      </c>
    </row>
    <row r="76" spans="1:24" x14ac:dyDescent="0.25">
      <c r="A76" s="47">
        <v>44432</v>
      </c>
      <c r="B76" s="52">
        <v>236</v>
      </c>
      <c r="C76" s="4">
        <f t="shared" si="13"/>
        <v>5570</v>
      </c>
      <c r="D76" s="4">
        <v>288</v>
      </c>
      <c r="E76" s="4">
        <f t="shared" si="14"/>
        <v>6042</v>
      </c>
      <c r="F76" s="4">
        <f>Counts!AF88</f>
        <v>472.09090909090907</v>
      </c>
      <c r="G76" s="4">
        <f>Counts!AG88</f>
        <v>10279.082731157729</v>
      </c>
      <c r="H76" s="49">
        <f t="shared" si="10"/>
        <v>0.69494697442295694</v>
      </c>
      <c r="I76" s="49"/>
      <c r="J76" s="4">
        <v>11</v>
      </c>
      <c r="K76" s="4">
        <f t="shared" si="15"/>
        <v>73161</v>
      </c>
      <c r="L76" s="4">
        <v>20</v>
      </c>
      <c r="M76" s="4">
        <f t="shared" si="16"/>
        <v>52901</v>
      </c>
      <c r="N76" s="4">
        <f>Counts!AH88</f>
        <v>0</v>
      </c>
      <c r="O76" s="4">
        <f>Counts!AI88</f>
        <v>38562.384498834486</v>
      </c>
      <c r="P76" s="49">
        <f t="shared" si="11"/>
        <v>0.9992351503066228</v>
      </c>
      <c r="R76" s="2">
        <v>32</v>
      </c>
      <c r="S76" s="4">
        <f t="shared" si="12"/>
        <v>115</v>
      </c>
      <c r="T76" s="2">
        <v>31</v>
      </c>
      <c r="U76" s="4">
        <f t="shared" si="17"/>
        <v>99</v>
      </c>
      <c r="V76" s="4">
        <f>Counts!AJ88</f>
        <v>19.636363636363633</v>
      </c>
      <c r="W76" s="4">
        <f>Counts!AK88</f>
        <v>52.36363636363636</v>
      </c>
      <c r="X76" s="5">
        <f t="shared" si="9"/>
        <v>7.3604710701484898E-3</v>
      </c>
    </row>
    <row r="77" spans="1:24" x14ac:dyDescent="0.25">
      <c r="A77" s="47">
        <v>44433</v>
      </c>
      <c r="B77" s="52">
        <v>193</v>
      </c>
      <c r="C77" s="4">
        <f t="shared" si="13"/>
        <v>5763</v>
      </c>
      <c r="D77" s="4">
        <v>202</v>
      </c>
      <c r="E77" s="4">
        <f t="shared" si="14"/>
        <v>6244</v>
      </c>
      <c r="F77" s="4">
        <f>Counts!AF89</f>
        <v>475.63636363636363</v>
      </c>
      <c r="G77" s="4">
        <f>Counts!AG89</f>
        <v>10754.719094794093</v>
      </c>
      <c r="H77" s="49">
        <f t="shared" si="10"/>
        <v>0.71902682470368062</v>
      </c>
      <c r="I77" s="49"/>
      <c r="J77" s="4">
        <v>5</v>
      </c>
      <c r="K77" s="4">
        <f t="shared" si="15"/>
        <v>73166</v>
      </c>
      <c r="L77" s="4">
        <v>9</v>
      </c>
      <c r="M77" s="4">
        <f t="shared" si="16"/>
        <v>52910</v>
      </c>
      <c r="N77" s="4">
        <f>Counts!AH89</f>
        <v>6.545454545454545</v>
      </c>
      <c r="O77" s="4">
        <f>Counts!AI89</f>
        <v>38568.929953379942</v>
      </c>
      <c r="P77" s="49">
        <f t="shared" si="11"/>
        <v>0.99930344045781716</v>
      </c>
      <c r="R77" s="2">
        <v>37</v>
      </c>
      <c r="S77" s="4">
        <f t="shared" si="12"/>
        <v>152</v>
      </c>
      <c r="T77" s="2">
        <v>34</v>
      </c>
      <c r="U77" s="4">
        <f t="shared" si="17"/>
        <v>133</v>
      </c>
      <c r="V77" s="4">
        <f>Counts!AJ89</f>
        <v>6.545454545454545</v>
      </c>
      <c r="W77" s="4">
        <f>Counts!AK89</f>
        <v>58.909090909090907</v>
      </c>
      <c r="X77" s="5">
        <f t="shared" si="9"/>
        <v>9.7286226318484392E-3</v>
      </c>
    </row>
    <row r="78" spans="1:24" x14ac:dyDescent="0.25">
      <c r="A78" s="47">
        <v>44434</v>
      </c>
      <c r="B78" s="52">
        <v>256</v>
      </c>
      <c r="C78" s="4">
        <f t="shared" si="13"/>
        <v>6019</v>
      </c>
      <c r="D78" s="4">
        <v>242</v>
      </c>
      <c r="E78" s="4">
        <f t="shared" si="14"/>
        <v>6486</v>
      </c>
      <c r="F78" s="4">
        <f>Counts!AF90</f>
        <v>524.0454545454545</v>
      </c>
      <c r="G78" s="4">
        <f>Counts!AG90</f>
        <v>11278.764549339547</v>
      </c>
      <c r="H78" s="49">
        <f t="shared" si="10"/>
        <v>0.75096693699313788</v>
      </c>
      <c r="I78" s="49"/>
      <c r="J78" s="4">
        <v>16</v>
      </c>
      <c r="K78" s="4">
        <f t="shared" si="15"/>
        <v>73182</v>
      </c>
      <c r="L78" s="4">
        <v>20</v>
      </c>
      <c r="M78" s="4">
        <f t="shared" si="16"/>
        <v>52930</v>
      </c>
      <c r="N78" s="4">
        <f>Counts!AH90</f>
        <v>39.272727272727273</v>
      </c>
      <c r="O78" s="4">
        <f>Counts!AI90</f>
        <v>38608.20268065267</v>
      </c>
      <c r="P78" s="49">
        <f t="shared" si="11"/>
        <v>0.99952196894163925</v>
      </c>
      <c r="R78" s="2">
        <v>23</v>
      </c>
      <c r="S78" s="4">
        <f t="shared" si="12"/>
        <v>175</v>
      </c>
      <c r="T78" s="2">
        <v>5</v>
      </c>
      <c r="U78" s="4">
        <f t="shared" si="17"/>
        <v>138</v>
      </c>
      <c r="V78" s="4">
        <f>Counts!AJ90</f>
        <v>32.727272727272727</v>
      </c>
      <c r="W78" s="4">
        <f>Counts!AK90</f>
        <v>91.636363636363626</v>
      </c>
      <c r="X78" s="5">
        <f t="shared" si="9"/>
        <v>1.1200716845878136E-2</v>
      </c>
    </row>
    <row r="79" spans="1:24" x14ac:dyDescent="0.25">
      <c r="A79" s="47">
        <v>44435</v>
      </c>
      <c r="B79" s="52">
        <v>171</v>
      </c>
      <c r="C79" s="4">
        <f t="shared" si="13"/>
        <v>6190</v>
      </c>
      <c r="D79" s="4">
        <v>170</v>
      </c>
      <c r="E79" s="4">
        <f t="shared" si="14"/>
        <v>6656</v>
      </c>
      <c r="F79" s="4">
        <f>Counts!AF91</f>
        <v>334.06060606060612</v>
      </c>
      <c r="G79" s="4">
        <f>Counts!AG91</f>
        <v>11612.825155400153</v>
      </c>
      <c r="H79" s="49">
        <f t="shared" si="10"/>
        <v>0.77230193387398627</v>
      </c>
      <c r="I79" s="49"/>
      <c r="J79" s="4">
        <v>8</v>
      </c>
      <c r="K79" s="4">
        <f t="shared" si="15"/>
        <v>73190</v>
      </c>
      <c r="L79" s="4">
        <v>0</v>
      </c>
      <c r="M79" s="4">
        <f t="shared" si="16"/>
        <v>52930</v>
      </c>
      <c r="N79" s="4">
        <f>Counts!AH91</f>
        <v>6.545454545454545</v>
      </c>
      <c r="O79" s="4">
        <f>Counts!AI91</f>
        <v>38614.748135198126</v>
      </c>
      <c r="P79" s="49">
        <f t="shared" si="11"/>
        <v>0.99963123318355029</v>
      </c>
      <c r="R79" s="2">
        <v>71</v>
      </c>
      <c r="S79" s="4">
        <f t="shared" si="12"/>
        <v>246</v>
      </c>
      <c r="T79" s="2">
        <v>74</v>
      </c>
      <c r="U79" s="4">
        <f t="shared" si="17"/>
        <v>212</v>
      </c>
      <c r="V79" s="4">
        <f>Counts!AJ91</f>
        <v>38.060606060606062</v>
      </c>
      <c r="W79" s="4">
        <f>Counts!AK91</f>
        <v>129.69696969696969</v>
      </c>
      <c r="X79" s="5">
        <f t="shared" si="9"/>
        <v>1.574500768049155E-2</v>
      </c>
    </row>
    <row r="80" spans="1:24" x14ac:dyDescent="0.25">
      <c r="A80" s="47">
        <v>44436</v>
      </c>
      <c r="B80" s="52">
        <v>251</v>
      </c>
      <c r="C80" s="4">
        <f t="shared" si="13"/>
        <v>6441</v>
      </c>
      <c r="D80" s="4">
        <v>177</v>
      </c>
      <c r="E80" s="4">
        <f t="shared" si="14"/>
        <v>6833</v>
      </c>
      <c r="F80" s="4">
        <f>Counts!AF92</f>
        <v>289.63636363636363</v>
      </c>
      <c r="G80" s="4">
        <f>Counts!AG92</f>
        <v>11902.461519036517</v>
      </c>
      <c r="H80" s="49">
        <f t="shared" si="10"/>
        <v>0.80361821584529003</v>
      </c>
      <c r="I80" s="49"/>
      <c r="J80" s="4">
        <v>6</v>
      </c>
      <c r="K80" s="4">
        <f t="shared" si="15"/>
        <v>73196</v>
      </c>
      <c r="L80" s="4">
        <v>2</v>
      </c>
      <c r="M80" s="4">
        <f t="shared" si="16"/>
        <v>52932</v>
      </c>
      <c r="N80" s="4">
        <f>Counts!AH92</f>
        <v>0</v>
      </c>
      <c r="O80" s="4">
        <f>Counts!AI92</f>
        <v>38614.748135198126</v>
      </c>
      <c r="P80" s="49">
        <f t="shared" si="11"/>
        <v>0.99971318136498355</v>
      </c>
      <c r="R80" s="2">
        <v>65</v>
      </c>
      <c r="S80" s="4">
        <f t="shared" si="12"/>
        <v>311</v>
      </c>
      <c r="T80" s="2">
        <v>71</v>
      </c>
      <c r="U80" s="4">
        <f t="shared" si="17"/>
        <v>283</v>
      </c>
      <c r="V80" s="4">
        <f>Counts!AJ92</f>
        <v>123</v>
      </c>
      <c r="W80" s="4">
        <f>Counts!AK92</f>
        <v>252.69696969696969</v>
      </c>
      <c r="X80" s="5">
        <f t="shared" si="9"/>
        <v>1.9905273937532001E-2</v>
      </c>
    </row>
    <row r="81" spans="1:24" x14ac:dyDescent="0.25">
      <c r="A81" s="47">
        <v>44437</v>
      </c>
      <c r="B81" s="52">
        <v>179</v>
      </c>
      <c r="C81" s="4">
        <f t="shared" si="13"/>
        <v>6620</v>
      </c>
      <c r="D81" s="4">
        <v>160</v>
      </c>
      <c r="E81" s="4">
        <f t="shared" si="14"/>
        <v>6993</v>
      </c>
      <c r="F81" s="4">
        <f>Counts!AF93</f>
        <v>490.95454545454544</v>
      </c>
      <c r="G81" s="4">
        <f>Counts!AG93</f>
        <v>12393.416064491063</v>
      </c>
      <c r="H81" s="49">
        <f t="shared" si="10"/>
        <v>0.82595134123518399</v>
      </c>
      <c r="I81" s="49"/>
      <c r="J81" s="4">
        <v>-1</v>
      </c>
      <c r="K81" s="4">
        <f t="shared" si="15"/>
        <v>73195</v>
      </c>
      <c r="L81" s="4">
        <v>-1</v>
      </c>
      <c r="M81" s="4">
        <f t="shared" si="16"/>
        <v>52931</v>
      </c>
      <c r="N81" s="4">
        <f>Counts!AH93</f>
        <v>6.545454545454545</v>
      </c>
      <c r="O81" s="4">
        <f>Counts!AI93</f>
        <v>38621.293589743582</v>
      </c>
      <c r="P81" s="49">
        <f t="shared" si="11"/>
        <v>0.99969952333474466</v>
      </c>
      <c r="R81" s="2">
        <v>130</v>
      </c>
      <c r="S81" s="4">
        <f t="shared" si="12"/>
        <v>441</v>
      </c>
      <c r="T81" s="2">
        <v>179</v>
      </c>
      <c r="U81" s="4">
        <f t="shared" si="17"/>
        <v>462</v>
      </c>
      <c r="V81" s="4">
        <f>Counts!AJ93</f>
        <v>72</v>
      </c>
      <c r="W81" s="4">
        <f>Counts!AK93</f>
        <v>324.69696969696969</v>
      </c>
      <c r="X81" s="5">
        <f t="shared" si="9"/>
        <v>2.8225806451612902E-2</v>
      </c>
    </row>
    <row r="82" spans="1:24" x14ac:dyDescent="0.25">
      <c r="A82" s="47">
        <v>44438</v>
      </c>
      <c r="B82" s="52">
        <v>198</v>
      </c>
      <c r="C82" s="4">
        <f t="shared" si="13"/>
        <v>6818</v>
      </c>
      <c r="D82" s="4">
        <v>306</v>
      </c>
      <c r="E82" s="4">
        <f t="shared" si="14"/>
        <v>7299</v>
      </c>
      <c r="F82" s="4">
        <f>Counts!AF94</f>
        <v>506.09090909090912</v>
      </c>
      <c r="G82" s="4">
        <f>Counts!AG94</f>
        <v>12899.506973581972</v>
      </c>
      <c r="H82" s="49">
        <f t="shared" si="10"/>
        <v>0.85065502183406116</v>
      </c>
      <c r="I82" s="49"/>
      <c r="J82" s="4">
        <v>5</v>
      </c>
      <c r="K82" s="4">
        <f t="shared" si="15"/>
        <v>73200</v>
      </c>
      <c r="L82" s="4">
        <v>4</v>
      </c>
      <c r="M82" s="4">
        <f t="shared" si="16"/>
        <v>52935</v>
      </c>
      <c r="N82" s="4">
        <f>Counts!AH94</f>
        <v>26.18181818181818</v>
      </c>
      <c r="O82" s="4">
        <f>Counts!AI94</f>
        <v>38647.475407925398</v>
      </c>
      <c r="P82" s="49">
        <f t="shared" si="11"/>
        <v>0.99976781348593902</v>
      </c>
      <c r="R82" s="2">
        <v>159</v>
      </c>
      <c r="S82" s="4">
        <f t="shared" si="12"/>
        <v>600</v>
      </c>
      <c r="T82" s="2">
        <v>195</v>
      </c>
      <c r="U82" s="4">
        <f t="shared" si="17"/>
        <v>657</v>
      </c>
      <c r="V82" s="4">
        <f>Counts!AJ94</f>
        <v>229.09090909090907</v>
      </c>
      <c r="W82" s="4">
        <f>Counts!AK94</f>
        <v>553.78787878787875</v>
      </c>
      <c r="X82" s="5">
        <f t="shared" si="9"/>
        <v>3.840245775729647E-2</v>
      </c>
    </row>
    <row r="83" spans="1:24" x14ac:dyDescent="0.25">
      <c r="A83" s="47">
        <v>44439</v>
      </c>
      <c r="B83" s="52">
        <v>141</v>
      </c>
      <c r="C83" s="4">
        <f t="shared" si="13"/>
        <v>6959</v>
      </c>
      <c r="D83" s="4">
        <v>111</v>
      </c>
      <c r="E83" s="4">
        <f t="shared" si="14"/>
        <v>7410</v>
      </c>
      <c r="F83" s="4">
        <f>Counts!AF95</f>
        <v>65.454545454545453</v>
      </c>
      <c r="G83" s="4">
        <f>Counts!AG95</f>
        <v>12964.961519036518</v>
      </c>
      <c r="H83" s="49">
        <f t="shared" si="10"/>
        <v>0.8682470368059888</v>
      </c>
      <c r="I83" s="49"/>
      <c r="J83" s="4">
        <v>5</v>
      </c>
      <c r="K83" s="4">
        <f t="shared" si="15"/>
        <v>73205</v>
      </c>
      <c r="L83" s="4">
        <v>4</v>
      </c>
      <c r="M83" s="4">
        <f t="shared" si="16"/>
        <v>52939</v>
      </c>
      <c r="N83" s="4">
        <f>Counts!AH95</f>
        <v>0</v>
      </c>
      <c r="O83" s="4">
        <f>Counts!AI95</f>
        <v>38647.475407925398</v>
      </c>
      <c r="P83" s="49">
        <f t="shared" si="11"/>
        <v>0.99983610363713349</v>
      </c>
      <c r="R83" s="2">
        <v>128</v>
      </c>
      <c r="S83" s="4">
        <f t="shared" si="12"/>
        <v>728</v>
      </c>
      <c r="T83" s="2">
        <v>101</v>
      </c>
      <c r="U83" s="4">
        <f t="shared" si="17"/>
        <v>758</v>
      </c>
      <c r="V83" s="4">
        <f>Counts!AJ95</f>
        <v>163.63636363636363</v>
      </c>
      <c r="W83" s="4">
        <f>Counts!AK95</f>
        <v>717.42424242424238</v>
      </c>
      <c r="X83" s="5">
        <f t="shared" si="9"/>
        <v>4.6594982078853049E-2</v>
      </c>
    </row>
    <row r="84" spans="1:24" x14ac:dyDescent="0.25">
      <c r="A84" s="47">
        <v>44440</v>
      </c>
      <c r="B84" s="52">
        <v>139</v>
      </c>
      <c r="C84" s="4">
        <f t="shared" si="13"/>
        <v>7098</v>
      </c>
      <c r="D84" s="4">
        <v>144</v>
      </c>
      <c r="E84" s="4">
        <f t="shared" si="14"/>
        <v>7554</v>
      </c>
      <c r="F84" s="4">
        <f>Counts!AF96</f>
        <v>261.54545454545456</v>
      </c>
      <c r="G84" s="4">
        <f>Counts!AG96</f>
        <v>13226.506973581972</v>
      </c>
      <c r="H84" s="49">
        <f t="shared" si="10"/>
        <v>0.88558951965065502</v>
      </c>
      <c r="I84" s="49"/>
      <c r="J84" s="4">
        <v>3</v>
      </c>
      <c r="K84" s="4">
        <f t="shared" si="15"/>
        <v>73208</v>
      </c>
      <c r="L84" s="4">
        <v>2</v>
      </c>
      <c r="M84" s="4">
        <f t="shared" si="16"/>
        <v>52941</v>
      </c>
      <c r="N84" s="4">
        <f>Counts!AH96</f>
        <v>0</v>
      </c>
      <c r="O84" s="4">
        <f>Counts!AI96</f>
        <v>38647.475407925398</v>
      </c>
      <c r="P84" s="49">
        <f t="shared" si="11"/>
        <v>0.99987707772785006</v>
      </c>
      <c r="R84" s="4">
        <v>168</v>
      </c>
      <c r="S84" s="4">
        <f t="shared" si="12"/>
        <v>896</v>
      </c>
      <c r="T84" s="2">
        <v>192</v>
      </c>
      <c r="U84" s="4">
        <f t="shared" si="17"/>
        <v>950</v>
      </c>
      <c r="V84" s="4">
        <f>Counts!AJ96</f>
        <v>455.72727272727275</v>
      </c>
      <c r="W84" s="4">
        <f>Counts!AK96</f>
        <v>1173.151515151515</v>
      </c>
      <c r="X84" s="5">
        <f>S84/$S$115</f>
        <v>5.7347670250896057E-2</v>
      </c>
    </row>
    <row r="85" spans="1:24" x14ac:dyDescent="0.25">
      <c r="A85" s="47">
        <v>44441</v>
      </c>
      <c r="B85" s="52">
        <v>86</v>
      </c>
      <c r="C85" s="4">
        <f t="shared" si="13"/>
        <v>7184</v>
      </c>
      <c r="D85" s="4">
        <v>94</v>
      </c>
      <c r="E85" s="4">
        <f t="shared" si="14"/>
        <v>7648</v>
      </c>
      <c r="F85" s="4">
        <f>Counts!AF97</f>
        <v>215.18181818181819</v>
      </c>
      <c r="G85" s="4">
        <f>Counts!AG97</f>
        <v>13441.688791763791</v>
      </c>
      <c r="H85" s="49">
        <f t="shared" si="10"/>
        <v>0.89631940112289454</v>
      </c>
      <c r="I85" s="49"/>
      <c r="J85" s="4">
        <v>1</v>
      </c>
      <c r="K85" s="4">
        <f t="shared" si="15"/>
        <v>73209</v>
      </c>
      <c r="L85" s="4">
        <v>0</v>
      </c>
      <c r="M85" s="4">
        <f t="shared" si="16"/>
        <v>52941</v>
      </c>
      <c r="N85" s="4">
        <f>Counts!AH97</f>
        <v>0</v>
      </c>
      <c r="O85" s="4">
        <f>Counts!AI97</f>
        <v>38647.475407925398</v>
      </c>
      <c r="P85" s="49">
        <f t="shared" si="11"/>
        <v>0.99989073575808896</v>
      </c>
      <c r="R85" s="4">
        <v>232</v>
      </c>
      <c r="S85" s="4">
        <f>R85+S84</f>
        <v>1128</v>
      </c>
      <c r="T85" s="2">
        <v>213</v>
      </c>
      <c r="U85" s="4">
        <f t="shared" si="17"/>
        <v>1163</v>
      </c>
      <c r="V85" s="4">
        <f>Counts!AJ97</f>
        <v>377.75757575757575</v>
      </c>
      <c r="W85" s="4">
        <f>Counts!AK97</f>
        <v>1550.9090909090908</v>
      </c>
      <c r="X85" s="5">
        <f t="shared" ref="X85:X115" si="18">S85/$S$115</f>
        <v>7.2196620583717355E-2</v>
      </c>
    </row>
    <row r="86" spans="1:24" x14ac:dyDescent="0.25">
      <c r="A86" s="47">
        <v>44442</v>
      </c>
      <c r="B86" s="52">
        <v>117</v>
      </c>
      <c r="C86" s="4">
        <f t="shared" si="13"/>
        <v>7301</v>
      </c>
      <c r="D86" s="4">
        <v>123</v>
      </c>
      <c r="E86" s="4">
        <f t="shared" si="14"/>
        <v>7771</v>
      </c>
      <c r="F86" s="4">
        <f>Counts!AF98</f>
        <v>129.36363636363637</v>
      </c>
      <c r="G86" s="4">
        <f>Counts!AG98</f>
        <v>13571.052428127427</v>
      </c>
      <c r="H86" s="49">
        <f t="shared" si="10"/>
        <v>0.91091703056768558</v>
      </c>
      <c r="I86" s="49"/>
      <c r="J86" s="4">
        <v>1</v>
      </c>
      <c r="K86" s="4">
        <f t="shared" si="15"/>
        <v>73210</v>
      </c>
      <c r="L86" s="4">
        <v>2</v>
      </c>
      <c r="M86" s="4">
        <f t="shared" si="16"/>
        <v>52943</v>
      </c>
      <c r="N86" s="4">
        <f>Counts!AH98</f>
        <v>0</v>
      </c>
      <c r="O86" s="4">
        <f>Counts!AI98</f>
        <v>38647.475407925398</v>
      </c>
      <c r="P86" s="49">
        <f t="shared" si="11"/>
        <v>0.99990439378832785</v>
      </c>
      <c r="R86" s="4">
        <v>307</v>
      </c>
      <c r="S86" s="4">
        <f t="shared" ref="S86:S115" si="19">R86+S85</f>
        <v>1435</v>
      </c>
      <c r="T86" s="2">
        <v>340</v>
      </c>
      <c r="U86" s="4">
        <f t="shared" si="17"/>
        <v>1503</v>
      </c>
      <c r="V86" s="4">
        <f>Counts!AJ98</f>
        <v>238.27272727272725</v>
      </c>
      <c r="W86" s="4">
        <f>Counts!AK98</f>
        <v>1789.181818181818</v>
      </c>
      <c r="X86" s="5">
        <f t="shared" si="18"/>
        <v>9.1845878136200723E-2</v>
      </c>
    </row>
    <row r="87" spans="1:24" x14ac:dyDescent="0.25">
      <c r="A87" s="47">
        <v>44443</v>
      </c>
      <c r="B87" s="52">
        <v>82</v>
      </c>
      <c r="C87" s="4">
        <f t="shared" si="13"/>
        <v>7383</v>
      </c>
      <c r="D87" s="4">
        <v>52</v>
      </c>
      <c r="E87" s="4">
        <f t="shared" si="14"/>
        <v>7823</v>
      </c>
      <c r="F87" s="4">
        <f>Counts!AF99</f>
        <v>132.13636363636363</v>
      </c>
      <c r="G87" s="4">
        <f>Counts!AG99</f>
        <v>13703.188791763791</v>
      </c>
      <c r="H87" s="49">
        <f t="shared" si="10"/>
        <v>0.92114784778540237</v>
      </c>
      <c r="I87" s="49"/>
      <c r="J87" s="4">
        <v>3</v>
      </c>
      <c r="K87" s="4">
        <f t="shared" si="15"/>
        <v>73213</v>
      </c>
      <c r="L87" s="4">
        <v>3</v>
      </c>
      <c r="M87" s="4">
        <f t="shared" si="16"/>
        <v>52946</v>
      </c>
      <c r="N87" s="4">
        <f>Counts!AH99</f>
        <v>0</v>
      </c>
      <c r="O87" s="4">
        <f>Counts!AI99</f>
        <v>38647.475407925398</v>
      </c>
      <c r="P87" s="49">
        <f t="shared" si="11"/>
        <v>0.99994536787904453</v>
      </c>
      <c r="R87" s="4">
        <v>386</v>
      </c>
      <c r="S87" s="4">
        <f t="shared" si="19"/>
        <v>1821</v>
      </c>
      <c r="T87" s="2">
        <v>464</v>
      </c>
      <c r="U87" s="4">
        <f t="shared" si="17"/>
        <v>1967</v>
      </c>
      <c r="V87" s="4">
        <f>Counts!AJ99</f>
        <v>579.13636363636363</v>
      </c>
      <c r="W87" s="4">
        <f>Counts!AK99</f>
        <v>2368.3181818181815</v>
      </c>
      <c r="X87" s="5">
        <f t="shared" si="18"/>
        <v>0.11655145929339478</v>
      </c>
    </row>
    <row r="88" spans="1:24" x14ac:dyDescent="0.25">
      <c r="A88" s="47">
        <v>44444</v>
      </c>
      <c r="B88" s="52">
        <v>87</v>
      </c>
      <c r="C88" s="4">
        <f t="shared" si="13"/>
        <v>7470</v>
      </c>
      <c r="D88" s="4">
        <v>59</v>
      </c>
      <c r="E88" s="4">
        <f t="shared" si="14"/>
        <v>7882</v>
      </c>
      <c r="F88" s="4">
        <f>Counts!AF100</f>
        <v>88.909090909090907</v>
      </c>
      <c r="G88" s="4">
        <f>Counts!AG100</f>
        <v>13792.097882672881</v>
      </c>
      <c r="H88" s="49">
        <f t="shared" si="10"/>
        <v>0.93200249532127266</v>
      </c>
      <c r="I88" s="49"/>
      <c r="J88" s="4">
        <v>1</v>
      </c>
      <c r="K88" s="4">
        <f t="shared" si="15"/>
        <v>73214</v>
      </c>
      <c r="L88" s="4">
        <v>0</v>
      </c>
      <c r="M88" s="4">
        <f t="shared" si="16"/>
        <v>52946</v>
      </c>
      <c r="N88" s="4">
        <f>Counts!AH100</f>
        <v>0</v>
      </c>
      <c r="O88" s="4">
        <f>Counts!AI100</f>
        <v>38647.475407925398</v>
      </c>
      <c r="P88" s="49">
        <f t="shared" si="11"/>
        <v>0.99995902590928332</v>
      </c>
      <c r="R88" s="4">
        <v>426</v>
      </c>
      <c r="S88" s="4">
        <f t="shared" si="19"/>
        <v>2247</v>
      </c>
      <c r="T88" s="2">
        <v>373</v>
      </c>
      <c r="U88" s="4">
        <f t="shared" si="17"/>
        <v>2340</v>
      </c>
      <c r="V88" s="4">
        <f>Counts!AJ100</f>
        <v>344.18181818181819</v>
      </c>
      <c r="W88" s="4">
        <f>Counts!AK100</f>
        <v>2712.4999999999995</v>
      </c>
      <c r="X88" s="5">
        <f t="shared" si="18"/>
        <v>0.14381720430107528</v>
      </c>
    </row>
    <row r="89" spans="1:24" x14ac:dyDescent="0.25">
      <c r="A89" s="47">
        <v>44445</v>
      </c>
      <c r="B89" s="52">
        <v>76</v>
      </c>
      <c r="C89" s="4">
        <f t="shared" si="13"/>
        <v>7546</v>
      </c>
      <c r="D89" s="4">
        <v>49</v>
      </c>
      <c r="E89" s="4">
        <f t="shared" si="14"/>
        <v>7931</v>
      </c>
      <c r="F89" s="4">
        <f>Counts!AF101</f>
        <v>89.181818181818187</v>
      </c>
      <c r="G89" s="4">
        <f>Counts!AG101</f>
        <v>13881.279700854699</v>
      </c>
      <c r="H89" s="49">
        <f t="shared" si="10"/>
        <v>0.94148471615720519</v>
      </c>
      <c r="I89" s="49"/>
      <c r="J89" s="4">
        <v>1</v>
      </c>
      <c r="K89" s="4">
        <f t="shared" si="15"/>
        <v>73215</v>
      </c>
      <c r="L89" s="4">
        <v>2</v>
      </c>
      <c r="M89" s="4">
        <f t="shared" si="16"/>
        <v>52948</v>
      </c>
      <c r="N89" s="4">
        <f>Counts!AH101</f>
        <v>0</v>
      </c>
      <c r="O89" s="4">
        <f>Counts!AI101</f>
        <v>38647.475407925398</v>
      </c>
      <c r="P89" s="49">
        <f t="shared" si="11"/>
        <v>0.99997268393952221</v>
      </c>
      <c r="R89" s="4">
        <v>483</v>
      </c>
      <c r="S89" s="4">
        <f t="shared" si="19"/>
        <v>2730</v>
      </c>
      <c r="T89" s="2">
        <v>464</v>
      </c>
      <c r="U89" s="4">
        <f t="shared" si="17"/>
        <v>2804</v>
      </c>
      <c r="V89" s="4">
        <f>Counts!AJ101</f>
        <v>564.5454545454545</v>
      </c>
      <c r="W89" s="4">
        <f>Counts!AK101</f>
        <v>3277.045454545454</v>
      </c>
      <c r="X89" s="5">
        <f t="shared" si="18"/>
        <v>0.17473118279569894</v>
      </c>
    </row>
    <row r="90" spans="1:24" x14ac:dyDescent="0.25">
      <c r="A90" s="47">
        <v>44446</v>
      </c>
      <c r="B90" s="52">
        <v>57</v>
      </c>
      <c r="C90" s="4">
        <f t="shared" si="13"/>
        <v>7603</v>
      </c>
      <c r="D90" s="4">
        <v>82</v>
      </c>
      <c r="E90" s="4">
        <f t="shared" si="14"/>
        <v>8013</v>
      </c>
      <c r="F90" s="4">
        <f>Counts!AF102</f>
        <v>34.948051948051948</v>
      </c>
      <c r="G90" s="4">
        <f>Counts!AG102</f>
        <v>13916.22775280275</v>
      </c>
      <c r="H90" s="49">
        <f t="shared" si="10"/>
        <v>0.94859638178415473</v>
      </c>
      <c r="I90" s="49"/>
      <c r="J90" s="4">
        <v>2</v>
      </c>
      <c r="K90" s="4">
        <f t="shared" si="15"/>
        <v>73217</v>
      </c>
      <c r="L90" s="4">
        <v>0</v>
      </c>
      <c r="M90" s="4">
        <f t="shared" si="16"/>
        <v>52948</v>
      </c>
      <c r="N90" s="4">
        <f>Counts!AH102</f>
        <v>6.545454545454545</v>
      </c>
      <c r="O90" s="4">
        <f>Counts!AI102</f>
        <v>38654.020862470854</v>
      </c>
      <c r="P90" s="49">
        <f t="shared" si="11"/>
        <v>1</v>
      </c>
      <c r="R90" s="4">
        <v>452</v>
      </c>
      <c r="S90" s="4">
        <f t="shared" si="19"/>
        <v>3182</v>
      </c>
      <c r="T90" s="2">
        <v>541</v>
      </c>
      <c r="U90" s="4">
        <f t="shared" si="17"/>
        <v>3345</v>
      </c>
      <c r="V90" s="4">
        <f>Counts!AJ102</f>
        <v>252.81818181818181</v>
      </c>
      <c r="W90" s="4">
        <f>Counts!AK102</f>
        <v>3529.863636363636</v>
      </c>
      <c r="X90" s="5">
        <f t="shared" si="18"/>
        <v>0.20366103430619559</v>
      </c>
    </row>
    <row r="91" spans="1:24" x14ac:dyDescent="0.25">
      <c r="A91" s="47">
        <v>44447</v>
      </c>
      <c r="B91" s="52">
        <v>59</v>
      </c>
      <c r="C91" s="4">
        <f t="shared" si="13"/>
        <v>7662</v>
      </c>
      <c r="D91" s="4">
        <v>66</v>
      </c>
      <c r="E91" s="4">
        <f t="shared" si="14"/>
        <v>8079</v>
      </c>
      <c r="F91" s="4">
        <f>Counts!AF103</f>
        <v>35.757575757575758</v>
      </c>
      <c r="G91" s="4">
        <f>Counts!AG103</f>
        <v>13951.985328560326</v>
      </c>
      <c r="H91" s="49">
        <f t="shared" si="10"/>
        <v>0.95595757953836558</v>
      </c>
      <c r="I91" s="49"/>
      <c r="J91" s="4">
        <v>0</v>
      </c>
      <c r="K91" s="4">
        <f t="shared" si="15"/>
        <v>73217</v>
      </c>
      <c r="L91" s="4">
        <v>0</v>
      </c>
      <c r="M91" s="4">
        <f t="shared" si="16"/>
        <v>52948</v>
      </c>
      <c r="N91" s="4">
        <f>Counts!AH103</f>
        <v>0</v>
      </c>
      <c r="O91" s="4">
        <f>Counts!AI103</f>
        <v>38654.020862470854</v>
      </c>
      <c r="P91" s="49">
        <f t="shared" si="11"/>
        <v>1</v>
      </c>
      <c r="R91" s="4">
        <v>506</v>
      </c>
      <c r="S91" s="4">
        <f t="shared" si="19"/>
        <v>3688</v>
      </c>
      <c r="T91" s="2">
        <v>599</v>
      </c>
      <c r="U91" s="4">
        <f t="shared" si="17"/>
        <v>3944</v>
      </c>
      <c r="V91" s="4">
        <f>Counts!AJ103</f>
        <v>451.030303030303</v>
      </c>
      <c r="W91" s="4">
        <f>Counts!AK103</f>
        <v>3980.893939393939</v>
      </c>
      <c r="X91" s="5">
        <f t="shared" si="18"/>
        <v>0.23604710701484896</v>
      </c>
    </row>
    <row r="92" spans="1:24" x14ac:dyDescent="0.25">
      <c r="A92" s="47">
        <v>44448</v>
      </c>
      <c r="B92" s="52">
        <v>97</v>
      </c>
      <c r="C92" s="4">
        <f t="shared" si="13"/>
        <v>7759</v>
      </c>
      <c r="D92" s="4">
        <v>85</v>
      </c>
      <c r="E92" s="4">
        <f t="shared" si="14"/>
        <v>8164</v>
      </c>
      <c r="F92" s="4">
        <f>Counts!AF104</f>
        <v>2.4000000000000004</v>
      </c>
      <c r="G92" s="4">
        <f>Counts!AG104</f>
        <v>13954.385328560325</v>
      </c>
      <c r="H92" s="49">
        <f t="shared" si="10"/>
        <v>0.96805988771054274</v>
      </c>
      <c r="I92" s="49"/>
      <c r="J92" s="4">
        <v>0</v>
      </c>
      <c r="K92" s="4">
        <f t="shared" si="15"/>
        <v>73217</v>
      </c>
      <c r="L92" s="4">
        <v>0</v>
      </c>
      <c r="M92" s="4">
        <f t="shared" si="16"/>
        <v>52948</v>
      </c>
      <c r="N92" s="4">
        <f>Counts!AH104</f>
        <v>0</v>
      </c>
      <c r="O92" s="4">
        <f>Counts!AI104</f>
        <v>38654.020862470854</v>
      </c>
      <c r="P92" s="49">
        <f t="shared" si="11"/>
        <v>1</v>
      </c>
      <c r="R92" s="4">
        <v>594</v>
      </c>
      <c r="S92" s="4">
        <f t="shared" si="19"/>
        <v>4282</v>
      </c>
      <c r="T92" s="2">
        <v>712</v>
      </c>
      <c r="U92" s="4">
        <f t="shared" si="17"/>
        <v>4656</v>
      </c>
      <c r="V92" s="4">
        <f>Counts!AJ104</f>
        <v>393.05454545454546</v>
      </c>
      <c r="W92" s="4">
        <f>Counts!AK104</f>
        <v>4373.9484848484844</v>
      </c>
      <c r="X92" s="5">
        <f t="shared" si="18"/>
        <v>0.27406554019457247</v>
      </c>
    </row>
    <row r="93" spans="1:24" x14ac:dyDescent="0.25">
      <c r="A93" s="47">
        <v>44449</v>
      </c>
      <c r="B93" s="52">
        <v>34</v>
      </c>
      <c r="C93" s="4">
        <f t="shared" si="13"/>
        <v>7793</v>
      </c>
      <c r="D93" s="4">
        <v>25</v>
      </c>
      <c r="E93" s="4">
        <f t="shared" si="14"/>
        <v>8189</v>
      </c>
      <c r="F93" s="4">
        <f>Counts!AF105</f>
        <v>32.727272727272727</v>
      </c>
      <c r="G93" s="4">
        <f>Counts!AG105</f>
        <v>13987.112601287597</v>
      </c>
      <c r="H93" s="49">
        <f t="shared" si="10"/>
        <v>0.97230193387398622</v>
      </c>
      <c r="I93" s="49"/>
      <c r="J93" s="4">
        <v>0</v>
      </c>
      <c r="K93" s="4">
        <f t="shared" si="15"/>
        <v>73217</v>
      </c>
      <c r="L93" s="4">
        <v>0</v>
      </c>
      <c r="M93" s="4">
        <f t="shared" si="16"/>
        <v>52948</v>
      </c>
      <c r="N93" s="4">
        <f>Counts!AH105</f>
        <v>0</v>
      </c>
      <c r="O93" s="4">
        <f>Counts!AI105</f>
        <v>38654.020862470854</v>
      </c>
      <c r="P93" s="49">
        <f t="shared" si="11"/>
        <v>1</v>
      </c>
      <c r="R93" s="4">
        <v>716</v>
      </c>
      <c r="S93" s="4">
        <f t="shared" si="19"/>
        <v>4998</v>
      </c>
      <c r="T93" s="2">
        <v>971</v>
      </c>
      <c r="U93" s="4">
        <f t="shared" si="17"/>
        <v>5627</v>
      </c>
      <c r="V93" s="4">
        <f>Counts!AJ105</f>
        <v>170.18181818181819</v>
      </c>
      <c r="W93" s="4">
        <f>Counts!AK105</f>
        <v>4544.1303030303025</v>
      </c>
      <c r="X93" s="5">
        <f t="shared" si="18"/>
        <v>0.31989247311827956</v>
      </c>
    </row>
    <row r="94" spans="1:24" x14ac:dyDescent="0.25">
      <c r="A94" s="47">
        <v>44450</v>
      </c>
      <c r="B94" s="52">
        <v>51</v>
      </c>
      <c r="C94" s="4">
        <f t="shared" si="13"/>
        <v>7844</v>
      </c>
      <c r="D94" s="4">
        <v>42</v>
      </c>
      <c r="E94" s="4">
        <f t="shared" si="14"/>
        <v>8231</v>
      </c>
      <c r="F94" s="4">
        <f>Counts!AF106</f>
        <v>26.424242424242422</v>
      </c>
      <c r="G94" s="4">
        <f>Counts!AG106</f>
        <v>14013.53684371184</v>
      </c>
      <c r="H94" s="49">
        <f t="shared" si="10"/>
        <v>0.97866500311915161</v>
      </c>
      <c r="I94" s="49"/>
      <c r="J94" s="4">
        <v>0</v>
      </c>
      <c r="K94" s="4">
        <f t="shared" si="15"/>
        <v>73217</v>
      </c>
      <c r="L94" s="4">
        <v>0</v>
      </c>
      <c r="M94" s="4">
        <f t="shared" si="16"/>
        <v>52948</v>
      </c>
      <c r="N94" s="4">
        <f>Counts!AH106</f>
        <v>0</v>
      </c>
      <c r="O94" s="4">
        <f>Counts!AI106</f>
        <v>38654.020862470854</v>
      </c>
      <c r="P94" s="49">
        <f t="shared" si="11"/>
        <v>1</v>
      </c>
      <c r="R94" s="4">
        <v>856</v>
      </c>
      <c r="S94" s="4">
        <f t="shared" si="19"/>
        <v>5854</v>
      </c>
      <c r="T94" s="2">
        <v>870</v>
      </c>
      <c r="U94" s="4">
        <f t="shared" si="17"/>
        <v>6497</v>
      </c>
      <c r="V94" s="4">
        <f>Counts!AJ106</f>
        <v>1985.1515151515155</v>
      </c>
      <c r="W94" s="4">
        <f>Counts!AK106</f>
        <v>6529.2818181818184</v>
      </c>
      <c r="X94" s="5">
        <f t="shared" si="18"/>
        <v>0.3746799795186892</v>
      </c>
    </row>
    <row r="95" spans="1:24" x14ac:dyDescent="0.25">
      <c r="A95" s="47">
        <v>44451</v>
      </c>
      <c r="B95" s="52">
        <v>38</v>
      </c>
      <c r="C95" s="4">
        <f t="shared" si="13"/>
        <v>7882</v>
      </c>
      <c r="D95" s="4">
        <v>38</v>
      </c>
      <c r="E95" s="4">
        <f t="shared" si="14"/>
        <v>8269</v>
      </c>
      <c r="F95" s="4">
        <f>Counts!AF107</f>
        <v>35.045454545454547</v>
      </c>
      <c r="G95" s="4">
        <f>Counts!AG107</f>
        <v>14048.582298257294</v>
      </c>
      <c r="H95" s="49">
        <f t="shared" si="10"/>
        <v>0.98340611353711793</v>
      </c>
      <c r="I95" s="49"/>
      <c r="J95" s="4">
        <v>0</v>
      </c>
      <c r="K95" s="4">
        <f t="shared" si="15"/>
        <v>73217</v>
      </c>
      <c r="L95" s="4">
        <v>0</v>
      </c>
      <c r="M95" s="4">
        <f t="shared" si="16"/>
        <v>52948</v>
      </c>
      <c r="N95" s="4">
        <f>Counts!AH107</f>
        <v>0</v>
      </c>
      <c r="O95" s="4">
        <f>Counts!AI107</f>
        <v>38654.020862470854</v>
      </c>
      <c r="P95" s="49">
        <f t="shared" si="11"/>
        <v>1</v>
      </c>
      <c r="R95" s="4">
        <v>700</v>
      </c>
      <c r="S95" s="4">
        <f t="shared" si="19"/>
        <v>6554</v>
      </c>
      <c r="T95" s="2">
        <v>609</v>
      </c>
      <c r="U95" s="4">
        <f t="shared" si="17"/>
        <v>7106</v>
      </c>
      <c r="V95" s="4">
        <f>Counts!AJ107</f>
        <v>558.81818181818176</v>
      </c>
      <c r="W95" s="4">
        <f>Counts!AK107</f>
        <v>7088.1</v>
      </c>
      <c r="X95" s="5">
        <f t="shared" si="18"/>
        <v>0.41948284690220172</v>
      </c>
    </row>
    <row r="96" spans="1:24" x14ac:dyDescent="0.25">
      <c r="A96" s="47">
        <v>44452</v>
      </c>
      <c r="B96" s="52">
        <v>18</v>
      </c>
      <c r="C96" s="4">
        <f t="shared" si="13"/>
        <v>7900</v>
      </c>
      <c r="D96" s="4">
        <v>10</v>
      </c>
      <c r="E96" s="4">
        <f t="shared" si="14"/>
        <v>8279</v>
      </c>
      <c r="F96" s="4">
        <f>Counts!AF108</f>
        <v>35.18181818181818</v>
      </c>
      <c r="G96" s="4">
        <f>Counts!AG108</f>
        <v>14083.764116439112</v>
      </c>
      <c r="H96" s="49">
        <f t="shared" si="10"/>
        <v>0.98565190268247038</v>
      </c>
      <c r="I96" s="49"/>
      <c r="J96" s="4">
        <v>0</v>
      </c>
      <c r="K96" s="4">
        <f t="shared" si="15"/>
        <v>73217</v>
      </c>
      <c r="L96" s="4">
        <v>0</v>
      </c>
      <c r="M96" s="4">
        <f t="shared" si="16"/>
        <v>52948</v>
      </c>
      <c r="N96" s="4">
        <f>Counts!AH108</f>
        <v>0</v>
      </c>
      <c r="O96" s="4">
        <f>Counts!AI108</f>
        <v>38654.020862470854</v>
      </c>
      <c r="P96" s="49">
        <f t="shared" si="11"/>
        <v>1</v>
      </c>
      <c r="R96" s="4">
        <v>424</v>
      </c>
      <c r="S96" s="4">
        <f t="shared" si="19"/>
        <v>6978</v>
      </c>
      <c r="T96" s="2">
        <v>368</v>
      </c>
      <c r="U96" s="4">
        <f t="shared" si="17"/>
        <v>7474</v>
      </c>
      <c r="V96" s="4">
        <f>Counts!AJ108</f>
        <v>937.22727272727275</v>
      </c>
      <c r="W96" s="4">
        <f>Counts!AK108</f>
        <v>8025.3272727272733</v>
      </c>
      <c r="X96" s="5">
        <f t="shared" si="18"/>
        <v>0.44662058371735791</v>
      </c>
    </row>
    <row r="97" spans="1:24" x14ac:dyDescent="0.25">
      <c r="A97" s="47">
        <v>44453</v>
      </c>
      <c r="B97" s="52">
        <v>20</v>
      </c>
      <c r="C97" s="4">
        <f t="shared" si="13"/>
        <v>7920</v>
      </c>
      <c r="D97" s="4">
        <v>20</v>
      </c>
      <c r="E97" s="4">
        <f t="shared" si="14"/>
        <v>8299</v>
      </c>
      <c r="F97" s="4">
        <f>Counts!AF109</f>
        <v>45.818181818181813</v>
      </c>
      <c r="G97" s="4">
        <f>Counts!AG109</f>
        <v>14129.582298257294</v>
      </c>
      <c r="H97" s="49">
        <f t="shared" si="10"/>
        <v>0.98814722395508425</v>
      </c>
      <c r="I97" s="49"/>
      <c r="J97" s="4">
        <v>0</v>
      </c>
      <c r="K97" s="4">
        <f t="shared" si="15"/>
        <v>73217</v>
      </c>
      <c r="L97" s="4">
        <v>0</v>
      </c>
      <c r="M97" s="4">
        <f t="shared" si="16"/>
        <v>52948</v>
      </c>
      <c r="N97" s="4">
        <f>Counts!AH109</f>
        <v>0</v>
      </c>
      <c r="O97" s="4">
        <f>Counts!AI109</f>
        <v>38654.020862470854</v>
      </c>
      <c r="P97" s="49">
        <f t="shared" si="11"/>
        <v>1</v>
      </c>
      <c r="R97" s="4">
        <v>526</v>
      </c>
      <c r="S97" s="4">
        <f t="shared" si="19"/>
        <v>7504</v>
      </c>
      <c r="T97" s="2">
        <v>588</v>
      </c>
      <c r="U97" s="4">
        <f t="shared" si="17"/>
        <v>8062</v>
      </c>
      <c r="V97" s="4">
        <f>Counts!AJ109</f>
        <v>2597.4545454545455</v>
      </c>
      <c r="W97" s="4">
        <f>Counts!AK109</f>
        <v>10622.781818181818</v>
      </c>
      <c r="X97" s="5">
        <f t="shared" si="18"/>
        <v>0.48028673835125446</v>
      </c>
    </row>
    <row r="98" spans="1:24" x14ac:dyDescent="0.25">
      <c r="A98" s="47">
        <v>44454</v>
      </c>
      <c r="B98" s="52">
        <v>15</v>
      </c>
      <c r="C98" s="4">
        <f t="shared" si="13"/>
        <v>7935</v>
      </c>
      <c r="D98" s="4">
        <v>8</v>
      </c>
      <c r="E98" s="4">
        <f t="shared" si="14"/>
        <v>8307</v>
      </c>
      <c r="F98" s="4">
        <f>Counts!AF110</f>
        <v>39.272727272727273</v>
      </c>
      <c r="G98" s="4">
        <f>Counts!AG110</f>
        <v>14168.855025530022</v>
      </c>
      <c r="H98" s="49">
        <f t="shared" si="10"/>
        <v>0.99001871490954463</v>
      </c>
      <c r="I98" s="49"/>
      <c r="J98" s="4">
        <v>0</v>
      </c>
      <c r="K98" s="4">
        <f t="shared" si="15"/>
        <v>73217</v>
      </c>
      <c r="L98" s="4">
        <v>0</v>
      </c>
      <c r="M98" s="4">
        <f t="shared" si="16"/>
        <v>52948</v>
      </c>
      <c r="N98" s="4">
        <f>Counts!AH110</f>
        <v>0</v>
      </c>
      <c r="O98" s="4">
        <f>Counts!AI110</f>
        <v>38654.020862470854</v>
      </c>
      <c r="P98" s="49">
        <f t="shared" si="11"/>
        <v>1</v>
      </c>
      <c r="R98" s="4">
        <v>726</v>
      </c>
      <c r="S98" s="4">
        <f t="shared" si="19"/>
        <v>8230</v>
      </c>
      <c r="T98" s="2">
        <v>641</v>
      </c>
      <c r="U98" s="4">
        <f t="shared" si="17"/>
        <v>8703</v>
      </c>
      <c r="V98" s="4">
        <f>Counts!AJ110</f>
        <v>2964</v>
      </c>
      <c r="W98" s="4">
        <f>Counts!AK110</f>
        <v>13586.781818181818</v>
      </c>
      <c r="X98" s="5">
        <f t="shared" si="18"/>
        <v>0.52675371223758316</v>
      </c>
    </row>
    <row r="99" spans="1:24" x14ac:dyDescent="0.25">
      <c r="A99" s="47">
        <v>44455</v>
      </c>
      <c r="B99" s="52">
        <v>14</v>
      </c>
      <c r="C99" s="4">
        <f t="shared" si="13"/>
        <v>7949</v>
      </c>
      <c r="D99" s="4">
        <v>4</v>
      </c>
      <c r="E99" s="4">
        <f t="shared" si="14"/>
        <v>8311</v>
      </c>
      <c r="F99" s="4">
        <f>Counts!AF111</f>
        <v>19.636363636363637</v>
      </c>
      <c r="G99" s="4">
        <f>Counts!AG111</f>
        <v>14188.491389166385</v>
      </c>
      <c r="H99" s="49">
        <f t="shared" si="10"/>
        <v>0.99176543980037435</v>
      </c>
      <c r="I99" s="49"/>
      <c r="J99" s="4">
        <v>0</v>
      </c>
      <c r="K99" s="4">
        <f t="shared" si="15"/>
        <v>73217</v>
      </c>
      <c r="L99" s="4">
        <v>0</v>
      </c>
      <c r="M99" s="4">
        <f t="shared" si="16"/>
        <v>52948</v>
      </c>
      <c r="N99" s="4">
        <f>Counts!AH111</f>
        <v>0</v>
      </c>
      <c r="O99" s="4">
        <f>Counts!AI111</f>
        <v>38654.020862470854</v>
      </c>
      <c r="P99" s="49">
        <f t="shared" si="11"/>
        <v>1</v>
      </c>
      <c r="R99" s="4">
        <v>861</v>
      </c>
      <c r="S99" s="4">
        <f t="shared" si="19"/>
        <v>9091</v>
      </c>
      <c r="T99" s="2">
        <v>634</v>
      </c>
      <c r="U99" s="4">
        <f t="shared" si="17"/>
        <v>9337</v>
      </c>
      <c r="V99" s="4">
        <f>Counts!AJ111</f>
        <v>2943.8636363636365</v>
      </c>
      <c r="W99" s="4">
        <f>Counts!AK111</f>
        <v>16530.645454545454</v>
      </c>
      <c r="X99" s="5">
        <f t="shared" si="18"/>
        <v>0.58186123911930365</v>
      </c>
    </row>
    <row r="100" spans="1:24" x14ac:dyDescent="0.25">
      <c r="A100" s="47">
        <v>44456</v>
      </c>
      <c r="B100" s="52">
        <v>10</v>
      </c>
      <c r="C100" s="4">
        <f t="shared" si="13"/>
        <v>7959</v>
      </c>
      <c r="D100" s="4">
        <v>8</v>
      </c>
      <c r="E100" s="4">
        <f t="shared" si="14"/>
        <v>8319</v>
      </c>
      <c r="F100" s="4">
        <f>Counts!AF112</f>
        <v>6.545454545454545</v>
      </c>
      <c r="G100" s="4">
        <f>Counts!AG112</f>
        <v>14195.03684371184</v>
      </c>
      <c r="H100" s="49">
        <f t="shared" si="10"/>
        <v>0.99301310043668123</v>
      </c>
      <c r="I100" s="49"/>
      <c r="J100" s="4">
        <v>0</v>
      </c>
      <c r="K100" s="4">
        <f t="shared" si="15"/>
        <v>73217</v>
      </c>
      <c r="L100" s="4">
        <v>0</v>
      </c>
      <c r="M100" s="4">
        <f t="shared" si="16"/>
        <v>52948</v>
      </c>
      <c r="N100" s="4">
        <f>Counts!AH112</f>
        <v>0</v>
      </c>
      <c r="O100" s="4">
        <f>Counts!AI112</f>
        <v>38654.020862470854</v>
      </c>
      <c r="P100" s="49">
        <f t="shared" si="11"/>
        <v>1</v>
      </c>
      <c r="R100" s="4">
        <v>493</v>
      </c>
      <c r="S100" s="4">
        <f t="shared" si="19"/>
        <v>9584</v>
      </c>
      <c r="T100" s="2">
        <v>425</v>
      </c>
      <c r="U100" s="4">
        <f t="shared" si="17"/>
        <v>9762</v>
      </c>
      <c r="V100" s="4">
        <f>Counts!AJ112</f>
        <v>1656.5454545454545</v>
      </c>
      <c r="W100" s="4">
        <f>Counts!AK112</f>
        <v>18187.19090909091</v>
      </c>
      <c r="X100" s="5">
        <f t="shared" si="18"/>
        <v>0.61341525857654888</v>
      </c>
    </row>
    <row r="101" spans="1:24" x14ac:dyDescent="0.25">
      <c r="A101" s="47">
        <v>44457</v>
      </c>
      <c r="B101" s="52">
        <v>4</v>
      </c>
      <c r="C101" s="4">
        <f t="shared" si="13"/>
        <v>7963</v>
      </c>
      <c r="D101" s="4">
        <v>2</v>
      </c>
      <c r="E101" s="4">
        <f t="shared" si="14"/>
        <v>8321</v>
      </c>
      <c r="F101" s="4">
        <f>Counts!AF113</f>
        <v>0</v>
      </c>
      <c r="G101" s="4">
        <f>Counts!AG113</f>
        <v>14195.03684371184</v>
      </c>
      <c r="H101" s="49">
        <f t="shared" si="10"/>
        <v>0.99351216469120396</v>
      </c>
      <c r="I101" s="49"/>
      <c r="J101" s="4">
        <v>0</v>
      </c>
      <c r="K101" s="4">
        <f t="shared" si="15"/>
        <v>73217</v>
      </c>
      <c r="L101" s="4">
        <v>0</v>
      </c>
      <c r="M101" s="4">
        <f t="shared" si="16"/>
        <v>52948</v>
      </c>
      <c r="N101" s="4">
        <f>Counts!AH113</f>
        <v>0</v>
      </c>
      <c r="O101" s="4">
        <f>Counts!AI113</f>
        <v>38654.020862470854</v>
      </c>
      <c r="P101" s="49">
        <f t="shared" si="11"/>
        <v>1</v>
      </c>
      <c r="R101" s="4">
        <v>485</v>
      </c>
      <c r="S101" s="4">
        <f t="shared" si="19"/>
        <v>10069</v>
      </c>
      <c r="T101" s="2">
        <v>308</v>
      </c>
      <c r="U101" s="4">
        <f t="shared" si="17"/>
        <v>10070</v>
      </c>
      <c r="V101" s="4">
        <f>Counts!AJ113</f>
        <v>1388.090909090909</v>
      </c>
      <c r="W101" s="4">
        <f>Counts!AK113</f>
        <v>19575.281818181818</v>
      </c>
      <c r="X101" s="5">
        <f t="shared" si="18"/>
        <v>0.64445724526369685</v>
      </c>
    </row>
    <row r="102" spans="1:24" x14ac:dyDescent="0.25">
      <c r="A102" s="47">
        <v>44458</v>
      </c>
      <c r="B102" s="52">
        <v>7</v>
      </c>
      <c r="C102" s="4">
        <f t="shared" si="13"/>
        <v>7970</v>
      </c>
      <c r="D102" s="4">
        <v>1</v>
      </c>
      <c r="E102" s="4">
        <f t="shared" si="14"/>
        <v>8322</v>
      </c>
      <c r="F102" s="4">
        <f>Counts!AF114</f>
        <v>6.545454545454545</v>
      </c>
      <c r="G102" s="4">
        <f>Counts!AG114</f>
        <v>14201.582298257294</v>
      </c>
      <c r="H102" s="49">
        <f t="shared" si="10"/>
        <v>0.99438552713661887</v>
      </c>
      <c r="I102" s="49"/>
      <c r="J102" s="4">
        <v>0</v>
      </c>
      <c r="K102" s="4">
        <f t="shared" si="15"/>
        <v>73217</v>
      </c>
      <c r="L102" s="4">
        <v>0</v>
      </c>
      <c r="M102" s="4">
        <f t="shared" si="16"/>
        <v>52948</v>
      </c>
      <c r="N102" s="4">
        <f>Counts!AH114</f>
        <v>0</v>
      </c>
      <c r="O102" s="4">
        <f>Counts!AI114</f>
        <v>38654.020862470854</v>
      </c>
      <c r="P102" s="49">
        <f t="shared" si="11"/>
        <v>1</v>
      </c>
      <c r="R102" s="4">
        <v>581</v>
      </c>
      <c r="S102" s="4">
        <f t="shared" si="19"/>
        <v>10650</v>
      </c>
      <c r="T102" s="2">
        <v>730</v>
      </c>
      <c r="U102" s="4">
        <f t="shared" si="17"/>
        <v>10800</v>
      </c>
      <c r="V102" s="4">
        <f>Counts!AJ114</f>
        <v>1611.5454545454545</v>
      </c>
      <c r="W102" s="4">
        <f>Counts!AK114</f>
        <v>21186.827272727274</v>
      </c>
      <c r="X102" s="5">
        <f t="shared" si="18"/>
        <v>0.68164362519201227</v>
      </c>
    </row>
    <row r="103" spans="1:24" x14ac:dyDescent="0.25">
      <c r="A103" s="47">
        <v>44459</v>
      </c>
      <c r="B103" s="52">
        <v>5</v>
      </c>
      <c r="C103" s="4">
        <f t="shared" si="13"/>
        <v>7975</v>
      </c>
      <c r="D103" s="4">
        <v>3</v>
      </c>
      <c r="E103" s="4">
        <f t="shared" si="14"/>
        <v>8325</v>
      </c>
      <c r="F103" s="4">
        <f>Counts!AF115</f>
        <v>0</v>
      </c>
      <c r="G103" s="4">
        <f>Counts!AG115</f>
        <v>14201.582298257294</v>
      </c>
      <c r="H103" s="49">
        <f t="shared" si="10"/>
        <v>0.99500935745477226</v>
      </c>
      <c r="I103" s="49"/>
      <c r="J103" s="4">
        <v>0</v>
      </c>
      <c r="K103" s="4">
        <f t="shared" si="15"/>
        <v>73217</v>
      </c>
      <c r="L103" s="4">
        <v>0</v>
      </c>
      <c r="M103" s="4">
        <f t="shared" si="16"/>
        <v>52948</v>
      </c>
      <c r="N103" s="4">
        <f>Counts!AH115</f>
        <v>0</v>
      </c>
      <c r="O103" s="4">
        <f>Counts!AI115</f>
        <v>38654.020862470854</v>
      </c>
      <c r="P103" s="49">
        <f t="shared" si="11"/>
        <v>1</v>
      </c>
      <c r="R103" s="4">
        <v>506</v>
      </c>
      <c r="S103" s="4">
        <f t="shared" si="19"/>
        <v>11156</v>
      </c>
      <c r="T103" s="2">
        <v>429</v>
      </c>
      <c r="U103" s="4">
        <f t="shared" si="17"/>
        <v>11229</v>
      </c>
      <c r="V103" s="4">
        <f>Counts!AJ115</f>
        <v>1122.1818181818182</v>
      </c>
      <c r="W103" s="4">
        <f>Counts!AK115</f>
        <v>22309.009090909094</v>
      </c>
      <c r="X103" s="5">
        <f t="shared" si="18"/>
        <v>0.71402969790066562</v>
      </c>
    </row>
    <row r="104" spans="1:24" x14ac:dyDescent="0.25">
      <c r="A104" s="47">
        <v>44460</v>
      </c>
      <c r="B104" s="52">
        <v>4</v>
      </c>
      <c r="C104" s="4">
        <f t="shared" si="13"/>
        <v>7979</v>
      </c>
      <c r="D104" s="4">
        <v>2</v>
      </c>
      <c r="E104" s="4">
        <f t="shared" si="14"/>
        <v>8327</v>
      </c>
      <c r="F104" s="4">
        <f>Counts!AF116</f>
        <v>1.5</v>
      </c>
      <c r="G104" s="4">
        <f>Counts!AG116</f>
        <v>14203.082298257294</v>
      </c>
      <c r="H104" s="49">
        <f t="shared" si="10"/>
        <v>0.9955084217092951</v>
      </c>
      <c r="I104" s="49"/>
      <c r="J104" s="4">
        <v>0</v>
      </c>
      <c r="K104" s="4">
        <f t="shared" si="15"/>
        <v>73217</v>
      </c>
      <c r="L104" s="4">
        <v>0</v>
      </c>
      <c r="M104" s="4">
        <f t="shared" si="16"/>
        <v>52948</v>
      </c>
      <c r="N104" s="4">
        <f>Counts!AH116</f>
        <v>0</v>
      </c>
      <c r="O104" s="4">
        <f>Counts!AI116</f>
        <v>38654.020862470854</v>
      </c>
      <c r="P104" s="49">
        <f t="shared" si="11"/>
        <v>1</v>
      </c>
      <c r="R104" s="4">
        <v>462</v>
      </c>
      <c r="S104" s="4">
        <f t="shared" si="19"/>
        <v>11618</v>
      </c>
      <c r="T104" s="2">
        <v>421</v>
      </c>
      <c r="U104" s="4">
        <f t="shared" si="17"/>
        <v>11650</v>
      </c>
      <c r="V104" s="4">
        <f>Counts!AJ116</f>
        <v>1185.2727272727273</v>
      </c>
      <c r="W104" s="4">
        <f>Counts!AK116</f>
        <v>23494.281818181822</v>
      </c>
      <c r="X104" s="5">
        <f t="shared" si="18"/>
        <v>0.74359959037378387</v>
      </c>
    </row>
    <row r="105" spans="1:24" x14ac:dyDescent="0.25">
      <c r="A105" s="47">
        <v>44461</v>
      </c>
      <c r="B105" s="52">
        <v>6</v>
      </c>
      <c r="C105" s="4">
        <f t="shared" si="13"/>
        <v>7985</v>
      </c>
      <c r="D105" s="4">
        <v>3</v>
      </c>
      <c r="E105" s="4">
        <f t="shared" si="14"/>
        <v>8330</v>
      </c>
      <c r="F105" s="4">
        <f>Counts!AF117</f>
        <v>0</v>
      </c>
      <c r="G105" s="4">
        <f>Counts!AG117</f>
        <v>14203.082298257294</v>
      </c>
      <c r="H105" s="49">
        <f t="shared" si="10"/>
        <v>0.99625701809107925</v>
      </c>
      <c r="I105" s="49"/>
      <c r="J105" s="4">
        <v>0</v>
      </c>
      <c r="K105" s="4">
        <f t="shared" si="15"/>
        <v>73217</v>
      </c>
      <c r="L105" s="4">
        <v>0</v>
      </c>
      <c r="M105" s="4">
        <f t="shared" si="16"/>
        <v>52948</v>
      </c>
      <c r="N105" s="4">
        <f>Counts!AH117</f>
        <v>0</v>
      </c>
      <c r="O105" s="4">
        <f>Counts!AI117</f>
        <v>38654.020862470854</v>
      </c>
      <c r="P105" s="49">
        <f t="shared" si="11"/>
        <v>1</v>
      </c>
      <c r="R105" s="4">
        <v>505</v>
      </c>
      <c r="S105" s="4">
        <f t="shared" si="19"/>
        <v>12123</v>
      </c>
      <c r="T105" s="2">
        <v>384</v>
      </c>
      <c r="U105" s="4">
        <f t="shared" si="17"/>
        <v>12034</v>
      </c>
      <c r="V105" s="4">
        <f>Counts!AJ117</f>
        <v>1066.3333333333333</v>
      </c>
      <c r="W105" s="4">
        <f>Counts!AK117</f>
        <v>24560.615151515154</v>
      </c>
      <c r="X105" s="5">
        <f t="shared" si="18"/>
        <v>0.77592165898617516</v>
      </c>
    </row>
    <row r="106" spans="1:24" x14ac:dyDescent="0.25">
      <c r="A106" s="47">
        <v>44462</v>
      </c>
      <c r="B106" s="52">
        <v>7</v>
      </c>
      <c r="C106" s="4">
        <f t="shared" si="13"/>
        <v>7992</v>
      </c>
      <c r="D106" s="4">
        <v>0</v>
      </c>
      <c r="E106" s="4">
        <f t="shared" si="14"/>
        <v>8330</v>
      </c>
      <c r="F106" s="4">
        <f>Counts!AF118</f>
        <v>6.545454545454545</v>
      </c>
      <c r="G106" s="4">
        <f>Counts!AG118</f>
        <v>14209.627752802748</v>
      </c>
      <c r="H106" s="49">
        <f t="shared" si="10"/>
        <v>0.99713038053649405</v>
      </c>
      <c r="I106" s="49"/>
      <c r="J106" s="4">
        <v>0</v>
      </c>
      <c r="K106" s="4">
        <f t="shared" si="15"/>
        <v>73217</v>
      </c>
      <c r="L106" s="4">
        <v>0</v>
      </c>
      <c r="M106" s="4">
        <f t="shared" si="16"/>
        <v>52948</v>
      </c>
      <c r="N106" s="4">
        <f>Counts!AH118</f>
        <v>0</v>
      </c>
      <c r="O106" s="4">
        <f>Counts!AI118</f>
        <v>38654.020862470854</v>
      </c>
      <c r="P106" s="49">
        <f t="shared" si="11"/>
        <v>1</v>
      </c>
      <c r="R106" s="4">
        <v>448</v>
      </c>
      <c r="S106" s="4">
        <f t="shared" si="19"/>
        <v>12571</v>
      </c>
      <c r="T106" s="2">
        <v>254</v>
      </c>
      <c r="U106" s="4">
        <f t="shared" si="17"/>
        <v>12288</v>
      </c>
      <c r="V106" s="4">
        <f>Counts!AJ118</f>
        <v>1153.7272727272727</v>
      </c>
      <c r="W106" s="4">
        <f>Counts!AK118</f>
        <v>25714.342424242426</v>
      </c>
      <c r="X106" s="5">
        <f t="shared" si="18"/>
        <v>0.80459549411162312</v>
      </c>
    </row>
    <row r="107" spans="1:24" x14ac:dyDescent="0.25">
      <c r="A107" s="47">
        <v>44463</v>
      </c>
      <c r="B107" s="52">
        <v>4</v>
      </c>
      <c r="C107" s="4">
        <f t="shared" si="13"/>
        <v>7996</v>
      </c>
      <c r="D107" s="4">
        <v>0</v>
      </c>
      <c r="E107" s="4">
        <f t="shared" si="14"/>
        <v>8330</v>
      </c>
      <c r="F107" s="4">
        <f>Counts!AF119</f>
        <v>0</v>
      </c>
      <c r="G107" s="4">
        <f>Counts!AG119</f>
        <v>14209.627752802748</v>
      </c>
      <c r="H107" s="49">
        <f t="shared" si="10"/>
        <v>0.99762944479101689</v>
      </c>
      <c r="I107" s="49"/>
      <c r="J107" s="4">
        <v>0</v>
      </c>
      <c r="K107" s="4">
        <f t="shared" si="15"/>
        <v>73217</v>
      </c>
      <c r="L107" s="4">
        <v>0</v>
      </c>
      <c r="M107" s="4">
        <f t="shared" si="16"/>
        <v>52948</v>
      </c>
      <c r="N107" s="4">
        <f>Counts!AH119</f>
        <v>0</v>
      </c>
      <c r="O107" s="4">
        <f>Counts!AI119</f>
        <v>38654.020862470854</v>
      </c>
      <c r="P107" s="49">
        <f t="shared" si="11"/>
        <v>1</v>
      </c>
      <c r="R107" s="4">
        <v>555</v>
      </c>
      <c r="S107" s="4">
        <f t="shared" si="19"/>
        <v>13126</v>
      </c>
      <c r="T107" s="2">
        <v>279</v>
      </c>
      <c r="U107" s="4">
        <f t="shared" si="17"/>
        <v>12567</v>
      </c>
      <c r="V107" s="4">
        <f>Counts!AJ119</f>
        <v>694.5454545454545</v>
      </c>
      <c r="W107" s="4">
        <f>Counts!AK119</f>
        <v>26408.887878787882</v>
      </c>
      <c r="X107" s="5">
        <f t="shared" si="18"/>
        <v>0.84011776753712242</v>
      </c>
    </row>
    <row r="108" spans="1:24" x14ac:dyDescent="0.25">
      <c r="A108" s="47">
        <v>44464</v>
      </c>
      <c r="B108" s="52">
        <v>2</v>
      </c>
      <c r="C108" s="4">
        <f t="shared" si="13"/>
        <v>7998</v>
      </c>
      <c r="D108" s="4">
        <v>0</v>
      </c>
      <c r="E108" s="4">
        <f t="shared" si="14"/>
        <v>8330</v>
      </c>
      <c r="F108" s="4">
        <f>Counts!AF120</f>
        <v>0</v>
      </c>
      <c r="G108" s="4">
        <f>Counts!AG120</f>
        <v>14209.627752802748</v>
      </c>
      <c r="H108" s="49">
        <f t="shared" si="10"/>
        <v>0.9978789769182782</v>
      </c>
      <c r="I108" s="49"/>
      <c r="J108" s="4">
        <v>0</v>
      </c>
      <c r="K108" s="4">
        <f t="shared" si="15"/>
        <v>73217</v>
      </c>
      <c r="L108" s="4">
        <v>0</v>
      </c>
      <c r="M108" s="4">
        <f t="shared" si="16"/>
        <v>52948</v>
      </c>
      <c r="N108" s="4">
        <f>Counts!AH120</f>
        <v>0</v>
      </c>
      <c r="O108" s="4">
        <f>Counts!AI120</f>
        <v>38654.020862470854</v>
      </c>
      <c r="P108" s="49">
        <f t="shared" si="11"/>
        <v>1</v>
      </c>
      <c r="R108" s="4">
        <v>405</v>
      </c>
      <c r="S108" s="4">
        <f t="shared" si="19"/>
        <v>13531</v>
      </c>
      <c r="T108" s="2">
        <v>267</v>
      </c>
      <c r="U108" s="4">
        <f t="shared" si="17"/>
        <v>12834</v>
      </c>
      <c r="V108" s="4">
        <f>Counts!AJ120</f>
        <v>494.10909090909092</v>
      </c>
      <c r="W108" s="4">
        <f>Counts!AK120</f>
        <v>26902.996969696975</v>
      </c>
      <c r="X108" s="5">
        <f t="shared" si="18"/>
        <v>0.86603942652329746</v>
      </c>
    </row>
    <row r="109" spans="1:24" x14ac:dyDescent="0.25">
      <c r="A109" s="47">
        <v>44465</v>
      </c>
      <c r="B109" s="52">
        <v>5</v>
      </c>
      <c r="C109" s="4">
        <f t="shared" si="13"/>
        <v>8003</v>
      </c>
      <c r="D109" s="4">
        <v>0</v>
      </c>
      <c r="E109" s="4">
        <f t="shared" si="14"/>
        <v>8330</v>
      </c>
      <c r="F109" s="4">
        <f>Counts!AF121</f>
        <v>0</v>
      </c>
      <c r="G109" s="4">
        <f>Counts!AG121</f>
        <v>14209.627752802748</v>
      </c>
      <c r="H109" s="49">
        <f t="shared" si="10"/>
        <v>0.9985028072364317</v>
      </c>
      <c r="I109" s="49"/>
      <c r="J109" s="4">
        <v>0</v>
      </c>
      <c r="K109" s="4">
        <f t="shared" si="15"/>
        <v>73217</v>
      </c>
      <c r="L109" s="4">
        <v>0</v>
      </c>
      <c r="M109" s="4">
        <f t="shared" si="16"/>
        <v>52948</v>
      </c>
      <c r="N109" s="4">
        <f>Counts!AH121</f>
        <v>0</v>
      </c>
      <c r="O109" s="4">
        <f>Counts!AI121</f>
        <v>38654.020862470854</v>
      </c>
      <c r="P109" s="49">
        <f t="shared" si="11"/>
        <v>1</v>
      </c>
      <c r="R109" s="4">
        <v>416</v>
      </c>
      <c r="S109" s="4">
        <f t="shared" si="19"/>
        <v>13947</v>
      </c>
      <c r="T109" s="2">
        <v>219</v>
      </c>
      <c r="U109" s="4">
        <f t="shared" si="17"/>
        <v>13053</v>
      </c>
      <c r="V109" s="4">
        <f>Counts!AJ121</f>
        <v>692.63636363636363</v>
      </c>
      <c r="W109" s="4">
        <f>Counts!AK121</f>
        <v>27595.633333333339</v>
      </c>
      <c r="X109" s="5">
        <f t="shared" si="18"/>
        <v>0.89266513056835639</v>
      </c>
    </row>
    <row r="110" spans="1:24" x14ac:dyDescent="0.25">
      <c r="A110" s="47">
        <v>44466</v>
      </c>
      <c r="B110" s="52">
        <v>3</v>
      </c>
      <c r="C110" s="4">
        <f t="shared" si="13"/>
        <v>8006</v>
      </c>
      <c r="D110" s="4">
        <v>0</v>
      </c>
      <c r="E110" s="4">
        <f t="shared" si="14"/>
        <v>8330</v>
      </c>
      <c r="F110" s="4">
        <f>Counts!AF122</f>
        <v>6.545454545454545</v>
      </c>
      <c r="G110" s="4">
        <f>Counts!AG122</f>
        <v>14216.173207348202</v>
      </c>
      <c r="H110" s="49">
        <f t="shared" si="10"/>
        <v>0.99887710542732377</v>
      </c>
      <c r="I110" s="49"/>
      <c r="J110" s="4">
        <v>0</v>
      </c>
      <c r="K110" s="4">
        <f t="shared" si="15"/>
        <v>73217</v>
      </c>
      <c r="L110" s="4">
        <v>0</v>
      </c>
      <c r="M110" s="4">
        <f t="shared" si="16"/>
        <v>52948</v>
      </c>
      <c r="N110" s="4">
        <f>Counts!AH122</f>
        <v>0</v>
      </c>
      <c r="O110" s="4">
        <f>Counts!AI122</f>
        <v>38654.020862470854</v>
      </c>
      <c r="P110" s="49">
        <f t="shared" si="11"/>
        <v>1</v>
      </c>
      <c r="R110" s="4">
        <v>439</v>
      </c>
      <c r="S110" s="4">
        <f t="shared" si="19"/>
        <v>14386</v>
      </c>
      <c r="T110" s="2">
        <v>173</v>
      </c>
      <c r="U110" s="4">
        <f t="shared" si="17"/>
        <v>13226</v>
      </c>
      <c r="V110" s="4">
        <f>Counts!AJ122</f>
        <v>988.36363636363626</v>
      </c>
      <c r="W110" s="4">
        <f>Counts!AK122</f>
        <v>28583.996969696975</v>
      </c>
      <c r="X110" s="5">
        <f t="shared" si="18"/>
        <v>0.92076292882744493</v>
      </c>
    </row>
    <row r="111" spans="1:24" x14ac:dyDescent="0.25">
      <c r="A111" s="47">
        <v>44467</v>
      </c>
      <c r="B111" s="52">
        <v>0</v>
      </c>
      <c r="C111" s="4">
        <f t="shared" si="13"/>
        <v>8006</v>
      </c>
      <c r="D111" s="4">
        <v>0</v>
      </c>
      <c r="E111" s="4">
        <f t="shared" si="14"/>
        <v>8330</v>
      </c>
      <c r="F111" s="4">
        <f>Counts!AF123</f>
        <v>13.09090909090909</v>
      </c>
      <c r="G111" s="4">
        <f>Counts!AG123</f>
        <v>14229.264116439112</v>
      </c>
      <c r="H111" s="49">
        <f t="shared" si="10"/>
        <v>0.99887710542732377</v>
      </c>
      <c r="I111" s="49"/>
      <c r="J111" s="4">
        <v>0</v>
      </c>
      <c r="K111" s="4">
        <f t="shared" si="15"/>
        <v>73217</v>
      </c>
      <c r="L111" s="4">
        <v>0</v>
      </c>
      <c r="M111" s="4">
        <f t="shared" si="16"/>
        <v>52948</v>
      </c>
      <c r="N111" s="4">
        <f>Counts!AH123</f>
        <v>0</v>
      </c>
      <c r="O111" s="4">
        <f>Counts!AI123</f>
        <v>38654.020862470854</v>
      </c>
      <c r="P111" s="49">
        <f t="shared" si="11"/>
        <v>1</v>
      </c>
      <c r="R111" s="4">
        <v>278</v>
      </c>
      <c r="S111" s="4">
        <f t="shared" si="19"/>
        <v>14664</v>
      </c>
      <c r="T111" s="2">
        <v>161</v>
      </c>
      <c r="U111" s="4">
        <f t="shared" si="17"/>
        <v>13387</v>
      </c>
      <c r="V111" s="4">
        <f>Counts!AJ123</f>
        <v>1012.4848484848485</v>
      </c>
      <c r="W111" s="4">
        <f>Counts!AK123</f>
        <v>29596.481818181823</v>
      </c>
      <c r="X111" s="5">
        <f t="shared" si="18"/>
        <v>0.93855606758832566</v>
      </c>
    </row>
    <row r="112" spans="1:24" x14ac:dyDescent="0.25">
      <c r="A112" s="47">
        <v>44468</v>
      </c>
      <c r="B112" s="52">
        <v>3</v>
      </c>
      <c r="C112" s="4">
        <f t="shared" si="13"/>
        <v>8009</v>
      </c>
      <c r="D112" s="4">
        <v>0</v>
      </c>
      <c r="E112" s="4">
        <f t="shared" si="14"/>
        <v>8330</v>
      </c>
      <c r="F112" s="4">
        <f>Counts!AF124</f>
        <v>6.545454545454545</v>
      </c>
      <c r="G112" s="4">
        <f>Counts!AG124</f>
        <v>14235.809570984566</v>
      </c>
      <c r="H112" s="49">
        <f t="shared" si="10"/>
        <v>0.99925140361821585</v>
      </c>
      <c r="I112" s="49"/>
      <c r="J112" s="4">
        <v>0</v>
      </c>
      <c r="K112" s="4">
        <f t="shared" si="15"/>
        <v>73217</v>
      </c>
      <c r="L112" s="4">
        <v>0</v>
      </c>
      <c r="M112" s="4">
        <f t="shared" si="16"/>
        <v>52948</v>
      </c>
      <c r="N112" s="4">
        <f>Counts!AH124</f>
        <v>0</v>
      </c>
      <c r="O112" s="4">
        <f>Counts!AI124</f>
        <v>38654.020862470854</v>
      </c>
      <c r="P112" s="49">
        <f t="shared" si="11"/>
        <v>1</v>
      </c>
      <c r="R112" s="4">
        <v>304</v>
      </c>
      <c r="S112" s="4">
        <f t="shared" si="19"/>
        <v>14968</v>
      </c>
      <c r="T112" s="2">
        <v>160</v>
      </c>
      <c r="U112" s="4">
        <f t="shared" si="17"/>
        <v>13547</v>
      </c>
      <c r="V112" s="4">
        <f>Counts!AJ124</f>
        <v>756.54545454545462</v>
      </c>
      <c r="W112" s="4">
        <f>Counts!AK124</f>
        <v>30353.027272727279</v>
      </c>
      <c r="X112" s="5">
        <f t="shared" si="18"/>
        <v>0.95801331285202251</v>
      </c>
    </row>
    <row r="113" spans="1:24" x14ac:dyDescent="0.25">
      <c r="A113" s="47">
        <v>44469</v>
      </c>
      <c r="B113" s="52">
        <v>0</v>
      </c>
      <c r="C113" s="4">
        <f t="shared" si="13"/>
        <v>8009</v>
      </c>
      <c r="D113" s="4">
        <v>0</v>
      </c>
      <c r="E113" s="4">
        <f t="shared" si="14"/>
        <v>8330</v>
      </c>
      <c r="F113" s="4">
        <f>Counts!AF125</f>
        <v>0</v>
      </c>
      <c r="G113" s="4">
        <f>Counts!AG125</f>
        <v>14235.809570984566</v>
      </c>
      <c r="H113" s="49">
        <f t="shared" si="10"/>
        <v>0.99925140361821585</v>
      </c>
      <c r="I113" s="49"/>
      <c r="J113" s="4">
        <v>0</v>
      </c>
      <c r="K113" s="4">
        <f t="shared" si="15"/>
        <v>73217</v>
      </c>
      <c r="L113" s="4">
        <v>0</v>
      </c>
      <c r="M113" s="4">
        <f t="shared" si="16"/>
        <v>52948</v>
      </c>
      <c r="N113" s="4">
        <f>Counts!AH125</f>
        <v>0</v>
      </c>
      <c r="O113" s="4">
        <f>Counts!AI125</f>
        <v>38654.020862470854</v>
      </c>
      <c r="P113" s="49">
        <f t="shared" si="11"/>
        <v>1</v>
      </c>
      <c r="R113" s="4">
        <v>277</v>
      </c>
      <c r="S113" s="4">
        <f t="shared" si="19"/>
        <v>15245</v>
      </c>
      <c r="T113" s="2">
        <v>132</v>
      </c>
      <c r="U113" s="4">
        <f t="shared" si="17"/>
        <v>13679</v>
      </c>
      <c r="V113" s="4">
        <f>Counts!AJ125</f>
        <v>183</v>
      </c>
      <c r="W113" s="4">
        <f>Counts!AK125</f>
        <v>30536.027272727279</v>
      </c>
      <c r="X113" s="5">
        <f t="shared" si="18"/>
        <v>0.97574244751664108</v>
      </c>
    </row>
    <row r="114" spans="1:24" x14ac:dyDescent="0.25">
      <c r="A114" s="47">
        <v>44470</v>
      </c>
      <c r="B114" s="52">
        <v>5</v>
      </c>
      <c r="C114" s="4">
        <f t="shared" si="13"/>
        <v>8014</v>
      </c>
      <c r="D114" s="4">
        <v>0</v>
      </c>
      <c r="E114" s="4">
        <f t="shared" si="14"/>
        <v>8330</v>
      </c>
      <c r="F114" s="4">
        <f>Counts!AF126</f>
        <v>1.6</v>
      </c>
      <c r="G114" s="4">
        <f>Counts!AG126</f>
        <v>14237.409570984566</v>
      </c>
      <c r="H114" s="49">
        <f t="shared" si="10"/>
        <v>0.99987523393636935</v>
      </c>
      <c r="I114" s="49"/>
      <c r="J114" s="4">
        <v>0</v>
      </c>
      <c r="K114" s="4">
        <f t="shared" si="15"/>
        <v>73217</v>
      </c>
      <c r="L114" s="4">
        <v>0</v>
      </c>
      <c r="M114" s="4">
        <f t="shared" si="16"/>
        <v>52948</v>
      </c>
      <c r="N114" s="4">
        <f>Counts!AH126</f>
        <v>0</v>
      </c>
      <c r="O114" s="4">
        <f>Counts!AI126</f>
        <v>38654.020862470854</v>
      </c>
      <c r="P114" s="49">
        <f t="shared" si="11"/>
        <v>1</v>
      </c>
      <c r="R114" s="4">
        <v>246</v>
      </c>
      <c r="S114" s="4">
        <f t="shared" si="19"/>
        <v>15491</v>
      </c>
      <c r="T114" s="2">
        <v>61</v>
      </c>
      <c r="U114" s="4">
        <f t="shared" si="17"/>
        <v>13740</v>
      </c>
      <c r="V114" s="4">
        <f>Counts!AJ126</f>
        <v>495.85454545454547</v>
      </c>
      <c r="W114" s="4">
        <f>Counts!AK126</f>
        <v>31031.881818181824</v>
      </c>
      <c r="X114" s="5">
        <f t="shared" si="18"/>
        <v>0.99148745519713266</v>
      </c>
    </row>
    <row r="115" spans="1:24" x14ac:dyDescent="0.25">
      <c r="A115" s="47">
        <v>44471</v>
      </c>
      <c r="B115" s="52">
        <v>1</v>
      </c>
      <c r="C115" s="4">
        <f t="shared" si="13"/>
        <v>8015</v>
      </c>
      <c r="D115" s="4">
        <v>0</v>
      </c>
      <c r="E115" s="4">
        <f t="shared" si="14"/>
        <v>8330</v>
      </c>
      <c r="F115" s="4">
        <f>Counts!AF127</f>
        <v>0</v>
      </c>
      <c r="G115" s="4">
        <f>Counts!AG127</f>
        <v>14237.409570984566</v>
      </c>
      <c r="H115" s="49">
        <f t="shared" si="10"/>
        <v>1</v>
      </c>
      <c r="I115" s="49"/>
      <c r="J115" s="4">
        <v>0</v>
      </c>
      <c r="K115" s="4">
        <f t="shared" si="15"/>
        <v>73217</v>
      </c>
      <c r="L115" s="4">
        <v>0</v>
      </c>
      <c r="M115" s="4">
        <f t="shared" si="16"/>
        <v>52948</v>
      </c>
      <c r="N115" s="4">
        <f>Counts!AH127</f>
        <v>0</v>
      </c>
      <c r="O115" s="4">
        <f>Counts!AI127</f>
        <v>38654.020862470854</v>
      </c>
      <c r="P115" s="49">
        <f t="shared" si="11"/>
        <v>1</v>
      </c>
      <c r="R115" s="4">
        <v>133</v>
      </c>
      <c r="S115" s="4">
        <f t="shared" si="19"/>
        <v>15624</v>
      </c>
      <c r="T115" s="2">
        <v>65</v>
      </c>
      <c r="U115" s="4">
        <f t="shared" si="17"/>
        <v>13805</v>
      </c>
      <c r="V115" s="4">
        <f>Counts!AJ127</f>
        <v>364.45454545454544</v>
      </c>
      <c r="W115" s="4">
        <f>Counts!AK127</f>
        <v>31396.336363636368</v>
      </c>
      <c r="X115" s="5">
        <f t="shared" si="18"/>
        <v>1</v>
      </c>
    </row>
    <row r="116" spans="1:24" x14ac:dyDescent="0.25">
      <c r="A116" s="48"/>
    </row>
    <row r="117" spans="1:24" x14ac:dyDescent="0.25">
      <c r="A117" s="48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Counts</vt:lpstr>
      <vt:lpstr>Historical</vt:lpstr>
    </vt:vector>
  </TitlesOfParts>
  <Company>Muckleshoot Indian Tribe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Schaffler</dc:creator>
  <cp:lastModifiedBy>Liz Allyn</cp:lastModifiedBy>
  <dcterms:created xsi:type="dcterms:W3CDTF">2017-09-26T15:51:03Z</dcterms:created>
  <dcterms:modified xsi:type="dcterms:W3CDTF">2023-12-18T19:51:42Z</dcterms:modified>
</cp:coreProperties>
</file>