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BB98EF09-0EF3-498A-A964-0DF307727BB0}" xr6:coauthVersionLast="47" xr6:coauthVersionMax="47" xr10:uidLastSave="{00000000-0000-0000-0000-000000000000}"/>
  <bookViews>
    <workbookView xWindow="2160" yWindow="720" windowWidth="24960" windowHeight="14355" xr2:uid="{00000000-000D-0000-FFFF-FFFF00000000}"/>
  </bookViews>
  <sheets>
    <sheet name="Counts" sheetId="1" r:id="rId1"/>
    <sheet name="Histor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P9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J19" i="2"/>
  <c r="J23" i="2"/>
  <c r="J57" i="2"/>
  <c r="J77" i="2"/>
  <c r="J83" i="2"/>
  <c r="J95" i="2"/>
  <c r="J97" i="2"/>
  <c r="J103" i="2"/>
  <c r="J10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D106" i="2"/>
  <c r="D104" i="2"/>
  <c r="D95" i="2"/>
  <c r="D94" i="2"/>
  <c r="D93" i="2"/>
  <c r="D85" i="2"/>
  <c r="D84" i="2"/>
  <c r="D71" i="2"/>
  <c r="D59" i="2"/>
  <c r="D55" i="2"/>
  <c r="D53" i="2"/>
  <c r="D52" i="2"/>
  <c r="D33" i="2"/>
  <c r="D31" i="2"/>
  <c r="D20" i="2"/>
  <c r="D19" i="2"/>
  <c r="D16" i="2"/>
  <c r="D11" i="2"/>
  <c r="AF9" i="1"/>
  <c r="AH9" i="1"/>
  <c r="J8" i="2" s="1"/>
  <c r="AJ9" i="1"/>
  <c r="AF12" i="1"/>
  <c r="AH12" i="1"/>
  <c r="J11" i="2" s="1"/>
  <c r="AH16" i="1"/>
  <c r="J15" i="2" s="1"/>
  <c r="AJ16" i="1"/>
  <c r="AF19" i="1"/>
  <c r="D18" i="2" s="1"/>
  <c r="AJ19" i="1"/>
  <c r="AF20" i="1"/>
  <c r="AH20" i="1"/>
  <c r="AH21" i="1"/>
  <c r="J20" i="2" s="1"/>
  <c r="AJ21" i="1"/>
  <c r="AF22" i="1"/>
  <c r="D21" i="2" s="1"/>
  <c r="AH22" i="1"/>
  <c r="J21" i="2" s="1"/>
  <c r="AJ25" i="1"/>
  <c r="AH26" i="1"/>
  <c r="J25" i="2" s="1"/>
  <c r="AJ26" i="1"/>
  <c r="AF28" i="1"/>
  <c r="D27" i="2" s="1"/>
  <c r="AH28" i="1"/>
  <c r="J27" i="2" s="1"/>
  <c r="AJ28" i="1"/>
  <c r="AJ29" i="1"/>
  <c r="AF30" i="1"/>
  <c r="D29" i="2" s="1"/>
  <c r="AF32" i="1"/>
  <c r="AJ32" i="1"/>
  <c r="AF33" i="1"/>
  <c r="D32" i="2" s="1"/>
  <c r="AH33" i="1"/>
  <c r="J32" i="2" s="1"/>
  <c r="AH36" i="1"/>
  <c r="J35" i="2" s="1"/>
  <c r="AF39" i="1"/>
  <c r="D38" i="2" s="1"/>
  <c r="AJ39" i="1"/>
  <c r="AJ41" i="1"/>
  <c r="AF42" i="1"/>
  <c r="D41" i="2" s="1"/>
  <c r="AH42" i="1"/>
  <c r="J41" i="2" s="1"/>
  <c r="AJ42" i="1"/>
  <c r="AF43" i="1"/>
  <c r="D42" i="2" s="1"/>
  <c r="AH43" i="1"/>
  <c r="J42" i="2" s="1"/>
  <c r="AH46" i="1"/>
  <c r="J45" i="2" s="1"/>
  <c r="AJ46" i="1"/>
  <c r="AH48" i="1"/>
  <c r="J47" i="2" s="1"/>
  <c r="AJ49" i="1"/>
  <c r="AF50" i="1"/>
  <c r="D49" i="2" s="1"/>
  <c r="AJ52" i="1"/>
  <c r="AF53" i="1"/>
  <c r="AH53" i="1"/>
  <c r="J52" i="2" s="1"/>
  <c r="AJ53" i="1"/>
  <c r="AJ54" i="1"/>
  <c r="AF55" i="1"/>
  <c r="D54" i="2" s="1"/>
  <c r="AH55" i="1"/>
  <c r="J54" i="2" s="1"/>
  <c r="AF56" i="1"/>
  <c r="AH56" i="1"/>
  <c r="J55" i="2" s="1"/>
  <c r="AJ56" i="1"/>
  <c r="AJ59" i="1"/>
  <c r="AF60" i="1"/>
  <c r="AH60" i="1"/>
  <c r="J59" i="2" s="1"/>
  <c r="AJ61" i="1"/>
  <c r="AJ62" i="1"/>
  <c r="AF63" i="1"/>
  <c r="D62" i="2" s="1"/>
  <c r="AH63" i="1"/>
  <c r="J62" i="2" s="1"/>
  <c r="AJ65" i="1"/>
  <c r="AF66" i="1"/>
  <c r="D65" i="2" s="1"/>
  <c r="AH66" i="1"/>
  <c r="J65" i="2" s="1"/>
  <c r="AJ66" i="1"/>
  <c r="AJ69" i="1"/>
  <c r="AF70" i="1"/>
  <c r="D69" i="2" s="1"/>
  <c r="AH72" i="1"/>
  <c r="J71" i="2" s="1"/>
  <c r="AJ72" i="1"/>
  <c r="AF73" i="1"/>
  <c r="D72" i="2" s="1"/>
  <c r="AF77" i="1"/>
  <c r="D76" i="2" s="1"/>
  <c r="AH77" i="1"/>
  <c r="J76" i="2" s="1"/>
  <c r="AJ77" i="1"/>
  <c r="AF78" i="1"/>
  <c r="D77" i="2" s="1"/>
  <c r="AH78" i="1"/>
  <c r="AJ78" i="1"/>
  <c r="AJ83" i="1"/>
  <c r="AF84" i="1"/>
  <c r="D83" i="2" s="1"/>
  <c r="AH84" i="1"/>
  <c r="AJ84" i="1"/>
  <c r="AF85" i="1"/>
  <c r="AH88" i="1"/>
  <c r="J87" i="2" s="1"/>
  <c r="AJ88" i="1"/>
  <c r="P87" i="2" s="1"/>
  <c r="AF89" i="1"/>
  <c r="D88" i="2" s="1"/>
  <c r="AF90" i="1"/>
  <c r="D89" i="2" s="1"/>
  <c r="AH90" i="1"/>
  <c r="J89" i="2" s="1"/>
  <c r="AJ90" i="1"/>
  <c r="P89" i="2" s="1"/>
  <c r="AF93" i="1"/>
  <c r="D92" i="2" s="1"/>
  <c r="AF96" i="1"/>
  <c r="AH96" i="1"/>
  <c r="AJ96" i="1"/>
  <c r="P95" i="2" s="1"/>
  <c r="AJ97" i="1"/>
  <c r="P96" i="2" s="1"/>
  <c r="AF98" i="1"/>
  <c r="D97" i="2" s="1"/>
  <c r="AH98" i="1"/>
  <c r="AJ98" i="1"/>
  <c r="P97" i="2" s="1"/>
  <c r="AF99" i="1"/>
  <c r="D98" i="2" s="1"/>
  <c r="AH99" i="1"/>
  <c r="J98" i="2" s="1"/>
  <c r="AJ99" i="1"/>
  <c r="P98" i="2" s="1"/>
  <c r="AF102" i="1"/>
  <c r="D101" i="2" s="1"/>
  <c r="AH102" i="1"/>
  <c r="J101" i="2" s="1"/>
  <c r="AJ102" i="1"/>
  <c r="P101" i="2" s="1"/>
  <c r="AF103" i="1"/>
  <c r="D102" i="2" s="1"/>
  <c r="AH104" i="1"/>
  <c r="AF105" i="1"/>
  <c r="AF106" i="1"/>
  <c r="D105" i="2" s="1"/>
  <c r="AH106" i="1"/>
  <c r="AJ108" i="1"/>
  <c r="P107" i="2" s="1"/>
  <c r="AJ109" i="1"/>
  <c r="P108" i="2" s="1"/>
  <c r="AF6" i="1"/>
  <c r="D5" i="2" s="1"/>
  <c r="AH6" i="1"/>
  <c r="AF7" i="1"/>
  <c r="D6" i="2" s="1"/>
  <c r="AH7" i="1"/>
  <c r="J6" i="2" s="1"/>
  <c r="AJ7" i="1"/>
  <c r="AF8" i="1"/>
  <c r="D7" i="2" s="1"/>
  <c r="AH8" i="1"/>
  <c r="J7" i="2" s="1"/>
  <c r="AJ8" i="1"/>
  <c r="AF5" i="1"/>
  <c r="D4" i="2" s="1"/>
  <c r="V5" i="1"/>
  <c r="W5" i="1"/>
  <c r="X5" i="1"/>
  <c r="Y5" i="1"/>
  <c r="Z5" i="1"/>
  <c r="AH5" i="1" s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H14" i="1" s="1"/>
  <c r="J13" i="2" s="1"/>
  <c r="AA14" i="1"/>
  <c r="AB14" i="1"/>
  <c r="AC14" i="1"/>
  <c r="AJ14" i="1" s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H18" i="1" s="1"/>
  <c r="J17" i="2" s="1"/>
  <c r="AA18" i="1"/>
  <c r="AB18" i="1"/>
  <c r="AC18" i="1"/>
  <c r="AD18" i="1"/>
  <c r="AE18" i="1"/>
  <c r="V19" i="1"/>
  <c r="W19" i="1"/>
  <c r="X19" i="1"/>
  <c r="Y19" i="1"/>
  <c r="Z19" i="1"/>
  <c r="AH19" i="1" s="1"/>
  <c r="J18" i="2" s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AF21" i="1" s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AF25" i="1" s="1"/>
  <c r="D24" i="2" s="1"/>
  <c r="X25" i="1"/>
  <c r="Y25" i="1"/>
  <c r="Z25" i="1"/>
  <c r="AH25" i="1" s="1"/>
  <c r="J24" i="2" s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H34" i="1" s="1"/>
  <c r="J33" i="2" s="1"/>
  <c r="AA34" i="1"/>
  <c r="AB34" i="1"/>
  <c r="AJ34" i="1" s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W38" i="1"/>
  <c r="X38" i="1"/>
  <c r="Y38" i="1"/>
  <c r="Z38" i="1"/>
  <c r="AH38" i="1" s="1"/>
  <c r="J37" i="2" s="1"/>
  <c r="AA38" i="1"/>
  <c r="AB38" i="1"/>
  <c r="AC38" i="1"/>
  <c r="AD38" i="1"/>
  <c r="AE38" i="1"/>
  <c r="V39" i="1"/>
  <c r="W39" i="1"/>
  <c r="X39" i="1"/>
  <c r="Y39" i="1"/>
  <c r="Z39" i="1"/>
  <c r="AH39" i="1" s="1"/>
  <c r="J38" i="2" s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AF41" i="1" s="1"/>
  <c r="D40" i="2" s="1"/>
  <c r="X41" i="1"/>
  <c r="Y41" i="1"/>
  <c r="Z41" i="1"/>
  <c r="AH41" i="1" s="1"/>
  <c r="J40" i="2" s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48" i="1"/>
  <c r="W48" i="1"/>
  <c r="X48" i="1"/>
  <c r="Y48" i="1"/>
  <c r="Z48" i="1"/>
  <c r="AA48" i="1"/>
  <c r="AB48" i="1"/>
  <c r="AC48" i="1"/>
  <c r="AD48" i="1"/>
  <c r="AE48" i="1"/>
  <c r="V49" i="1"/>
  <c r="W49" i="1"/>
  <c r="X49" i="1"/>
  <c r="Y49" i="1"/>
  <c r="Z49" i="1"/>
  <c r="AH49" i="1" s="1"/>
  <c r="J48" i="2" s="1"/>
  <c r="AA49" i="1"/>
  <c r="AB49" i="1"/>
  <c r="AC49" i="1"/>
  <c r="AD49" i="1"/>
  <c r="AE49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H59" i="1" s="1"/>
  <c r="J58" i="2" s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H69" i="1" s="1"/>
  <c r="J68" i="2" s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H73" i="1" s="1"/>
  <c r="J72" i="2" s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H75" i="1" s="1"/>
  <c r="J74" i="2" s="1"/>
  <c r="AA75" i="1"/>
  <c r="AB75" i="1"/>
  <c r="AC75" i="1"/>
  <c r="AD75" i="1"/>
  <c r="AE75" i="1"/>
  <c r="V76" i="1"/>
  <c r="W76" i="1"/>
  <c r="X76" i="1"/>
  <c r="Y76" i="1"/>
  <c r="Z76" i="1"/>
  <c r="AH76" i="1" s="1"/>
  <c r="J75" i="2" s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AF83" i="1" s="1"/>
  <c r="D82" i="2" s="1"/>
  <c r="X83" i="1"/>
  <c r="Y83" i="1"/>
  <c r="Z83" i="1"/>
  <c r="AH83" i="1" s="1"/>
  <c r="J82" i="2" s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H91" i="1" s="1"/>
  <c r="J90" i="2" s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J92" i="1" s="1"/>
  <c r="P91" i="2" s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H103" i="1" s="1"/>
  <c r="J102" i="2" s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J104" i="1" s="1"/>
  <c r="P103" i="2" s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H109" i="1" s="1"/>
  <c r="J108" i="2" s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B112" i="1"/>
  <c r="AC112" i="1"/>
  <c r="AD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AE4" i="1"/>
  <c r="AD4" i="1"/>
  <c r="AC4" i="1"/>
  <c r="AB4" i="1"/>
  <c r="AA4" i="1"/>
  <c r="Z4" i="1"/>
  <c r="Y4" i="1"/>
  <c r="X4" i="1"/>
  <c r="W4" i="1"/>
  <c r="V4" i="1"/>
  <c r="S43" i="1"/>
  <c r="T43" i="1"/>
  <c r="U43" i="1"/>
  <c r="AJ43" i="1" s="1"/>
  <c r="S44" i="1"/>
  <c r="AF44" i="1" s="1"/>
  <c r="D43" i="2" s="1"/>
  <c r="T44" i="1"/>
  <c r="AH44" i="1" s="1"/>
  <c r="J43" i="2" s="1"/>
  <c r="U44" i="1"/>
  <c r="S45" i="1"/>
  <c r="AF45" i="1" s="1"/>
  <c r="D44" i="2" s="1"/>
  <c r="T45" i="1"/>
  <c r="U45" i="1"/>
  <c r="AJ45" i="1" s="1"/>
  <c r="S46" i="1"/>
  <c r="AF46" i="1" s="1"/>
  <c r="D45" i="2" s="1"/>
  <c r="T46" i="1"/>
  <c r="U46" i="1"/>
  <c r="S47" i="1"/>
  <c r="AF47" i="1" s="1"/>
  <c r="D46" i="2" s="1"/>
  <c r="T47" i="1"/>
  <c r="U47" i="1"/>
  <c r="AJ47" i="1" s="1"/>
  <c r="S48" i="1"/>
  <c r="AF48" i="1" s="1"/>
  <c r="D47" i="2" s="1"/>
  <c r="T48" i="1"/>
  <c r="U48" i="1"/>
  <c r="AJ48" i="1" s="1"/>
  <c r="S49" i="1"/>
  <c r="AF49" i="1" s="1"/>
  <c r="D48" i="2" s="1"/>
  <c r="T49" i="1"/>
  <c r="U49" i="1"/>
  <c r="S50" i="1"/>
  <c r="T50" i="1"/>
  <c r="AH50" i="1" s="1"/>
  <c r="J49" i="2" s="1"/>
  <c r="U50" i="1"/>
  <c r="AJ50" i="1" s="1"/>
  <c r="S51" i="1"/>
  <c r="AF51" i="1" s="1"/>
  <c r="D50" i="2" s="1"/>
  <c r="T51" i="1"/>
  <c r="U51" i="1"/>
  <c r="S52" i="1"/>
  <c r="AF52" i="1" s="1"/>
  <c r="D51" i="2" s="1"/>
  <c r="T52" i="1"/>
  <c r="AH52" i="1" s="1"/>
  <c r="J51" i="2" s="1"/>
  <c r="U52" i="1"/>
  <c r="S53" i="1"/>
  <c r="T53" i="1"/>
  <c r="U53" i="1"/>
  <c r="S54" i="1"/>
  <c r="AF54" i="1" s="1"/>
  <c r="T54" i="1"/>
  <c r="AH54" i="1" s="1"/>
  <c r="J53" i="2" s="1"/>
  <c r="U54" i="1"/>
  <c r="S55" i="1"/>
  <c r="T55" i="1"/>
  <c r="U55" i="1"/>
  <c r="AJ55" i="1" s="1"/>
  <c r="S56" i="1"/>
  <c r="T56" i="1"/>
  <c r="U56" i="1"/>
  <c r="S57" i="1"/>
  <c r="AF57" i="1" s="1"/>
  <c r="D56" i="2" s="1"/>
  <c r="T57" i="1"/>
  <c r="AH57" i="1" s="1"/>
  <c r="J56" i="2" s="1"/>
  <c r="U57" i="1"/>
  <c r="AJ57" i="1" s="1"/>
  <c r="S58" i="1"/>
  <c r="AF58" i="1" s="1"/>
  <c r="D57" i="2" s="1"/>
  <c r="T58" i="1"/>
  <c r="AH58" i="1" s="1"/>
  <c r="U58" i="1"/>
  <c r="AJ58" i="1" s="1"/>
  <c r="S59" i="1"/>
  <c r="AF59" i="1" s="1"/>
  <c r="D58" i="2" s="1"/>
  <c r="T59" i="1"/>
  <c r="U59" i="1"/>
  <c r="S60" i="1"/>
  <c r="T60" i="1"/>
  <c r="U60" i="1"/>
  <c r="AJ60" i="1" s="1"/>
  <c r="S61" i="1"/>
  <c r="AF61" i="1" s="1"/>
  <c r="D60" i="2" s="1"/>
  <c r="T61" i="1"/>
  <c r="AH61" i="1" s="1"/>
  <c r="J60" i="2" s="1"/>
  <c r="U61" i="1"/>
  <c r="S62" i="1"/>
  <c r="AF62" i="1" s="1"/>
  <c r="D61" i="2" s="1"/>
  <c r="T62" i="1"/>
  <c r="AH62" i="1" s="1"/>
  <c r="J61" i="2" s="1"/>
  <c r="U62" i="1"/>
  <c r="S63" i="1"/>
  <c r="T63" i="1"/>
  <c r="U63" i="1"/>
  <c r="AJ63" i="1" s="1"/>
  <c r="S64" i="1"/>
  <c r="AF64" i="1" s="1"/>
  <c r="D63" i="2" s="1"/>
  <c r="T64" i="1"/>
  <c r="AH64" i="1" s="1"/>
  <c r="J63" i="2" s="1"/>
  <c r="U64" i="1"/>
  <c r="S65" i="1"/>
  <c r="AF65" i="1" s="1"/>
  <c r="D64" i="2" s="1"/>
  <c r="T65" i="1"/>
  <c r="U65" i="1"/>
  <c r="S66" i="1"/>
  <c r="T66" i="1"/>
  <c r="U66" i="1"/>
  <c r="S67" i="1"/>
  <c r="AF67" i="1" s="1"/>
  <c r="D66" i="2" s="1"/>
  <c r="T67" i="1"/>
  <c r="U67" i="1"/>
  <c r="AJ67" i="1" s="1"/>
  <c r="S68" i="1"/>
  <c r="AF68" i="1" s="1"/>
  <c r="D67" i="2" s="1"/>
  <c r="T68" i="1"/>
  <c r="AH68" i="1" s="1"/>
  <c r="J67" i="2" s="1"/>
  <c r="U68" i="1"/>
  <c r="AJ68" i="1" s="1"/>
  <c r="S69" i="1"/>
  <c r="AF69" i="1" s="1"/>
  <c r="D68" i="2" s="1"/>
  <c r="T69" i="1"/>
  <c r="U69" i="1"/>
  <c r="S70" i="1"/>
  <c r="T70" i="1"/>
  <c r="AH70" i="1" s="1"/>
  <c r="J69" i="2" s="1"/>
  <c r="U70" i="1"/>
  <c r="AJ70" i="1" s="1"/>
  <c r="S71" i="1"/>
  <c r="AF71" i="1" s="1"/>
  <c r="D70" i="2" s="1"/>
  <c r="T71" i="1"/>
  <c r="U71" i="1"/>
  <c r="S72" i="1"/>
  <c r="AF72" i="1" s="1"/>
  <c r="T72" i="1"/>
  <c r="U72" i="1"/>
  <c r="S73" i="1"/>
  <c r="T73" i="1"/>
  <c r="U73" i="1"/>
  <c r="AJ73" i="1" s="1"/>
  <c r="S74" i="1"/>
  <c r="AF74" i="1" s="1"/>
  <c r="D73" i="2" s="1"/>
  <c r="T74" i="1"/>
  <c r="AH74" i="1" s="1"/>
  <c r="J73" i="2" s="1"/>
  <c r="U74" i="1"/>
  <c r="AJ74" i="1" s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AF79" i="1" s="1"/>
  <c r="D78" i="2" s="1"/>
  <c r="T79" i="1"/>
  <c r="U79" i="1"/>
  <c r="S80" i="1"/>
  <c r="AF80" i="1" s="1"/>
  <c r="D79" i="2" s="1"/>
  <c r="T80" i="1"/>
  <c r="AH80" i="1" s="1"/>
  <c r="J79" i="2" s="1"/>
  <c r="U80" i="1"/>
  <c r="AJ80" i="1" s="1"/>
  <c r="S81" i="1"/>
  <c r="AF81" i="1" s="1"/>
  <c r="D80" i="2" s="1"/>
  <c r="T81" i="1"/>
  <c r="AH81" i="1" s="1"/>
  <c r="J80" i="2" s="1"/>
  <c r="U81" i="1"/>
  <c r="AJ81" i="1" s="1"/>
  <c r="S82" i="1"/>
  <c r="AF82" i="1" s="1"/>
  <c r="D81" i="2" s="1"/>
  <c r="T82" i="1"/>
  <c r="AH82" i="1" s="1"/>
  <c r="J81" i="2" s="1"/>
  <c r="U82" i="1"/>
  <c r="AJ82" i="1" s="1"/>
  <c r="S83" i="1"/>
  <c r="T83" i="1"/>
  <c r="U83" i="1"/>
  <c r="S84" i="1"/>
  <c r="T84" i="1"/>
  <c r="U84" i="1"/>
  <c r="S85" i="1"/>
  <c r="T85" i="1"/>
  <c r="AH85" i="1" s="1"/>
  <c r="J84" i="2" s="1"/>
  <c r="U85" i="1"/>
  <c r="AJ85" i="1" s="1"/>
  <c r="P84" i="2" s="1"/>
  <c r="S86" i="1"/>
  <c r="AF86" i="1" s="1"/>
  <c r="T86" i="1"/>
  <c r="AH86" i="1" s="1"/>
  <c r="J85" i="2" s="1"/>
  <c r="U86" i="1"/>
  <c r="AJ86" i="1" s="1"/>
  <c r="P85" i="2" s="1"/>
  <c r="S87" i="1"/>
  <c r="AF87" i="1" s="1"/>
  <c r="D86" i="2" s="1"/>
  <c r="T87" i="1"/>
  <c r="U87" i="1"/>
  <c r="AJ87" i="1" s="1"/>
  <c r="P86" i="2" s="1"/>
  <c r="S88" i="1"/>
  <c r="AF88" i="1" s="1"/>
  <c r="D87" i="2" s="1"/>
  <c r="T88" i="1"/>
  <c r="U88" i="1"/>
  <c r="S89" i="1"/>
  <c r="T89" i="1"/>
  <c r="AH89" i="1" s="1"/>
  <c r="J88" i="2" s="1"/>
  <c r="U89" i="1"/>
  <c r="S90" i="1"/>
  <c r="T90" i="1"/>
  <c r="U90" i="1"/>
  <c r="S91" i="1"/>
  <c r="T91" i="1"/>
  <c r="U91" i="1"/>
  <c r="S92" i="1"/>
  <c r="AF92" i="1" s="1"/>
  <c r="D91" i="2" s="1"/>
  <c r="T92" i="1"/>
  <c r="AH92" i="1" s="1"/>
  <c r="J91" i="2" s="1"/>
  <c r="U92" i="1"/>
  <c r="S93" i="1"/>
  <c r="T93" i="1"/>
  <c r="U93" i="1"/>
  <c r="S94" i="1"/>
  <c r="AF94" i="1" s="1"/>
  <c r="T94" i="1"/>
  <c r="AH94" i="1" s="1"/>
  <c r="J93" i="2" s="1"/>
  <c r="U94" i="1"/>
  <c r="AJ94" i="1" s="1"/>
  <c r="P93" i="2" s="1"/>
  <c r="S95" i="1"/>
  <c r="AF95" i="1" s="1"/>
  <c r="T95" i="1"/>
  <c r="AH95" i="1" s="1"/>
  <c r="J94" i="2" s="1"/>
  <c r="U95" i="1"/>
  <c r="AJ95" i="1" s="1"/>
  <c r="P94" i="2" s="1"/>
  <c r="S96" i="1"/>
  <c r="T96" i="1"/>
  <c r="U96" i="1"/>
  <c r="S97" i="1"/>
  <c r="AF97" i="1" s="1"/>
  <c r="D96" i="2" s="1"/>
  <c r="T97" i="1"/>
  <c r="AH97" i="1" s="1"/>
  <c r="J96" i="2" s="1"/>
  <c r="U97" i="1"/>
  <c r="S98" i="1"/>
  <c r="T98" i="1"/>
  <c r="U98" i="1"/>
  <c r="S99" i="1"/>
  <c r="T99" i="1"/>
  <c r="U99" i="1"/>
  <c r="S100" i="1"/>
  <c r="T100" i="1"/>
  <c r="AH100" i="1" s="1"/>
  <c r="J99" i="2" s="1"/>
  <c r="U100" i="1"/>
  <c r="AJ100" i="1" s="1"/>
  <c r="S101" i="1"/>
  <c r="AF101" i="1" s="1"/>
  <c r="D100" i="2" s="1"/>
  <c r="T101" i="1"/>
  <c r="AH101" i="1" s="1"/>
  <c r="J100" i="2" s="1"/>
  <c r="U101" i="1"/>
  <c r="S102" i="1"/>
  <c r="T102" i="1"/>
  <c r="U102" i="1"/>
  <c r="S103" i="1"/>
  <c r="T103" i="1"/>
  <c r="U103" i="1"/>
  <c r="AJ103" i="1" s="1"/>
  <c r="P102" i="2" s="1"/>
  <c r="S104" i="1"/>
  <c r="AF104" i="1" s="1"/>
  <c r="D103" i="2" s="1"/>
  <c r="T104" i="1"/>
  <c r="U104" i="1"/>
  <c r="S105" i="1"/>
  <c r="T105" i="1"/>
  <c r="AH105" i="1" s="1"/>
  <c r="J104" i="2" s="1"/>
  <c r="U105" i="1"/>
  <c r="AJ105" i="1" s="1"/>
  <c r="P104" i="2" s="1"/>
  <c r="S106" i="1"/>
  <c r="T106" i="1"/>
  <c r="U106" i="1"/>
  <c r="AJ106" i="1" s="1"/>
  <c r="P105" i="2" s="1"/>
  <c r="S107" i="1"/>
  <c r="AF107" i="1" s="1"/>
  <c r="T107" i="1"/>
  <c r="U107" i="1"/>
  <c r="AJ107" i="1" s="1"/>
  <c r="P106" i="2" s="1"/>
  <c r="S108" i="1"/>
  <c r="AF108" i="1" s="1"/>
  <c r="D107" i="2" s="1"/>
  <c r="T108" i="1"/>
  <c r="AH108" i="1" s="1"/>
  <c r="J107" i="2" s="1"/>
  <c r="U108" i="1"/>
  <c r="S109" i="1"/>
  <c r="AF109" i="1" s="1"/>
  <c r="D108" i="2" s="1"/>
  <c r="T109" i="1"/>
  <c r="U109" i="1"/>
  <c r="S110" i="1"/>
  <c r="AF110" i="1" s="1"/>
  <c r="D109" i="2" s="1"/>
  <c r="T110" i="1"/>
  <c r="U110" i="1"/>
  <c r="S111" i="1"/>
  <c r="AF111" i="1" s="1"/>
  <c r="D110" i="2" s="1"/>
  <c r="T111" i="1"/>
  <c r="U111" i="1"/>
  <c r="S112" i="1"/>
  <c r="T112" i="1"/>
  <c r="AH112" i="1" s="1"/>
  <c r="J111" i="2" s="1"/>
  <c r="U112" i="1"/>
  <c r="S113" i="1"/>
  <c r="T113" i="1"/>
  <c r="U113" i="1"/>
  <c r="S114" i="1"/>
  <c r="T114" i="1"/>
  <c r="AH114" i="1" s="1"/>
  <c r="J113" i="2" s="1"/>
  <c r="U114" i="1"/>
  <c r="S115" i="1"/>
  <c r="AF115" i="1" s="1"/>
  <c r="D114" i="2" s="1"/>
  <c r="T115" i="1"/>
  <c r="U115" i="1"/>
  <c r="S116" i="1"/>
  <c r="T116" i="1"/>
  <c r="U116" i="1"/>
  <c r="S5" i="1"/>
  <c r="T5" i="1"/>
  <c r="U5" i="1"/>
  <c r="AJ5" i="1" s="1"/>
  <c r="S6" i="1"/>
  <c r="T6" i="1"/>
  <c r="U6" i="1"/>
  <c r="AJ6" i="1" s="1"/>
  <c r="S7" i="1"/>
  <c r="T7" i="1"/>
  <c r="U7" i="1"/>
  <c r="S8" i="1"/>
  <c r="T8" i="1"/>
  <c r="U8" i="1"/>
  <c r="S9" i="1"/>
  <c r="T9" i="1"/>
  <c r="U9" i="1"/>
  <c r="S10" i="1"/>
  <c r="AF10" i="1" s="1"/>
  <c r="D9" i="2" s="1"/>
  <c r="T10" i="1"/>
  <c r="AH10" i="1" s="1"/>
  <c r="J9" i="2" s="1"/>
  <c r="U10" i="1"/>
  <c r="AJ10" i="1" s="1"/>
  <c r="S11" i="1"/>
  <c r="AF11" i="1" s="1"/>
  <c r="D10" i="2" s="1"/>
  <c r="T11" i="1"/>
  <c r="AH11" i="1" s="1"/>
  <c r="J10" i="2" s="1"/>
  <c r="U11" i="1"/>
  <c r="S12" i="1"/>
  <c r="T12" i="1"/>
  <c r="U12" i="1"/>
  <c r="AJ12" i="1" s="1"/>
  <c r="S13" i="1"/>
  <c r="AF13" i="1" s="1"/>
  <c r="D12" i="2" s="1"/>
  <c r="T13" i="1"/>
  <c r="AH13" i="1" s="1"/>
  <c r="J12" i="2" s="1"/>
  <c r="U13" i="1"/>
  <c r="AJ13" i="1" s="1"/>
  <c r="S14" i="1"/>
  <c r="AF14" i="1" s="1"/>
  <c r="D13" i="2" s="1"/>
  <c r="T14" i="1"/>
  <c r="U14" i="1"/>
  <c r="S15" i="1"/>
  <c r="AF15" i="1" s="1"/>
  <c r="D14" i="2" s="1"/>
  <c r="T15" i="1"/>
  <c r="AH15" i="1" s="1"/>
  <c r="J14" i="2" s="1"/>
  <c r="U15" i="1"/>
  <c r="AJ15" i="1" s="1"/>
  <c r="S16" i="1"/>
  <c r="AF16" i="1" s="1"/>
  <c r="D15" i="2" s="1"/>
  <c r="T16" i="1"/>
  <c r="U16" i="1"/>
  <c r="S17" i="1"/>
  <c r="AF17" i="1" s="1"/>
  <c r="T17" i="1"/>
  <c r="AH17" i="1" s="1"/>
  <c r="J16" i="2" s="1"/>
  <c r="U17" i="1"/>
  <c r="AJ17" i="1" s="1"/>
  <c r="S18" i="1"/>
  <c r="AF18" i="1" s="1"/>
  <c r="D17" i="2" s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AJ22" i="1" s="1"/>
  <c r="S23" i="1"/>
  <c r="AF23" i="1" s="1"/>
  <c r="D22" i="2" s="1"/>
  <c r="T23" i="1"/>
  <c r="AH23" i="1" s="1"/>
  <c r="J22" i="2" s="1"/>
  <c r="U23" i="1"/>
  <c r="AJ23" i="1" s="1"/>
  <c r="S24" i="1"/>
  <c r="AF24" i="1" s="1"/>
  <c r="D23" i="2" s="1"/>
  <c r="T24" i="1"/>
  <c r="AH24" i="1" s="1"/>
  <c r="U24" i="1"/>
  <c r="AJ24" i="1" s="1"/>
  <c r="S25" i="1"/>
  <c r="T25" i="1"/>
  <c r="U25" i="1"/>
  <c r="S26" i="1"/>
  <c r="AF26" i="1" s="1"/>
  <c r="D25" i="2" s="1"/>
  <c r="T26" i="1"/>
  <c r="U26" i="1"/>
  <c r="S27" i="1"/>
  <c r="AF27" i="1" s="1"/>
  <c r="D26" i="2" s="1"/>
  <c r="T27" i="1"/>
  <c r="U27" i="1"/>
  <c r="S28" i="1"/>
  <c r="T28" i="1"/>
  <c r="U28" i="1"/>
  <c r="S29" i="1"/>
  <c r="AF29" i="1" s="1"/>
  <c r="T29" i="1"/>
  <c r="AH29" i="1" s="1"/>
  <c r="J28" i="2" s="1"/>
  <c r="U29" i="1"/>
  <c r="S30" i="1"/>
  <c r="T30" i="1"/>
  <c r="AH30" i="1" s="1"/>
  <c r="J29" i="2" s="1"/>
  <c r="U30" i="1"/>
  <c r="AJ30" i="1" s="1"/>
  <c r="S31" i="1"/>
  <c r="AF31" i="1" s="1"/>
  <c r="D30" i="2" s="1"/>
  <c r="T31" i="1"/>
  <c r="AH31" i="1" s="1"/>
  <c r="J30" i="2" s="1"/>
  <c r="U31" i="1"/>
  <c r="S32" i="1"/>
  <c r="T32" i="1"/>
  <c r="AH32" i="1" s="1"/>
  <c r="J31" i="2" s="1"/>
  <c r="U32" i="1"/>
  <c r="S33" i="1"/>
  <c r="T33" i="1"/>
  <c r="U33" i="1"/>
  <c r="AJ33" i="1" s="1"/>
  <c r="S34" i="1"/>
  <c r="AF34" i="1" s="1"/>
  <c r="T34" i="1"/>
  <c r="U34" i="1"/>
  <c r="S35" i="1"/>
  <c r="AF35" i="1" s="1"/>
  <c r="D34" i="2" s="1"/>
  <c r="T35" i="1"/>
  <c r="AH35" i="1" s="1"/>
  <c r="J34" i="2" s="1"/>
  <c r="U35" i="1"/>
  <c r="AJ35" i="1" s="1"/>
  <c r="S36" i="1"/>
  <c r="AF36" i="1" s="1"/>
  <c r="D35" i="2" s="1"/>
  <c r="T36" i="1"/>
  <c r="U36" i="1"/>
  <c r="AJ36" i="1" s="1"/>
  <c r="S37" i="1"/>
  <c r="AF37" i="1" s="1"/>
  <c r="D36" i="2" s="1"/>
  <c r="T37" i="1"/>
  <c r="AH37" i="1" s="1"/>
  <c r="J36" i="2" s="1"/>
  <c r="U37" i="1"/>
  <c r="AJ37" i="1" s="1"/>
  <c r="S38" i="1"/>
  <c r="AF38" i="1" s="1"/>
  <c r="D37" i="2" s="1"/>
  <c r="T38" i="1"/>
  <c r="U38" i="1"/>
  <c r="S39" i="1"/>
  <c r="T39" i="1"/>
  <c r="U39" i="1"/>
  <c r="S40" i="1"/>
  <c r="AF40" i="1" s="1"/>
  <c r="D39" i="2" s="1"/>
  <c r="T40" i="1"/>
  <c r="AH40" i="1" s="1"/>
  <c r="J39" i="2" s="1"/>
  <c r="U40" i="1"/>
  <c r="S41" i="1"/>
  <c r="T41" i="1"/>
  <c r="U41" i="1"/>
  <c r="S42" i="1"/>
  <c r="T42" i="1"/>
  <c r="U42" i="1"/>
  <c r="U4" i="1"/>
  <c r="T4" i="1"/>
  <c r="S4" i="1"/>
  <c r="AF4" i="1" s="1"/>
  <c r="AF100" i="1" l="1"/>
  <c r="AG4" i="1"/>
  <c r="D3" i="2"/>
  <c r="D28" i="2"/>
  <c r="J4" i="2"/>
  <c r="AH115" i="1"/>
  <c r="J114" i="2" s="1"/>
  <c r="J5" i="2"/>
  <c r="D8" i="2"/>
  <c r="AH4" i="1"/>
  <c r="AJ4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J101" i="1"/>
  <c r="P100" i="2" s="1"/>
  <c r="AJ91" i="1"/>
  <c r="P90" i="2" s="1"/>
  <c r="AJ89" i="1"/>
  <c r="P88" i="2" s="1"/>
  <c r="AJ75" i="1"/>
  <c r="AJ31" i="1"/>
  <c r="AJ27" i="1"/>
  <c r="AJ11" i="1"/>
  <c r="AH107" i="1"/>
  <c r="J106" i="2" s="1"/>
  <c r="AH67" i="1"/>
  <c r="J66" i="2" s="1"/>
  <c r="AJ113" i="1"/>
  <c r="P112" i="2" s="1"/>
  <c r="AJ93" i="1"/>
  <c r="P92" i="2" s="1"/>
  <c r="AH93" i="1"/>
  <c r="J92" i="2" s="1"/>
  <c r="AJ79" i="1"/>
  <c r="AJ40" i="1"/>
  <c r="AH27" i="1"/>
  <c r="J26" i="2" s="1"/>
  <c r="AJ20" i="1"/>
  <c r="AH79" i="1"/>
  <c r="J78" i="2" s="1"/>
  <c r="AH47" i="1"/>
  <c r="J46" i="2" s="1"/>
  <c r="AH65" i="1"/>
  <c r="J64" i="2" s="1"/>
  <c r="AH45" i="1"/>
  <c r="J44" i="2" s="1"/>
  <c r="AJ71" i="1"/>
  <c r="AJ51" i="1"/>
  <c r="AJ76" i="1"/>
  <c r="AJ38" i="1"/>
  <c r="AJ18" i="1"/>
  <c r="AH87" i="1"/>
  <c r="J86" i="2" s="1"/>
  <c r="AH71" i="1"/>
  <c r="J70" i="2" s="1"/>
  <c r="AJ64" i="1"/>
  <c r="AH51" i="1"/>
  <c r="J50" i="2" s="1"/>
  <c r="AJ44" i="1"/>
  <c r="AH113" i="1"/>
  <c r="J112" i="2" s="1"/>
  <c r="AF91" i="1"/>
  <c r="D90" i="2" s="1"/>
  <c r="AF75" i="1"/>
  <c r="D74" i="2" s="1"/>
  <c r="AJ110" i="1"/>
  <c r="P109" i="2" s="1"/>
  <c r="AH116" i="1"/>
  <c r="J115" i="2" s="1"/>
  <c r="AF76" i="1"/>
  <c r="D75" i="2" s="1"/>
  <c r="AJ116" i="1"/>
  <c r="P115" i="2" s="1"/>
  <c r="AF116" i="1"/>
  <c r="D115" i="2" s="1"/>
  <c r="AJ115" i="1"/>
  <c r="P114" i="2" s="1"/>
  <c r="AF114" i="1"/>
  <c r="D113" i="2" s="1"/>
  <c r="AJ114" i="1"/>
  <c r="P113" i="2" s="1"/>
  <c r="AF113" i="1"/>
  <c r="D112" i="2" s="1"/>
  <c r="AF112" i="1"/>
  <c r="D111" i="2" s="1"/>
  <c r="AJ112" i="1"/>
  <c r="P111" i="2" s="1"/>
  <c r="AH111" i="1"/>
  <c r="J110" i="2" s="1"/>
  <c r="AJ111" i="1"/>
  <c r="P110" i="2" s="1"/>
  <c r="AH110" i="1"/>
  <c r="J109" i="2" s="1"/>
  <c r="D99" i="2" l="1"/>
  <c r="J3" i="2"/>
  <c r="AI4" i="1"/>
  <c r="E3" i="2"/>
  <c r="AG5" i="1"/>
  <c r="AK86" i="1"/>
  <c r="Q84" i="2"/>
  <c r="E4" i="2" l="1"/>
  <c r="AG6" i="1"/>
  <c r="K3" i="2"/>
  <c r="AI5" i="1"/>
  <c r="AK87" i="1"/>
  <c r="Q85" i="2"/>
  <c r="K4" i="2" l="1"/>
  <c r="AI6" i="1"/>
  <c r="E5" i="2"/>
  <c r="AG7" i="1"/>
  <c r="AK88" i="1"/>
  <c r="Q86" i="2"/>
  <c r="E6" i="2" l="1"/>
  <c r="AG8" i="1"/>
  <c r="AI7" i="1"/>
  <c r="K5" i="2"/>
  <c r="AK89" i="1"/>
  <c r="Q87" i="2"/>
  <c r="E7" i="2" l="1"/>
  <c r="AG9" i="1"/>
  <c r="K6" i="2"/>
  <c r="AI8" i="1"/>
  <c r="AK90" i="1"/>
  <c r="Q88" i="2"/>
  <c r="K7" i="2" l="1"/>
  <c r="AI9" i="1"/>
  <c r="E8" i="2"/>
  <c r="AG10" i="1"/>
  <c r="Q89" i="2"/>
  <c r="AK91" i="1"/>
  <c r="AG11" i="1" l="1"/>
  <c r="E9" i="2"/>
  <c r="AI10" i="1"/>
  <c r="K8" i="2"/>
  <c r="AK92" i="1"/>
  <c r="Q90" i="2"/>
  <c r="AI11" i="1" l="1"/>
  <c r="K9" i="2"/>
  <c r="AG12" i="1"/>
  <c r="E10" i="2"/>
  <c r="AK93" i="1"/>
  <c r="Q91" i="2"/>
  <c r="AG13" i="1" l="1"/>
  <c r="E11" i="2"/>
  <c r="AI12" i="1"/>
  <c r="K10" i="2"/>
  <c r="AK94" i="1"/>
  <c r="Q92" i="2"/>
  <c r="AI13" i="1" l="1"/>
  <c r="K11" i="2"/>
  <c r="AG14" i="1"/>
  <c r="E12" i="2"/>
  <c r="AK95" i="1"/>
  <c r="Q93" i="2"/>
  <c r="AG15" i="1" l="1"/>
  <c r="E13" i="2"/>
  <c r="AI14" i="1"/>
  <c r="K12" i="2"/>
  <c r="AK96" i="1"/>
  <c r="Q94" i="2"/>
  <c r="AI15" i="1" l="1"/>
  <c r="K13" i="2"/>
  <c r="AG16" i="1"/>
  <c r="E14" i="2"/>
  <c r="AK97" i="1"/>
  <c r="Q95" i="2"/>
  <c r="AG17" i="1" l="1"/>
  <c r="E15" i="2"/>
  <c r="AI16" i="1"/>
  <c r="K14" i="2"/>
  <c r="AK98" i="1"/>
  <c r="Q96" i="2"/>
  <c r="AI17" i="1" l="1"/>
  <c r="K15" i="2"/>
  <c r="AG18" i="1"/>
  <c r="E16" i="2"/>
  <c r="AK99" i="1"/>
  <c r="Q97" i="2"/>
  <c r="AG19" i="1" l="1"/>
  <c r="E17" i="2"/>
  <c r="AI18" i="1"/>
  <c r="K16" i="2"/>
  <c r="AK100" i="1"/>
  <c r="Q98" i="2"/>
  <c r="AI19" i="1" l="1"/>
  <c r="K17" i="2"/>
  <c r="AG20" i="1"/>
  <c r="E18" i="2"/>
  <c r="AK101" i="1"/>
  <c r="Q99" i="2"/>
  <c r="AG21" i="1" l="1"/>
  <c r="E19" i="2"/>
  <c r="AI20" i="1"/>
  <c r="K18" i="2"/>
  <c r="Q100" i="2"/>
  <c r="AK102" i="1"/>
  <c r="AI21" i="1" l="1"/>
  <c r="K19" i="2"/>
  <c r="AG22" i="1"/>
  <c r="E20" i="2"/>
  <c r="AK103" i="1"/>
  <c r="Q101" i="2"/>
  <c r="AG23" i="1" l="1"/>
  <c r="E21" i="2"/>
  <c r="AI22" i="1"/>
  <c r="K20" i="2"/>
  <c r="Q102" i="2"/>
  <c r="AK104" i="1"/>
  <c r="AI23" i="1" l="1"/>
  <c r="K21" i="2"/>
  <c r="AG24" i="1"/>
  <c r="E22" i="2"/>
  <c r="AK105" i="1"/>
  <c r="Q103" i="2"/>
  <c r="AG25" i="1" l="1"/>
  <c r="E23" i="2"/>
  <c r="AI24" i="1"/>
  <c r="K22" i="2"/>
  <c r="Q104" i="2"/>
  <c r="AK106" i="1"/>
  <c r="AI25" i="1" l="1"/>
  <c r="K23" i="2"/>
  <c r="AG26" i="1"/>
  <c r="E24" i="2"/>
  <c r="AK107" i="1"/>
  <c r="Q105" i="2"/>
  <c r="AG27" i="1" l="1"/>
  <c r="E25" i="2"/>
  <c r="AI26" i="1"/>
  <c r="K24" i="2"/>
  <c r="Q106" i="2"/>
  <c r="AK108" i="1"/>
  <c r="AI27" i="1" l="1"/>
  <c r="K25" i="2"/>
  <c r="E26" i="2"/>
  <c r="AG28" i="1"/>
  <c r="Q107" i="2"/>
  <c r="AK109" i="1"/>
  <c r="E27" i="2" l="1"/>
  <c r="AG29" i="1"/>
  <c r="AI28" i="1"/>
  <c r="K26" i="2"/>
  <c r="Q108" i="2"/>
  <c r="AK110" i="1"/>
  <c r="AI29" i="1" l="1"/>
  <c r="K27" i="2"/>
  <c r="AG30" i="1"/>
  <c r="E28" i="2"/>
  <c r="AK111" i="1"/>
  <c r="Q109" i="2"/>
  <c r="AG31" i="1" l="1"/>
  <c r="E29" i="2"/>
  <c r="AI30" i="1"/>
  <c r="K28" i="2"/>
  <c r="AK112" i="1"/>
  <c r="Q110" i="2"/>
  <c r="AI31" i="1" l="1"/>
  <c r="K29" i="2"/>
  <c r="AG32" i="1"/>
  <c r="E30" i="2"/>
  <c r="AK113" i="1"/>
  <c r="Q111" i="2"/>
  <c r="AG33" i="1" l="1"/>
  <c r="E31" i="2"/>
  <c r="AI32" i="1"/>
  <c r="K30" i="2"/>
  <c r="Q112" i="2"/>
  <c r="AK114" i="1"/>
  <c r="AI33" i="1" l="1"/>
  <c r="K31" i="2"/>
  <c r="AG34" i="1"/>
  <c r="E32" i="2"/>
  <c r="AK115" i="1"/>
  <c r="Q113" i="2"/>
  <c r="AG35" i="1" l="1"/>
  <c r="E33" i="2"/>
  <c r="AI34" i="1"/>
  <c r="K32" i="2"/>
  <c r="Q114" i="2"/>
  <c r="AK116" i="1"/>
  <c r="Q115" i="2" s="1"/>
  <c r="AI35" i="1" l="1"/>
  <c r="K33" i="2"/>
  <c r="AG36" i="1"/>
  <c r="E34" i="2"/>
  <c r="AG37" i="1" l="1"/>
  <c r="E35" i="2"/>
  <c r="AI36" i="1"/>
  <c r="K34" i="2"/>
  <c r="AI37" i="1" l="1"/>
  <c r="K35" i="2"/>
  <c r="AG38" i="1"/>
  <c r="E36" i="2"/>
  <c r="AG39" i="1" l="1"/>
  <c r="E37" i="2"/>
  <c r="AI38" i="1"/>
  <c r="K36" i="2"/>
  <c r="AI39" i="1" l="1"/>
  <c r="K37" i="2"/>
  <c r="AG40" i="1"/>
  <c r="E38" i="2"/>
  <c r="AG41" i="1" l="1"/>
  <c r="E39" i="2"/>
  <c r="AI40" i="1"/>
  <c r="K38" i="2"/>
  <c r="AI41" i="1" l="1"/>
  <c r="K39" i="2"/>
  <c r="AG42" i="1"/>
  <c r="E40" i="2"/>
  <c r="AG43" i="1" l="1"/>
  <c r="E41" i="2"/>
  <c r="AI42" i="1"/>
  <c r="K40" i="2"/>
  <c r="AI43" i="1" l="1"/>
  <c r="K41" i="2"/>
  <c r="AG44" i="1"/>
  <c r="E42" i="2"/>
  <c r="AG45" i="1" l="1"/>
  <c r="E43" i="2"/>
  <c r="AI44" i="1"/>
  <c r="K42" i="2"/>
  <c r="AI45" i="1" l="1"/>
  <c r="K43" i="2"/>
  <c r="AG46" i="1"/>
  <c r="E44" i="2"/>
  <c r="AG47" i="1" l="1"/>
  <c r="E45" i="2"/>
  <c r="AI46" i="1"/>
  <c r="K44" i="2"/>
  <c r="AI47" i="1" l="1"/>
  <c r="K45" i="2"/>
  <c r="AG48" i="1"/>
  <c r="E46" i="2"/>
  <c r="AG49" i="1" l="1"/>
  <c r="E47" i="2"/>
  <c r="AI48" i="1"/>
  <c r="K46" i="2"/>
  <c r="AI49" i="1" l="1"/>
  <c r="K47" i="2"/>
  <c r="AG50" i="1"/>
  <c r="E48" i="2"/>
  <c r="AG51" i="1" l="1"/>
  <c r="E49" i="2"/>
  <c r="AI50" i="1"/>
  <c r="K48" i="2"/>
  <c r="AI51" i="1" l="1"/>
  <c r="K49" i="2"/>
  <c r="AG52" i="1"/>
  <c r="E50" i="2"/>
  <c r="AG53" i="1" l="1"/>
  <c r="E51" i="2"/>
  <c r="AI52" i="1"/>
  <c r="K50" i="2"/>
  <c r="AI53" i="1" l="1"/>
  <c r="K51" i="2"/>
  <c r="AG54" i="1"/>
  <c r="E52" i="2"/>
  <c r="AG55" i="1" l="1"/>
  <c r="E53" i="2"/>
  <c r="AI54" i="1"/>
  <c r="K52" i="2"/>
  <c r="AI55" i="1" l="1"/>
  <c r="K53" i="2"/>
  <c r="AG56" i="1"/>
  <c r="E54" i="2"/>
  <c r="AG57" i="1" l="1"/>
  <c r="E55" i="2"/>
  <c r="AI56" i="1"/>
  <c r="K54" i="2"/>
  <c r="AI57" i="1" l="1"/>
  <c r="K55" i="2"/>
  <c r="AG58" i="1"/>
  <c r="E56" i="2"/>
  <c r="AG59" i="1" l="1"/>
  <c r="E57" i="2"/>
  <c r="AI58" i="1"/>
  <c r="K56" i="2"/>
  <c r="AG60" i="1" l="1"/>
  <c r="E58" i="2"/>
  <c r="AI59" i="1"/>
  <c r="K57" i="2"/>
  <c r="AI60" i="1" l="1"/>
  <c r="K58" i="2"/>
  <c r="AG61" i="1"/>
  <c r="E59" i="2"/>
  <c r="AG62" i="1" l="1"/>
  <c r="E60" i="2"/>
  <c r="AI61" i="1"/>
  <c r="K59" i="2"/>
  <c r="AI62" i="1" l="1"/>
  <c r="K60" i="2"/>
  <c r="AG63" i="1"/>
  <c r="E61" i="2"/>
  <c r="AG64" i="1" l="1"/>
  <c r="E62" i="2"/>
  <c r="AI63" i="1"/>
  <c r="K61" i="2"/>
  <c r="AG65" i="1" l="1"/>
  <c r="E63" i="2"/>
  <c r="AI64" i="1"/>
  <c r="K62" i="2"/>
  <c r="AG66" i="1" l="1"/>
  <c r="E64" i="2"/>
  <c r="AI65" i="1"/>
  <c r="K63" i="2"/>
  <c r="AI66" i="1" l="1"/>
  <c r="K64" i="2"/>
  <c r="AG67" i="1"/>
  <c r="E65" i="2"/>
  <c r="AG68" i="1" l="1"/>
  <c r="E66" i="2"/>
  <c r="AI67" i="1"/>
  <c r="K65" i="2"/>
  <c r="AI68" i="1" l="1"/>
  <c r="K66" i="2"/>
  <c r="AG69" i="1"/>
  <c r="E67" i="2"/>
  <c r="AG70" i="1" l="1"/>
  <c r="E68" i="2"/>
  <c r="AI69" i="1"/>
  <c r="K67" i="2"/>
  <c r="AI70" i="1" l="1"/>
  <c r="K68" i="2"/>
  <c r="AG71" i="1"/>
  <c r="E69" i="2"/>
  <c r="AG72" i="1" l="1"/>
  <c r="E70" i="2"/>
  <c r="AI71" i="1"/>
  <c r="K69" i="2"/>
  <c r="AI72" i="1" l="1"/>
  <c r="K70" i="2"/>
  <c r="AG73" i="1"/>
  <c r="E71" i="2"/>
  <c r="AG74" i="1" l="1"/>
  <c r="E72" i="2"/>
  <c r="AI73" i="1"/>
  <c r="K71" i="2"/>
  <c r="AI74" i="1" l="1"/>
  <c r="K72" i="2"/>
  <c r="E73" i="2"/>
  <c r="AG75" i="1"/>
  <c r="E74" i="2" l="1"/>
  <c r="AG76" i="1"/>
  <c r="K73" i="2"/>
  <c r="AI75" i="1"/>
  <c r="AI76" i="1" l="1"/>
  <c r="K74" i="2"/>
  <c r="AG77" i="1"/>
  <c r="E75" i="2"/>
  <c r="E76" i="2" l="1"/>
  <c r="AG78" i="1"/>
  <c r="AI77" i="1"/>
  <c r="K75" i="2"/>
  <c r="K76" i="2" l="1"/>
  <c r="AI78" i="1"/>
  <c r="E77" i="2"/>
  <c r="AG79" i="1"/>
  <c r="AG80" i="1" l="1"/>
  <c r="E78" i="2"/>
  <c r="AI79" i="1"/>
  <c r="K77" i="2"/>
  <c r="K78" i="2" l="1"/>
  <c r="AI80" i="1"/>
  <c r="E79" i="2"/>
  <c r="AG81" i="1"/>
  <c r="AG82" i="1" l="1"/>
  <c r="E80" i="2"/>
  <c r="AI81" i="1"/>
  <c r="K79" i="2"/>
  <c r="K80" i="2" l="1"/>
  <c r="AI82" i="1"/>
  <c r="AG83" i="1"/>
  <c r="E81" i="2"/>
  <c r="AG84" i="1" l="1"/>
  <c r="E82" i="2"/>
  <c r="K81" i="2"/>
  <c r="AI83" i="1"/>
  <c r="K82" i="2" l="1"/>
  <c r="AI84" i="1"/>
  <c r="AG85" i="1"/>
  <c r="E83" i="2"/>
  <c r="E84" i="2" l="1"/>
  <c r="AG86" i="1"/>
  <c r="K83" i="2"/>
  <c r="AI85" i="1"/>
  <c r="K84" i="2" l="1"/>
  <c r="AI86" i="1"/>
  <c r="AG87" i="1"/>
  <c r="E85" i="2"/>
  <c r="AG88" i="1" l="1"/>
  <c r="E86" i="2"/>
  <c r="K85" i="2"/>
  <c r="AI87" i="1"/>
  <c r="K86" i="2" l="1"/>
  <c r="AI88" i="1"/>
  <c r="AG89" i="1"/>
  <c r="E87" i="2"/>
  <c r="AG90" i="1" l="1"/>
  <c r="E88" i="2"/>
  <c r="K87" i="2"/>
  <c r="AI89" i="1"/>
  <c r="K88" i="2" l="1"/>
  <c r="AI90" i="1"/>
  <c r="E89" i="2"/>
  <c r="AG91" i="1"/>
  <c r="AG92" i="1" l="1"/>
  <c r="E90" i="2"/>
  <c r="AI91" i="1"/>
  <c r="K89" i="2"/>
  <c r="K90" i="2" l="1"/>
  <c r="AI92" i="1"/>
  <c r="AG93" i="1"/>
  <c r="E91" i="2"/>
  <c r="AG94" i="1" l="1"/>
  <c r="E92" i="2"/>
  <c r="K91" i="2"/>
  <c r="AI93" i="1"/>
  <c r="K92" i="2" l="1"/>
  <c r="AI94" i="1"/>
  <c r="AG95" i="1"/>
  <c r="E93" i="2"/>
  <c r="AG96" i="1" l="1"/>
  <c r="E94" i="2"/>
  <c r="K93" i="2"/>
  <c r="AI95" i="1"/>
  <c r="AI96" i="1" l="1"/>
  <c r="K94" i="2"/>
  <c r="AG97" i="1"/>
  <c r="E95" i="2"/>
  <c r="AG98" i="1" l="1"/>
  <c r="E96" i="2"/>
  <c r="K95" i="2"/>
  <c r="AI97" i="1"/>
  <c r="AI98" i="1" l="1"/>
  <c r="K96" i="2"/>
  <c r="AG99" i="1"/>
  <c r="E97" i="2"/>
  <c r="AG100" i="1" l="1"/>
  <c r="E98" i="2"/>
  <c r="AI99" i="1"/>
  <c r="K97" i="2"/>
  <c r="AI100" i="1" l="1"/>
  <c r="K98" i="2"/>
  <c r="AG101" i="1"/>
  <c r="E99" i="2"/>
  <c r="E100" i="2" l="1"/>
  <c r="AG102" i="1"/>
  <c r="K99" i="2"/>
  <c r="AI101" i="1"/>
  <c r="AI102" i="1" l="1"/>
  <c r="K100" i="2"/>
  <c r="AG103" i="1"/>
  <c r="E101" i="2"/>
  <c r="AG104" i="1" l="1"/>
  <c r="E102" i="2"/>
  <c r="AI103" i="1"/>
  <c r="K101" i="2"/>
  <c r="AI104" i="1" l="1"/>
  <c r="K102" i="2"/>
  <c r="AG105" i="1"/>
  <c r="E103" i="2"/>
  <c r="E104" i="2" l="1"/>
  <c r="AG106" i="1"/>
  <c r="AI105" i="1"/>
  <c r="K103" i="2"/>
  <c r="K104" i="2" l="1"/>
  <c r="AI106" i="1"/>
  <c r="AG107" i="1"/>
  <c r="E105" i="2"/>
  <c r="AG108" i="1" l="1"/>
  <c r="E106" i="2"/>
  <c r="AI107" i="1"/>
  <c r="K105" i="2"/>
  <c r="AI108" i="1" l="1"/>
  <c r="K106" i="2"/>
  <c r="E107" i="2"/>
  <c r="AG109" i="1"/>
  <c r="AG110" i="1" l="1"/>
  <c r="E108" i="2"/>
  <c r="K107" i="2"/>
  <c r="AI109" i="1"/>
  <c r="K108" i="2" l="1"/>
  <c r="AI110" i="1"/>
  <c r="E109" i="2"/>
  <c r="AG111" i="1"/>
  <c r="AG112" i="1" l="1"/>
  <c r="E110" i="2"/>
  <c r="K109" i="2"/>
  <c r="AI111" i="1"/>
  <c r="K110" i="2" l="1"/>
  <c r="AI112" i="1"/>
  <c r="E111" i="2"/>
  <c r="AG113" i="1"/>
  <c r="AG114" i="1" l="1"/>
  <c r="E112" i="2"/>
  <c r="AI113" i="1"/>
  <c r="K111" i="2"/>
  <c r="AI114" i="1" l="1"/>
  <c r="K112" i="2"/>
  <c r="E113" i="2"/>
  <c r="AG115" i="1"/>
  <c r="E114" i="2" l="1"/>
  <c r="AG116" i="1"/>
  <c r="E115" i="2" s="1"/>
  <c r="AI115" i="1"/>
  <c r="K113" i="2"/>
  <c r="K114" i="2" l="1"/>
  <c r="AI116" i="1"/>
  <c r="K115" i="2" s="1"/>
</calcChain>
</file>

<file path=xl/sharedStrings.xml><?xml version="1.0" encoding="utf-8"?>
<sst xmlns="http://schemas.openxmlformats.org/spreadsheetml/2006/main" count="85" uniqueCount="41">
  <si>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</si>
  <si>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</si>
  <si>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</si>
  <si>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</si>
  <si>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</si>
  <si>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</si>
  <si>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</si>
  <si>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</si>
  <si>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</si>
  <si>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</si>
  <si>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</si>
  <si>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</si>
  <si>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</si>
  <si>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Ladder - Estimaged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</si>
  <si>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</si>
  <si>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</si>
  <si>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</si>
  <si>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</si>
  <si>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</si>
  <si>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</si>
  <si>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</si>
  <si>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</si>
  <si>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</si>
  <si>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</si>
  <si>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Attraction water off for 2 counts</t>
  </si>
  <si>
    <t>1 count with no attraction flow</t>
  </si>
  <si>
    <t>4 counts with no attraction flow</t>
  </si>
  <si>
    <t>Sealion activity all day</t>
  </si>
  <si>
    <t>attraction water off first 2 counts</t>
  </si>
  <si>
    <t>Sealion back at 4, killed 2 Chinook</t>
  </si>
  <si>
    <t>1 UM Chinook dead in ladder</t>
  </si>
  <si>
    <t>1 UnMarked Chinook out</t>
  </si>
  <si>
    <t xml:space="preserve">Sealion Activity  </t>
  </si>
  <si>
    <t>1 Sockeye out, 0 in</t>
  </si>
  <si>
    <t>SITCSF</t>
  </si>
  <si>
    <t>Time (Min)</t>
  </si>
  <si>
    <t>Counting</t>
  </si>
  <si>
    <t>Expansion (Min)</t>
  </si>
  <si>
    <t>Sealion present all day, in large lock at 5 pm killing fish, attraction water off 1 count</t>
  </si>
  <si>
    <t>Sealions present all day, multiple observed salmon kills</t>
  </si>
  <si>
    <t>Sea lions present all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</si>
</sst>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"/>
      <protection locked="0"/>
    </xf>
    <xf numFmtId="17" fontId="4" fillId="0" borderId="0" xfId="0" applyNumberFormat="1" applyFont="1" applyAlignment="1" applyProtection="1">
      <alignment horizontal="center"/>
      <protection locked="0"/>
    </xf>
    <xf numFmtId="4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Historical!$C$3:$C$115</c:f>
              <c:numCache>
                <c:formatCode>General</c:formatCode>
                <c:ptCount val="113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37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53</c:v>
                </c:pt>
                <c:pt idx="16">
                  <c:v>59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87</c:v>
                </c:pt>
                <c:pt idx="21">
                  <c:v>93</c:v>
                </c:pt>
                <c:pt idx="22">
                  <c:v>103</c:v>
                </c:pt>
                <c:pt idx="23">
                  <c:v>110</c:v>
                </c:pt>
                <c:pt idx="24">
                  <c:v>120</c:v>
                </c:pt>
                <c:pt idx="25">
                  <c:v>127</c:v>
                </c:pt>
                <c:pt idx="26">
                  <c:v>138</c:v>
                </c:pt>
                <c:pt idx="27">
                  <c:v>149</c:v>
                </c:pt>
                <c:pt idx="28">
                  <c:v>167</c:v>
                </c:pt>
                <c:pt idx="29">
                  <c:v>190</c:v>
                </c:pt>
                <c:pt idx="30">
                  <c:v>222</c:v>
                </c:pt>
                <c:pt idx="31">
                  <c:v>241</c:v>
                </c:pt>
                <c:pt idx="32">
                  <c:v>258</c:v>
                </c:pt>
                <c:pt idx="33">
                  <c:v>284</c:v>
                </c:pt>
                <c:pt idx="34">
                  <c:v>319</c:v>
                </c:pt>
                <c:pt idx="35">
                  <c:v>352</c:v>
                </c:pt>
                <c:pt idx="36">
                  <c:v>386</c:v>
                </c:pt>
                <c:pt idx="37">
                  <c:v>432</c:v>
                </c:pt>
                <c:pt idx="38">
                  <c:v>483</c:v>
                </c:pt>
                <c:pt idx="39">
                  <c:v>529</c:v>
                </c:pt>
                <c:pt idx="40">
                  <c:v>580</c:v>
                </c:pt>
                <c:pt idx="41">
                  <c:v>632</c:v>
                </c:pt>
                <c:pt idx="42">
                  <c:v>701</c:v>
                </c:pt>
                <c:pt idx="43">
                  <c:v>781</c:v>
                </c:pt>
                <c:pt idx="44">
                  <c:v>872</c:v>
                </c:pt>
                <c:pt idx="45">
                  <c:v>977</c:v>
                </c:pt>
                <c:pt idx="46" formatCode="#,##0">
                  <c:v>1081</c:v>
                </c:pt>
                <c:pt idx="47" formatCode="#,##0">
                  <c:v>1193</c:v>
                </c:pt>
                <c:pt idx="48" formatCode="#,##0">
                  <c:v>1310</c:v>
                </c:pt>
                <c:pt idx="49" formatCode="#,##0">
                  <c:v>1456</c:v>
                </c:pt>
                <c:pt idx="50" formatCode="#,##0">
                  <c:v>1548</c:v>
                </c:pt>
                <c:pt idx="51" formatCode="#,##0">
                  <c:v>1672</c:v>
                </c:pt>
                <c:pt idx="52" formatCode="#,##0">
                  <c:v>1828</c:v>
                </c:pt>
                <c:pt idx="53" formatCode="#,##0">
                  <c:v>1976</c:v>
                </c:pt>
                <c:pt idx="54" formatCode="#,##0">
                  <c:v>2178</c:v>
                </c:pt>
                <c:pt idx="55" formatCode="#,##0">
                  <c:v>2388</c:v>
                </c:pt>
                <c:pt idx="56" formatCode="#,##0">
                  <c:v>2631</c:v>
                </c:pt>
                <c:pt idx="57" formatCode="#,##0">
                  <c:v>2837</c:v>
                </c:pt>
                <c:pt idx="58" formatCode="#,##0">
                  <c:v>3069</c:v>
                </c:pt>
                <c:pt idx="59" formatCode="#,##0">
                  <c:v>3331</c:v>
                </c:pt>
                <c:pt idx="60" formatCode="#,##0">
                  <c:v>3558</c:v>
                </c:pt>
                <c:pt idx="61" formatCode="#,##0">
                  <c:v>3820</c:v>
                </c:pt>
                <c:pt idx="62" formatCode="#,##0">
                  <c:v>4064</c:v>
                </c:pt>
                <c:pt idx="63" formatCode="#,##0">
                  <c:v>4266</c:v>
                </c:pt>
                <c:pt idx="64" formatCode="#,##0">
                  <c:v>4518</c:v>
                </c:pt>
                <c:pt idx="65" formatCode="#,##0">
                  <c:v>4812</c:v>
                </c:pt>
                <c:pt idx="66" formatCode="#,##0">
                  <c:v>5049</c:v>
                </c:pt>
                <c:pt idx="67" formatCode="#,##0">
                  <c:v>5260</c:v>
                </c:pt>
                <c:pt idx="68" formatCode="#,##0">
                  <c:v>5574</c:v>
                </c:pt>
                <c:pt idx="69" formatCode="#,##0">
                  <c:v>5848</c:v>
                </c:pt>
                <c:pt idx="70" formatCode="#,##0">
                  <c:v>6234</c:v>
                </c:pt>
                <c:pt idx="71" formatCode="#,##0">
                  <c:v>6507</c:v>
                </c:pt>
                <c:pt idx="72" formatCode="#,##0">
                  <c:v>6730</c:v>
                </c:pt>
                <c:pt idx="73" formatCode="#,##0">
                  <c:v>7019</c:v>
                </c:pt>
                <c:pt idx="74" formatCode="#,##0">
                  <c:v>7241</c:v>
                </c:pt>
                <c:pt idx="75" formatCode="#,##0">
                  <c:v>7547</c:v>
                </c:pt>
                <c:pt idx="76" formatCode="#,##0">
                  <c:v>7842</c:v>
                </c:pt>
                <c:pt idx="77" formatCode="#,##0">
                  <c:v>8192</c:v>
                </c:pt>
                <c:pt idx="78" formatCode="#,##0">
                  <c:v>8427</c:v>
                </c:pt>
                <c:pt idx="79" formatCode="#,##0">
                  <c:v>8639</c:v>
                </c:pt>
                <c:pt idx="80" formatCode="#,##0">
                  <c:v>8800</c:v>
                </c:pt>
                <c:pt idx="81" formatCode="#,##0">
                  <c:v>8986</c:v>
                </c:pt>
                <c:pt idx="82" formatCode="#,##0">
                  <c:v>9139</c:v>
                </c:pt>
                <c:pt idx="83" formatCode="#,##0">
                  <c:v>9277</c:v>
                </c:pt>
                <c:pt idx="84" formatCode="#,##0">
                  <c:v>9406</c:v>
                </c:pt>
                <c:pt idx="85" formatCode="#,##0">
                  <c:v>9548</c:v>
                </c:pt>
                <c:pt idx="86" formatCode="#,##0">
                  <c:v>9675</c:v>
                </c:pt>
                <c:pt idx="87" formatCode="#,##0">
                  <c:v>9773</c:v>
                </c:pt>
                <c:pt idx="88" formatCode="#,##0">
                  <c:v>9860</c:v>
                </c:pt>
                <c:pt idx="89" formatCode="#,##0">
                  <c:v>9938</c:v>
                </c:pt>
                <c:pt idx="90" formatCode="#,##0">
                  <c:v>10007</c:v>
                </c:pt>
                <c:pt idx="91" formatCode="#,##0">
                  <c:v>10080</c:v>
                </c:pt>
                <c:pt idx="92" formatCode="#,##0">
                  <c:v>10152</c:v>
                </c:pt>
                <c:pt idx="93" formatCode="#,##0">
                  <c:v>10231</c:v>
                </c:pt>
                <c:pt idx="94" formatCode="#,##0">
                  <c:v>10275</c:v>
                </c:pt>
                <c:pt idx="95" formatCode="#,##0">
                  <c:v>10308</c:v>
                </c:pt>
                <c:pt idx="96" formatCode="#,##0">
                  <c:v>10331</c:v>
                </c:pt>
                <c:pt idx="97" formatCode="#,##0">
                  <c:v>10347</c:v>
                </c:pt>
                <c:pt idx="98" formatCode="#,##0">
                  <c:v>10370</c:v>
                </c:pt>
                <c:pt idx="99" formatCode="#,##0">
                  <c:v>10397</c:v>
                </c:pt>
                <c:pt idx="100" formatCode="#,##0">
                  <c:v>10440</c:v>
                </c:pt>
                <c:pt idx="101" formatCode="#,##0">
                  <c:v>10451</c:v>
                </c:pt>
                <c:pt idx="102" formatCode="#,##0">
                  <c:v>10482</c:v>
                </c:pt>
                <c:pt idx="103" formatCode="#,##0">
                  <c:v>10499</c:v>
                </c:pt>
                <c:pt idx="104" formatCode="#,##0">
                  <c:v>10523</c:v>
                </c:pt>
                <c:pt idx="105" formatCode="#,##0">
                  <c:v>10528</c:v>
                </c:pt>
                <c:pt idx="106" formatCode="#,##0">
                  <c:v>10536</c:v>
                </c:pt>
                <c:pt idx="107" formatCode="#,##0">
                  <c:v>10543</c:v>
                </c:pt>
                <c:pt idx="108" formatCode="#,##0">
                  <c:v>10547</c:v>
                </c:pt>
                <c:pt idx="109" formatCode="#,##0">
                  <c:v>10555</c:v>
                </c:pt>
                <c:pt idx="110" formatCode="#,##0">
                  <c:v>10559</c:v>
                </c:pt>
                <c:pt idx="111" formatCode="#,##0">
                  <c:v>10566</c:v>
                </c:pt>
                <c:pt idx="112" formatCode="#,##0">
                  <c:v>10570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F-480F-982D-F342B035D432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7.384615384615385</c:v>
                </c:pt>
                <c:pt idx="2">
                  <c:v>7.384615384615385</c:v>
                </c:pt>
                <c:pt idx="3">
                  <c:v>7.384615384615385</c:v>
                </c:pt>
                <c:pt idx="4">
                  <c:v>7.384615384615385</c:v>
                </c:pt>
                <c:pt idx="5">
                  <c:v>7.384615384615385</c:v>
                </c:pt>
                <c:pt idx="6">
                  <c:v>7.384615384615385</c:v>
                </c:pt>
                <c:pt idx="7">
                  <c:v>14.76923076923077</c:v>
                </c:pt>
                <c:pt idx="8">
                  <c:v>14.76923076923077</c:v>
                </c:pt>
                <c:pt idx="9">
                  <c:v>14.76923076923077</c:v>
                </c:pt>
                <c:pt idx="10">
                  <c:v>22.153846153846153</c:v>
                </c:pt>
                <c:pt idx="11">
                  <c:v>22.153846153846153</c:v>
                </c:pt>
                <c:pt idx="12">
                  <c:v>29.53846153846154</c:v>
                </c:pt>
                <c:pt idx="13">
                  <c:v>29.53846153846154</c:v>
                </c:pt>
                <c:pt idx="14">
                  <c:v>29.53846153846154</c:v>
                </c:pt>
                <c:pt idx="15">
                  <c:v>31.205128205128208</c:v>
                </c:pt>
                <c:pt idx="16">
                  <c:v>31.205128205128208</c:v>
                </c:pt>
                <c:pt idx="17">
                  <c:v>31.205128205128208</c:v>
                </c:pt>
                <c:pt idx="18">
                  <c:v>31.205128205128208</c:v>
                </c:pt>
                <c:pt idx="19">
                  <c:v>40.389743589743595</c:v>
                </c:pt>
                <c:pt idx="20">
                  <c:v>40.389743589743595</c:v>
                </c:pt>
                <c:pt idx="21">
                  <c:v>40.389743589743595</c:v>
                </c:pt>
                <c:pt idx="22">
                  <c:v>47.774358974358982</c:v>
                </c:pt>
                <c:pt idx="23">
                  <c:v>55.158974358974369</c:v>
                </c:pt>
                <c:pt idx="24">
                  <c:v>55.158974358974369</c:v>
                </c:pt>
                <c:pt idx="25">
                  <c:v>62.543589743589756</c:v>
                </c:pt>
                <c:pt idx="26">
                  <c:v>62.543589743589756</c:v>
                </c:pt>
                <c:pt idx="27">
                  <c:v>69.928205128205136</c:v>
                </c:pt>
                <c:pt idx="28">
                  <c:v>80.169963369963369</c:v>
                </c:pt>
                <c:pt idx="29">
                  <c:v>102.32380952380953</c:v>
                </c:pt>
                <c:pt idx="30">
                  <c:v>124.47765567765569</c:v>
                </c:pt>
                <c:pt idx="31">
                  <c:v>126.81098901098902</c:v>
                </c:pt>
                <c:pt idx="32">
                  <c:v>156.34945054945055</c:v>
                </c:pt>
                <c:pt idx="33">
                  <c:v>189.22124542124544</c:v>
                </c:pt>
                <c:pt idx="34">
                  <c:v>202.60586080586083</c:v>
                </c:pt>
                <c:pt idx="35">
                  <c:v>206.80586080586082</c:v>
                </c:pt>
                <c:pt idx="36">
                  <c:v>214.1904761904762</c:v>
                </c:pt>
                <c:pt idx="37">
                  <c:v>245.39560439560441</c:v>
                </c:pt>
                <c:pt idx="38">
                  <c:v>270.54945054945057</c:v>
                </c:pt>
                <c:pt idx="39">
                  <c:v>316.22252747252747</c:v>
                </c:pt>
                <c:pt idx="40">
                  <c:v>349.74175824175825</c:v>
                </c:pt>
                <c:pt idx="41">
                  <c:v>389.74175824175825</c:v>
                </c:pt>
                <c:pt idx="42">
                  <c:v>397.12637362637361</c:v>
                </c:pt>
                <c:pt idx="43">
                  <c:v>419.28021978021974</c:v>
                </c:pt>
                <c:pt idx="44">
                  <c:v>451.41483516483515</c:v>
                </c:pt>
                <c:pt idx="45">
                  <c:v>501.9532967032967</c:v>
                </c:pt>
                <c:pt idx="46">
                  <c:v>610.26098901098908</c:v>
                </c:pt>
                <c:pt idx="47">
                  <c:v>682.18406593406598</c:v>
                </c:pt>
                <c:pt idx="48">
                  <c:v>774.89560439560444</c:v>
                </c:pt>
                <c:pt idx="49">
                  <c:v>804.43406593406598</c:v>
                </c:pt>
                <c:pt idx="50">
                  <c:v>857.52497502497511</c:v>
                </c:pt>
                <c:pt idx="51">
                  <c:v>899.70679320679324</c:v>
                </c:pt>
                <c:pt idx="52">
                  <c:v>970.41133866133873</c:v>
                </c:pt>
                <c:pt idx="53">
                  <c:v>1036.8886113886115</c:v>
                </c:pt>
                <c:pt idx="54">
                  <c:v>1156.5249750249752</c:v>
                </c:pt>
                <c:pt idx="55">
                  <c:v>2432.7067932067935</c:v>
                </c:pt>
                <c:pt idx="56">
                  <c:v>2588.0522477522481</c:v>
                </c:pt>
                <c:pt idx="57">
                  <c:v>2780.0219447219451</c:v>
                </c:pt>
                <c:pt idx="58">
                  <c:v>2841.4992174492177</c:v>
                </c:pt>
                <c:pt idx="59">
                  <c:v>2984.1052780552782</c:v>
                </c:pt>
                <c:pt idx="60">
                  <c:v>3042.2870962370962</c:v>
                </c:pt>
                <c:pt idx="61">
                  <c:v>3109.6507326007327</c:v>
                </c:pt>
                <c:pt idx="62">
                  <c:v>3259.1052780552782</c:v>
                </c:pt>
                <c:pt idx="63">
                  <c:v>3464.1961871461872</c:v>
                </c:pt>
                <c:pt idx="64">
                  <c:v>3606.0143689643692</c:v>
                </c:pt>
                <c:pt idx="65">
                  <c:v>3889.8689144189148</c:v>
                </c:pt>
                <c:pt idx="66">
                  <c:v>4007.1416416916422</c:v>
                </c:pt>
                <c:pt idx="67">
                  <c:v>4130.4143689643697</c:v>
                </c:pt>
                <c:pt idx="68">
                  <c:v>4401.7173992673997</c:v>
                </c:pt>
                <c:pt idx="69">
                  <c:v>4589.1113386613388</c:v>
                </c:pt>
                <c:pt idx="70">
                  <c:v>4793.4749750249748</c:v>
                </c:pt>
                <c:pt idx="71">
                  <c:v>5002.274975024975</c:v>
                </c:pt>
                <c:pt idx="72">
                  <c:v>5241.2035464535466</c:v>
                </c:pt>
                <c:pt idx="73">
                  <c:v>5478.2944555444556</c:v>
                </c:pt>
                <c:pt idx="74">
                  <c:v>5619.5671828171826</c:v>
                </c:pt>
                <c:pt idx="75">
                  <c:v>5672.7490009990006</c:v>
                </c:pt>
                <c:pt idx="76">
                  <c:v>5795.5126373626372</c:v>
                </c:pt>
                <c:pt idx="77">
                  <c:v>5894.7171828171822</c:v>
                </c:pt>
                <c:pt idx="78">
                  <c:v>5986.3535464535462</c:v>
                </c:pt>
                <c:pt idx="79">
                  <c:v>6151.3535464535462</c:v>
                </c:pt>
                <c:pt idx="80">
                  <c:v>6269.8990009990011</c:v>
                </c:pt>
                <c:pt idx="81">
                  <c:v>6367.1944555444561</c:v>
                </c:pt>
                <c:pt idx="82">
                  <c:v>6430.0429403929411</c:v>
                </c:pt>
                <c:pt idx="83">
                  <c:v>6582.0429403929411</c:v>
                </c:pt>
                <c:pt idx="84">
                  <c:v>6658.588394938396</c:v>
                </c:pt>
                <c:pt idx="85">
                  <c:v>6728.747485847487</c:v>
                </c:pt>
                <c:pt idx="86">
                  <c:v>6795.690667665669</c:v>
                </c:pt>
                <c:pt idx="87">
                  <c:v>6895.4906676656692</c:v>
                </c:pt>
                <c:pt idx="88">
                  <c:v>6960.3997585747602</c:v>
                </c:pt>
                <c:pt idx="89">
                  <c:v>7109.3088494838512</c:v>
                </c:pt>
                <c:pt idx="90">
                  <c:v>7145.7330919080932</c:v>
                </c:pt>
                <c:pt idx="91">
                  <c:v>7160.6785464535478</c:v>
                </c:pt>
                <c:pt idx="92">
                  <c:v>7178.4361222111238</c:v>
                </c:pt>
                <c:pt idx="93">
                  <c:v>7178.4361222111238</c:v>
                </c:pt>
                <c:pt idx="94">
                  <c:v>7216.9815767565788</c:v>
                </c:pt>
                <c:pt idx="95">
                  <c:v>7222.5815767565791</c:v>
                </c:pt>
                <c:pt idx="96">
                  <c:v>7229.1270313020341</c:v>
                </c:pt>
                <c:pt idx="97">
                  <c:v>7248.7633949383981</c:v>
                </c:pt>
                <c:pt idx="98">
                  <c:v>7248.7633949383981</c:v>
                </c:pt>
                <c:pt idx="99">
                  <c:v>7248.7633949383981</c:v>
                </c:pt>
                <c:pt idx="100">
                  <c:v>7248.7633949383981</c:v>
                </c:pt>
                <c:pt idx="101">
                  <c:v>7248.7633949383981</c:v>
                </c:pt>
                <c:pt idx="102">
                  <c:v>7248.7633949383981</c:v>
                </c:pt>
                <c:pt idx="103">
                  <c:v>7248.7633949383981</c:v>
                </c:pt>
                <c:pt idx="104">
                  <c:v>7248.7633949383981</c:v>
                </c:pt>
                <c:pt idx="105">
                  <c:v>7248.7633949383981</c:v>
                </c:pt>
                <c:pt idx="106">
                  <c:v>7248.7633949383981</c:v>
                </c:pt>
                <c:pt idx="107">
                  <c:v>7248.7633949383981</c:v>
                </c:pt>
                <c:pt idx="108">
                  <c:v>7248.7633949383981</c:v>
                </c:pt>
                <c:pt idx="109">
                  <c:v>7248.7633949383981</c:v>
                </c:pt>
                <c:pt idx="110">
                  <c:v>7248.7633949383981</c:v>
                </c:pt>
                <c:pt idx="111">
                  <c:v>7248.7633949383981</c:v>
                </c:pt>
                <c:pt idx="112">
                  <c:v>7248.7633949383981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F-480F-982D-F342B035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7568"/>
        <c:axId val="134799360"/>
      </c:scatterChart>
      <c:valAx>
        <c:axId val="134797568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34799360"/>
        <c:crosses val="autoZero"/>
        <c:crossBetween val="midCat"/>
        <c:majorUnit val="14"/>
        <c:minorUnit val="7"/>
      </c:valAx>
      <c:valAx>
        <c:axId val="134799360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34797568"/>
        <c:crosses val="autoZero"/>
        <c:crossBetween val="midCat"/>
        <c:majorUnit val="2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 formatCode="General">
                  <c:v>675</c:v>
                </c:pt>
                <c:pt idx="1">
                  <c:v>1235</c:v>
                </c:pt>
                <c:pt idx="2">
                  <c:v>1680</c:v>
                </c:pt>
                <c:pt idx="3">
                  <c:v>2451</c:v>
                </c:pt>
                <c:pt idx="4">
                  <c:v>3470</c:v>
                </c:pt>
                <c:pt idx="5">
                  <c:v>4385</c:v>
                </c:pt>
                <c:pt idx="6">
                  <c:v>5403</c:v>
                </c:pt>
                <c:pt idx="7">
                  <c:v>6687</c:v>
                </c:pt>
                <c:pt idx="8">
                  <c:v>8344</c:v>
                </c:pt>
                <c:pt idx="9">
                  <c:v>9817</c:v>
                </c:pt>
                <c:pt idx="10">
                  <c:v>12120</c:v>
                </c:pt>
                <c:pt idx="11">
                  <c:v>14710</c:v>
                </c:pt>
                <c:pt idx="12">
                  <c:v>16582</c:v>
                </c:pt>
                <c:pt idx="13">
                  <c:v>18861</c:v>
                </c:pt>
                <c:pt idx="14">
                  <c:v>20715</c:v>
                </c:pt>
                <c:pt idx="15">
                  <c:v>22952</c:v>
                </c:pt>
                <c:pt idx="16">
                  <c:v>25421</c:v>
                </c:pt>
                <c:pt idx="17">
                  <c:v>27989</c:v>
                </c:pt>
                <c:pt idx="18">
                  <c:v>30678</c:v>
                </c:pt>
                <c:pt idx="19">
                  <c:v>32869</c:v>
                </c:pt>
                <c:pt idx="20">
                  <c:v>35103</c:v>
                </c:pt>
                <c:pt idx="21">
                  <c:v>37320</c:v>
                </c:pt>
                <c:pt idx="22">
                  <c:v>40616</c:v>
                </c:pt>
                <c:pt idx="23">
                  <c:v>43029</c:v>
                </c:pt>
                <c:pt idx="24">
                  <c:v>46205</c:v>
                </c:pt>
                <c:pt idx="25">
                  <c:v>49166</c:v>
                </c:pt>
                <c:pt idx="26">
                  <c:v>50888</c:v>
                </c:pt>
                <c:pt idx="27">
                  <c:v>53259</c:v>
                </c:pt>
                <c:pt idx="28">
                  <c:v>55257</c:v>
                </c:pt>
                <c:pt idx="29">
                  <c:v>57466</c:v>
                </c:pt>
                <c:pt idx="30">
                  <c:v>59761</c:v>
                </c:pt>
                <c:pt idx="31">
                  <c:v>61801</c:v>
                </c:pt>
                <c:pt idx="32">
                  <c:v>63993</c:v>
                </c:pt>
                <c:pt idx="33">
                  <c:v>65752</c:v>
                </c:pt>
                <c:pt idx="34">
                  <c:v>67158</c:v>
                </c:pt>
                <c:pt idx="35">
                  <c:v>68509</c:v>
                </c:pt>
                <c:pt idx="36">
                  <c:v>69675</c:v>
                </c:pt>
                <c:pt idx="37">
                  <c:v>70658</c:v>
                </c:pt>
                <c:pt idx="38">
                  <c:v>71506</c:v>
                </c:pt>
                <c:pt idx="39">
                  <c:v>72373</c:v>
                </c:pt>
                <c:pt idx="40">
                  <c:v>73193</c:v>
                </c:pt>
                <c:pt idx="41">
                  <c:v>73846</c:v>
                </c:pt>
                <c:pt idx="42">
                  <c:v>74677</c:v>
                </c:pt>
                <c:pt idx="43">
                  <c:v>75360</c:v>
                </c:pt>
                <c:pt idx="44">
                  <c:v>76068</c:v>
                </c:pt>
                <c:pt idx="45">
                  <c:v>76737</c:v>
                </c:pt>
                <c:pt idx="46">
                  <c:v>77268</c:v>
                </c:pt>
                <c:pt idx="47">
                  <c:v>77649</c:v>
                </c:pt>
                <c:pt idx="48">
                  <c:v>78084</c:v>
                </c:pt>
                <c:pt idx="49">
                  <c:v>78382</c:v>
                </c:pt>
                <c:pt idx="50">
                  <c:v>78644</c:v>
                </c:pt>
                <c:pt idx="51">
                  <c:v>78876</c:v>
                </c:pt>
                <c:pt idx="52">
                  <c:v>79114</c:v>
                </c:pt>
                <c:pt idx="53">
                  <c:v>79427</c:v>
                </c:pt>
                <c:pt idx="54">
                  <c:v>79692</c:v>
                </c:pt>
                <c:pt idx="55">
                  <c:v>79923</c:v>
                </c:pt>
                <c:pt idx="56">
                  <c:v>80145</c:v>
                </c:pt>
                <c:pt idx="57">
                  <c:v>80267</c:v>
                </c:pt>
                <c:pt idx="58">
                  <c:v>80386</c:v>
                </c:pt>
                <c:pt idx="59">
                  <c:v>80535</c:v>
                </c:pt>
                <c:pt idx="60">
                  <c:v>80637</c:v>
                </c:pt>
                <c:pt idx="61">
                  <c:v>80739</c:v>
                </c:pt>
                <c:pt idx="62">
                  <c:v>80857</c:v>
                </c:pt>
                <c:pt idx="63">
                  <c:v>80960</c:v>
                </c:pt>
                <c:pt idx="64">
                  <c:v>81016</c:v>
                </c:pt>
                <c:pt idx="65">
                  <c:v>81071</c:v>
                </c:pt>
                <c:pt idx="66">
                  <c:v>81102</c:v>
                </c:pt>
                <c:pt idx="67">
                  <c:v>81129</c:v>
                </c:pt>
                <c:pt idx="68">
                  <c:v>81169</c:v>
                </c:pt>
                <c:pt idx="69">
                  <c:v>81198</c:v>
                </c:pt>
                <c:pt idx="70">
                  <c:v>81231</c:v>
                </c:pt>
                <c:pt idx="71">
                  <c:v>81248</c:v>
                </c:pt>
                <c:pt idx="72">
                  <c:v>81266</c:v>
                </c:pt>
                <c:pt idx="73">
                  <c:v>81274</c:v>
                </c:pt>
                <c:pt idx="74">
                  <c:v>81279</c:v>
                </c:pt>
                <c:pt idx="75">
                  <c:v>81291</c:v>
                </c:pt>
                <c:pt idx="76">
                  <c:v>81305</c:v>
                </c:pt>
                <c:pt idx="77">
                  <c:v>81313</c:v>
                </c:pt>
                <c:pt idx="78">
                  <c:v>81316</c:v>
                </c:pt>
                <c:pt idx="79">
                  <c:v>81321</c:v>
                </c:pt>
                <c:pt idx="80">
                  <c:v>81326</c:v>
                </c:pt>
                <c:pt idx="81">
                  <c:v>81328</c:v>
                </c:pt>
                <c:pt idx="82">
                  <c:v>81332</c:v>
                </c:pt>
                <c:pt idx="83">
                  <c:v>81332</c:v>
                </c:pt>
                <c:pt idx="84">
                  <c:v>81335</c:v>
                </c:pt>
                <c:pt idx="85">
                  <c:v>81336</c:v>
                </c:pt>
                <c:pt idx="86">
                  <c:v>81336</c:v>
                </c:pt>
                <c:pt idx="87">
                  <c:v>81337</c:v>
                </c:pt>
                <c:pt idx="88">
                  <c:v>81337</c:v>
                </c:pt>
                <c:pt idx="89">
                  <c:v>81337</c:v>
                </c:pt>
                <c:pt idx="90">
                  <c:v>81337</c:v>
                </c:pt>
                <c:pt idx="91">
                  <c:v>81337</c:v>
                </c:pt>
                <c:pt idx="92">
                  <c:v>81337</c:v>
                </c:pt>
                <c:pt idx="93">
                  <c:v>81337</c:v>
                </c:pt>
                <c:pt idx="94">
                  <c:v>81337</c:v>
                </c:pt>
                <c:pt idx="95">
                  <c:v>81337</c:v>
                </c:pt>
                <c:pt idx="96">
                  <c:v>81337</c:v>
                </c:pt>
                <c:pt idx="97">
                  <c:v>81338</c:v>
                </c:pt>
                <c:pt idx="98">
                  <c:v>81338</c:v>
                </c:pt>
                <c:pt idx="99">
                  <c:v>81338</c:v>
                </c:pt>
                <c:pt idx="100">
                  <c:v>81338</c:v>
                </c:pt>
                <c:pt idx="101">
                  <c:v>81338</c:v>
                </c:pt>
                <c:pt idx="102">
                  <c:v>81338</c:v>
                </c:pt>
                <c:pt idx="103">
                  <c:v>81338</c:v>
                </c:pt>
                <c:pt idx="104">
                  <c:v>81338</c:v>
                </c:pt>
                <c:pt idx="105">
                  <c:v>81338</c:v>
                </c:pt>
                <c:pt idx="106">
                  <c:v>81338</c:v>
                </c:pt>
                <c:pt idx="107">
                  <c:v>81338</c:v>
                </c:pt>
                <c:pt idx="108">
                  <c:v>81338</c:v>
                </c:pt>
                <c:pt idx="109">
                  <c:v>81338</c:v>
                </c:pt>
                <c:pt idx="110">
                  <c:v>81338</c:v>
                </c:pt>
                <c:pt idx="111">
                  <c:v>81338</c:v>
                </c:pt>
                <c:pt idx="112">
                  <c:v>81338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E-4274-B7CA-28DE6640CCAA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728.30769230769238</c:v>
                </c:pt>
                <c:pt idx="1">
                  <c:v>1060.6153846153848</c:v>
                </c:pt>
                <c:pt idx="2">
                  <c:v>2341.875</c:v>
                </c:pt>
                <c:pt idx="3">
                  <c:v>3700.6442307692309</c:v>
                </c:pt>
                <c:pt idx="4">
                  <c:v>5739.4134615384619</c:v>
                </c:pt>
                <c:pt idx="5">
                  <c:v>7863.4134615384619</c:v>
                </c:pt>
                <c:pt idx="6">
                  <c:v>9827.7211538461543</c:v>
                </c:pt>
                <c:pt idx="7">
                  <c:v>12391.10576923077</c:v>
                </c:pt>
                <c:pt idx="8">
                  <c:v>14839.413461538461</c:v>
                </c:pt>
                <c:pt idx="9">
                  <c:v>16910.759615384617</c:v>
                </c:pt>
                <c:pt idx="10">
                  <c:v>19140.554487179488</c:v>
                </c:pt>
                <c:pt idx="11">
                  <c:v>23482.708333333336</c:v>
                </c:pt>
                <c:pt idx="12">
                  <c:v>26280.092948717953</c:v>
                </c:pt>
                <c:pt idx="13">
                  <c:v>29762.041666666672</c:v>
                </c:pt>
                <c:pt idx="14">
                  <c:v>34081.522435897437</c:v>
                </c:pt>
                <c:pt idx="15">
                  <c:v>38746.804487179492</c:v>
                </c:pt>
                <c:pt idx="16">
                  <c:v>42361.046245421254</c:v>
                </c:pt>
                <c:pt idx="17">
                  <c:v>47945.866758241769</c:v>
                </c:pt>
                <c:pt idx="18">
                  <c:v>51823.020604395613</c:v>
                </c:pt>
                <c:pt idx="19">
                  <c:v>56303.589835164843</c:v>
                </c:pt>
                <c:pt idx="20">
                  <c:v>62589.538553113562</c:v>
                </c:pt>
                <c:pt idx="21">
                  <c:v>68000.179578754585</c:v>
                </c:pt>
                <c:pt idx="22">
                  <c:v>75465.794963369975</c:v>
                </c:pt>
                <c:pt idx="23">
                  <c:v>81027.968040293053</c:v>
                </c:pt>
                <c:pt idx="24">
                  <c:v>83154.044963369975</c:v>
                </c:pt>
                <c:pt idx="25">
                  <c:v>88649.544963369975</c:v>
                </c:pt>
                <c:pt idx="26">
                  <c:v>93370.621886446897</c:v>
                </c:pt>
                <c:pt idx="27">
                  <c:v>98147.698809523819</c:v>
                </c:pt>
                <c:pt idx="28">
                  <c:v>102942.77573260074</c:v>
                </c:pt>
                <c:pt idx="29">
                  <c:v>106468.18598901099</c:v>
                </c:pt>
                <c:pt idx="30">
                  <c:v>109240.33983516484</c:v>
                </c:pt>
                <c:pt idx="31">
                  <c:v>111511.08342490843</c:v>
                </c:pt>
                <c:pt idx="32">
                  <c:v>113194.72445054946</c:v>
                </c:pt>
                <c:pt idx="33">
                  <c:v>115309.98086080587</c:v>
                </c:pt>
                <c:pt idx="34">
                  <c:v>116716.7500915751</c:v>
                </c:pt>
                <c:pt idx="35">
                  <c:v>117956.39624542126</c:v>
                </c:pt>
                <c:pt idx="36">
                  <c:v>119300.39624542126</c:v>
                </c:pt>
                <c:pt idx="37">
                  <c:v>120618.85778388279</c:v>
                </c:pt>
                <c:pt idx="38">
                  <c:v>121920.7423992674</c:v>
                </c:pt>
                <c:pt idx="39">
                  <c:v>122915.9923992674</c:v>
                </c:pt>
                <c:pt idx="40">
                  <c:v>123761.16547619048</c:v>
                </c:pt>
                <c:pt idx="41">
                  <c:v>124551.62701465201</c:v>
                </c:pt>
                <c:pt idx="42">
                  <c:v>125046.39624542125</c:v>
                </c:pt>
                <c:pt idx="43">
                  <c:v>125312.2423992674</c:v>
                </c:pt>
                <c:pt idx="44">
                  <c:v>126260.87701465201</c:v>
                </c:pt>
                <c:pt idx="45">
                  <c:v>127002.56932234432</c:v>
                </c:pt>
                <c:pt idx="46">
                  <c:v>127712.41547619048</c:v>
                </c:pt>
                <c:pt idx="47">
                  <c:v>128489.38983516484</c:v>
                </c:pt>
                <c:pt idx="48">
                  <c:v>129125.6206043956</c:v>
                </c:pt>
                <c:pt idx="49">
                  <c:v>129568.69752747253</c:v>
                </c:pt>
                <c:pt idx="50">
                  <c:v>129939.19752747253</c:v>
                </c:pt>
                <c:pt idx="51">
                  <c:v>130195.19752747253</c:v>
                </c:pt>
                <c:pt idx="52">
                  <c:v>130388.5157092907</c:v>
                </c:pt>
                <c:pt idx="53">
                  <c:v>130612.08389110888</c:v>
                </c:pt>
                <c:pt idx="54">
                  <c:v>130984.62934565434</c:v>
                </c:pt>
                <c:pt idx="55">
                  <c:v>131517.90207292707</c:v>
                </c:pt>
                <c:pt idx="56">
                  <c:v>131620.73843656344</c:v>
                </c:pt>
                <c:pt idx="57">
                  <c:v>131718.67783050283</c:v>
                </c:pt>
                <c:pt idx="58">
                  <c:v>131825.90510323009</c:v>
                </c:pt>
                <c:pt idx="59">
                  <c:v>132080.48086080584</c:v>
                </c:pt>
                <c:pt idx="60">
                  <c:v>132237.13540626038</c:v>
                </c:pt>
                <c:pt idx="61">
                  <c:v>132374.58995171494</c:v>
                </c:pt>
                <c:pt idx="62">
                  <c:v>132480.22631535129</c:v>
                </c:pt>
                <c:pt idx="63">
                  <c:v>132526.04449716947</c:v>
                </c:pt>
                <c:pt idx="64">
                  <c:v>132552.22631535129</c:v>
                </c:pt>
                <c:pt idx="65">
                  <c:v>132661.75358807857</c:v>
                </c:pt>
                <c:pt idx="66">
                  <c:v>132720.66267898766</c:v>
                </c:pt>
                <c:pt idx="67">
                  <c:v>132746.84449716948</c:v>
                </c:pt>
                <c:pt idx="68">
                  <c:v>132803.87480019979</c:v>
                </c:pt>
                <c:pt idx="69">
                  <c:v>132836.60207292705</c:v>
                </c:pt>
                <c:pt idx="70">
                  <c:v>132856.23843656341</c:v>
                </c:pt>
                <c:pt idx="71">
                  <c:v>132870.6384365634</c:v>
                </c:pt>
                <c:pt idx="72">
                  <c:v>132901.49557942053</c:v>
                </c:pt>
                <c:pt idx="73">
                  <c:v>132947.31376123871</c:v>
                </c:pt>
                <c:pt idx="74">
                  <c:v>132973.49557942053</c:v>
                </c:pt>
                <c:pt idx="75">
                  <c:v>132980.04103396597</c:v>
                </c:pt>
                <c:pt idx="76">
                  <c:v>132980.04103396597</c:v>
                </c:pt>
                <c:pt idx="77">
                  <c:v>132993.13194305688</c:v>
                </c:pt>
                <c:pt idx="78">
                  <c:v>132986.58648851144</c:v>
                </c:pt>
                <c:pt idx="79">
                  <c:v>132993.13194305688</c:v>
                </c:pt>
                <c:pt idx="80">
                  <c:v>132993.13194305688</c:v>
                </c:pt>
                <c:pt idx="81">
                  <c:v>132993.13194305688</c:v>
                </c:pt>
                <c:pt idx="82">
                  <c:v>132993.13194305688</c:v>
                </c:pt>
                <c:pt idx="83">
                  <c:v>133006.2228521478</c:v>
                </c:pt>
                <c:pt idx="84">
                  <c:v>133006.2228521478</c:v>
                </c:pt>
                <c:pt idx="85">
                  <c:v>133006.2228521478</c:v>
                </c:pt>
                <c:pt idx="86">
                  <c:v>133019.31376123871</c:v>
                </c:pt>
                <c:pt idx="87">
                  <c:v>133019.31376123871</c:v>
                </c:pt>
                <c:pt idx="88">
                  <c:v>133019.31376123871</c:v>
                </c:pt>
                <c:pt idx="89">
                  <c:v>133019.31376123871</c:v>
                </c:pt>
                <c:pt idx="90">
                  <c:v>133019.31376123871</c:v>
                </c:pt>
                <c:pt idx="91">
                  <c:v>133019.31376123871</c:v>
                </c:pt>
                <c:pt idx="92">
                  <c:v>133019.31376123871</c:v>
                </c:pt>
                <c:pt idx="93">
                  <c:v>133019.31376123871</c:v>
                </c:pt>
                <c:pt idx="94">
                  <c:v>133019.31376123871</c:v>
                </c:pt>
                <c:pt idx="95">
                  <c:v>133019.31376123871</c:v>
                </c:pt>
                <c:pt idx="96">
                  <c:v>133019.31376123871</c:v>
                </c:pt>
                <c:pt idx="97">
                  <c:v>133019.31376123871</c:v>
                </c:pt>
                <c:pt idx="98">
                  <c:v>133019.31376123871</c:v>
                </c:pt>
                <c:pt idx="99">
                  <c:v>133019.31376123871</c:v>
                </c:pt>
                <c:pt idx="100">
                  <c:v>133019.31376123871</c:v>
                </c:pt>
                <c:pt idx="101">
                  <c:v>133019.31376123871</c:v>
                </c:pt>
                <c:pt idx="102">
                  <c:v>133019.31376123871</c:v>
                </c:pt>
                <c:pt idx="103">
                  <c:v>133019.31376123871</c:v>
                </c:pt>
                <c:pt idx="104">
                  <c:v>133019.31376123871</c:v>
                </c:pt>
                <c:pt idx="105">
                  <c:v>133019.31376123871</c:v>
                </c:pt>
                <c:pt idx="106">
                  <c:v>133019.31376123871</c:v>
                </c:pt>
                <c:pt idx="107">
                  <c:v>133019.31376123871</c:v>
                </c:pt>
                <c:pt idx="108">
                  <c:v>133019.31376123871</c:v>
                </c:pt>
                <c:pt idx="109">
                  <c:v>133019.31376123871</c:v>
                </c:pt>
                <c:pt idx="110">
                  <c:v>133019.31376123871</c:v>
                </c:pt>
                <c:pt idx="111">
                  <c:v>133019.31376123871</c:v>
                </c:pt>
                <c:pt idx="112">
                  <c:v>133019.31376123871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E-4274-B7CA-28DE6640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0800"/>
        <c:axId val="140462336"/>
      </c:scatterChart>
      <c:valAx>
        <c:axId val="140460800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62336"/>
        <c:crosses val="autoZero"/>
        <c:crossBetween val="midCat"/>
        <c:majorUnit val="14"/>
        <c:minorUnit val="7"/>
      </c:valAx>
      <c:valAx>
        <c:axId val="140462336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60800"/>
        <c:crosses val="autoZero"/>
        <c:crossBetween val="midCat"/>
        <c:majorUnit val="25000"/>
        <c:minorUnit val="5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235</c:v>
                </c:pt>
                <c:pt idx="1">
                  <c:v>531</c:v>
                </c:pt>
                <c:pt idx="2">
                  <c:v>893</c:v>
                </c:pt>
                <c:pt idx="3">
                  <c:v>1303</c:v>
                </c:pt>
                <c:pt idx="4">
                  <c:v>1775</c:v>
                </c:pt>
                <c:pt idx="5">
                  <c:v>2300</c:v>
                </c:pt>
                <c:pt idx="6">
                  <c:v>2737</c:v>
                </c:pt>
                <c:pt idx="7">
                  <c:v>3270</c:v>
                </c:pt>
                <c:pt idx="8">
                  <c:v>3771</c:v>
                </c:pt>
                <c:pt idx="9">
                  <c:v>4353</c:v>
                </c:pt>
                <c:pt idx="10">
                  <c:v>5282</c:v>
                </c:pt>
                <c:pt idx="11">
                  <c:v>5898</c:v>
                </c:pt>
                <c:pt idx="12">
                  <c:v>6452</c:v>
                </c:pt>
                <c:pt idx="13">
                  <c:v>6959</c:v>
                </c:pt>
                <c:pt idx="14">
                  <c:v>7617</c:v>
                </c:pt>
                <c:pt idx="15">
                  <c:v>8407</c:v>
                </c:pt>
                <c:pt idx="16">
                  <c:v>8980</c:v>
                </c:pt>
                <c:pt idx="17">
                  <c:v>9609</c:v>
                </c:pt>
                <c:pt idx="18">
                  <c:v>10299</c:v>
                </c:pt>
                <c:pt idx="19">
                  <c:v>10800</c:v>
                </c:pt>
                <c:pt idx="20">
                  <c:v>11286</c:v>
                </c:pt>
                <c:pt idx="21">
                  <c:v>11835</c:v>
                </c:pt>
                <c:pt idx="22">
                  <c:v>12351</c:v>
                </c:pt>
                <c:pt idx="23">
                  <c:v>13009</c:v>
                </c:pt>
                <c:pt idx="24">
                  <c:v>13467</c:v>
                </c:pt>
                <c:pt idx="25">
                  <c:v>13897</c:v>
                </c:pt>
                <c:pt idx="26">
                  <c:v>14385</c:v>
                </c:pt>
                <c:pt idx="27">
                  <c:v>14675</c:v>
                </c:pt>
                <c:pt idx="28">
                  <c:v>15105</c:v>
                </c:pt>
                <c:pt idx="29">
                  <c:v>15445</c:v>
                </c:pt>
                <c:pt idx="30">
                  <c:v>15767</c:v>
                </c:pt>
                <c:pt idx="31">
                  <c:v>15953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911-B7D4-713DCCB15B75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78.545454545454547</c:v>
                </c:pt>
                <c:pt idx="1">
                  <c:v>195.42424242424244</c:v>
                </c:pt>
                <c:pt idx="2">
                  <c:v>397.24242424242425</c:v>
                </c:pt>
                <c:pt idx="3">
                  <c:v>788.5151515151515</c:v>
                </c:pt>
                <c:pt idx="4">
                  <c:v>982.219696969697</c:v>
                </c:pt>
                <c:pt idx="5">
                  <c:v>1388.526515151515</c:v>
                </c:pt>
                <c:pt idx="6">
                  <c:v>1977.326515151515</c:v>
                </c:pt>
                <c:pt idx="7">
                  <c:v>2339.7810606060602</c:v>
                </c:pt>
                <c:pt idx="8">
                  <c:v>3528.9628787878783</c:v>
                </c:pt>
                <c:pt idx="9">
                  <c:v>4830.9022727272722</c:v>
                </c:pt>
                <c:pt idx="10">
                  <c:v>5435.9022727272722</c:v>
                </c:pt>
                <c:pt idx="11">
                  <c:v>6113.4780303030302</c:v>
                </c:pt>
                <c:pt idx="12">
                  <c:v>6481.7053030303032</c:v>
                </c:pt>
                <c:pt idx="13">
                  <c:v>7480.7356060606062</c:v>
                </c:pt>
                <c:pt idx="14">
                  <c:v>8023.4992424242428</c:v>
                </c:pt>
                <c:pt idx="15">
                  <c:v>8550.6810606060608</c:v>
                </c:pt>
                <c:pt idx="16">
                  <c:v>9087.117424242424</c:v>
                </c:pt>
                <c:pt idx="17">
                  <c:v>9413.367424242424</c:v>
                </c:pt>
                <c:pt idx="18">
                  <c:v>10722.458333333332</c:v>
                </c:pt>
                <c:pt idx="19">
                  <c:v>11327.421969696969</c:v>
                </c:pt>
                <c:pt idx="20">
                  <c:v>12015.785606060605</c:v>
                </c:pt>
                <c:pt idx="21">
                  <c:v>12522.808333333332</c:v>
                </c:pt>
                <c:pt idx="22">
                  <c:v>12941.717424242423</c:v>
                </c:pt>
                <c:pt idx="23">
                  <c:v>13185.262878787877</c:v>
                </c:pt>
                <c:pt idx="24">
                  <c:v>13565.262878787877</c:v>
                </c:pt>
                <c:pt idx="25">
                  <c:v>13739.990151515149</c:v>
                </c:pt>
                <c:pt idx="26">
                  <c:v>13912.790151515148</c:v>
                </c:pt>
                <c:pt idx="27">
                  <c:v>14017.51742424242</c:v>
                </c:pt>
                <c:pt idx="28">
                  <c:v>14217.578030303026</c:v>
                </c:pt>
                <c:pt idx="29">
                  <c:v>14348.487121212116</c:v>
                </c:pt>
                <c:pt idx="30">
                  <c:v>14417.759848484844</c:v>
                </c:pt>
                <c:pt idx="31">
                  <c:v>14526.850757575754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D-4911-B7D4-713DCCB1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3584"/>
        <c:axId val="144782080"/>
      </c:scatterChart>
      <c:valAx>
        <c:axId val="140483584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782080"/>
        <c:crosses val="autoZero"/>
        <c:crossBetween val="midCat"/>
        <c:majorUnit val="7"/>
        <c:minorUnit val="1"/>
      </c:valAx>
      <c:valAx>
        <c:axId val="144782080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0483584"/>
        <c:crosses val="autoZero"/>
        <c:crossBetween val="midCat"/>
        <c:majorUnit val="25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Historical!$B$3:$B$115</c:f>
              <c:numCache>
                <c:formatCode>General</c:formatCode>
                <c:ptCount val="113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23</c:v>
                </c:pt>
                <c:pt idx="30">
                  <c:v>32</c:v>
                </c:pt>
                <c:pt idx="31">
                  <c:v>19</c:v>
                </c:pt>
                <c:pt idx="32">
                  <c:v>17</c:v>
                </c:pt>
                <c:pt idx="33">
                  <c:v>26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46</c:v>
                </c:pt>
                <c:pt idx="38">
                  <c:v>51</c:v>
                </c:pt>
                <c:pt idx="39">
                  <c:v>46</c:v>
                </c:pt>
                <c:pt idx="40">
                  <c:v>51</c:v>
                </c:pt>
                <c:pt idx="41">
                  <c:v>52</c:v>
                </c:pt>
                <c:pt idx="42">
                  <c:v>69</c:v>
                </c:pt>
                <c:pt idx="43">
                  <c:v>80</c:v>
                </c:pt>
                <c:pt idx="44">
                  <c:v>91</c:v>
                </c:pt>
                <c:pt idx="45">
                  <c:v>105</c:v>
                </c:pt>
                <c:pt idx="46">
                  <c:v>104</c:v>
                </c:pt>
                <c:pt idx="47">
                  <c:v>112</c:v>
                </c:pt>
                <c:pt idx="48">
                  <c:v>117</c:v>
                </c:pt>
                <c:pt idx="49">
                  <c:v>146</c:v>
                </c:pt>
                <c:pt idx="50">
                  <c:v>92</c:v>
                </c:pt>
                <c:pt idx="51">
                  <c:v>124</c:v>
                </c:pt>
                <c:pt idx="52">
                  <c:v>156</c:v>
                </c:pt>
                <c:pt idx="53">
                  <c:v>148</c:v>
                </c:pt>
                <c:pt idx="54">
                  <c:v>202</c:v>
                </c:pt>
                <c:pt idx="55">
                  <c:v>210</c:v>
                </c:pt>
                <c:pt idx="56">
                  <c:v>243</c:v>
                </c:pt>
                <c:pt idx="57">
                  <c:v>206</c:v>
                </c:pt>
                <c:pt idx="58">
                  <c:v>232</c:v>
                </c:pt>
                <c:pt idx="59">
                  <c:v>262</c:v>
                </c:pt>
                <c:pt idx="60">
                  <c:v>227</c:v>
                </c:pt>
                <c:pt idx="61">
                  <c:v>262</c:v>
                </c:pt>
                <c:pt idx="62">
                  <c:v>244</c:v>
                </c:pt>
                <c:pt idx="63">
                  <c:v>202</c:v>
                </c:pt>
                <c:pt idx="64">
                  <c:v>252</c:v>
                </c:pt>
                <c:pt idx="65">
                  <c:v>294</c:v>
                </c:pt>
                <c:pt idx="66">
                  <c:v>237</c:v>
                </c:pt>
                <c:pt idx="67">
                  <c:v>211</c:v>
                </c:pt>
                <c:pt idx="68">
                  <c:v>314</c:v>
                </c:pt>
                <c:pt idx="69">
                  <c:v>274</c:v>
                </c:pt>
                <c:pt idx="70">
                  <c:v>386</c:v>
                </c:pt>
                <c:pt idx="71">
                  <c:v>273</c:v>
                </c:pt>
                <c:pt idx="72">
                  <c:v>223</c:v>
                </c:pt>
                <c:pt idx="73">
                  <c:v>289</c:v>
                </c:pt>
                <c:pt idx="74">
                  <c:v>222</c:v>
                </c:pt>
                <c:pt idx="75">
                  <c:v>306</c:v>
                </c:pt>
                <c:pt idx="76">
                  <c:v>295</c:v>
                </c:pt>
                <c:pt idx="77">
                  <c:v>350</c:v>
                </c:pt>
                <c:pt idx="78">
                  <c:v>235</c:v>
                </c:pt>
                <c:pt idx="79">
                  <c:v>212</c:v>
                </c:pt>
                <c:pt idx="80">
                  <c:v>161</c:v>
                </c:pt>
                <c:pt idx="81">
                  <c:v>186</c:v>
                </c:pt>
                <c:pt idx="82">
                  <c:v>153</c:v>
                </c:pt>
                <c:pt idx="83">
                  <c:v>138</c:v>
                </c:pt>
                <c:pt idx="84">
                  <c:v>129</c:v>
                </c:pt>
                <c:pt idx="85">
                  <c:v>142</c:v>
                </c:pt>
                <c:pt idx="86">
                  <c:v>127</c:v>
                </c:pt>
                <c:pt idx="87">
                  <c:v>98</c:v>
                </c:pt>
                <c:pt idx="88">
                  <c:v>87</c:v>
                </c:pt>
                <c:pt idx="89">
                  <c:v>78</c:v>
                </c:pt>
                <c:pt idx="90">
                  <c:v>69</c:v>
                </c:pt>
                <c:pt idx="91">
                  <c:v>73</c:v>
                </c:pt>
                <c:pt idx="92">
                  <c:v>72</c:v>
                </c:pt>
                <c:pt idx="93">
                  <c:v>79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16</c:v>
                </c:pt>
                <c:pt idx="98">
                  <c:v>23</c:v>
                </c:pt>
                <c:pt idx="99">
                  <c:v>27</c:v>
                </c:pt>
                <c:pt idx="100">
                  <c:v>43</c:v>
                </c:pt>
                <c:pt idx="101">
                  <c:v>11</c:v>
                </c:pt>
                <c:pt idx="102">
                  <c:v>31</c:v>
                </c:pt>
                <c:pt idx="103">
                  <c:v>17</c:v>
                </c:pt>
                <c:pt idx="104">
                  <c:v>24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4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6-491A-A079-3CAEFC14C1BF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7.384615384615385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7.384615384615385</c:v>
                </c:pt>
                <c:pt idx="8">
                  <c:v>0</c:v>
                </c:pt>
                <c:pt idx="9">
                  <c:v>0</c:v>
                </c:pt>
                <c:pt idx="10">
                  <c:v>7.384615384615385</c:v>
                </c:pt>
                <c:pt idx="11">
                  <c:v>0</c:v>
                </c:pt>
                <c:pt idx="12">
                  <c:v>7.384615384615385</c:v>
                </c:pt>
                <c:pt idx="13">
                  <c:v>0</c:v>
                </c:pt>
                <c:pt idx="14">
                  <c:v>0</c:v>
                </c:pt>
                <c:pt idx="15">
                  <c:v>1.6666666666666665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9.1846153846153857</c:v>
                </c:pt>
                <c:pt idx="20">
                  <c:v>0</c:v>
                </c:pt>
                <c:pt idx="21">
                  <c:v>0</c:v>
                </c:pt>
                <c:pt idx="22">
                  <c:v>7.384615384615385</c:v>
                </c:pt>
                <c:pt idx="23">
                  <c:v>7.384615384615385</c:v>
                </c:pt>
                <c:pt idx="24">
                  <c:v>0</c:v>
                </c:pt>
                <c:pt idx="25">
                  <c:v>7.384615384615385</c:v>
                </c:pt>
                <c:pt idx="26">
                  <c:v>0</c:v>
                </c:pt>
                <c:pt idx="27">
                  <c:v>7.384615384615385</c:v>
                </c:pt>
                <c:pt idx="28">
                  <c:v>10.241758241758241</c:v>
                </c:pt>
                <c:pt idx="29">
                  <c:v>22.153846153846153</c:v>
                </c:pt>
                <c:pt idx="30">
                  <c:v>22.153846153846153</c:v>
                </c:pt>
                <c:pt idx="31">
                  <c:v>2.333333333333333</c:v>
                </c:pt>
                <c:pt idx="32">
                  <c:v>29.53846153846154</c:v>
                </c:pt>
                <c:pt idx="33">
                  <c:v>32.871794871794876</c:v>
                </c:pt>
                <c:pt idx="34">
                  <c:v>13.384615384615385</c:v>
                </c:pt>
                <c:pt idx="35">
                  <c:v>4.2</c:v>
                </c:pt>
                <c:pt idx="36">
                  <c:v>7.384615384615385</c:v>
                </c:pt>
                <c:pt idx="37">
                  <c:v>31.205128205128208</c:v>
                </c:pt>
                <c:pt idx="38">
                  <c:v>25.153846153846153</c:v>
                </c:pt>
                <c:pt idx="39">
                  <c:v>45.673076923076927</c:v>
                </c:pt>
                <c:pt idx="40">
                  <c:v>33.519230769230774</c:v>
                </c:pt>
                <c:pt idx="41">
                  <c:v>40</c:v>
                </c:pt>
                <c:pt idx="42">
                  <c:v>7.384615384615385</c:v>
                </c:pt>
                <c:pt idx="43">
                  <c:v>22.153846153846153</c:v>
                </c:pt>
                <c:pt idx="44">
                  <c:v>32.134615384615387</c:v>
                </c:pt>
                <c:pt idx="45">
                  <c:v>50.538461538461547</c:v>
                </c:pt>
                <c:pt idx="46">
                  <c:v>108.30769230769232</c:v>
                </c:pt>
                <c:pt idx="47">
                  <c:v>71.923076923076934</c:v>
                </c:pt>
                <c:pt idx="48">
                  <c:v>92.711538461538467</c:v>
                </c:pt>
                <c:pt idx="49">
                  <c:v>29.53846153846154</c:v>
                </c:pt>
                <c:pt idx="50">
                  <c:v>53.090909090909093</c:v>
                </c:pt>
                <c:pt idx="51">
                  <c:v>42.181818181818187</c:v>
                </c:pt>
                <c:pt idx="52">
                  <c:v>70.704545454545453</c:v>
                </c:pt>
                <c:pt idx="53">
                  <c:v>66.47727272727272</c:v>
                </c:pt>
                <c:pt idx="54">
                  <c:v>119.63636363636364</c:v>
                </c:pt>
                <c:pt idx="55">
                  <c:v>1276.1818181818182</c:v>
                </c:pt>
                <c:pt idx="56">
                  <c:v>155.34545454545454</c:v>
                </c:pt>
                <c:pt idx="57">
                  <c:v>191.96969696969694</c:v>
                </c:pt>
                <c:pt idx="58">
                  <c:v>61.477272727272727</c:v>
                </c:pt>
                <c:pt idx="59">
                  <c:v>142.60606060606062</c:v>
                </c:pt>
                <c:pt idx="60">
                  <c:v>58.18181818181818</c:v>
                </c:pt>
                <c:pt idx="61">
                  <c:v>67.363636363636374</c:v>
                </c:pt>
                <c:pt idx="62">
                  <c:v>149.45454545454544</c:v>
                </c:pt>
                <c:pt idx="63">
                  <c:v>205.09090909090909</c:v>
                </c:pt>
                <c:pt idx="64">
                  <c:v>141.81818181818181</c:v>
                </c:pt>
                <c:pt idx="65">
                  <c:v>283.85454545454542</c:v>
                </c:pt>
                <c:pt idx="66">
                  <c:v>117.27272727272727</c:v>
                </c:pt>
                <c:pt idx="67">
                  <c:v>123.27272727272728</c:v>
                </c:pt>
                <c:pt idx="68">
                  <c:v>271.30303030303031</c:v>
                </c:pt>
                <c:pt idx="69">
                  <c:v>187.39393939393938</c:v>
                </c:pt>
                <c:pt idx="70">
                  <c:v>204.36363636363637</c:v>
                </c:pt>
                <c:pt idx="71">
                  <c:v>208.8</c:v>
                </c:pt>
                <c:pt idx="72">
                  <c:v>238.92857142857142</c:v>
                </c:pt>
                <c:pt idx="73">
                  <c:v>237.09090909090909</c:v>
                </c:pt>
                <c:pt idx="74">
                  <c:v>141.27272727272725</c:v>
                </c:pt>
                <c:pt idx="75">
                  <c:v>53.18181818181818</c:v>
                </c:pt>
                <c:pt idx="76">
                  <c:v>122.76363636363637</c:v>
                </c:pt>
                <c:pt idx="77">
                  <c:v>99.204545454545453</c:v>
                </c:pt>
                <c:pt idx="78">
                  <c:v>91.63636363636364</c:v>
                </c:pt>
                <c:pt idx="79">
                  <c:v>165</c:v>
                </c:pt>
                <c:pt idx="80">
                  <c:v>118.54545454545455</c:v>
                </c:pt>
                <c:pt idx="81">
                  <c:v>97.295454545454547</c:v>
                </c:pt>
                <c:pt idx="82">
                  <c:v>62.848484848484844</c:v>
                </c:pt>
                <c:pt idx="83">
                  <c:v>152</c:v>
                </c:pt>
                <c:pt idx="84">
                  <c:v>76.545454545454547</c:v>
                </c:pt>
                <c:pt idx="85">
                  <c:v>70.159090909090907</c:v>
                </c:pt>
                <c:pt idx="86">
                  <c:v>66.943181818181813</c:v>
                </c:pt>
                <c:pt idx="87">
                  <c:v>99.8</c:v>
                </c:pt>
                <c:pt idx="88">
                  <c:v>64.909090909090907</c:v>
                </c:pt>
                <c:pt idx="89">
                  <c:v>148.90909090909091</c:v>
                </c:pt>
                <c:pt idx="90">
                  <c:v>36.424242424242429</c:v>
                </c:pt>
                <c:pt idx="91">
                  <c:v>14.945454545454545</c:v>
                </c:pt>
                <c:pt idx="92">
                  <c:v>17.757575757575758</c:v>
                </c:pt>
                <c:pt idx="93">
                  <c:v>0</c:v>
                </c:pt>
                <c:pt idx="94">
                  <c:v>38.545454545454547</c:v>
                </c:pt>
                <c:pt idx="95">
                  <c:v>5.6000000000000005</c:v>
                </c:pt>
                <c:pt idx="96">
                  <c:v>6.545454545454545</c:v>
                </c:pt>
                <c:pt idx="97">
                  <c:v>19.636363636363633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6-491A-A079-3CAEFC14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7424"/>
        <c:axId val="144808960"/>
      </c:scatterChart>
      <c:valAx>
        <c:axId val="144807424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808960"/>
        <c:crosses val="autoZero"/>
        <c:crossBetween val="midCat"/>
        <c:majorUnit val="14"/>
        <c:minorUnit val="7"/>
      </c:valAx>
      <c:valAx>
        <c:axId val="144808960"/>
        <c:scaling>
          <c:orientation val="minMax"/>
          <c:max val="7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4807424"/>
        <c:crosses val="autoZero"/>
        <c:crossBetween val="midCat"/>
        <c:majorUnit val="15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Historical!$H$3:$H$115</c:f>
              <c:numCache>
                <c:formatCode>General</c:formatCode>
                <c:ptCount val="113"/>
                <c:pt idx="0">
                  <c:v>675</c:v>
                </c:pt>
                <c:pt idx="1">
                  <c:v>560</c:v>
                </c:pt>
                <c:pt idx="2">
                  <c:v>445</c:v>
                </c:pt>
                <c:pt idx="3">
                  <c:v>772</c:v>
                </c:pt>
                <c:pt idx="4" formatCode="#,##0">
                  <c:v>1019</c:v>
                </c:pt>
                <c:pt idx="5">
                  <c:v>915</c:v>
                </c:pt>
                <c:pt idx="6" formatCode="#,##0">
                  <c:v>1018</c:v>
                </c:pt>
                <c:pt idx="7" formatCode="#,##0">
                  <c:v>1284</c:v>
                </c:pt>
                <c:pt idx="8" formatCode="#,##0">
                  <c:v>1656</c:v>
                </c:pt>
                <c:pt idx="9" formatCode="#,##0">
                  <c:v>1473</c:v>
                </c:pt>
                <c:pt idx="10" formatCode="#,##0">
                  <c:v>2303</c:v>
                </c:pt>
                <c:pt idx="11" formatCode="#,##0">
                  <c:v>2591</c:v>
                </c:pt>
                <c:pt idx="12" formatCode="#,##0">
                  <c:v>1872</c:v>
                </c:pt>
                <c:pt idx="13" formatCode="#,##0">
                  <c:v>2279</c:v>
                </c:pt>
                <c:pt idx="14" formatCode="#,##0">
                  <c:v>1854</c:v>
                </c:pt>
                <c:pt idx="15" formatCode="#,##0">
                  <c:v>2237</c:v>
                </c:pt>
                <c:pt idx="16" formatCode="#,##0">
                  <c:v>2469</c:v>
                </c:pt>
                <c:pt idx="17" formatCode="#,##0">
                  <c:v>2569</c:v>
                </c:pt>
                <c:pt idx="18" formatCode="#,##0">
                  <c:v>2689</c:v>
                </c:pt>
                <c:pt idx="19" formatCode="#,##0">
                  <c:v>2191</c:v>
                </c:pt>
                <c:pt idx="20" formatCode="#,##0">
                  <c:v>2234</c:v>
                </c:pt>
                <c:pt idx="21" formatCode="#,##0">
                  <c:v>2217</c:v>
                </c:pt>
                <c:pt idx="22" formatCode="#,##0">
                  <c:v>3296</c:v>
                </c:pt>
                <c:pt idx="23" formatCode="#,##0">
                  <c:v>2413</c:v>
                </c:pt>
                <c:pt idx="24" formatCode="#,##0">
                  <c:v>3176</c:v>
                </c:pt>
                <c:pt idx="25" formatCode="#,##0">
                  <c:v>2960</c:v>
                </c:pt>
                <c:pt idx="26" formatCode="#,##0">
                  <c:v>1722</c:v>
                </c:pt>
                <c:pt idx="27" formatCode="#,##0">
                  <c:v>2371</c:v>
                </c:pt>
                <c:pt idx="28" formatCode="#,##0">
                  <c:v>1998</c:v>
                </c:pt>
                <c:pt idx="29" formatCode="#,##0">
                  <c:v>2209</c:v>
                </c:pt>
                <c:pt idx="30" formatCode="#,##0">
                  <c:v>2295</c:v>
                </c:pt>
                <c:pt idx="31" formatCode="#,##0">
                  <c:v>2039</c:v>
                </c:pt>
                <c:pt idx="32" formatCode="#,##0">
                  <c:v>2192</c:v>
                </c:pt>
                <c:pt idx="33" formatCode="#,##0">
                  <c:v>1759</c:v>
                </c:pt>
                <c:pt idx="34" formatCode="#,##0">
                  <c:v>1406</c:v>
                </c:pt>
                <c:pt idx="35" formatCode="#,##0">
                  <c:v>1351</c:v>
                </c:pt>
                <c:pt idx="36" formatCode="#,##0">
                  <c:v>1166</c:v>
                </c:pt>
                <c:pt idx="37">
                  <c:v>983</c:v>
                </c:pt>
                <c:pt idx="38">
                  <c:v>847</c:v>
                </c:pt>
                <c:pt idx="39">
                  <c:v>867</c:v>
                </c:pt>
                <c:pt idx="40">
                  <c:v>820</c:v>
                </c:pt>
                <c:pt idx="41">
                  <c:v>652</c:v>
                </c:pt>
                <c:pt idx="42">
                  <c:v>832</c:v>
                </c:pt>
                <c:pt idx="43">
                  <c:v>682</c:v>
                </c:pt>
                <c:pt idx="44">
                  <c:v>708</c:v>
                </c:pt>
                <c:pt idx="45">
                  <c:v>669</c:v>
                </c:pt>
                <c:pt idx="46">
                  <c:v>532</c:v>
                </c:pt>
                <c:pt idx="47">
                  <c:v>380</c:v>
                </c:pt>
                <c:pt idx="48">
                  <c:v>435</c:v>
                </c:pt>
                <c:pt idx="49">
                  <c:v>299</c:v>
                </c:pt>
                <c:pt idx="50">
                  <c:v>262</c:v>
                </c:pt>
                <c:pt idx="51">
                  <c:v>232</c:v>
                </c:pt>
                <c:pt idx="52">
                  <c:v>238</c:v>
                </c:pt>
                <c:pt idx="53">
                  <c:v>313</c:v>
                </c:pt>
                <c:pt idx="54">
                  <c:v>265</c:v>
                </c:pt>
                <c:pt idx="55">
                  <c:v>231</c:v>
                </c:pt>
                <c:pt idx="56">
                  <c:v>222</c:v>
                </c:pt>
                <c:pt idx="57">
                  <c:v>122</c:v>
                </c:pt>
                <c:pt idx="58">
                  <c:v>119</c:v>
                </c:pt>
                <c:pt idx="59">
                  <c:v>149</c:v>
                </c:pt>
                <c:pt idx="60">
                  <c:v>102</c:v>
                </c:pt>
                <c:pt idx="61">
                  <c:v>102</c:v>
                </c:pt>
                <c:pt idx="62">
                  <c:v>118</c:v>
                </c:pt>
                <c:pt idx="63">
                  <c:v>103</c:v>
                </c:pt>
                <c:pt idx="64">
                  <c:v>56</c:v>
                </c:pt>
                <c:pt idx="65">
                  <c:v>56</c:v>
                </c:pt>
                <c:pt idx="66">
                  <c:v>30</c:v>
                </c:pt>
                <c:pt idx="67">
                  <c:v>27</c:v>
                </c:pt>
                <c:pt idx="68">
                  <c:v>40</c:v>
                </c:pt>
                <c:pt idx="69">
                  <c:v>30</c:v>
                </c:pt>
                <c:pt idx="70">
                  <c:v>32</c:v>
                </c:pt>
                <c:pt idx="71">
                  <c:v>18</c:v>
                </c:pt>
                <c:pt idx="72">
                  <c:v>17</c:v>
                </c:pt>
                <c:pt idx="73">
                  <c:v>8</c:v>
                </c:pt>
                <c:pt idx="74">
                  <c:v>5</c:v>
                </c:pt>
                <c:pt idx="75">
                  <c:v>12</c:v>
                </c:pt>
                <c:pt idx="76">
                  <c:v>15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A35-90E2-82355C117AB4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42905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42913</c:v>
                </c:pt>
                <c:pt idx="16">
                  <c:v>42914</c:v>
                </c:pt>
                <c:pt idx="17">
                  <c:v>42915</c:v>
                </c:pt>
                <c:pt idx="18">
                  <c:v>42916</c:v>
                </c:pt>
                <c:pt idx="19">
                  <c:v>42917</c:v>
                </c:pt>
                <c:pt idx="20">
                  <c:v>42918</c:v>
                </c:pt>
                <c:pt idx="21">
                  <c:v>42919</c:v>
                </c:pt>
                <c:pt idx="22">
                  <c:v>42920</c:v>
                </c:pt>
                <c:pt idx="23">
                  <c:v>42921</c:v>
                </c:pt>
                <c:pt idx="24">
                  <c:v>42922</c:v>
                </c:pt>
                <c:pt idx="25">
                  <c:v>42923</c:v>
                </c:pt>
                <c:pt idx="26">
                  <c:v>42924</c:v>
                </c:pt>
                <c:pt idx="27">
                  <c:v>42925</c:v>
                </c:pt>
                <c:pt idx="28">
                  <c:v>42926</c:v>
                </c:pt>
                <c:pt idx="29">
                  <c:v>42927</c:v>
                </c:pt>
                <c:pt idx="30">
                  <c:v>42928</c:v>
                </c:pt>
                <c:pt idx="31">
                  <c:v>42929</c:v>
                </c:pt>
                <c:pt idx="32">
                  <c:v>42930</c:v>
                </c:pt>
                <c:pt idx="33">
                  <c:v>42931</c:v>
                </c:pt>
                <c:pt idx="34">
                  <c:v>42932</c:v>
                </c:pt>
                <c:pt idx="35">
                  <c:v>42933</c:v>
                </c:pt>
                <c:pt idx="36">
                  <c:v>42934</c:v>
                </c:pt>
                <c:pt idx="37">
                  <c:v>42935</c:v>
                </c:pt>
                <c:pt idx="38">
                  <c:v>42936</c:v>
                </c:pt>
                <c:pt idx="39">
                  <c:v>42937</c:v>
                </c:pt>
                <c:pt idx="40">
                  <c:v>42938</c:v>
                </c:pt>
                <c:pt idx="41">
                  <c:v>42939</c:v>
                </c:pt>
                <c:pt idx="42">
                  <c:v>42940</c:v>
                </c:pt>
                <c:pt idx="43">
                  <c:v>42941</c:v>
                </c:pt>
                <c:pt idx="44">
                  <c:v>42942</c:v>
                </c:pt>
                <c:pt idx="45">
                  <c:v>42943</c:v>
                </c:pt>
                <c:pt idx="46">
                  <c:v>42944</c:v>
                </c:pt>
                <c:pt idx="47">
                  <c:v>42945</c:v>
                </c:pt>
                <c:pt idx="48">
                  <c:v>42946</c:v>
                </c:pt>
                <c:pt idx="49">
                  <c:v>42947</c:v>
                </c:pt>
                <c:pt idx="50">
                  <c:v>42948</c:v>
                </c:pt>
                <c:pt idx="51">
                  <c:v>42949</c:v>
                </c:pt>
                <c:pt idx="52">
                  <c:v>42950</c:v>
                </c:pt>
                <c:pt idx="53">
                  <c:v>42951</c:v>
                </c:pt>
                <c:pt idx="54">
                  <c:v>42952</c:v>
                </c:pt>
                <c:pt idx="55">
                  <c:v>42953</c:v>
                </c:pt>
                <c:pt idx="56">
                  <c:v>42954</c:v>
                </c:pt>
                <c:pt idx="57">
                  <c:v>42955</c:v>
                </c:pt>
                <c:pt idx="58">
                  <c:v>42956</c:v>
                </c:pt>
                <c:pt idx="59">
                  <c:v>42957</c:v>
                </c:pt>
                <c:pt idx="60">
                  <c:v>42958</c:v>
                </c:pt>
                <c:pt idx="61">
                  <c:v>42959</c:v>
                </c:pt>
                <c:pt idx="62">
                  <c:v>42960</c:v>
                </c:pt>
                <c:pt idx="63">
                  <c:v>42961</c:v>
                </c:pt>
                <c:pt idx="64">
                  <c:v>42962</c:v>
                </c:pt>
                <c:pt idx="65">
                  <c:v>42963</c:v>
                </c:pt>
                <c:pt idx="66">
                  <c:v>42964</c:v>
                </c:pt>
                <c:pt idx="67">
                  <c:v>42965</c:v>
                </c:pt>
                <c:pt idx="68">
                  <c:v>42966</c:v>
                </c:pt>
                <c:pt idx="69">
                  <c:v>42967</c:v>
                </c:pt>
                <c:pt idx="70">
                  <c:v>42968</c:v>
                </c:pt>
                <c:pt idx="71">
                  <c:v>42969</c:v>
                </c:pt>
                <c:pt idx="72">
                  <c:v>42970</c:v>
                </c:pt>
                <c:pt idx="73">
                  <c:v>42971</c:v>
                </c:pt>
                <c:pt idx="74">
                  <c:v>42972</c:v>
                </c:pt>
                <c:pt idx="75">
                  <c:v>42973</c:v>
                </c:pt>
                <c:pt idx="76">
                  <c:v>42974</c:v>
                </c:pt>
                <c:pt idx="77">
                  <c:v>42975</c:v>
                </c:pt>
                <c:pt idx="78">
                  <c:v>42976</c:v>
                </c:pt>
                <c:pt idx="79">
                  <c:v>42977</c:v>
                </c:pt>
                <c:pt idx="80">
                  <c:v>42978</c:v>
                </c:pt>
                <c:pt idx="81">
                  <c:v>42979</c:v>
                </c:pt>
                <c:pt idx="82">
                  <c:v>42980</c:v>
                </c:pt>
                <c:pt idx="83">
                  <c:v>42981</c:v>
                </c:pt>
                <c:pt idx="84">
                  <c:v>42982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42987</c:v>
                </c:pt>
                <c:pt idx="90">
                  <c:v>42988</c:v>
                </c:pt>
                <c:pt idx="91">
                  <c:v>42989</c:v>
                </c:pt>
                <c:pt idx="92">
                  <c:v>42990</c:v>
                </c:pt>
                <c:pt idx="93">
                  <c:v>42991</c:v>
                </c:pt>
                <c:pt idx="94">
                  <c:v>42992</c:v>
                </c:pt>
                <c:pt idx="95">
                  <c:v>42993</c:v>
                </c:pt>
                <c:pt idx="96">
                  <c:v>42994</c:v>
                </c:pt>
                <c:pt idx="97">
                  <c:v>42995</c:v>
                </c:pt>
                <c:pt idx="98">
                  <c:v>42996</c:v>
                </c:pt>
                <c:pt idx="99">
                  <c:v>42997</c:v>
                </c:pt>
                <c:pt idx="100">
                  <c:v>42998</c:v>
                </c:pt>
                <c:pt idx="101">
                  <c:v>42999</c:v>
                </c:pt>
                <c:pt idx="102">
                  <c:v>43000</c:v>
                </c:pt>
                <c:pt idx="103">
                  <c:v>43001</c:v>
                </c:pt>
                <c:pt idx="104">
                  <c:v>43002</c:v>
                </c:pt>
                <c:pt idx="105">
                  <c:v>43003</c:v>
                </c:pt>
                <c:pt idx="106">
                  <c:v>43004</c:v>
                </c:pt>
                <c:pt idx="107">
                  <c:v>43005</c:v>
                </c:pt>
                <c:pt idx="108">
                  <c:v>43006</c:v>
                </c:pt>
                <c:pt idx="109">
                  <c:v>43007</c:v>
                </c:pt>
                <c:pt idx="110">
                  <c:v>43008</c:v>
                </c:pt>
                <c:pt idx="111">
                  <c:v>43009</c:v>
                </c:pt>
                <c:pt idx="112">
                  <c:v>43010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728.30769230769238</c:v>
                </c:pt>
                <c:pt idx="1">
                  <c:v>332.30769230769232</c:v>
                </c:pt>
                <c:pt idx="2">
                  <c:v>1281.2596153846155</c:v>
                </c:pt>
                <c:pt idx="3">
                  <c:v>1358.7692307692309</c:v>
                </c:pt>
                <c:pt idx="4">
                  <c:v>2038.7692307692309</c:v>
                </c:pt>
                <c:pt idx="5">
                  <c:v>2124</c:v>
                </c:pt>
                <c:pt idx="6">
                  <c:v>1964.3076923076922</c:v>
                </c:pt>
                <c:pt idx="7">
                  <c:v>2563.3846153846152</c:v>
                </c:pt>
                <c:pt idx="8">
                  <c:v>2448.3076923076924</c:v>
                </c:pt>
                <c:pt idx="9">
                  <c:v>2071.3461538461543</c:v>
                </c:pt>
                <c:pt idx="10">
                  <c:v>2229.7948717948716</c:v>
                </c:pt>
                <c:pt idx="11">
                  <c:v>4342.1538461538457</c:v>
                </c:pt>
                <c:pt idx="12">
                  <c:v>2797.3846153846152</c:v>
                </c:pt>
                <c:pt idx="13">
                  <c:v>3481.9487179487182</c:v>
                </c:pt>
                <c:pt idx="14">
                  <c:v>4319.4807692307695</c:v>
                </c:pt>
                <c:pt idx="15">
                  <c:v>4665.2820512820517</c:v>
                </c:pt>
                <c:pt idx="16">
                  <c:v>3614.2417582417584</c:v>
                </c:pt>
                <c:pt idx="17">
                  <c:v>5584.8205128205127</c:v>
                </c:pt>
                <c:pt idx="18">
                  <c:v>3877.1538461538462</c:v>
                </c:pt>
                <c:pt idx="19">
                  <c:v>4480.5692307692307</c:v>
                </c:pt>
                <c:pt idx="20">
                  <c:v>6285.9487179487178</c:v>
                </c:pt>
                <c:pt idx="21">
                  <c:v>5410.6410256410254</c:v>
                </c:pt>
                <c:pt idx="22">
                  <c:v>7465.6153846153848</c:v>
                </c:pt>
                <c:pt idx="23">
                  <c:v>5562.1730769230771</c:v>
                </c:pt>
                <c:pt idx="24">
                  <c:v>2126.0769230769229</c:v>
                </c:pt>
                <c:pt idx="25">
                  <c:v>5495.5</c:v>
                </c:pt>
                <c:pt idx="26">
                  <c:v>4721.0769230769229</c:v>
                </c:pt>
                <c:pt idx="27">
                  <c:v>4777.0769230769229</c:v>
                </c:pt>
                <c:pt idx="28">
                  <c:v>4795.0769230769238</c:v>
                </c:pt>
                <c:pt idx="29">
                  <c:v>3525.4102564102568</c:v>
                </c:pt>
                <c:pt idx="30">
                  <c:v>2772.1538461538462</c:v>
                </c:pt>
                <c:pt idx="31">
                  <c:v>2270.7435897435894</c:v>
                </c:pt>
                <c:pt idx="32">
                  <c:v>1683.6410256410254</c:v>
                </c:pt>
                <c:pt idx="33">
                  <c:v>2115.2564102564102</c:v>
                </c:pt>
                <c:pt idx="34">
                  <c:v>1406.7692307692307</c:v>
                </c:pt>
                <c:pt idx="35">
                  <c:v>1239.6461538461538</c:v>
                </c:pt>
                <c:pt idx="36">
                  <c:v>1344</c:v>
                </c:pt>
                <c:pt idx="37">
                  <c:v>1318.4615384615383</c:v>
                </c:pt>
                <c:pt idx="38">
                  <c:v>1301.8846153846155</c:v>
                </c:pt>
                <c:pt idx="39">
                  <c:v>995.25</c:v>
                </c:pt>
                <c:pt idx="40">
                  <c:v>845.17307692307691</c:v>
                </c:pt>
                <c:pt idx="41">
                  <c:v>790.46153846153845</c:v>
                </c:pt>
                <c:pt idx="42">
                  <c:v>494.76923076923072</c:v>
                </c:pt>
                <c:pt idx="43">
                  <c:v>265.84615384615387</c:v>
                </c:pt>
                <c:pt idx="44">
                  <c:v>948.63461538461536</c:v>
                </c:pt>
                <c:pt idx="45">
                  <c:v>741.69230769230762</c:v>
                </c:pt>
                <c:pt idx="46">
                  <c:v>709.84615384615381</c:v>
                </c:pt>
                <c:pt idx="47">
                  <c:v>776.97435897435901</c:v>
                </c:pt>
                <c:pt idx="48">
                  <c:v>636.23076923076928</c:v>
                </c:pt>
                <c:pt idx="49">
                  <c:v>443.07692307692309</c:v>
                </c:pt>
                <c:pt idx="50">
                  <c:v>370.5</c:v>
                </c:pt>
                <c:pt idx="51">
                  <c:v>256</c:v>
                </c:pt>
                <c:pt idx="52">
                  <c:v>193.31818181818181</c:v>
                </c:pt>
                <c:pt idx="53">
                  <c:v>223.56818181818181</c:v>
                </c:pt>
                <c:pt idx="54">
                  <c:v>372.5454545454545</c:v>
                </c:pt>
                <c:pt idx="55">
                  <c:v>533.27272727272725</c:v>
                </c:pt>
                <c:pt idx="56">
                  <c:v>102.83636363636363</c:v>
                </c:pt>
                <c:pt idx="57">
                  <c:v>97.939393939393938</c:v>
                </c:pt>
                <c:pt idx="58">
                  <c:v>107.22727272727272</c:v>
                </c:pt>
                <c:pt idx="59">
                  <c:v>254.57575757575756</c:v>
                </c:pt>
                <c:pt idx="60">
                  <c:v>156.65454545454546</c:v>
                </c:pt>
                <c:pt idx="61">
                  <c:v>137.45454545454547</c:v>
                </c:pt>
                <c:pt idx="62">
                  <c:v>105.63636363636363</c:v>
                </c:pt>
                <c:pt idx="63">
                  <c:v>45.818181818181813</c:v>
                </c:pt>
                <c:pt idx="64">
                  <c:v>26.18181818181818</c:v>
                </c:pt>
                <c:pt idx="65">
                  <c:v>109.52727272727272</c:v>
                </c:pt>
                <c:pt idx="66">
                  <c:v>58.909090909090907</c:v>
                </c:pt>
                <c:pt idx="67">
                  <c:v>26.18181818181818</c:v>
                </c:pt>
                <c:pt idx="68">
                  <c:v>57.030303030303024</c:v>
                </c:pt>
                <c:pt idx="69">
                  <c:v>32.727272727272727</c:v>
                </c:pt>
                <c:pt idx="70">
                  <c:v>19.636363636363637</c:v>
                </c:pt>
                <c:pt idx="71">
                  <c:v>14.4</c:v>
                </c:pt>
                <c:pt idx="72">
                  <c:v>30.857142857142858</c:v>
                </c:pt>
                <c:pt idx="73">
                  <c:v>45.818181818181813</c:v>
                </c:pt>
                <c:pt idx="74">
                  <c:v>26.18181818181818</c:v>
                </c:pt>
                <c:pt idx="75">
                  <c:v>6.545454545454545</c:v>
                </c:pt>
                <c:pt idx="76">
                  <c:v>0</c:v>
                </c:pt>
                <c:pt idx="77">
                  <c:v>13.09090909090909</c:v>
                </c:pt>
                <c:pt idx="78">
                  <c:v>-6.545454545454545</c:v>
                </c:pt>
                <c:pt idx="79">
                  <c:v>6.545454545454545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13.09090909090909</c:v>
                </c:pt>
                <c:pt idx="84">
                  <c:v>0</c:v>
                </c:pt>
                <c:pt idx="85">
                  <c:v>0</c:v>
                </c:pt>
                <c:pt idx="86">
                  <c:v>13.09090909090909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0-4A35-90E2-82355C11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5056"/>
        <c:axId val="145966592"/>
      </c:scatterChart>
      <c:valAx>
        <c:axId val="145965056"/>
        <c:scaling>
          <c:orientation val="minMax"/>
          <c:max val="43010"/>
          <c:min val="42898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66592"/>
        <c:crosses val="autoZero"/>
        <c:crossBetween val="midCat"/>
        <c:majorUnit val="14"/>
        <c:minorUnit val="7"/>
      </c:valAx>
      <c:valAx>
        <c:axId val="145966592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65056"/>
        <c:crosses val="autoZero"/>
        <c:crossBetween val="midCat"/>
        <c:majorUnit val="25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235</c:v>
                </c:pt>
                <c:pt idx="1">
                  <c:v>296</c:v>
                </c:pt>
                <c:pt idx="2">
                  <c:v>362</c:v>
                </c:pt>
                <c:pt idx="3">
                  <c:v>410</c:v>
                </c:pt>
                <c:pt idx="4">
                  <c:v>472</c:v>
                </c:pt>
                <c:pt idx="5">
                  <c:v>525</c:v>
                </c:pt>
                <c:pt idx="6">
                  <c:v>437</c:v>
                </c:pt>
                <c:pt idx="7">
                  <c:v>533</c:v>
                </c:pt>
                <c:pt idx="8">
                  <c:v>501</c:v>
                </c:pt>
                <c:pt idx="9">
                  <c:v>582</c:v>
                </c:pt>
                <c:pt idx="10">
                  <c:v>929</c:v>
                </c:pt>
                <c:pt idx="11">
                  <c:v>616</c:v>
                </c:pt>
                <c:pt idx="12">
                  <c:v>554</c:v>
                </c:pt>
                <c:pt idx="13">
                  <c:v>507</c:v>
                </c:pt>
                <c:pt idx="14">
                  <c:v>658</c:v>
                </c:pt>
                <c:pt idx="15">
                  <c:v>790</c:v>
                </c:pt>
                <c:pt idx="16">
                  <c:v>573</c:v>
                </c:pt>
                <c:pt idx="17">
                  <c:v>629</c:v>
                </c:pt>
                <c:pt idx="18">
                  <c:v>690</c:v>
                </c:pt>
                <c:pt idx="19">
                  <c:v>501</c:v>
                </c:pt>
                <c:pt idx="20">
                  <c:v>486</c:v>
                </c:pt>
                <c:pt idx="21">
                  <c:v>549</c:v>
                </c:pt>
                <c:pt idx="22">
                  <c:v>516</c:v>
                </c:pt>
                <c:pt idx="23">
                  <c:v>658</c:v>
                </c:pt>
                <c:pt idx="24">
                  <c:v>458</c:v>
                </c:pt>
                <c:pt idx="25">
                  <c:v>430</c:v>
                </c:pt>
                <c:pt idx="26">
                  <c:v>488</c:v>
                </c:pt>
                <c:pt idx="27">
                  <c:v>290</c:v>
                </c:pt>
                <c:pt idx="28">
                  <c:v>430</c:v>
                </c:pt>
                <c:pt idx="29">
                  <c:v>340</c:v>
                </c:pt>
                <c:pt idx="30">
                  <c:v>322</c:v>
                </c:pt>
                <c:pt idx="31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06C-B085-D37879B65469}"/>
            </c:ext>
          </c:extLst>
        </c:ser>
        <c:ser>
          <c:idx val="1"/>
          <c:order val="1"/>
          <c:tx>
            <c:v>2017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78.545454545454547</c:v>
                </c:pt>
                <c:pt idx="1">
                  <c:v>116.87878787878788</c:v>
                </c:pt>
                <c:pt idx="2">
                  <c:v>201.81818181818181</c:v>
                </c:pt>
                <c:pt idx="3">
                  <c:v>391.27272727272725</c:v>
                </c:pt>
                <c:pt idx="4">
                  <c:v>193.70454545454544</c:v>
                </c:pt>
                <c:pt idx="5">
                  <c:v>406.30681818181813</c:v>
                </c:pt>
                <c:pt idx="6">
                  <c:v>588.79999999999995</c:v>
                </c:pt>
                <c:pt idx="7">
                  <c:v>362.4545454545455</c:v>
                </c:pt>
                <c:pt idx="8">
                  <c:v>1189.181818181818</c:v>
                </c:pt>
                <c:pt idx="9">
                  <c:v>1301.939393939394</c:v>
                </c:pt>
                <c:pt idx="10">
                  <c:v>605</c:v>
                </c:pt>
                <c:pt idx="11">
                  <c:v>677.57575757575762</c:v>
                </c:pt>
                <c:pt idx="12">
                  <c:v>368.22727272727275</c:v>
                </c:pt>
                <c:pt idx="13">
                  <c:v>999.030303030303</c:v>
                </c:pt>
                <c:pt idx="14">
                  <c:v>542.76363636363635</c:v>
                </c:pt>
                <c:pt idx="15">
                  <c:v>527.18181818181824</c:v>
                </c:pt>
                <c:pt idx="16">
                  <c:v>536.43636363636369</c:v>
                </c:pt>
                <c:pt idx="17">
                  <c:v>326.25</c:v>
                </c:pt>
                <c:pt idx="18">
                  <c:v>1309.090909090909</c:v>
                </c:pt>
                <c:pt idx="19">
                  <c:v>604.9636363636364</c:v>
                </c:pt>
                <c:pt idx="20">
                  <c:v>688.36363636363637</c:v>
                </c:pt>
                <c:pt idx="21">
                  <c:v>507.02272727272725</c:v>
                </c:pt>
                <c:pt idx="22">
                  <c:v>418.90909090909088</c:v>
                </c:pt>
                <c:pt idx="23">
                  <c:v>243.54545454545453</c:v>
                </c:pt>
                <c:pt idx="24">
                  <c:v>380</c:v>
                </c:pt>
                <c:pt idx="25">
                  <c:v>174.72727272727275</c:v>
                </c:pt>
                <c:pt idx="26">
                  <c:v>172.8</c:v>
                </c:pt>
                <c:pt idx="27">
                  <c:v>104.72727272727272</c:v>
                </c:pt>
                <c:pt idx="28">
                  <c:v>200.06060606060606</c:v>
                </c:pt>
                <c:pt idx="29">
                  <c:v>130.90909090909091</c:v>
                </c:pt>
                <c:pt idx="30">
                  <c:v>69.27272727272728</c:v>
                </c:pt>
                <c:pt idx="31">
                  <c:v>109.09090909090909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7-406C-B085-D37879B6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8224"/>
        <c:axId val="146002304"/>
      </c:scatterChart>
      <c:valAx>
        <c:axId val="145988224"/>
        <c:scaling>
          <c:orientation val="minMax"/>
          <c:max val="43010"/>
          <c:min val="429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6002304"/>
        <c:crosses val="autoZero"/>
        <c:crossBetween val="midCat"/>
        <c:majorUnit val="7"/>
        <c:minorUnit val="1"/>
      </c:valAx>
      <c:valAx>
        <c:axId val="14600230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988224"/>
        <c:crosses val="autoZero"/>
        <c:crossBetween val="midCat"/>
        <c:majorUnit val="25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"/>
  <sheetViews>
    <sheetView tabSelected="1" topLeftCell="C1" workbookViewId="0">
      <pane ySplit="1185" topLeftCell="A94" activePane="bottomLeft"/>
      <selection activeCell="D5" sqref="D5"/>
      <selection pane="bottomLeft" activeCell="I101" sqref="I101"/>
    </sheetView>
  </sheetViews>
  <sheetFormatPr defaultColWidth="8.85546875" defaultRowHeight="15.75" x14ac:dyDescent="0.25"/>
  <cols>
    <col min="1" max="1" width="9.5703125" style="1" bestFit="1" customWidth="1"/>
    <col min="2" max="5" width="6.7109375" style="2" customWidth="1"/>
    <col min="6" max="7" width="8.28515625" style="2" customWidth="1"/>
    <col min="8" max="10" width="6.7109375" style="2" customWidth="1"/>
    <col min="11" max="12" width="4.7109375" style="6" customWidth="1"/>
    <col min="13" max="13" width="6.7109375" style="2" customWidth="1"/>
    <col min="14" max="14" width="4.7109375" style="6" customWidth="1"/>
    <col min="15" max="16" width="6.7109375" style="2" customWidth="1"/>
    <col min="17" max="18" width="4.7109375" style="6" customWidth="1"/>
    <col min="19" max="20" width="8.28515625" style="2" customWidth="1"/>
    <col min="21" max="23" width="6.7109375" style="2" customWidth="1"/>
    <col min="24" max="25" width="4.7109375" style="6" customWidth="1"/>
    <col min="26" max="26" width="6.7109375" style="2" customWidth="1"/>
    <col min="27" max="27" width="4.7109375" style="6" customWidth="1"/>
    <col min="28" max="29" width="6.7109375" style="2" customWidth="1"/>
    <col min="30" max="31" width="4.7109375" style="6" customWidth="1"/>
    <col min="32" max="32" width="6.7109375" style="2" customWidth="1"/>
    <col min="33" max="33" width="11" style="2" customWidth="1"/>
    <col min="34" max="34" width="6.7109375" style="2" customWidth="1"/>
    <col min="35" max="35" width="11" style="2" customWidth="1"/>
    <col min="36" max="36" width="6.7109375" style="2" customWidth="1"/>
    <col min="37" max="37" width="11" style="2" customWidth="1"/>
    <col min="38" max="16384" width="8.85546875" style="2"/>
  </cols>
  <sheetData>
    <row r="1" spans="1:38" x14ac:dyDescent="0.25">
      <c r="F1" s="2" t="s">
        <v>7</v>
      </c>
      <c r="I1" s="2" t="s">
        <v>8</v>
      </c>
      <c r="S1" s="2" t="s">
        <v>12</v>
      </c>
      <c r="V1" s="2" t="s">
        <v>13</v>
      </c>
    </row>
    <row r="2" spans="1:38" x14ac:dyDescent="0.25">
      <c r="B2" s="2" t="s">
        <v>1</v>
      </c>
      <c r="D2" s="2" t="s">
        <v>36</v>
      </c>
      <c r="F2" s="7"/>
      <c r="G2" s="13"/>
      <c r="H2" s="20"/>
      <c r="I2" s="7" t="s">
        <v>9</v>
      </c>
      <c r="J2" s="7"/>
      <c r="K2" s="8"/>
      <c r="L2" s="8"/>
      <c r="M2" s="13" t="s">
        <v>5</v>
      </c>
      <c r="N2" s="15"/>
      <c r="O2" s="20" t="s">
        <v>6</v>
      </c>
      <c r="P2" s="20"/>
      <c r="Q2" s="21"/>
      <c r="R2" s="21"/>
      <c r="S2" s="9"/>
      <c r="T2" s="16"/>
      <c r="U2" s="22"/>
      <c r="V2" s="9" t="s">
        <v>4</v>
      </c>
      <c r="W2" s="9"/>
      <c r="X2" s="11"/>
      <c r="Y2" s="11"/>
      <c r="Z2" s="16" t="s">
        <v>5</v>
      </c>
      <c r="AA2" s="18"/>
      <c r="AB2" s="22" t="s">
        <v>6</v>
      </c>
      <c r="AC2" s="22"/>
      <c r="AD2" s="24"/>
      <c r="AE2" s="24"/>
      <c r="AF2" s="26" t="s">
        <v>4</v>
      </c>
      <c r="AG2" s="27"/>
      <c r="AH2" s="26" t="s">
        <v>5</v>
      </c>
      <c r="AI2" s="27"/>
      <c r="AJ2" s="26" t="s">
        <v>6</v>
      </c>
      <c r="AK2" s="27"/>
    </row>
    <row r="3" spans="1:38" x14ac:dyDescent="0.25">
      <c r="A3" s="1" t="s">
        <v>0</v>
      </c>
      <c r="B3" s="32" t="s">
        <v>2</v>
      </c>
      <c r="C3" s="32" t="s">
        <v>3</v>
      </c>
      <c r="D3" s="32" t="s">
        <v>35</v>
      </c>
      <c r="E3" s="32" t="s">
        <v>37</v>
      </c>
      <c r="F3" s="33" t="s">
        <v>4</v>
      </c>
      <c r="G3" s="34" t="s">
        <v>5</v>
      </c>
      <c r="H3" s="35" t="s">
        <v>6</v>
      </c>
      <c r="I3" s="33" t="s">
        <v>14</v>
      </c>
      <c r="J3" s="33" t="s">
        <v>15</v>
      </c>
      <c r="K3" s="36" t="s">
        <v>16</v>
      </c>
      <c r="L3" s="36" t="s">
        <v>17</v>
      </c>
      <c r="M3" s="34" t="s">
        <v>10</v>
      </c>
      <c r="N3" s="37" t="s">
        <v>11</v>
      </c>
      <c r="O3" s="35" t="s">
        <v>14</v>
      </c>
      <c r="P3" s="35" t="s">
        <v>15</v>
      </c>
      <c r="Q3" s="38" t="s">
        <v>16</v>
      </c>
      <c r="R3" s="38" t="s">
        <v>17</v>
      </c>
      <c r="S3" s="39" t="s">
        <v>4</v>
      </c>
      <c r="T3" s="40" t="s">
        <v>5</v>
      </c>
      <c r="U3" s="41" t="s">
        <v>6</v>
      </c>
      <c r="V3" s="39" t="s">
        <v>14</v>
      </c>
      <c r="W3" s="39" t="s">
        <v>15</v>
      </c>
      <c r="X3" s="42" t="s">
        <v>16</v>
      </c>
      <c r="Y3" s="42" t="s">
        <v>17</v>
      </c>
      <c r="Z3" s="40" t="s">
        <v>10</v>
      </c>
      <c r="AA3" s="43" t="s">
        <v>11</v>
      </c>
      <c r="AB3" s="41" t="s">
        <v>14</v>
      </c>
      <c r="AC3" s="41" t="s">
        <v>15</v>
      </c>
      <c r="AD3" s="44" t="s">
        <v>16</v>
      </c>
      <c r="AE3" s="44" t="s">
        <v>17</v>
      </c>
      <c r="AF3" s="45" t="s">
        <v>18</v>
      </c>
      <c r="AG3" s="46" t="s">
        <v>19</v>
      </c>
      <c r="AH3" s="45" t="s">
        <v>18</v>
      </c>
      <c r="AI3" s="46" t="s">
        <v>19</v>
      </c>
      <c r="AJ3" s="45" t="s">
        <v>18</v>
      </c>
      <c r="AK3" s="46" t="s">
        <v>19</v>
      </c>
      <c r="AL3" s="32" t="s">
        <v>20</v>
      </c>
    </row>
    <row r="4" spans="1:38" x14ac:dyDescent="0.25">
      <c r="A4" s="3">
        <v>42898</v>
      </c>
      <c r="B4" s="2">
        <v>2</v>
      </c>
      <c r="C4" s="2">
        <v>4</v>
      </c>
      <c r="D4" s="2">
        <v>130</v>
      </c>
      <c r="E4" s="2">
        <v>960</v>
      </c>
      <c r="F4" s="7">
        <v>0</v>
      </c>
      <c r="G4" s="13">
        <v>150</v>
      </c>
      <c r="H4" s="20">
        <v>0</v>
      </c>
      <c r="I4" s="7">
        <v>0</v>
      </c>
      <c r="J4" s="7">
        <v>0</v>
      </c>
      <c r="K4" s="8">
        <v>0</v>
      </c>
      <c r="L4" s="8">
        <v>0</v>
      </c>
      <c r="M4" s="13">
        <v>58</v>
      </c>
      <c r="N4" s="15">
        <v>0</v>
      </c>
      <c r="O4" s="20"/>
      <c r="P4" s="20"/>
      <c r="Q4" s="21"/>
      <c r="R4" s="21"/>
      <c r="S4" s="10">
        <f>IFERROR(($F4/$B4)*$C4,0)</f>
        <v>0</v>
      </c>
      <c r="T4" s="17">
        <f>IFERROR(($G4/$B4)*$C4,)</f>
        <v>300</v>
      </c>
      <c r="U4" s="23">
        <f>IFERROR(($H4/$B4)*$C4,)</f>
        <v>0</v>
      </c>
      <c r="V4" s="10">
        <f>IFERROR(($I4/$D4)*$E4,)</f>
        <v>0</v>
      </c>
      <c r="W4" s="10">
        <f>IFERROR(($J4/$D4)*$E4,)</f>
        <v>0</v>
      </c>
      <c r="X4" s="12">
        <f>IFERROR(($K4/$D4)*$E4,)</f>
        <v>0</v>
      </c>
      <c r="Y4" s="12">
        <f>IFERROR(($L4/$D4)*$E4,)</f>
        <v>0</v>
      </c>
      <c r="Z4" s="17">
        <f>IFERROR(($M4/$D4)*$E4,)</f>
        <v>428.30769230769232</v>
      </c>
      <c r="AA4" s="19">
        <f>IFERROR(($N4/$D4)*$E4,)</f>
        <v>0</v>
      </c>
      <c r="AB4" s="23">
        <f>IFERROR(($O4/$D4)*$E4,)</f>
        <v>0</v>
      </c>
      <c r="AC4" s="23">
        <f>IFERROR(($P4/$D4)*$E4,)</f>
        <v>0</v>
      </c>
      <c r="AD4" s="25">
        <f>IFERROR(($Q4/$D4)*$E4,)</f>
        <v>0</v>
      </c>
      <c r="AE4" s="25">
        <f>IFERROR(($R4/$D4)*$E4,)</f>
        <v>0</v>
      </c>
      <c r="AF4" s="28">
        <f>S4+V4+W4</f>
        <v>0</v>
      </c>
      <c r="AG4" s="29">
        <f>AF4</f>
        <v>0</v>
      </c>
      <c r="AH4" s="28">
        <f>T4+Z4</f>
        <v>728.30769230769238</v>
      </c>
      <c r="AI4" s="29">
        <f>AH4</f>
        <v>728.30769230769238</v>
      </c>
      <c r="AJ4" s="28">
        <f>U4+AB4+AC4</f>
        <v>0</v>
      </c>
      <c r="AK4" s="29">
        <f>AJ4</f>
        <v>0</v>
      </c>
    </row>
    <row r="5" spans="1:38" x14ac:dyDescent="0.25">
      <c r="A5" s="3">
        <v>42899</v>
      </c>
      <c r="B5" s="2">
        <v>3</v>
      </c>
      <c r="C5" s="2">
        <v>5</v>
      </c>
      <c r="D5" s="2">
        <v>130</v>
      </c>
      <c r="E5" s="2">
        <v>960</v>
      </c>
      <c r="F5" s="7">
        <v>0</v>
      </c>
      <c r="G5" s="13">
        <v>0</v>
      </c>
      <c r="H5" s="20">
        <v>0</v>
      </c>
      <c r="I5" s="7">
        <v>0</v>
      </c>
      <c r="J5" s="7">
        <v>1</v>
      </c>
      <c r="K5" s="8">
        <v>0</v>
      </c>
      <c r="L5" s="8">
        <v>0</v>
      </c>
      <c r="M5" s="13">
        <v>45</v>
      </c>
      <c r="N5" s="15">
        <v>0</v>
      </c>
      <c r="O5" s="20"/>
      <c r="P5" s="20"/>
      <c r="Q5" s="21"/>
      <c r="R5" s="21"/>
      <c r="S5" s="10">
        <f t="shared" ref="S5:S68" si="0">IFERROR(($F5/$B5)*$C5,0)</f>
        <v>0</v>
      </c>
      <c r="T5" s="17">
        <f t="shared" ref="T5:T68" si="1">IFERROR(($G5/$B5)*$C5,)</f>
        <v>0</v>
      </c>
      <c r="U5" s="23">
        <f t="shared" ref="U5:U68" si="2">IFERROR(($H5/$B5)*$C5,)</f>
        <v>0</v>
      </c>
      <c r="V5" s="10">
        <f t="shared" ref="V5:V68" si="3">IFERROR(($I5/$D5)*$E5,)</f>
        <v>0</v>
      </c>
      <c r="W5" s="10">
        <f t="shared" ref="W5:W68" si="4">IFERROR(($J5/$D5)*$E5,)</f>
        <v>7.384615384615385</v>
      </c>
      <c r="X5" s="12">
        <f t="shared" ref="X5:X68" si="5">IFERROR(($K5/$D5)*$E5,)</f>
        <v>0</v>
      </c>
      <c r="Y5" s="12">
        <f t="shared" ref="Y5:Y68" si="6">IFERROR(($L5/$D5)*$E5,)</f>
        <v>0</v>
      </c>
      <c r="Z5" s="17">
        <f t="shared" ref="Z5:Z68" si="7">IFERROR(($M5/$D5)*$E5,)</f>
        <v>332.30769230769232</v>
      </c>
      <c r="AA5" s="19">
        <f t="shared" ref="AA5:AA68" si="8">IFERROR(($N5/$D5)*$E5,)</f>
        <v>0</v>
      </c>
      <c r="AB5" s="23">
        <f t="shared" ref="AB5:AB68" si="9">IFERROR(($O5/$D5)*$E5,)</f>
        <v>0</v>
      </c>
      <c r="AC5" s="23">
        <f t="shared" ref="AC5:AC68" si="10">IFERROR(($P5/$D5)*$E5,)</f>
        <v>0</v>
      </c>
      <c r="AD5" s="25">
        <f t="shared" ref="AD5:AD68" si="11">IFERROR(($Q5/$D5)*$E5,)</f>
        <v>0</v>
      </c>
      <c r="AE5" s="25">
        <f t="shared" ref="AE5:AE68" si="12">IFERROR(($R5/$D5)*$E5,)</f>
        <v>0</v>
      </c>
      <c r="AF5" s="28">
        <f>S5+V5+W5</f>
        <v>7.384615384615385</v>
      </c>
      <c r="AG5" s="29">
        <f>AF5+AG4</f>
        <v>7.384615384615385</v>
      </c>
      <c r="AH5" s="28">
        <f>T5+Z5</f>
        <v>332.30769230769232</v>
      </c>
      <c r="AI5" s="29">
        <f>AH5+AI4</f>
        <v>1060.6153846153848</v>
      </c>
      <c r="AJ5" s="28">
        <f>U5+AB5+AC5</f>
        <v>0</v>
      </c>
      <c r="AK5" s="29">
        <f>AJ5+AK4</f>
        <v>0</v>
      </c>
    </row>
    <row r="6" spans="1:38" x14ac:dyDescent="0.25">
      <c r="A6" s="3">
        <v>42900</v>
      </c>
      <c r="B6" s="2">
        <v>8</v>
      </c>
      <c r="C6" s="2">
        <v>9</v>
      </c>
      <c r="D6" s="2">
        <v>130</v>
      </c>
      <c r="E6" s="2">
        <v>960</v>
      </c>
      <c r="F6" s="7">
        <v>0</v>
      </c>
      <c r="G6" s="13">
        <v>535</v>
      </c>
      <c r="H6" s="20">
        <v>0</v>
      </c>
      <c r="I6" s="7">
        <v>0</v>
      </c>
      <c r="J6" s="7">
        <v>0</v>
      </c>
      <c r="K6" s="8">
        <v>0</v>
      </c>
      <c r="L6" s="8">
        <v>0</v>
      </c>
      <c r="M6" s="13">
        <v>92</v>
      </c>
      <c r="N6" s="15">
        <v>0</v>
      </c>
      <c r="O6" s="20"/>
      <c r="P6" s="20"/>
      <c r="Q6" s="21"/>
      <c r="R6" s="21"/>
      <c r="S6" s="10">
        <f t="shared" si="0"/>
        <v>0</v>
      </c>
      <c r="T6" s="17">
        <f t="shared" si="1"/>
        <v>601.875</v>
      </c>
      <c r="U6" s="23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7">
        <f t="shared" si="7"/>
        <v>679.38461538461547</v>
      </c>
      <c r="AA6" s="19">
        <f t="shared" si="8"/>
        <v>0</v>
      </c>
      <c r="AB6" s="23">
        <f t="shared" si="9"/>
        <v>0</v>
      </c>
      <c r="AC6" s="23">
        <f t="shared" si="10"/>
        <v>0</v>
      </c>
      <c r="AD6" s="25">
        <f t="shared" si="11"/>
        <v>0</v>
      </c>
      <c r="AE6" s="25">
        <f t="shared" si="12"/>
        <v>0</v>
      </c>
      <c r="AF6" s="28">
        <f t="shared" ref="AF6:AF10" si="13">S6+V6+W6</f>
        <v>0</v>
      </c>
      <c r="AG6" s="29">
        <f>AF6+AG5</f>
        <v>7.384615384615385</v>
      </c>
      <c r="AH6" s="28">
        <f t="shared" ref="AH6:AH10" si="14">T6+Z6</f>
        <v>1281.2596153846155</v>
      </c>
      <c r="AI6" s="29">
        <f t="shared" ref="AI6:AI69" si="15">AH6+AI5</f>
        <v>2341.875</v>
      </c>
      <c r="AJ6" s="28">
        <f t="shared" ref="AJ6:AJ10" si="16">U6+AB6+AC6</f>
        <v>0</v>
      </c>
      <c r="AK6" s="29">
        <f t="shared" ref="AK6:AK69" si="17">AJ6+AK5</f>
        <v>0</v>
      </c>
    </row>
    <row r="7" spans="1:38" x14ac:dyDescent="0.25">
      <c r="A7" s="3">
        <v>42901</v>
      </c>
      <c r="B7" s="2">
        <v>6</v>
      </c>
      <c r="C7" s="2">
        <v>10</v>
      </c>
      <c r="D7" s="2">
        <v>130</v>
      </c>
      <c r="E7" s="2">
        <v>960</v>
      </c>
      <c r="F7" s="7">
        <v>0</v>
      </c>
      <c r="G7" s="13">
        <v>0</v>
      </c>
      <c r="H7" s="20">
        <v>0</v>
      </c>
      <c r="I7" s="7">
        <v>0</v>
      </c>
      <c r="J7" s="7">
        <v>0</v>
      </c>
      <c r="K7" s="8">
        <v>0</v>
      </c>
      <c r="L7" s="8">
        <v>0</v>
      </c>
      <c r="M7" s="13">
        <v>184</v>
      </c>
      <c r="N7" s="15">
        <v>0</v>
      </c>
      <c r="O7" s="20"/>
      <c r="P7" s="20"/>
      <c r="Q7" s="21"/>
      <c r="R7" s="21"/>
      <c r="S7" s="10">
        <f t="shared" si="0"/>
        <v>0</v>
      </c>
      <c r="T7" s="17">
        <f t="shared" si="1"/>
        <v>0</v>
      </c>
      <c r="U7" s="23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7">
        <f t="shared" si="7"/>
        <v>1358.7692307692309</v>
      </c>
      <c r="AA7" s="19">
        <f t="shared" si="8"/>
        <v>0</v>
      </c>
      <c r="AB7" s="23">
        <f t="shared" si="9"/>
        <v>0</v>
      </c>
      <c r="AC7" s="23">
        <f t="shared" si="10"/>
        <v>0</v>
      </c>
      <c r="AD7" s="25">
        <f t="shared" si="11"/>
        <v>0</v>
      </c>
      <c r="AE7" s="25">
        <f t="shared" si="12"/>
        <v>0</v>
      </c>
      <c r="AF7" s="28">
        <f t="shared" si="13"/>
        <v>0</v>
      </c>
      <c r="AG7" s="29">
        <f>AF7+AG6</f>
        <v>7.384615384615385</v>
      </c>
      <c r="AH7" s="28">
        <f t="shared" si="14"/>
        <v>1358.7692307692309</v>
      </c>
      <c r="AI7" s="29">
        <f t="shared" si="15"/>
        <v>3700.6442307692309</v>
      </c>
      <c r="AJ7" s="28">
        <f t="shared" si="16"/>
        <v>0</v>
      </c>
      <c r="AK7" s="29">
        <f t="shared" si="17"/>
        <v>0</v>
      </c>
    </row>
    <row r="8" spans="1:38" x14ac:dyDescent="0.25">
      <c r="A8" s="3">
        <v>42902</v>
      </c>
      <c r="B8" s="2">
        <v>2</v>
      </c>
      <c r="C8" s="2">
        <v>4</v>
      </c>
      <c r="D8" s="2">
        <v>130</v>
      </c>
      <c r="E8" s="2">
        <v>960</v>
      </c>
      <c r="F8" s="7">
        <v>0</v>
      </c>
      <c r="G8" s="13">
        <v>100</v>
      </c>
      <c r="H8" s="20">
        <v>0</v>
      </c>
      <c r="I8" s="7">
        <v>0</v>
      </c>
      <c r="J8" s="7">
        <v>0</v>
      </c>
      <c r="K8" s="8">
        <v>0</v>
      </c>
      <c r="L8" s="8">
        <v>0</v>
      </c>
      <c r="M8" s="13">
        <v>249</v>
      </c>
      <c r="N8" s="15">
        <v>0</v>
      </c>
      <c r="O8" s="20"/>
      <c r="P8" s="20"/>
      <c r="Q8" s="21"/>
      <c r="R8" s="21"/>
      <c r="S8" s="10">
        <f t="shared" si="0"/>
        <v>0</v>
      </c>
      <c r="T8" s="17">
        <f t="shared" si="1"/>
        <v>200</v>
      </c>
      <c r="U8" s="23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7">
        <f t="shared" si="7"/>
        <v>1838.7692307692309</v>
      </c>
      <c r="AA8" s="19">
        <f t="shared" si="8"/>
        <v>0</v>
      </c>
      <c r="AB8" s="23">
        <f t="shared" si="9"/>
        <v>0</v>
      </c>
      <c r="AC8" s="23">
        <f t="shared" si="10"/>
        <v>0</v>
      </c>
      <c r="AD8" s="25">
        <f t="shared" si="11"/>
        <v>0</v>
      </c>
      <c r="AE8" s="25">
        <f t="shared" si="12"/>
        <v>0</v>
      </c>
      <c r="AF8" s="28">
        <f t="shared" si="13"/>
        <v>0</v>
      </c>
      <c r="AG8" s="29">
        <f>AF8+AG7</f>
        <v>7.384615384615385</v>
      </c>
      <c r="AH8" s="28">
        <f t="shared" si="14"/>
        <v>2038.7692307692309</v>
      </c>
      <c r="AI8" s="29">
        <f t="shared" si="15"/>
        <v>5739.4134615384619</v>
      </c>
      <c r="AJ8" s="28">
        <f t="shared" si="16"/>
        <v>0</v>
      </c>
      <c r="AK8" s="29">
        <f t="shared" si="17"/>
        <v>0</v>
      </c>
    </row>
    <row r="9" spans="1:38" x14ac:dyDescent="0.25">
      <c r="A9" s="3">
        <v>42903</v>
      </c>
      <c r="B9" s="2">
        <v>2</v>
      </c>
      <c r="C9" s="2">
        <v>4</v>
      </c>
      <c r="D9" s="2">
        <v>130</v>
      </c>
      <c r="E9" s="2">
        <v>960</v>
      </c>
      <c r="F9" s="7">
        <v>0</v>
      </c>
      <c r="G9" s="13">
        <v>150</v>
      </c>
      <c r="H9" s="20">
        <v>0</v>
      </c>
      <c r="I9" s="7">
        <v>0</v>
      </c>
      <c r="J9" s="7">
        <v>0</v>
      </c>
      <c r="K9" s="8">
        <v>0</v>
      </c>
      <c r="L9" s="8">
        <v>0</v>
      </c>
      <c r="M9" s="13">
        <v>247</v>
      </c>
      <c r="N9" s="15">
        <v>0</v>
      </c>
      <c r="O9" s="20"/>
      <c r="P9" s="20"/>
      <c r="Q9" s="21"/>
      <c r="R9" s="21"/>
      <c r="S9" s="10">
        <f t="shared" si="0"/>
        <v>0</v>
      </c>
      <c r="T9" s="17">
        <f t="shared" si="1"/>
        <v>300</v>
      </c>
      <c r="U9" s="23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7">
        <f t="shared" si="7"/>
        <v>1824</v>
      </c>
      <c r="AA9" s="19">
        <f t="shared" si="8"/>
        <v>0</v>
      </c>
      <c r="AB9" s="23">
        <f t="shared" si="9"/>
        <v>0</v>
      </c>
      <c r="AC9" s="23">
        <f t="shared" si="10"/>
        <v>0</v>
      </c>
      <c r="AD9" s="25">
        <f t="shared" si="11"/>
        <v>0</v>
      </c>
      <c r="AE9" s="25">
        <f t="shared" si="12"/>
        <v>0</v>
      </c>
      <c r="AF9" s="28">
        <f t="shared" si="13"/>
        <v>0</v>
      </c>
      <c r="AG9" s="29">
        <f t="shared" ref="AG9:AG72" si="18">AF9+AG8</f>
        <v>7.384615384615385</v>
      </c>
      <c r="AH9" s="28">
        <f t="shared" si="14"/>
        <v>2124</v>
      </c>
      <c r="AI9" s="29">
        <f t="shared" si="15"/>
        <v>7863.4134615384619</v>
      </c>
      <c r="AJ9" s="28">
        <f t="shared" si="16"/>
        <v>0</v>
      </c>
      <c r="AK9" s="29">
        <f t="shared" si="17"/>
        <v>0</v>
      </c>
    </row>
    <row r="10" spans="1:38" x14ac:dyDescent="0.25">
      <c r="A10" s="3">
        <v>42904</v>
      </c>
      <c r="B10" s="2">
        <v>4</v>
      </c>
      <c r="C10" s="2">
        <v>6</v>
      </c>
      <c r="D10" s="2">
        <v>130</v>
      </c>
      <c r="E10" s="2">
        <v>960</v>
      </c>
      <c r="F10" s="7">
        <v>0</v>
      </c>
      <c r="G10" s="13">
        <v>0</v>
      </c>
      <c r="H10" s="20">
        <v>0</v>
      </c>
      <c r="I10" s="7">
        <v>0</v>
      </c>
      <c r="J10" s="7">
        <v>0</v>
      </c>
      <c r="K10" s="8">
        <v>0</v>
      </c>
      <c r="L10" s="8">
        <v>0</v>
      </c>
      <c r="M10" s="13">
        <v>266</v>
      </c>
      <c r="N10" s="15">
        <v>0</v>
      </c>
      <c r="O10" s="20"/>
      <c r="P10" s="20"/>
      <c r="Q10" s="21"/>
      <c r="R10" s="21"/>
      <c r="S10" s="10">
        <f t="shared" si="0"/>
        <v>0</v>
      </c>
      <c r="T10" s="17">
        <f t="shared" si="1"/>
        <v>0</v>
      </c>
      <c r="U10" s="23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7">
        <f t="shared" si="7"/>
        <v>1964.3076923076922</v>
      </c>
      <c r="AA10" s="19">
        <f t="shared" si="8"/>
        <v>0</v>
      </c>
      <c r="AB10" s="23">
        <f t="shared" si="9"/>
        <v>0</v>
      </c>
      <c r="AC10" s="23">
        <f t="shared" si="10"/>
        <v>0</v>
      </c>
      <c r="AD10" s="25">
        <f t="shared" si="11"/>
        <v>0</v>
      </c>
      <c r="AE10" s="25">
        <f t="shared" si="12"/>
        <v>0</v>
      </c>
      <c r="AF10" s="28">
        <f t="shared" si="13"/>
        <v>0</v>
      </c>
      <c r="AG10" s="29">
        <f t="shared" si="18"/>
        <v>7.384615384615385</v>
      </c>
      <c r="AH10" s="28">
        <f t="shared" si="14"/>
        <v>1964.3076923076922</v>
      </c>
      <c r="AI10" s="29">
        <f t="shared" si="15"/>
        <v>9827.7211538461543</v>
      </c>
      <c r="AJ10" s="28">
        <f t="shared" si="16"/>
        <v>0</v>
      </c>
      <c r="AK10" s="29">
        <f t="shared" si="17"/>
        <v>0</v>
      </c>
    </row>
    <row r="11" spans="1:38" x14ac:dyDescent="0.25">
      <c r="A11" s="3">
        <v>42905</v>
      </c>
      <c r="B11" s="2">
        <v>6</v>
      </c>
      <c r="C11" s="2">
        <v>9</v>
      </c>
      <c r="D11" s="2">
        <v>130</v>
      </c>
      <c r="E11" s="2">
        <v>960</v>
      </c>
      <c r="F11" s="7">
        <v>0</v>
      </c>
      <c r="G11" s="13">
        <v>360</v>
      </c>
      <c r="H11" s="20">
        <v>0</v>
      </c>
      <c r="I11" s="7">
        <v>0</v>
      </c>
      <c r="J11" s="7">
        <v>1</v>
      </c>
      <c r="K11" s="8">
        <v>0</v>
      </c>
      <c r="L11" s="8">
        <v>0</v>
      </c>
      <c r="M11" s="13">
        <v>274</v>
      </c>
      <c r="N11" s="15">
        <v>0</v>
      </c>
      <c r="O11" s="20"/>
      <c r="P11" s="20"/>
      <c r="Q11" s="21"/>
      <c r="R11" s="21"/>
      <c r="S11" s="10">
        <f t="shared" si="0"/>
        <v>0</v>
      </c>
      <c r="T11" s="17">
        <f t="shared" si="1"/>
        <v>540</v>
      </c>
      <c r="U11" s="23">
        <f t="shared" si="2"/>
        <v>0</v>
      </c>
      <c r="V11" s="10">
        <f t="shared" si="3"/>
        <v>0</v>
      </c>
      <c r="W11" s="10">
        <f t="shared" si="4"/>
        <v>7.384615384615385</v>
      </c>
      <c r="X11" s="12">
        <f t="shared" si="5"/>
        <v>0</v>
      </c>
      <c r="Y11" s="12">
        <f t="shared" si="6"/>
        <v>0</v>
      </c>
      <c r="Z11" s="17">
        <f t="shared" si="7"/>
        <v>2023.3846153846155</v>
      </c>
      <c r="AA11" s="19">
        <f t="shared" si="8"/>
        <v>0</v>
      </c>
      <c r="AB11" s="23">
        <f t="shared" si="9"/>
        <v>0</v>
      </c>
      <c r="AC11" s="23">
        <f t="shared" si="10"/>
        <v>0</v>
      </c>
      <c r="AD11" s="25">
        <f t="shared" si="11"/>
        <v>0</v>
      </c>
      <c r="AE11" s="25">
        <f t="shared" si="12"/>
        <v>0</v>
      </c>
      <c r="AF11" s="28">
        <f>S11+V11+W11</f>
        <v>7.384615384615385</v>
      </c>
      <c r="AG11" s="29">
        <f t="shared" si="18"/>
        <v>14.76923076923077</v>
      </c>
      <c r="AH11" s="28">
        <f t="shared" ref="AH11:AH74" si="19">T11+Z11</f>
        <v>2563.3846153846152</v>
      </c>
      <c r="AI11" s="29">
        <f t="shared" si="15"/>
        <v>12391.10576923077</v>
      </c>
      <c r="AJ11" s="28">
        <f t="shared" ref="AJ11:AJ74" si="20">U11+AB11+AC11</f>
        <v>0</v>
      </c>
      <c r="AK11" s="29">
        <f t="shared" si="17"/>
        <v>0</v>
      </c>
    </row>
    <row r="12" spans="1:38" x14ac:dyDescent="0.25">
      <c r="A12" s="3">
        <v>42906</v>
      </c>
      <c r="B12" s="2">
        <v>3</v>
      </c>
      <c r="C12" s="2">
        <v>5</v>
      </c>
      <c r="D12" s="2">
        <v>130</v>
      </c>
      <c r="E12" s="2">
        <v>960</v>
      </c>
      <c r="F12" s="7">
        <v>0</v>
      </c>
      <c r="G12" s="13">
        <v>60</v>
      </c>
      <c r="H12" s="20">
        <v>0</v>
      </c>
      <c r="I12" s="7">
        <v>0</v>
      </c>
      <c r="J12" s="7">
        <v>0</v>
      </c>
      <c r="K12" s="8">
        <v>0</v>
      </c>
      <c r="L12" s="8">
        <v>0</v>
      </c>
      <c r="M12" s="13">
        <v>318</v>
      </c>
      <c r="N12" s="15">
        <v>0</v>
      </c>
      <c r="O12" s="20"/>
      <c r="P12" s="20"/>
      <c r="Q12" s="21"/>
      <c r="R12" s="21"/>
      <c r="S12" s="10">
        <f t="shared" si="0"/>
        <v>0</v>
      </c>
      <c r="T12" s="17">
        <f t="shared" si="1"/>
        <v>100</v>
      </c>
      <c r="U12" s="23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7">
        <f t="shared" si="7"/>
        <v>2348.3076923076924</v>
      </c>
      <c r="AA12" s="19">
        <f t="shared" si="8"/>
        <v>0</v>
      </c>
      <c r="AB12" s="23">
        <f t="shared" si="9"/>
        <v>0</v>
      </c>
      <c r="AC12" s="23">
        <f t="shared" si="10"/>
        <v>0</v>
      </c>
      <c r="AD12" s="25">
        <f t="shared" si="11"/>
        <v>0</v>
      </c>
      <c r="AE12" s="25">
        <f t="shared" si="12"/>
        <v>0</v>
      </c>
      <c r="AF12" s="28">
        <f t="shared" ref="AF12:AF74" si="21">S12+V12+W12</f>
        <v>0</v>
      </c>
      <c r="AG12" s="29">
        <f t="shared" si="18"/>
        <v>14.76923076923077</v>
      </c>
      <c r="AH12" s="28">
        <f t="shared" si="19"/>
        <v>2448.3076923076924</v>
      </c>
      <c r="AI12" s="29">
        <f t="shared" si="15"/>
        <v>14839.413461538461</v>
      </c>
      <c r="AJ12" s="28">
        <f t="shared" si="20"/>
        <v>0</v>
      </c>
      <c r="AK12" s="29">
        <f t="shared" si="17"/>
        <v>0</v>
      </c>
    </row>
    <row r="13" spans="1:38" x14ac:dyDescent="0.25">
      <c r="A13" s="3">
        <v>42907</v>
      </c>
      <c r="B13" s="2">
        <v>2</v>
      </c>
      <c r="C13" s="2">
        <v>5</v>
      </c>
      <c r="D13" s="2">
        <v>130</v>
      </c>
      <c r="E13" s="2">
        <v>960</v>
      </c>
      <c r="F13" s="7">
        <v>0</v>
      </c>
      <c r="G13" s="13">
        <v>31</v>
      </c>
      <c r="H13" s="20">
        <v>0</v>
      </c>
      <c r="I13" s="7">
        <v>0</v>
      </c>
      <c r="J13" s="7">
        <v>0</v>
      </c>
      <c r="K13" s="8">
        <v>0</v>
      </c>
      <c r="L13" s="8">
        <v>0</v>
      </c>
      <c r="M13" s="13">
        <v>270</v>
      </c>
      <c r="N13" s="15">
        <v>0</v>
      </c>
      <c r="O13" s="20"/>
      <c r="P13" s="20"/>
      <c r="Q13" s="21"/>
      <c r="R13" s="21"/>
      <c r="S13" s="10">
        <f t="shared" si="0"/>
        <v>0</v>
      </c>
      <c r="T13" s="17">
        <f t="shared" si="1"/>
        <v>77.5</v>
      </c>
      <c r="U13" s="23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7">
        <f t="shared" si="7"/>
        <v>1993.846153846154</v>
      </c>
      <c r="AA13" s="19">
        <f t="shared" si="8"/>
        <v>0</v>
      </c>
      <c r="AB13" s="23">
        <f t="shared" si="9"/>
        <v>0</v>
      </c>
      <c r="AC13" s="23">
        <f t="shared" si="10"/>
        <v>0</v>
      </c>
      <c r="AD13" s="25">
        <f t="shared" si="11"/>
        <v>0</v>
      </c>
      <c r="AE13" s="25">
        <f t="shared" si="12"/>
        <v>0</v>
      </c>
      <c r="AF13" s="28">
        <f t="shared" si="21"/>
        <v>0</v>
      </c>
      <c r="AG13" s="29">
        <f t="shared" si="18"/>
        <v>14.76923076923077</v>
      </c>
      <c r="AH13" s="28">
        <f t="shared" si="19"/>
        <v>2071.3461538461543</v>
      </c>
      <c r="AI13" s="29">
        <f t="shared" si="15"/>
        <v>16910.759615384617</v>
      </c>
      <c r="AJ13" s="28">
        <f t="shared" si="20"/>
        <v>0</v>
      </c>
      <c r="AK13" s="29">
        <f t="shared" si="17"/>
        <v>0</v>
      </c>
    </row>
    <row r="14" spans="1:38" x14ac:dyDescent="0.25">
      <c r="A14" s="3">
        <v>42908</v>
      </c>
      <c r="B14" s="2">
        <v>6</v>
      </c>
      <c r="C14" s="2">
        <v>7</v>
      </c>
      <c r="D14" s="2">
        <v>130</v>
      </c>
      <c r="E14" s="2">
        <v>960</v>
      </c>
      <c r="F14" s="7">
        <v>0</v>
      </c>
      <c r="G14" s="13">
        <v>620</v>
      </c>
      <c r="H14" s="20">
        <v>0</v>
      </c>
      <c r="I14" s="7">
        <v>0</v>
      </c>
      <c r="J14" s="7">
        <v>1</v>
      </c>
      <c r="K14" s="8">
        <v>0</v>
      </c>
      <c r="L14" s="8">
        <v>0</v>
      </c>
      <c r="M14" s="13">
        <v>204</v>
      </c>
      <c r="N14" s="15">
        <v>0</v>
      </c>
      <c r="O14" s="20"/>
      <c r="P14" s="20"/>
      <c r="Q14" s="21"/>
      <c r="R14" s="21"/>
      <c r="S14" s="10">
        <f t="shared" si="0"/>
        <v>0</v>
      </c>
      <c r="T14" s="17">
        <f t="shared" si="1"/>
        <v>723.33333333333326</v>
      </c>
      <c r="U14" s="23">
        <f t="shared" si="2"/>
        <v>0</v>
      </c>
      <c r="V14" s="10">
        <f t="shared" si="3"/>
        <v>0</v>
      </c>
      <c r="W14" s="10">
        <f t="shared" si="4"/>
        <v>7.384615384615385</v>
      </c>
      <c r="X14" s="12">
        <f t="shared" si="5"/>
        <v>0</v>
      </c>
      <c r="Y14" s="12">
        <f t="shared" si="6"/>
        <v>0</v>
      </c>
      <c r="Z14" s="17">
        <f t="shared" si="7"/>
        <v>1506.4615384615383</v>
      </c>
      <c r="AA14" s="19">
        <f t="shared" si="8"/>
        <v>0</v>
      </c>
      <c r="AB14" s="23">
        <f t="shared" si="9"/>
        <v>0</v>
      </c>
      <c r="AC14" s="23">
        <f t="shared" si="10"/>
        <v>0</v>
      </c>
      <c r="AD14" s="25">
        <f t="shared" si="11"/>
        <v>0</v>
      </c>
      <c r="AE14" s="25">
        <f t="shared" si="12"/>
        <v>0</v>
      </c>
      <c r="AF14" s="28">
        <f t="shared" si="21"/>
        <v>7.384615384615385</v>
      </c>
      <c r="AG14" s="29">
        <f t="shared" si="18"/>
        <v>22.153846153846153</v>
      </c>
      <c r="AH14" s="28">
        <f t="shared" si="19"/>
        <v>2229.7948717948716</v>
      </c>
      <c r="AI14" s="29">
        <f t="shared" si="15"/>
        <v>19140.554487179488</v>
      </c>
      <c r="AJ14" s="28">
        <f t="shared" si="20"/>
        <v>0</v>
      </c>
      <c r="AK14" s="29">
        <f t="shared" si="17"/>
        <v>0</v>
      </c>
    </row>
    <row r="15" spans="1:38" x14ac:dyDescent="0.25">
      <c r="A15" s="3">
        <v>42909</v>
      </c>
      <c r="B15" s="2">
        <v>1</v>
      </c>
      <c r="C15" s="2">
        <v>4</v>
      </c>
      <c r="D15" s="2">
        <v>130</v>
      </c>
      <c r="E15" s="2">
        <v>960</v>
      </c>
      <c r="F15" s="7">
        <v>0</v>
      </c>
      <c r="G15" s="13">
        <v>0</v>
      </c>
      <c r="H15" s="20">
        <v>0</v>
      </c>
      <c r="I15" s="7">
        <v>0</v>
      </c>
      <c r="J15" s="7">
        <v>0</v>
      </c>
      <c r="K15" s="8">
        <v>0</v>
      </c>
      <c r="L15" s="8">
        <v>0</v>
      </c>
      <c r="M15" s="13">
        <v>588</v>
      </c>
      <c r="N15" s="15">
        <v>0</v>
      </c>
      <c r="O15" s="20"/>
      <c r="P15" s="20"/>
      <c r="Q15" s="21"/>
      <c r="R15" s="21"/>
      <c r="S15" s="10">
        <f t="shared" si="0"/>
        <v>0</v>
      </c>
      <c r="T15" s="17">
        <f t="shared" si="1"/>
        <v>0</v>
      </c>
      <c r="U15" s="23">
        <f t="shared" si="2"/>
        <v>0</v>
      </c>
      <c r="V15" s="10">
        <f t="shared" si="3"/>
        <v>0</v>
      </c>
      <c r="W15" s="10">
        <f t="shared" si="4"/>
        <v>0</v>
      </c>
      <c r="X15" s="12">
        <f t="shared" si="5"/>
        <v>0</v>
      </c>
      <c r="Y15" s="12">
        <f t="shared" si="6"/>
        <v>0</v>
      </c>
      <c r="Z15" s="17">
        <f t="shared" si="7"/>
        <v>4342.1538461538457</v>
      </c>
      <c r="AA15" s="19">
        <f t="shared" si="8"/>
        <v>0</v>
      </c>
      <c r="AB15" s="23">
        <f t="shared" si="9"/>
        <v>0</v>
      </c>
      <c r="AC15" s="23">
        <f t="shared" si="10"/>
        <v>0</v>
      </c>
      <c r="AD15" s="25">
        <f t="shared" si="11"/>
        <v>0</v>
      </c>
      <c r="AE15" s="25">
        <f t="shared" si="12"/>
        <v>0</v>
      </c>
      <c r="AF15" s="28">
        <f t="shared" si="21"/>
        <v>0</v>
      </c>
      <c r="AG15" s="29">
        <f t="shared" si="18"/>
        <v>22.153846153846153</v>
      </c>
      <c r="AH15" s="28">
        <f t="shared" si="19"/>
        <v>4342.1538461538457</v>
      </c>
      <c r="AI15" s="29">
        <f t="shared" si="15"/>
        <v>23482.708333333336</v>
      </c>
      <c r="AJ15" s="28">
        <f t="shared" si="20"/>
        <v>0</v>
      </c>
      <c r="AK15" s="29">
        <f t="shared" si="17"/>
        <v>0</v>
      </c>
    </row>
    <row r="16" spans="1:38" x14ac:dyDescent="0.25">
      <c r="A16" s="3">
        <v>42910</v>
      </c>
      <c r="B16" s="2">
        <v>5</v>
      </c>
      <c r="C16" s="2">
        <v>6</v>
      </c>
      <c r="D16" s="2">
        <v>130</v>
      </c>
      <c r="E16" s="2">
        <v>960</v>
      </c>
      <c r="F16" s="7">
        <v>0</v>
      </c>
      <c r="G16" s="13">
        <v>805</v>
      </c>
      <c r="H16" s="20">
        <v>0</v>
      </c>
      <c r="I16" s="7">
        <v>0</v>
      </c>
      <c r="J16" s="7">
        <v>1</v>
      </c>
      <c r="K16" s="8">
        <v>0</v>
      </c>
      <c r="L16" s="8">
        <v>0</v>
      </c>
      <c r="M16" s="13">
        <v>248</v>
      </c>
      <c r="N16" s="15">
        <v>0</v>
      </c>
      <c r="O16" s="20"/>
      <c r="P16" s="20"/>
      <c r="Q16" s="21"/>
      <c r="R16" s="21"/>
      <c r="S16" s="10">
        <f t="shared" si="0"/>
        <v>0</v>
      </c>
      <c r="T16" s="17">
        <f t="shared" si="1"/>
        <v>966</v>
      </c>
      <c r="U16" s="23">
        <f t="shared" si="2"/>
        <v>0</v>
      </c>
      <c r="V16" s="10">
        <f t="shared" si="3"/>
        <v>0</v>
      </c>
      <c r="W16" s="10">
        <f t="shared" si="4"/>
        <v>7.384615384615385</v>
      </c>
      <c r="X16" s="12">
        <f t="shared" si="5"/>
        <v>0</v>
      </c>
      <c r="Y16" s="12">
        <f t="shared" si="6"/>
        <v>0</v>
      </c>
      <c r="Z16" s="17">
        <f t="shared" si="7"/>
        <v>1831.3846153846155</v>
      </c>
      <c r="AA16" s="19">
        <f t="shared" si="8"/>
        <v>0</v>
      </c>
      <c r="AB16" s="23">
        <f t="shared" si="9"/>
        <v>0</v>
      </c>
      <c r="AC16" s="23">
        <f t="shared" si="10"/>
        <v>0</v>
      </c>
      <c r="AD16" s="25">
        <f t="shared" si="11"/>
        <v>0</v>
      </c>
      <c r="AE16" s="25">
        <f t="shared" si="12"/>
        <v>0</v>
      </c>
      <c r="AF16" s="28">
        <f t="shared" si="21"/>
        <v>7.384615384615385</v>
      </c>
      <c r="AG16" s="29">
        <f t="shared" si="18"/>
        <v>29.53846153846154</v>
      </c>
      <c r="AH16" s="28">
        <f t="shared" si="19"/>
        <v>2797.3846153846152</v>
      </c>
      <c r="AI16" s="29">
        <f t="shared" si="15"/>
        <v>26280.092948717953</v>
      </c>
      <c r="AJ16" s="28">
        <f t="shared" si="20"/>
        <v>0</v>
      </c>
      <c r="AK16" s="29">
        <f t="shared" si="17"/>
        <v>0</v>
      </c>
    </row>
    <row r="17" spans="1:38" x14ac:dyDescent="0.25">
      <c r="A17" s="3">
        <v>42911</v>
      </c>
      <c r="B17" s="2">
        <v>3</v>
      </c>
      <c r="C17" s="2">
        <v>4</v>
      </c>
      <c r="D17" s="2">
        <v>130</v>
      </c>
      <c r="E17" s="2">
        <v>960</v>
      </c>
      <c r="F17" s="7">
        <v>0</v>
      </c>
      <c r="G17" s="13">
        <v>97</v>
      </c>
      <c r="H17" s="20">
        <v>0</v>
      </c>
      <c r="I17" s="7">
        <v>0</v>
      </c>
      <c r="J17" s="7">
        <v>0</v>
      </c>
      <c r="K17" s="8">
        <v>0</v>
      </c>
      <c r="L17" s="8">
        <v>0</v>
      </c>
      <c r="M17" s="13">
        <v>454</v>
      </c>
      <c r="N17" s="15">
        <v>0</v>
      </c>
      <c r="O17" s="20"/>
      <c r="P17" s="20"/>
      <c r="Q17" s="21"/>
      <c r="R17" s="21"/>
      <c r="S17" s="10">
        <f t="shared" si="0"/>
        <v>0</v>
      </c>
      <c r="T17" s="17">
        <f t="shared" si="1"/>
        <v>129.33333333333334</v>
      </c>
      <c r="U17" s="23">
        <f t="shared" si="2"/>
        <v>0</v>
      </c>
      <c r="V17" s="10">
        <f t="shared" si="3"/>
        <v>0</v>
      </c>
      <c r="W17" s="10">
        <f t="shared" si="4"/>
        <v>0</v>
      </c>
      <c r="X17" s="12">
        <f t="shared" si="5"/>
        <v>0</v>
      </c>
      <c r="Y17" s="12">
        <f t="shared" si="6"/>
        <v>0</v>
      </c>
      <c r="Z17" s="17">
        <f t="shared" si="7"/>
        <v>3352.6153846153848</v>
      </c>
      <c r="AA17" s="19">
        <f t="shared" si="8"/>
        <v>0</v>
      </c>
      <c r="AB17" s="23">
        <f t="shared" si="9"/>
        <v>0</v>
      </c>
      <c r="AC17" s="23">
        <f t="shared" si="10"/>
        <v>0</v>
      </c>
      <c r="AD17" s="25">
        <f t="shared" si="11"/>
        <v>0</v>
      </c>
      <c r="AE17" s="25">
        <f t="shared" si="12"/>
        <v>0</v>
      </c>
      <c r="AF17" s="28">
        <f t="shared" si="21"/>
        <v>0</v>
      </c>
      <c r="AG17" s="29">
        <f t="shared" si="18"/>
        <v>29.53846153846154</v>
      </c>
      <c r="AH17" s="28">
        <f t="shared" si="19"/>
        <v>3481.9487179487182</v>
      </c>
      <c r="AI17" s="29">
        <f t="shared" si="15"/>
        <v>29762.041666666672</v>
      </c>
      <c r="AJ17" s="28">
        <f t="shared" si="20"/>
        <v>0</v>
      </c>
      <c r="AK17" s="29">
        <f t="shared" si="17"/>
        <v>0</v>
      </c>
    </row>
    <row r="18" spans="1:38" x14ac:dyDescent="0.25">
      <c r="A18" s="3">
        <v>42912</v>
      </c>
      <c r="B18" s="2">
        <v>4</v>
      </c>
      <c r="C18" s="2">
        <v>7</v>
      </c>
      <c r="D18" s="2">
        <v>130</v>
      </c>
      <c r="E18" s="2">
        <v>960</v>
      </c>
      <c r="F18" s="7">
        <v>0</v>
      </c>
      <c r="G18" s="13">
        <v>63</v>
      </c>
      <c r="H18" s="20">
        <v>0</v>
      </c>
      <c r="I18" s="7">
        <v>0</v>
      </c>
      <c r="J18" s="7">
        <v>0</v>
      </c>
      <c r="K18" s="8">
        <v>0</v>
      </c>
      <c r="L18" s="8">
        <v>0</v>
      </c>
      <c r="M18" s="13">
        <v>570</v>
      </c>
      <c r="N18" s="15">
        <v>0</v>
      </c>
      <c r="O18" s="20"/>
      <c r="P18" s="20"/>
      <c r="Q18" s="21"/>
      <c r="R18" s="21"/>
      <c r="S18" s="10">
        <f t="shared" si="0"/>
        <v>0</v>
      </c>
      <c r="T18" s="17">
        <f t="shared" si="1"/>
        <v>110.25</v>
      </c>
      <c r="U18" s="23">
        <f t="shared" si="2"/>
        <v>0</v>
      </c>
      <c r="V18" s="10">
        <f t="shared" si="3"/>
        <v>0</v>
      </c>
      <c r="W18" s="10">
        <f t="shared" si="4"/>
        <v>0</v>
      </c>
      <c r="X18" s="12">
        <f t="shared" si="5"/>
        <v>0</v>
      </c>
      <c r="Y18" s="12">
        <f t="shared" si="6"/>
        <v>0</v>
      </c>
      <c r="Z18" s="17">
        <f t="shared" si="7"/>
        <v>4209.2307692307695</v>
      </c>
      <c r="AA18" s="19">
        <f t="shared" si="8"/>
        <v>0</v>
      </c>
      <c r="AB18" s="23">
        <f t="shared" si="9"/>
        <v>0</v>
      </c>
      <c r="AC18" s="23">
        <f t="shared" si="10"/>
        <v>0</v>
      </c>
      <c r="AD18" s="25">
        <f t="shared" si="11"/>
        <v>0</v>
      </c>
      <c r="AE18" s="25">
        <f t="shared" si="12"/>
        <v>0</v>
      </c>
      <c r="AF18" s="28">
        <f t="shared" si="21"/>
        <v>0</v>
      </c>
      <c r="AG18" s="29">
        <f t="shared" si="18"/>
        <v>29.53846153846154</v>
      </c>
      <c r="AH18" s="28">
        <f t="shared" si="19"/>
        <v>4319.4807692307695</v>
      </c>
      <c r="AI18" s="29">
        <f t="shared" si="15"/>
        <v>34081.522435897437</v>
      </c>
      <c r="AJ18" s="28">
        <f t="shared" si="20"/>
        <v>0</v>
      </c>
      <c r="AK18" s="29">
        <f t="shared" si="17"/>
        <v>0</v>
      </c>
    </row>
    <row r="19" spans="1:38" x14ac:dyDescent="0.25">
      <c r="A19" s="3">
        <v>42913</v>
      </c>
      <c r="B19" s="2">
        <v>3</v>
      </c>
      <c r="C19" s="2">
        <v>5</v>
      </c>
      <c r="D19" s="2">
        <v>130</v>
      </c>
      <c r="E19" s="2">
        <v>960</v>
      </c>
      <c r="F19" s="7">
        <v>1</v>
      </c>
      <c r="G19" s="13">
        <v>730</v>
      </c>
      <c r="H19" s="20">
        <v>0</v>
      </c>
      <c r="I19" s="7">
        <v>0</v>
      </c>
      <c r="J19" s="7">
        <v>0</v>
      </c>
      <c r="K19" s="8">
        <v>0</v>
      </c>
      <c r="L19" s="8">
        <v>0</v>
      </c>
      <c r="M19" s="13">
        <v>467</v>
      </c>
      <c r="N19" s="15">
        <v>0</v>
      </c>
      <c r="O19" s="20"/>
      <c r="P19" s="20"/>
      <c r="Q19" s="21"/>
      <c r="R19" s="21"/>
      <c r="S19" s="10">
        <f t="shared" si="0"/>
        <v>1.6666666666666665</v>
      </c>
      <c r="T19" s="17">
        <f t="shared" si="1"/>
        <v>1216.6666666666667</v>
      </c>
      <c r="U19" s="23">
        <f t="shared" si="2"/>
        <v>0</v>
      </c>
      <c r="V19" s="10">
        <f t="shared" si="3"/>
        <v>0</v>
      </c>
      <c r="W19" s="10">
        <f t="shared" si="4"/>
        <v>0</v>
      </c>
      <c r="X19" s="12">
        <f t="shared" si="5"/>
        <v>0</v>
      </c>
      <c r="Y19" s="12">
        <f t="shared" si="6"/>
        <v>0</v>
      </c>
      <c r="Z19" s="17">
        <f t="shared" si="7"/>
        <v>3448.6153846153848</v>
      </c>
      <c r="AA19" s="19">
        <f t="shared" si="8"/>
        <v>0</v>
      </c>
      <c r="AB19" s="23">
        <f t="shared" si="9"/>
        <v>0</v>
      </c>
      <c r="AC19" s="23">
        <f t="shared" si="10"/>
        <v>0</v>
      </c>
      <c r="AD19" s="25">
        <f t="shared" si="11"/>
        <v>0</v>
      </c>
      <c r="AE19" s="25">
        <f t="shared" si="12"/>
        <v>0</v>
      </c>
      <c r="AF19" s="28">
        <f t="shared" si="21"/>
        <v>1.6666666666666665</v>
      </c>
      <c r="AG19" s="29">
        <f t="shared" si="18"/>
        <v>31.205128205128208</v>
      </c>
      <c r="AH19" s="28">
        <f t="shared" si="19"/>
        <v>4665.2820512820517</v>
      </c>
      <c r="AI19" s="29">
        <f t="shared" si="15"/>
        <v>38746.804487179492</v>
      </c>
      <c r="AJ19" s="28">
        <f t="shared" si="20"/>
        <v>0</v>
      </c>
      <c r="AK19" s="29">
        <f t="shared" si="17"/>
        <v>0</v>
      </c>
    </row>
    <row r="20" spans="1:38" x14ac:dyDescent="0.25">
      <c r="A20" s="3">
        <v>42914</v>
      </c>
      <c r="B20" s="2">
        <v>7</v>
      </c>
      <c r="C20" s="2">
        <v>9</v>
      </c>
      <c r="D20" s="2">
        <v>130</v>
      </c>
      <c r="E20" s="2">
        <v>960</v>
      </c>
      <c r="F20" s="7">
        <v>0</v>
      </c>
      <c r="G20" s="14">
        <v>1760</v>
      </c>
      <c r="H20" s="20">
        <v>0</v>
      </c>
      <c r="I20" s="7">
        <v>0</v>
      </c>
      <c r="J20" s="7">
        <v>0</v>
      </c>
      <c r="K20" s="8">
        <v>0</v>
      </c>
      <c r="L20" s="8">
        <v>0</v>
      </c>
      <c r="M20" s="13">
        <v>183</v>
      </c>
      <c r="N20" s="15">
        <v>0</v>
      </c>
      <c r="O20" s="20"/>
      <c r="P20" s="20"/>
      <c r="Q20" s="21"/>
      <c r="R20" s="21"/>
      <c r="S20" s="10">
        <f t="shared" si="0"/>
        <v>0</v>
      </c>
      <c r="T20" s="17">
        <f t="shared" si="1"/>
        <v>2262.8571428571427</v>
      </c>
      <c r="U20" s="23">
        <f t="shared" si="2"/>
        <v>0</v>
      </c>
      <c r="V20" s="10">
        <f t="shared" si="3"/>
        <v>0</v>
      </c>
      <c r="W20" s="10">
        <f t="shared" si="4"/>
        <v>0</v>
      </c>
      <c r="X20" s="12">
        <f t="shared" si="5"/>
        <v>0</v>
      </c>
      <c r="Y20" s="12">
        <f t="shared" si="6"/>
        <v>0</v>
      </c>
      <c r="Z20" s="17">
        <f t="shared" si="7"/>
        <v>1351.3846153846155</v>
      </c>
      <c r="AA20" s="19">
        <f t="shared" si="8"/>
        <v>0</v>
      </c>
      <c r="AB20" s="23">
        <f t="shared" si="9"/>
        <v>0</v>
      </c>
      <c r="AC20" s="23">
        <f t="shared" si="10"/>
        <v>0</v>
      </c>
      <c r="AD20" s="25">
        <f t="shared" si="11"/>
        <v>0</v>
      </c>
      <c r="AE20" s="25">
        <f t="shared" si="12"/>
        <v>0</v>
      </c>
      <c r="AF20" s="28">
        <f t="shared" si="21"/>
        <v>0</v>
      </c>
      <c r="AG20" s="29">
        <f t="shared" si="18"/>
        <v>31.205128205128208</v>
      </c>
      <c r="AH20" s="28">
        <f t="shared" si="19"/>
        <v>3614.2417582417584</v>
      </c>
      <c r="AI20" s="29">
        <f t="shared" si="15"/>
        <v>42361.046245421254</v>
      </c>
      <c r="AJ20" s="28">
        <f t="shared" si="20"/>
        <v>0</v>
      </c>
      <c r="AK20" s="29">
        <f t="shared" si="17"/>
        <v>0</v>
      </c>
      <c r="AL20" s="2" t="s">
        <v>34</v>
      </c>
    </row>
    <row r="21" spans="1:38" x14ac:dyDescent="0.25">
      <c r="A21" s="3">
        <v>42915</v>
      </c>
      <c r="B21" s="2">
        <v>3</v>
      </c>
      <c r="C21" s="2">
        <v>8</v>
      </c>
      <c r="D21" s="2">
        <v>130</v>
      </c>
      <c r="E21" s="2">
        <v>960</v>
      </c>
      <c r="F21" s="7">
        <v>0</v>
      </c>
      <c r="G21" s="13">
        <v>250</v>
      </c>
      <c r="H21" s="20">
        <v>0</v>
      </c>
      <c r="I21" s="7">
        <v>0</v>
      </c>
      <c r="J21" s="7">
        <v>0</v>
      </c>
      <c r="K21" s="8">
        <v>0</v>
      </c>
      <c r="L21" s="8">
        <v>0</v>
      </c>
      <c r="M21" s="13">
        <v>666</v>
      </c>
      <c r="N21" s="15">
        <v>0</v>
      </c>
      <c r="O21" s="20"/>
      <c r="P21" s="20"/>
      <c r="Q21" s="21"/>
      <c r="R21" s="21"/>
      <c r="S21" s="10">
        <f t="shared" si="0"/>
        <v>0</v>
      </c>
      <c r="T21" s="17">
        <f t="shared" si="1"/>
        <v>666.66666666666663</v>
      </c>
      <c r="U21" s="23">
        <f t="shared" si="2"/>
        <v>0</v>
      </c>
      <c r="V21" s="10">
        <f t="shared" si="3"/>
        <v>0</v>
      </c>
      <c r="W21" s="10">
        <f t="shared" si="4"/>
        <v>0</v>
      </c>
      <c r="X21" s="12">
        <f t="shared" si="5"/>
        <v>0</v>
      </c>
      <c r="Y21" s="12">
        <f t="shared" si="6"/>
        <v>0</v>
      </c>
      <c r="Z21" s="17">
        <f t="shared" si="7"/>
        <v>4918.1538461538457</v>
      </c>
      <c r="AA21" s="19">
        <f t="shared" si="8"/>
        <v>0</v>
      </c>
      <c r="AB21" s="23">
        <f t="shared" si="9"/>
        <v>0</v>
      </c>
      <c r="AC21" s="23">
        <f t="shared" si="10"/>
        <v>0</v>
      </c>
      <c r="AD21" s="25">
        <f t="shared" si="11"/>
        <v>0</v>
      </c>
      <c r="AE21" s="25">
        <f t="shared" si="12"/>
        <v>0</v>
      </c>
      <c r="AF21" s="28">
        <f t="shared" si="21"/>
        <v>0</v>
      </c>
      <c r="AG21" s="29">
        <f t="shared" si="18"/>
        <v>31.205128205128208</v>
      </c>
      <c r="AH21" s="28">
        <f t="shared" si="19"/>
        <v>5584.8205128205127</v>
      </c>
      <c r="AI21" s="29">
        <f t="shared" si="15"/>
        <v>47945.866758241769</v>
      </c>
      <c r="AJ21" s="28">
        <f t="shared" si="20"/>
        <v>0</v>
      </c>
      <c r="AK21" s="29">
        <f t="shared" si="17"/>
        <v>0</v>
      </c>
    </row>
    <row r="22" spans="1:38" x14ac:dyDescent="0.25">
      <c r="A22" s="3">
        <v>42916</v>
      </c>
      <c r="B22" s="2">
        <v>5</v>
      </c>
      <c r="C22" s="2">
        <v>11</v>
      </c>
      <c r="D22" s="2">
        <v>130</v>
      </c>
      <c r="E22" s="2">
        <v>960</v>
      </c>
      <c r="F22" s="7">
        <v>0</v>
      </c>
      <c r="G22" s="13">
        <v>705</v>
      </c>
      <c r="H22" s="20">
        <v>0</v>
      </c>
      <c r="I22" s="7">
        <v>0</v>
      </c>
      <c r="J22" s="7">
        <v>0</v>
      </c>
      <c r="K22" s="8">
        <v>0</v>
      </c>
      <c r="L22" s="8">
        <v>0</v>
      </c>
      <c r="M22" s="13">
        <v>315</v>
      </c>
      <c r="N22" s="15">
        <v>0</v>
      </c>
      <c r="O22" s="20"/>
      <c r="P22" s="20"/>
      <c r="Q22" s="21"/>
      <c r="R22" s="21"/>
      <c r="S22" s="10">
        <f t="shared" si="0"/>
        <v>0</v>
      </c>
      <c r="T22" s="17">
        <f t="shared" si="1"/>
        <v>1551</v>
      </c>
      <c r="U22" s="23">
        <f t="shared" si="2"/>
        <v>0</v>
      </c>
      <c r="V22" s="10">
        <f t="shared" si="3"/>
        <v>0</v>
      </c>
      <c r="W22" s="10">
        <f t="shared" si="4"/>
        <v>0</v>
      </c>
      <c r="X22" s="12">
        <f t="shared" si="5"/>
        <v>0</v>
      </c>
      <c r="Y22" s="12">
        <f t="shared" si="6"/>
        <v>0</v>
      </c>
      <c r="Z22" s="17">
        <f t="shared" si="7"/>
        <v>2326.1538461538462</v>
      </c>
      <c r="AA22" s="19">
        <f t="shared" si="8"/>
        <v>0</v>
      </c>
      <c r="AB22" s="23">
        <f t="shared" si="9"/>
        <v>0</v>
      </c>
      <c r="AC22" s="23">
        <f t="shared" si="10"/>
        <v>0</v>
      </c>
      <c r="AD22" s="25">
        <f t="shared" si="11"/>
        <v>0</v>
      </c>
      <c r="AE22" s="25">
        <f t="shared" si="12"/>
        <v>0</v>
      </c>
      <c r="AF22" s="28">
        <f t="shared" si="21"/>
        <v>0</v>
      </c>
      <c r="AG22" s="29">
        <f t="shared" si="18"/>
        <v>31.205128205128208</v>
      </c>
      <c r="AH22" s="28">
        <f t="shared" si="19"/>
        <v>3877.1538461538462</v>
      </c>
      <c r="AI22" s="29">
        <f t="shared" si="15"/>
        <v>51823.020604395613</v>
      </c>
      <c r="AJ22" s="28">
        <f t="shared" si="20"/>
        <v>0</v>
      </c>
      <c r="AK22" s="29">
        <f t="shared" si="17"/>
        <v>0</v>
      </c>
    </row>
    <row r="23" spans="1:38" x14ac:dyDescent="0.25">
      <c r="A23" s="3">
        <v>42917</v>
      </c>
      <c r="B23" s="2">
        <v>5</v>
      </c>
      <c r="C23" s="2">
        <v>9</v>
      </c>
      <c r="D23" s="2">
        <v>130</v>
      </c>
      <c r="E23" s="2">
        <v>960</v>
      </c>
      <c r="F23" s="7">
        <v>1</v>
      </c>
      <c r="G23" s="13">
        <v>401</v>
      </c>
      <c r="H23" s="20">
        <v>0</v>
      </c>
      <c r="I23" s="7">
        <v>1</v>
      </c>
      <c r="J23" s="7">
        <v>0</v>
      </c>
      <c r="K23" s="8">
        <v>0</v>
      </c>
      <c r="L23" s="8">
        <v>0</v>
      </c>
      <c r="M23" s="13">
        <v>509</v>
      </c>
      <c r="N23" s="15">
        <v>0</v>
      </c>
      <c r="O23" s="20"/>
      <c r="P23" s="20"/>
      <c r="Q23" s="21"/>
      <c r="R23" s="21"/>
      <c r="S23" s="10">
        <f t="shared" si="0"/>
        <v>1.8</v>
      </c>
      <c r="T23" s="17">
        <f t="shared" si="1"/>
        <v>721.80000000000007</v>
      </c>
      <c r="U23" s="23">
        <f t="shared" si="2"/>
        <v>0</v>
      </c>
      <c r="V23" s="10">
        <f t="shared" si="3"/>
        <v>7.384615384615385</v>
      </c>
      <c r="W23" s="10">
        <f t="shared" si="4"/>
        <v>0</v>
      </c>
      <c r="X23" s="12">
        <f t="shared" si="5"/>
        <v>0</v>
      </c>
      <c r="Y23" s="12">
        <f t="shared" si="6"/>
        <v>0</v>
      </c>
      <c r="Z23" s="17">
        <f t="shared" si="7"/>
        <v>3758.7692307692305</v>
      </c>
      <c r="AA23" s="19">
        <f t="shared" si="8"/>
        <v>0</v>
      </c>
      <c r="AB23" s="23">
        <f t="shared" si="9"/>
        <v>0</v>
      </c>
      <c r="AC23" s="23">
        <f t="shared" si="10"/>
        <v>0</v>
      </c>
      <c r="AD23" s="25">
        <f t="shared" si="11"/>
        <v>0</v>
      </c>
      <c r="AE23" s="25">
        <f t="shared" si="12"/>
        <v>0</v>
      </c>
      <c r="AF23" s="28">
        <f t="shared" si="21"/>
        <v>9.1846153846153857</v>
      </c>
      <c r="AG23" s="29">
        <f t="shared" si="18"/>
        <v>40.389743589743595</v>
      </c>
      <c r="AH23" s="28">
        <f t="shared" si="19"/>
        <v>4480.5692307692307</v>
      </c>
      <c r="AI23" s="29">
        <f t="shared" si="15"/>
        <v>56303.589835164843</v>
      </c>
      <c r="AJ23" s="28">
        <f t="shared" si="20"/>
        <v>0</v>
      </c>
      <c r="AK23" s="29">
        <f t="shared" si="17"/>
        <v>0</v>
      </c>
    </row>
    <row r="24" spans="1:38" x14ac:dyDescent="0.25">
      <c r="A24" s="3">
        <v>42918</v>
      </c>
      <c r="B24" s="2">
        <v>3</v>
      </c>
      <c r="C24" s="2">
        <v>4</v>
      </c>
      <c r="D24" s="2">
        <v>130</v>
      </c>
      <c r="E24" s="2">
        <v>960</v>
      </c>
      <c r="F24" s="7">
        <v>0</v>
      </c>
      <c r="G24" s="13">
        <v>40</v>
      </c>
      <c r="H24" s="20">
        <v>0</v>
      </c>
      <c r="I24" s="7">
        <v>0</v>
      </c>
      <c r="J24" s="7">
        <v>0</v>
      </c>
      <c r="K24" s="8">
        <v>0</v>
      </c>
      <c r="L24" s="8">
        <v>0</v>
      </c>
      <c r="M24" s="13">
        <v>844</v>
      </c>
      <c r="N24" s="15">
        <v>0</v>
      </c>
      <c r="O24" s="20"/>
      <c r="P24" s="20"/>
      <c r="Q24" s="21"/>
      <c r="R24" s="21"/>
      <c r="S24" s="10">
        <f t="shared" si="0"/>
        <v>0</v>
      </c>
      <c r="T24" s="17">
        <f t="shared" si="1"/>
        <v>53.333333333333336</v>
      </c>
      <c r="U24" s="23">
        <f t="shared" si="2"/>
        <v>0</v>
      </c>
      <c r="V24" s="10">
        <f t="shared" si="3"/>
        <v>0</v>
      </c>
      <c r="W24" s="10">
        <f t="shared" si="4"/>
        <v>0</v>
      </c>
      <c r="X24" s="12">
        <f t="shared" si="5"/>
        <v>0</v>
      </c>
      <c r="Y24" s="12">
        <f t="shared" si="6"/>
        <v>0</v>
      </c>
      <c r="Z24" s="17">
        <f t="shared" si="7"/>
        <v>6232.6153846153848</v>
      </c>
      <c r="AA24" s="19">
        <f t="shared" si="8"/>
        <v>0</v>
      </c>
      <c r="AB24" s="23">
        <f t="shared" si="9"/>
        <v>0</v>
      </c>
      <c r="AC24" s="23">
        <f t="shared" si="10"/>
        <v>0</v>
      </c>
      <c r="AD24" s="25">
        <f t="shared" si="11"/>
        <v>0</v>
      </c>
      <c r="AE24" s="25">
        <f t="shared" si="12"/>
        <v>0</v>
      </c>
      <c r="AF24" s="28">
        <f t="shared" si="21"/>
        <v>0</v>
      </c>
      <c r="AG24" s="29">
        <f t="shared" si="18"/>
        <v>40.389743589743595</v>
      </c>
      <c r="AH24" s="28">
        <f t="shared" si="19"/>
        <v>6285.9487179487178</v>
      </c>
      <c r="AI24" s="29">
        <f t="shared" si="15"/>
        <v>62589.538553113562</v>
      </c>
      <c r="AJ24" s="28">
        <f t="shared" si="20"/>
        <v>0</v>
      </c>
      <c r="AK24" s="29">
        <f t="shared" si="17"/>
        <v>0</v>
      </c>
    </row>
    <row r="25" spans="1:38" x14ac:dyDescent="0.25">
      <c r="A25" s="3">
        <v>42919</v>
      </c>
      <c r="B25" s="2">
        <v>3</v>
      </c>
      <c r="C25" s="2">
        <v>7</v>
      </c>
      <c r="D25" s="2">
        <v>130</v>
      </c>
      <c r="E25" s="2">
        <v>960</v>
      </c>
      <c r="F25" s="7">
        <v>0</v>
      </c>
      <c r="G25" s="13">
        <v>325</v>
      </c>
      <c r="H25" s="20">
        <v>0</v>
      </c>
      <c r="I25" s="7">
        <v>0</v>
      </c>
      <c r="J25" s="7">
        <v>0</v>
      </c>
      <c r="K25" s="8">
        <v>0</v>
      </c>
      <c r="L25" s="8">
        <v>0</v>
      </c>
      <c r="M25" s="13">
        <v>630</v>
      </c>
      <c r="N25" s="15">
        <v>0</v>
      </c>
      <c r="O25" s="20"/>
      <c r="P25" s="20"/>
      <c r="Q25" s="21"/>
      <c r="R25" s="21"/>
      <c r="S25" s="10">
        <f t="shared" si="0"/>
        <v>0</v>
      </c>
      <c r="T25" s="17">
        <f t="shared" si="1"/>
        <v>758.33333333333326</v>
      </c>
      <c r="U25" s="23">
        <f t="shared" si="2"/>
        <v>0</v>
      </c>
      <c r="V25" s="10">
        <f t="shared" si="3"/>
        <v>0</v>
      </c>
      <c r="W25" s="10">
        <f t="shared" si="4"/>
        <v>0</v>
      </c>
      <c r="X25" s="12">
        <f t="shared" si="5"/>
        <v>0</v>
      </c>
      <c r="Y25" s="12">
        <f t="shared" si="6"/>
        <v>0</v>
      </c>
      <c r="Z25" s="17">
        <f t="shared" si="7"/>
        <v>4652.3076923076924</v>
      </c>
      <c r="AA25" s="19">
        <f t="shared" si="8"/>
        <v>0</v>
      </c>
      <c r="AB25" s="23">
        <f t="shared" si="9"/>
        <v>0</v>
      </c>
      <c r="AC25" s="23">
        <f t="shared" si="10"/>
        <v>0</v>
      </c>
      <c r="AD25" s="25">
        <f t="shared" si="11"/>
        <v>0</v>
      </c>
      <c r="AE25" s="25">
        <f t="shared" si="12"/>
        <v>0</v>
      </c>
      <c r="AF25" s="28">
        <f t="shared" si="21"/>
        <v>0</v>
      </c>
      <c r="AG25" s="29">
        <f t="shared" si="18"/>
        <v>40.389743589743595</v>
      </c>
      <c r="AH25" s="28">
        <f t="shared" si="19"/>
        <v>5410.6410256410254</v>
      </c>
      <c r="AI25" s="29">
        <f t="shared" si="15"/>
        <v>68000.179578754585</v>
      </c>
      <c r="AJ25" s="28">
        <f t="shared" si="20"/>
        <v>0</v>
      </c>
      <c r="AK25" s="29">
        <f t="shared" si="17"/>
        <v>0</v>
      </c>
    </row>
    <row r="26" spans="1:38" x14ac:dyDescent="0.25">
      <c r="A26" s="3">
        <v>42920</v>
      </c>
      <c r="B26" s="2">
        <v>4</v>
      </c>
      <c r="C26" s="2">
        <v>6</v>
      </c>
      <c r="D26" s="2">
        <v>130</v>
      </c>
      <c r="E26" s="2">
        <v>960</v>
      </c>
      <c r="F26" s="7">
        <v>0</v>
      </c>
      <c r="G26" s="13">
        <v>950</v>
      </c>
      <c r="H26" s="20">
        <v>0</v>
      </c>
      <c r="I26" s="7">
        <v>0</v>
      </c>
      <c r="J26" s="7">
        <v>1</v>
      </c>
      <c r="K26" s="8">
        <v>0</v>
      </c>
      <c r="L26" s="8">
        <v>0</v>
      </c>
      <c r="M26" s="13">
        <v>818</v>
      </c>
      <c r="N26" s="15">
        <v>0</v>
      </c>
      <c r="O26" s="20"/>
      <c r="P26" s="20"/>
      <c r="Q26" s="21"/>
      <c r="R26" s="21"/>
      <c r="S26" s="10">
        <f t="shared" si="0"/>
        <v>0</v>
      </c>
      <c r="T26" s="17">
        <f t="shared" si="1"/>
        <v>1425</v>
      </c>
      <c r="U26" s="23">
        <f t="shared" si="2"/>
        <v>0</v>
      </c>
      <c r="V26" s="10">
        <f t="shared" si="3"/>
        <v>0</v>
      </c>
      <c r="W26" s="10">
        <f t="shared" si="4"/>
        <v>7.384615384615385</v>
      </c>
      <c r="X26" s="12">
        <f t="shared" si="5"/>
        <v>0</v>
      </c>
      <c r="Y26" s="12">
        <f t="shared" si="6"/>
        <v>0</v>
      </c>
      <c r="Z26" s="17">
        <f t="shared" si="7"/>
        <v>6040.6153846153848</v>
      </c>
      <c r="AA26" s="19">
        <f t="shared" si="8"/>
        <v>0</v>
      </c>
      <c r="AB26" s="23">
        <f t="shared" si="9"/>
        <v>0</v>
      </c>
      <c r="AC26" s="23">
        <f t="shared" si="10"/>
        <v>0</v>
      </c>
      <c r="AD26" s="25">
        <f t="shared" si="11"/>
        <v>0</v>
      </c>
      <c r="AE26" s="25">
        <f t="shared" si="12"/>
        <v>0</v>
      </c>
      <c r="AF26" s="28">
        <f t="shared" si="21"/>
        <v>7.384615384615385</v>
      </c>
      <c r="AG26" s="29">
        <f t="shared" si="18"/>
        <v>47.774358974358982</v>
      </c>
      <c r="AH26" s="28">
        <f t="shared" si="19"/>
        <v>7465.6153846153848</v>
      </c>
      <c r="AI26" s="29">
        <f t="shared" si="15"/>
        <v>75465.794963369975</v>
      </c>
      <c r="AJ26" s="28">
        <f t="shared" si="20"/>
        <v>0</v>
      </c>
      <c r="AK26" s="29">
        <f t="shared" si="17"/>
        <v>0</v>
      </c>
    </row>
    <row r="27" spans="1:38" x14ac:dyDescent="0.25">
      <c r="A27" s="3">
        <v>42921</v>
      </c>
      <c r="B27" s="2">
        <v>4</v>
      </c>
      <c r="C27" s="2">
        <v>7</v>
      </c>
      <c r="D27" s="2">
        <v>130</v>
      </c>
      <c r="E27" s="2">
        <v>960</v>
      </c>
      <c r="F27" s="7">
        <v>0</v>
      </c>
      <c r="G27" s="13">
        <v>195</v>
      </c>
      <c r="H27" s="20">
        <v>0</v>
      </c>
      <c r="I27" s="7">
        <v>0</v>
      </c>
      <c r="J27" s="7">
        <v>1</v>
      </c>
      <c r="K27" s="8">
        <v>0</v>
      </c>
      <c r="L27" s="8">
        <v>0</v>
      </c>
      <c r="M27" s="13">
        <v>707</v>
      </c>
      <c r="N27" s="15">
        <v>0</v>
      </c>
      <c r="O27" s="20"/>
      <c r="P27" s="20"/>
      <c r="Q27" s="21"/>
      <c r="R27" s="21"/>
      <c r="S27" s="10">
        <f t="shared" si="0"/>
        <v>0</v>
      </c>
      <c r="T27" s="17">
        <f t="shared" si="1"/>
        <v>341.25</v>
      </c>
      <c r="U27" s="23">
        <f t="shared" si="2"/>
        <v>0</v>
      </c>
      <c r="V27" s="10">
        <f t="shared" si="3"/>
        <v>0</v>
      </c>
      <c r="W27" s="10">
        <f t="shared" si="4"/>
        <v>7.384615384615385</v>
      </c>
      <c r="X27" s="12">
        <f t="shared" si="5"/>
        <v>0</v>
      </c>
      <c r="Y27" s="12">
        <f t="shared" si="6"/>
        <v>0</v>
      </c>
      <c r="Z27" s="17">
        <f t="shared" si="7"/>
        <v>5220.9230769230771</v>
      </c>
      <c r="AA27" s="19">
        <f t="shared" si="8"/>
        <v>0</v>
      </c>
      <c r="AB27" s="23">
        <f t="shared" si="9"/>
        <v>0</v>
      </c>
      <c r="AC27" s="23">
        <f t="shared" si="10"/>
        <v>0</v>
      </c>
      <c r="AD27" s="25">
        <f t="shared" si="11"/>
        <v>0</v>
      </c>
      <c r="AE27" s="25">
        <f t="shared" si="12"/>
        <v>0</v>
      </c>
      <c r="AF27" s="28">
        <f t="shared" si="21"/>
        <v>7.384615384615385</v>
      </c>
      <c r="AG27" s="29">
        <f t="shared" si="18"/>
        <v>55.158974358974369</v>
      </c>
      <c r="AH27" s="28">
        <f t="shared" si="19"/>
        <v>5562.1730769230771</v>
      </c>
      <c r="AI27" s="29">
        <f t="shared" si="15"/>
        <v>81027.968040293053</v>
      </c>
      <c r="AJ27" s="28">
        <f t="shared" si="20"/>
        <v>0</v>
      </c>
      <c r="AK27" s="29">
        <f t="shared" si="17"/>
        <v>0</v>
      </c>
    </row>
    <row r="28" spans="1:38" x14ac:dyDescent="0.25">
      <c r="A28" s="3">
        <v>42922</v>
      </c>
      <c r="B28" s="2">
        <v>4</v>
      </c>
      <c r="C28" s="2">
        <v>6</v>
      </c>
      <c r="D28" s="2">
        <v>130</v>
      </c>
      <c r="E28" s="2">
        <v>960</v>
      </c>
      <c r="F28" s="7">
        <v>0</v>
      </c>
      <c r="G28" s="13">
        <v>354</v>
      </c>
      <c r="H28" s="20">
        <v>0</v>
      </c>
      <c r="I28" s="7">
        <v>0</v>
      </c>
      <c r="J28" s="7">
        <v>0</v>
      </c>
      <c r="K28" s="8">
        <v>0</v>
      </c>
      <c r="L28" s="8">
        <v>0</v>
      </c>
      <c r="M28" s="13">
        <v>216</v>
      </c>
      <c r="N28" s="15">
        <v>0</v>
      </c>
      <c r="O28" s="20"/>
      <c r="P28" s="20"/>
      <c r="Q28" s="21"/>
      <c r="R28" s="21"/>
      <c r="S28" s="10">
        <f t="shared" si="0"/>
        <v>0</v>
      </c>
      <c r="T28" s="17">
        <f t="shared" si="1"/>
        <v>531</v>
      </c>
      <c r="U28" s="23">
        <f t="shared" si="2"/>
        <v>0</v>
      </c>
      <c r="V28" s="10">
        <f t="shared" si="3"/>
        <v>0</v>
      </c>
      <c r="W28" s="10">
        <f t="shared" si="4"/>
        <v>0</v>
      </c>
      <c r="X28" s="12">
        <f t="shared" si="5"/>
        <v>0</v>
      </c>
      <c r="Y28" s="12">
        <f t="shared" si="6"/>
        <v>0</v>
      </c>
      <c r="Z28" s="17">
        <f t="shared" si="7"/>
        <v>1595.0769230769231</v>
      </c>
      <c r="AA28" s="19">
        <f t="shared" si="8"/>
        <v>0</v>
      </c>
      <c r="AB28" s="23">
        <f t="shared" si="9"/>
        <v>0</v>
      </c>
      <c r="AC28" s="23">
        <f t="shared" si="10"/>
        <v>0</v>
      </c>
      <c r="AD28" s="25">
        <f t="shared" si="11"/>
        <v>0</v>
      </c>
      <c r="AE28" s="25">
        <f t="shared" si="12"/>
        <v>0</v>
      </c>
      <c r="AF28" s="28">
        <f t="shared" si="21"/>
        <v>0</v>
      </c>
      <c r="AG28" s="29">
        <f t="shared" si="18"/>
        <v>55.158974358974369</v>
      </c>
      <c r="AH28" s="28">
        <f t="shared" si="19"/>
        <v>2126.0769230769229</v>
      </c>
      <c r="AI28" s="29">
        <f t="shared" si="15"/>
        <v>83154.044963369975</v>
      </c>
      <c r="AJ28" s="28">
        <f t="shared" si="20"/>
        <v>0</v>
      </c>
      <c r="AK28" s="29">
        <f t="shared" si="17"/>
        <v>0</v>
      </c>
      <c r="AL28" s="2" t="s">
        <v>34</v>
      </c>
    </row>
    <row r="29" spans="1:38" x14ac:dyDescent="0.25">
      <c r="A29" s="3">
        <v>42923</v>
      </c>
      <c r="B29" s="2">
        <v>4</v>
      </c>
      <c r="C29" s="2">
        <v>7</v>
      </c>
      <c r="D29" s="2">
        <v>130</v>
      </c>
      <c r="E29" s="2">
        <v>960</v>
      </c>
      <c r="F29" s="7">
        <v>0</v>
      </c>
      <c r="G29" s="13">
        <v>178</v>
      </c>
      <c r="H29" s="20">
        <v>0</v>
      </c>
      <c r="I29" s="7">
        <v>0</v>
      </c>
      <c r="J29" s="7">
        <v>1</v>
      </c>
      <c r="K29" s="8">
        <v>0</v>
      </c>
      <c r="L29" s="8">
        <v>0</v>
      </c>
      <c r="M29" s="13">
        <v>702</v>
      </c>
      <c r="N29" s="15">
        <v>0</v>
      </c>
      <c r="O29" s="20"/>
      <c r="P29" s="20"/>
      <c r="Q29" s="21"/>
      <c r="R29" s="21"/>
      <c r="S29" s="10">
        <f t="shared" si="0"/>
        <v>0</v>
      </c>
      <c r="T29" s="17">
        <f t="shared" si="1"/>
        <v>311.5</v>
      </c>
      <c r="U29" s="23">
        <f t="shared" si="2"/>
        <v>0</v>
      </c>
      <c r="V29" s="10">
        <f t="shared" si="3"/>
        <v>0</v>
      </c>
      <c r="W29" s="10">
        <f t="shared" si="4"/>
        <v>7.384615384615385</v>
      </c>
      <c r="X29" s="12">
        <f t="shared" si="5"/>
        <v>0</v>
      </c>
      <c r="Y29" s="12">
        <f t="shared" si="6"/>
        <v>0</v>
      </c>
      <c r="Z29" s="17">
        <f t="shared" si="7"/>
        <v>5184</v>
      </c>
      <c r="AA29" s="19">
        <f t="shared" si="8"/>
        <v>0</v>
      </c>
      <c r="AB29" s="23">
        <f t="shared" si="9"/>
        <v>0</v>
      </c>
      <c r="AC29" s="23">
        <f t="shared" si="10"/>
        <v>0</v>
      </c>
      <c r="AD29" s="25">
        <f t="shared" si="11"/>
        <v>0</v>
      </c>
      <c r="AE29" s="25">
        <f t="shared" si="12"/>
        <v>0</v>
      </c>
      <c r="AF29" s="28">
        <f t="shared" si="21"/>
        <v>7.384615384615385</v>
      </c>
      <c r="AG29" s="29">
        <f t="shared" si="18"/>
        <v>62.543589743589756</v>
      </c>
      <c r="AH29" s="28">
        <f t="shared" si="19"/>
        <v>5495.5</v>
      </c>
      <c r="AI29" s="29">
        <f t="shared" si="15"/>
        <v>88649.544963369975</v>
      </c>
      <c r="AJ29" s="28">
        <f t="shared" si="20"/>
        <v>0</v>
      </c>
      <c r="AK29" s="29">
        <f t="shared" si="17"/>
        <v>0</v>
      </c>
      <c r="AL29" s="2" t="s">
        <v>34</v>
      </c>
    </row>
    <row r="30" spans="1:38" x14ac:dyDescent="0.25">
      <c r="A30" s="3">
        <v>42924</v>
      </c>
      <c r="B30" s="2">
        <v>5</v>
      </c>
      <c r="C30" s="2">
        <v>6</v>
      </c>
      <c r="D30" s="2">
        <v>130</v>
      </c>
      <c r="E30" s="2">
        <v>960</v>
      </c>
      <c r="F30" s="7">
        <v>0</v>
      </c>
      <c r="G30" s="13">
        <v>125</v>
      </c>
      <c r="H30" s="20">
        <v>0</v>
      </c>
      <c r="I30" s="7">
        <v>0</v>
      </c>
      <c r="J30" s="7">
        <v>0</v>
      </c>
      <c r="K30" s="8">
        <v>0</v>
      </c>
      <c r="L30" s="8">
        <v>0</v>
      </c>
      <c r="M30" s="13">
        <v>619</v>
      </c>
      <c r="N30" s="15">
        <v>1</v>
      </c>
      <c r="O30" s="20"/>
      <c r="P30" s="20"/>
      <c r="Q30" s="21"/>
      <c r="R30" s="21"/>
      <c r="S30" s="10">
        <f t="shared" si="0"/>
        <v>0</v>
      </c>
      <c r="T30" s="17">
        <f t="shared" si="1"/>
        <v>150</v>
      </c>
      <c r="U30" s="23">
        <f t="shared" si="2"/>
        <v>0</v>
      </c>
      <c r="V30" s="10">
        <f t="shared" si="3"/>
        <v>0</v>
      </c>
      <c r="W30" s="10">
        <f t="shared" si="4"/>
        <v>0</v>
      </c>
      <c r="X30" s="12">
        <f t="shared" si="5"/>
        <v>0</v>
      </c>
      <c r="Y30" s="12">
        <f t="shared" si="6"/>
        <v>0</v>
      </c>
      <c r="Z30" s="17">
        <f t="shared" si="7"/>
        <v>4571.0769230769229</v>
      </c>
      <c r="AA30" s="19">
        <f t="shared" si="8"/>
        <v>7.384615384615385</v>
      </c>
      <c r="AB30" s="23">
        <f t="shared" si="9"/>
        <v>0</v>
      </c>
      <c r="AC30" s="23">
        <f t="shared" si="10"/>
        <v>0</v>
      </c>
      <c r="AD30" s="25">
        <f t="shared" si="11"/>
        <v>0</v>
      </c>
      <c r="AE30" s="25">
        <f t="shared" si="12"/>
        <v>0</v>
      </c>
      <c r="AF30" s="28">
        <f t="shared" si="21"/>
        <v>0</v>
      </c>
      <c r="AG30" s="29">
        <f t="shared" si="18"/>
        <v>62.543589743589756</v>
      </c>
      <c r="AH30" s="28">
        <f t="shared" si="19"/>
        <v>4721.0769230769229</v>
      </c>
      <c r="AI30" s="29">
        <f t="shared" si="15"/>
        <v>93370.621886446897</v>
      </c>
      <c r="AJ30" s="28">
        <f t="shared" si="20"/>
        <v>0</v>
      </c>
      <c r="AK30" s="29">
        <f t="shared" si="17"/>
        <v>0</v>
      </c>
      <c r="AL30" s="2" t="s">
        <v>34</v>
      </c>
    </row>
    <row r="31" spans="1:38" x14ac:dyDescent="0.25">
      <c r="A31" s="3">
        <v>42925</v>
      </c>
      <c r="B31" s="2">
        <v>5</v>
      </c>
      <c r="C31" s="2">
        <v>5</v>
      </c>
      <c r="D31" s="2">
        <v>130</v>
      </c>
      <c r="E31" s="2">
        <v>960</v>
      </c>
      <c r="F31" s="7">
        <v>0</v>
      </c>
      <c r="G31" s="13">
        <v>110</v>
      </c>
      <c r="H31" s="20">
        <v>0</v>
      </c>
      <c r="I31" s="7">
        <v>0</v>
      </c>
      <c r="J31" s="7">
        <v>1</v>
      </c>
      <c r="K31" s="8">
        <v>0</v>
      </c>
      <c r="L31" s="8">
        <v>0</v>
      </c>
      <c r="M31" s="13">
        <v>632</v>
      </c>
      <c r="N31" s="15">
        <v>1</v>
      </c>
      <c r="O31" s="20"/>
      <c r="P31" s="20"/>
      <c r="Q31" s="21"/>
      <c r="R31" s="21"/>
      <c r="S31" s="10">
        <f t="shared" si="0"/>
        <v>0</v>
      </c>
      <c r="T31" s="17">
        <f t="shared" si="1"/>
        <v>110</v>
      </c>
      <c r="U31" s="23">
        <f t="shared" si="2"/>
        <v>0</v>
      </c>
      <c r="V31" s="10">
        <f t="shared" si="3"/>
        <v>0</v>
      </c>
      <c r="W31" s="10">
        <f t="shared" si="4"/>
        <v>7.384615384615385</v>
      </c>
      <c r="X31" s="12">
        <f t="shared" si="5"/>
        <v>0</v>
      </c>
      <c r="Y31" s="12">
        <f t="shared" si="6"/>
        <v>0</v>
      </c>
      <c r="Z31" s="17">
        <f t="shared" si="7"/>
        <v>4667.0769230769229</v>
      </c>
      <c r="AA31" s="19">
        <f t="shared" si="8"/>
        <v>7.384615384615385</v>
      </c>
      <c r="AB31" s="23">
        <f t="shared" si="9"/>
        <v>0</v>
      </c>
      <c r="AC31" s="23">
        <f t="shared" si="10"/>
        <v>0</v>
      </c>
      <c r="AD31" s="25">
        <f t="shared" si="11"/>
        <v>0</v>
      </c>
      <c r="AE31" s="25">
        <f t="shared" si="12"/>
        <v>0</v>
      </c>
      <c r="AF31" s="28">
        <f t="shared" si="21"/>
        <v>7.384615384615385</v>
      </c>
      <c r="AG31" s="29">
        <f t="shared" si="18"/>
        <v>69.928205128205136</v>
      </c>
      <c r="AH31" s="28">
        <f t="shared" si="19"/>
        <v>4777.0769230769229</v>
      </c>
      <c r="AI31" s="29">
        <f t="shared" si="15"/>
        <v>98147.698809523819</v>
      </c>
      <c r="AJ31" s="28">
        <f t="shared" si="20"/>
        <v>0</v>
      </c>
      <c r="AK31" s="29">
        <f t="shared" si="17"/>
        <v>0</v>
      </c>
      <c r="AL31" s="2" t="s">
        <v>34</v>
      </c>
    </row>
    <row r="32" spans="1:38" x14ac:dyDescent="0.25">
      <c r="A32" s="3">
        <v>42926</v>
      </c>
      <c r="B32" s="2">
        <v>7</v>
      </c>
      <c r="C32" s="2">
        <v>10</v>
      </c>
      <c r="D32" s="2">
        <v>130</v>
      </c>
      <c r="E32" s="2">
        <v>960</v>
      </c>
      <c r="F32" s="7">
        <v>2</v>
      </c>
      <c r="G32" s="13">
        <v>560</v>
      </c>
      <c r="H32" s="20">
        <v>0</v>
      </c>
      <c r="I32" s="7">
        <v>0</v>
      </c>
      <c r="J32" s="7">
        <v>1</v>
      </c>
      <c r="K32" s="8">
        <v>0</v>
      </c>
      <c r="L32" s="8">
        <v>0</v>
      </c>
      <c r="M32" s="13">
        <v>541</v>
      </c>
      <c r="N32" s="15">
        <v>0</v>
      </c>
      <c r="O32" s="20"/>
      <c r="P32" s="20"/>
      <c r="Q32" s="21"/>
      <c r="R32" s="21"/>
      <c r="S32" s="10">
        <f t="shared" si="0"/>
        <v>2.8571428571428568</v>
      </c>
      <c r="T32" s="17">
        <f t="shared" si="1"/>
        <v>800</v>
      </c>
      <c r="U32" s="23">
        <f t="shared" si="2"/>
        <v>0</v>
      </c>
      <c r="V32" s="10">
        <f t="shared" si="3"/>
        <v>0</v>
      </c>
      <c r="W32" s="10">
        <f t="shared" si="4"/>
        <v>7.384615384615385</v>
      </c>
      <c r="X32" s="12">
        <f t="shared" si="5"/>
        <v>0</v>
      </c>
      <c r="Y32" s="12">
        <f t="shared" si="6"/>
        <v>0</v>
      </c>
      <c r="Z32" s="17">
        <f t="shared" si="7"/>
        <v>3995.0769230769233</v>
      </c>
      <c r="AA32" s="19">
        <f t="shared" si="8"/>
        <v>0</v>
      </c>
      <c r="AB32" s="23">
        <f t="shared" si="9"/>
        <v>0</v>
      </c>
      <c r="AC32" s="23">
        <f t="shared" si="10"/>
        <v>0</v>
      </c>
      <c r="AD32" s="25">
        <f t="shared" si="11"/>
        <v>0</v>
      </c>
      <c r="AE32" s="25">
        <f t="shared" si="12"/>
        <v>0</v>
      </c>
      <c r="AF32" s="28">
        <f t="shared" si="21"/>
        <v>10.241758241758241</v>
      </c>
      <c r="AG32" s="29">
        <f t="shared" si="18"/>
        <v>80.169963369963369</v>
      </c>
      <c r="AH32" s="28">
        <f t="shared" si="19"/>
        <v>4795.0769230769238</v>
      </c>
      <c r="AI32" s="29">
        <f t="shared" si="15"/>
        <v>102942.77573260074</v>
      </c>
      <c r="AJ32" s="28">
        <f t="shared" si="20"/>
        <v>0</v>
      </c>
      <c r="AK32" s="29">
        <f t="shared" si="17"/>
        <v>0</v>
      </c>
      <c r="AL32" s="2" t="s">
        <v>34</v>
      </c>
    </row>
    <row r="33" spans="1:37" x14ac:dyDescent="0.25">
      <c r="A33" s="3">
        <v>42927</v>
      </c>
      <c r="B33" s="2">
        <v>3</v>
      </c>
      <c r="C33" s="2">
        <v>5</v>
      </c>
      <c r="D33" s="2">
        <v>130</v>
      </c>
      <c r="E33" s="2">
        <v>960</v>
      </c>
      <c r="F33" s="7">
        <v>0</v>
      </c>
      <c r="G33" s="13">
        <v>467</v>
      </c>
      <c r="H33" s="20">
        <v>0</v>
      </c>
      <c r="I33" s="7">
        <v>2</v>
      </c>
      <c r="J33" s="7">
        <v>1</v>
      </c>
      <c r="K33" s="8">
        <v>0</v>
      </c>
      <c r="L33" s="8">
        <v>0</v>
      </c>
      <c r="M33" s="13">
        <v>372</v>
      </c>
      <c r="N33" s="15">
        <v>0</v>
      </c>
      <c r="O33" s="20"/>
      <c r="P33" s="20"/>
      <c r="Q33" s="21"/>
      <c r="R33" s="21"/>
      <c r="S33" s="10">
        <f t="shared" si="0"/>
        <v>0</v>
      </c>
      <c r="T33" s="17">
        <f t="shared" si="1"/>
        <v>778.33333333333326</v>
      </c>
      <c r="U33" s="23">
        <f t="shared" si="2"/>
        <v>0</v>
      </c>
      <c r="V33" s="10">
        <f t="shared" si="3"/>
        <v>14.76923076923077</v>
      </c>
      <c r="W33" s="10">
        <f t="shared" si="4"/>
        <v>7.384615384615385</v>
      </c>
      <c r="X33" s="12">
        <f t="shared" si="5"/>
        <v>0</v>
      </c>
      <c r="Y33" s="12">
        <f t="shared" si="6"/>
        <v>0</v>
      </c>
      <c r="Z33" s="17">
        <f t="shared" si="7"/>
        <v>2747.0769230769233</v>
      </c>
      <c r="AA33" s="19">
        <f t="shared" si="8"/>
        <v>0</v>
      </c>
      <c r="AB33" s="23">
        <f t="shared" si="9"/>
        <v>0</v>
      </c>
      <c r="AC33" s="23">
        <f t="shared" si="10"/>
        <v>0</v>
      </c>
      <c r="AD33" s="25">
        <f t="shared" si="11"/>
        <v>0</v>
      </c>
      <c r="AE33" s="25">
        <f t="shared" si="12"/>
        <v>0</v>
      </c>
      <c r="AF33" s="28">
        <f t="shared" si="21"/>
        <v>22.153846153846153</v>
      </c>
      <c r="AG33" s="29">
        <f t="shared" si="18"/>
        <v>102.32380952380953</v>
      </c>
      <c r="AH33" s="28">
        <f t="shared" si="19"/>
        <v>3525.4102564102568</v>
      </c>
      <c r="AI33" s="29">
        <f t="shared" si="15"/>
        <v>106468.18598901099</v>
      </c>
      <c r="AJ33" s="28">
        <f t="shared" si="20"/>
        <v>0</v>
      </c>
      <c r="AK33" s="29">
        <f t="shared" si="17"/>
        <v>0</v>
      </c>
    </row>
    <row r="34" spans="1:37" x14ac:dyDescent="0.25">
      <c r="A34" s="3">
        <v>42928</v>
      </c>
      <c r="B34" s="2">
        <v>4</v>
      </c>
      <c r="C34" s="2">
        <v>4</v>
      </c>
      <c r="D34" s="2">
        <v>130</v>
      </c>
      <c r="E34" s="2">
        <v>960</v>
      </c>
      <c r="F34" s="7">
        <v>0</v>
      </c>
      <c r="G34" s="13">
        <v>350</v>
      </c>
      <c r="H34" s="20">
        <v>0</v>
      </c>
      <c r="I34" s="7">
        <v>1</v>
      </c>
      <c r="J34" s="7">
        <v>2</v>
      </c>
      <c r="K34" s="8">
        <v>0</v>
      </c>
      <c r="L34" s="8">
        <v>0</v>
      </c>
      <c r="M34" s="13">
        <v>328</v>
      </c>
      <c r="N34" s="15">
        <v>0</v>
      </c>
      <c r="O34" s="20"/>
      <c r="P34" s="20"/>
      <c r="Q34" s="21"/>
      <c r="R34" s="21"/>
      <c r="S34" s="10">
        <f t="shared" si="0"/>
        <v>0</v>
      </c>
      <c r="T34" s="17">
        <f t="shared" si="1"/>
        <v>350</v>
      </c>
      <c r="U34" s="23">
        <f t="shared" si="2"/>
        <v>0</v>
      </c>
      <c r="V34" s="10">
        <f t="shared" si="3"/>
        <v>7.384615384615385</v>
      </c>
      <c r="W34" s="10">
        <f t="shared" si="4"/>
        <v>14.76923076923077</v>
      </c>
      <c r="X34" s="12">
        <f t="shared" si="5"/>
        <v>0</v>
      </c>
      <c r="Y34" s="12">
        <f t="shared" si="6"/>
        <v>0</v>
      </c>
      <c r="Z34" s="17">
        <f t="shared" si="7"/>
        <v>2422.1538461538462</v>
      </c>
      <c r="AA34" s="19">
        <f t="shared" si="8"/>
        <v>0</v>
      </c>
      <c r="AB34" s="23">
        <f t="shared" si="9"/>
        <v>0</v>
      </c>
      <c r="AC34" s="23">
        <f t="shared" si="10"/>
        <v>0</v>
      </c>
      <c r="AD34" s="25">
        <f t="shared" si="11"/>
        <v>0</v>
      </c>
      <c r="AE34" s="25">
        <f t="shared" si="12"/>
        <v>0</v>
      </c>
      <c r="AF34" s="28">
        <f t="shared" si="21"/>
        <v>22.153846153846153</v>
      </c>
      <c r="AG34" s="29">
        <f t="shared" si="18"/>
        <v>124.47765567765569</v>
      </c>
      <c r="AH34" s="28">
        <f t="shared" si="19"/>
        <v>2772.1538461538462</v>
      </c>
      <c r="AI34" s="29">
        <f t="shared" si="15"/>
        <v>109240.33983516484</v>
      </c>
      <c r="AJ34" s="28">
        <f t="shared" si="20"/>
        <v>0</v>
      </c>
      <c r="AK34" s="29">
        <f t="shared" si="17"/>
        <v>0</v>
      </c>
    </row>
    <row r="35" spans="1:37" x14ac:dyDescent="0.25">
      <c r="A35" s="3">
        <v>42929</v>
      </c>
      <c r="B35" s="2">
        <v>3</v>
      </c>
      <c r="C35" s="2">
        <v>7</v>
      </c>
      <c r="D35" s="2">
        <v>130</v>
      </c>
      <c r="E35" s="2">
        <v>960</v>
      </c>
      <c r="F35" s="7">
        <v>1</v>
      </c>
      <c r="G35" s="13">
        <v>125</v>
      </c>
      <c r="H35" s="20">
        <v>0</v>
      </c>
      <c r="I35" s="7">
        <v>0</v>
      </c>
      <c r="J35" s="7">
        <v>0</v>
      </c>
      <c r="K35" s="8">
        <v>0</v>
      </c>
      <c r="L35" s="8">
        <v>0</v>
      </c>
      <c r="M35" s="13">
        <v>268</v>
      </c>
      <c r="N35" s="15">
        <v>1</v>
      </c>
      <c r="O35" s="20"/>
      <c r="P35" s="20"/>
      <c r="Q35" s="21"/>
      <c r="R35" s="21"/>
      <c r="S35" s="10">
        <f t="shared" si="0"/>
        <v>2.333333333333333</v>
      </c>
      <c r="T35" s="17">
        <f t="shared" si="1"/>
        <v>291.66666666666663</v>
      </c>
      <c r="U35" s="23">
        <f t="shared" si="2"/>
        <v>0</v>
      </c>
      <c r="V35" s="10">
        <f t="shared" si="3"/>
        <v>0</v>
      </c>
      <c r="W35" s="10">
        <f t="shared" si="4"/>
        <v>0</v>
      </c>
      <c r="X35" s="12">
        <f t="shared" si="5"/>
        <v>0</v>
      </c>
      <c r="Y35" s="12">
        <f t="shared" si="6"/>
        <v>0</v>
      </c>
      <c r="Z35" s="17">
        <f t="shared" si="7"/>
        <v>1979.0769230769229</v>
      </c>
      <c r="AA35" s="19">
        <f t="shared" si="8"/>
        <v>7.384615384615385</v>
      </c>
      <c r="AB35" s="23">
        <f t="shared" si="9"/>
        <v>0</v>
      </c>
      <c r="AC35" s="23">
        <f t="shared" si="10"/>
        <v>0</v>
      </c>
      <c r="AD35" s="25">
        <f t="shared" si="11"/>
        <v>0</v>
      </c>
      <c r="AE35" s="25">
        <f t="shared" si="12"/>
        <v>0</v>
      </c>
      <c r="AF35" s="28">
        <f t="shared" si="21"/>
        <v>2.333333333333333</v>
      </c>
      <c r="AG35" s="29">
        <f t="shared" si="18"/>
        <v>126.81098901098902</v>
      </c>
      <c r="AH35" s="28">
        <f t="shared" si="19"/>
        <v>2270.7435897435894</v>
      </c>
      <c r="AI35" s="29">
        <f t="shared" si="15"/>
        <v>111511.08342490843</v>
      </c>
      <c r="AJ35" s="28">
        <f t="shared" si="20"/>
        <v>0</v>
      </c>
      <c r="AK35" s="29">
        <f t="shared" si="17"/>
        <v>0</v>
      </c>
    </row>
    <row r="36" spans="1:37" x14ac:dyDescent="0.25">
      <c r="A36" s="3">
        <v>42930</v>
      </c>
      <c r="B36" s="2">
        <v>3</v>
      </c>
      <c r="C36" s="2">
        <v>7</v>
      </c>
      <c r="D36" s="2">
        <v>130</v>
      </c>
      <c r="E36" s="2">
        <v>960</v>
      </c>
      <c r="F36" s="7">
        <v>0</v>
      </c>
      <c r="G36" s="13">
        <v>250</v>
      </c>
      <c r="H36" s="20">
        <v>0</v>
      </c>
      <c r="I36" s="7">
        <v>1</v>
      </c>
      <c r="J36" s="7">
        <v>3</v>
      </c>
      <c r="K36" s="8">
        <v>0</v>
      </c>
      <c r="L36" s="8">
        <v>0</v>
      </c>
      <c r="M36" s="13">
        <v>149</v>
      </c>
      <c r="N36" s="15">
        <v>0</v>
      </c>
      <c r="O36" s="20"/>
      <c r="P36" s="20"/>
      <c r="Q36" s="21"/>
      <c r="R36" s="21"/>
      <c r="S36" s="10">
        <f t="shared" si="0"/>
        <v>0</v>
      </c>
      <c r="T36" s="17">
        <f t="shared" si="1"/>
        <v>583.33333333333326</v>
      </c>
      <c r="U36" s="23">
        <f t="shared" si="2"/>
        <v>0</v>
      </c>
      <c r="V36" s="10">
        <f t="shared" si="3"/>
        <v>7.384615384615385</v>
      </c>
      <c r="W36" s="10">
        <f t="shared" si="4"/>
        <v>22.153846153846153</v>
      </c>
      <c r="X36" s="12">
        <f t="shared" si="5"/>
        <v>0</v>
      </c>
      <c r="Y36" s="12">
        <f t="shared" si="6"/>
        <v>0</v>
      </c>
      <c r="Z36" s="17">
        <f t="shared" si="7"/>
        <v>1100.3076923076922</v>
      </c>
      <c r="AA36" s="19">
        <f t="shared" si="8"/>
        <v>0</v>
      </c>
      <c r="AB36" s="23">
        <f t="shared" si="9"/>
        <v>0</v>
      </c>
      <c r="AC36" s="23">
        <f t="shared" si="10"/>
        <v>0</v>
      </c>
      <c r="AD36" s="25">
        <f t="shared" si="11"/>
        <v>0</v>
      </c>
      <c r="AE36" s="25">
        <f t="shared" si="12"/>
        <v>0</v>
      </c>
      <c r="AF36" s="28">
        <f t="shared" si="21"/>
        <v>29.53846153846154</v>
      </c>
      <c r="AG36" s="29">
        <f t="shared" si="18"/>
        <v>156.34945054945055</v>
      </c>
      <c r="AH36" s="28">
        <f t="shared" si="19"/>
        <v>1683.6410256410254</v>
      </c>
      <c r="AI36" s="29">
        <f t="shared" si="15"/>
        <v>113194.72445054946</v>
      </c>
      <c r="AJ36" s="28">
        <f t="shared" si="20"/>
        <v>0</v>
      </c>
      <c r="AK36" s="29">
        <f t="shared" si="17"/>
        <v>0</v>
      </c>
    </row>
    <row r="37" spans="1:37" x14ac:dyDescent="0.25">
      <c r="A37" s="3">
        <v>42931</v>
      </c>
      <c r="B37" s="2">
        <v>3</v>
      </c>
      <c r="C37" s="2">
        <v>5</v>
      </c>
      <c r="D37" s="2">
        <v>130</v>
      </c>
      <c r="E37" s="2">
        <v>960</v>
      </c>
      <c r="F37" s="7">
        <v>2</v>
      </c>
      <c r="G37" s="13">
        <v>95</v>
      </c>
      <c r="H37" s="20">
        <v>0</v>
      </c>
      <c r="I37" s="7">
        <v>1</v>
      </c>
      <c r="J37" s="7">
        <v>3</v>
      </c>
      <c r="K37" s="8">
        <v>0</v>
      </c>
      <c r="L37" s="8">
        <v>0</v>
      </c>
      <c r="M37" s="13">
        <v>265</v>
      </c>
      <c r="N37" s="15">
        <v>0</v>
      </c>
      <c r="O37" s="20"/>
      <c r="P37" s="20"/>
      <c r="Q37" s="21"/>
      <c r="R37" s="21"/>
      <c r="S37" s="10">
        <f t="shared" si="0"/>
        <v>3.333333333333333</v>
      </c>
      <c r="T37" s="17">
        <f t="shared" si="1"/>
        <v>158.33333333333334</v>
      </c>
      <c r="U37" s="23">
        <f t="shared" si="2"/>
        <v>0</v>
      </c>
      <c r="V37" s="10">
        <f t="shared" si="3"/>
        <v>7.384615384615385</v>
      </c>
      <c r="W37" s="10">
        <f t="shared" si="4"/>
        <v>22.153846153846153</v>
      </c>
      <c r="X37" s="12">
        <f t="shared" si="5"/>
        <v>0</v>
      </c>
      <c r="Y37" s="12">
        <f t="shared" si="6"/>
        <v>0</v>
      </c>
      <c r="Z37" s="17">
        <f t="shared" si="7"/>
        <v>1956.9230769230767</v>
      </c>
      <c r="AA37" s="19">
        <f t="shared" si="8"/>
        <v>0</v>
      </c>
      <c r="AB37" s="23">
        <f t="shared" si="9"/>
        <v>0</v>
      </c>
      <c r="AC37" s="23">
        <f t="shared" si="10"/>
        <v>0</v>
      </c>
      <c r="AD37" s="25">
        <f t="shared" si="11"/>
        <v>0</v>
      </c>
      <c r="AE37" s="25">
        <f t="shared" si="12"/>
        <v>0</v>
      </c>
      <c r="AF37" s="28">
        <f t="shared" si="21"/>
        <v>32.871794871794876</v>
      </c>
      <c r="AG37" s="29">
        <f t="shared" si="18"/>
        <v>189.22124542124544</v>
      </c>
      <c r="AH37" s="28">
        <f t="shared" si="19"/>
        <v>2115.2564102564102</v>
      </c>
      <c r="AI37" s="29">
        <f t="shared" si="15"/>
        <v>115309.98086080587</v>
      </c>
      <c r="AJ37" s="28">
        <f t="shared" si="20"/>
        <v>0</v>
      </c>
      <c r="AK37" s="29">
        <f t="shared" si="17"/>
        <v>0</v>
      </c>
    </row>
    <row r="38" spans="1:37" x14ac:dyDescent="0.25">
      <c r="A38" s="3">
        <v>42932</v>
      </c>
      <c r="B38" s="2">
        <v>4</v>
      </c>
      <c r="C38" s="2">
        <v>8</v>
      </c>
      <c r="D38" s="2">
        <v>130</v>
      </c>
      <c r="E38" s="2">
        <v>960</v>
      </c>
      <c r="F38" s="7">
        <v>3</v>
      </c>
      <c r="G38" s="13">
        <v>120</v>
      </c>
      <c r="H38" s="20">
        <v>0</v>
      </c>
      <c r="I38" s="7">
        <v>1</v>
      </c>
      <c r="J38" s="7">
        <v>0</v>
      </c>
      <c r="K38" s="8">
        <v>0</v>
      </c>
      <c r="L38" s="8">
        <v>0</v>
      </c>
      <c r="M38" s="13">
        <v>158</v>
      </c>
      <c r="N38" s="15">
        <v>0</v>
      </c>
      <c r="O38" s="20"/>
      <c r="P38" s="20"/>
      <c r="Q38" s="21"/>
      <c r="R38" s="21"/>
      <c r="S38" s="10">
        <f t="shared" si="0"/>
        <v>6</v>
      </c>
      <c r="T38" s="17">
        <f t="shared" si="1"/>
        <v>240</v>
      </c>
      <c r="U38" s="23">
        <f t="shared" si="2"/>
        <v>0</v>
      </c>
      <c r="V38" s="10">
        <f t="shared" si="3"/>
        <v>7.384615384615385</v>
      </c>
      <c r="W38" s="10">
        <f t="shared" si="4"/>
        <v>0</v>
      </c>
      <c r="X38" s="12">
        <f t="shared" si="5"/>
        <v>0</v>
      </c>
      <c r="Y38" s="12">
        <f t="shared" si="6"/>
        <v>0</v>
      </c>
      <c r="Z38" s="17">
        <f t="shared" si="7"/>
        <v>1166.7692307692307</v>
      </c>
      <c r="AA38" s="19">
        <f t="shared" si="8"/>
        <v>0</v>
      </c>
      <c r="AB38" s="23">
        <f t="shared" si="9"/>
        <v>0</v>
      </c>
      <c r="AC38" s="23">
        <f t="shared" si="10"/>
        <v>0</v>
      </c>
      <c r="AD38" s="25">
        <f t="shared" si="11"/>
        <v>0</v>
      </c>
      <c r="AE38" s="25">
        <f t="shared" si="12"/>
        <v>0</v>
      </c>
      <c r="AF38" s="28">
        <f t="shared" si="21"/>
        <v>13.384615384615385</v>
      </c>
      <c r="AG38" s="29">
        <f t="shared" si="18"/>
        <v>202.60586080586083</v>
      </c>
      <c r="AH38" s="28">
        <f t="shared" si="19"/>
        <v>1406.7692307692307</v>
      </c>
      <c r="AI38" s="29">
        <f t="shared" si="15"/>
        <v>116716.7500915751</v>
      </c>
      <c r="AJ38" s="28">
        <f t="shared" si="20"/>
        <v>0</v>
      </c>
      <c r="AK38" s="29">
        <f t="shared" si="17"/>
        <v>0</v>
      </c>
    </row>
    <row r="39" spans="1:37" x14ac:dyDescent="0.25">
      <c r="A39" s="3">
        <v>42933</v>
      </c>
      <c r="B39" s="2">
        <v>5</v>
      </c>
      <c r="C39" s="2">
        <v>7</v>
      </c>
      <c r="D39" s="2">
        <v>130</v>
      </c>
      <c r="E39" s="2">
        <v>960</v>
      </c>
      <c r="F39" s="7">
        <v>3</v>
      </c>
      <c r="G39" s="13">
        <v>147</v>
      </c>
      <c r="H39" s="20">
        <v>0</v>
      </c>
      <c r="I39" s="7">
        <v>0</v>
      </c>
      <c r="J39" s="7">
        <v>0</v>
      </c>
      <c r="K39" s="8">
        <v>0</v>
      </c>
      <c r="L39" s="8">
        <v>0</v>
      </c>
      <c r="M39" s="13">
        <v>140</v>
      </c>
      <c r="N39" s="15">
        <v>0</v>
      </c>
      <c r="O39" s="20"/>
      <c r="P39" s="20"/>
      <c r="Q39" s="21"/>
      <c r="R39" s="21"/>
      <c r="S39" s="10">
        <f t="shared" si="0"/>
        <v>4.2</v>
      </c>
      <c r="T39" s="17">
        <f t="shared" si="1"/>
        <v>205.79999999999998</v>
      </c>
      <c r="U39" s="23">
        <f t="shared" si="2"/>
        <v>0</v>
      </c>
      <c r="V39" s="10">
        <f t="shared" si="3"/>
        <v>0</v>
      </c>
      <c r="W39" s="10">
        <f t="shared" si="4"/>
        <v>0</v>
      </c>
      <c r="X39" s="12">
        <f t="shared" si="5"/>
        <v>0</v>
      </c>
      <c r="Y39" s="12">
        <f t="shared" si="6"/>
        <v>0</v>
      </c>
      <c r="Z39" s="17">
        <f t="shared" si="7"/>
        <v>1033.8461538461538</v>
      </c>
      <c r="AA39" s="19">
        <f t="shared" si="8"/>
        <v>0</v>
      </c>
      <c r="AB39" s="23">
        <f t="shared" si="9"/>
        <v>0</v>
      </c>
      <c r="AC39" s="23">
        <f t="shared" si="10"/>
        <v>0</v>
      </c>
      <c r="AD39" s="25">
        <f t="shared" si="11"/>
        <v>0</v>
      </c>
      <c r="AE39" s="25">
        <f t="shared" si="12"/>
        <v>0</v>
      </c>
      <c r="AF39" s="28">
        <f t="shared" si="21"/>
        <v>4.2</v>
      </c>
      <c r="AG39" s="29">
        <f t="shared" si="18"/>
        <v>206.80586080586082</v>
      </c>
      <c r="AH39" s="28">
        <f t="shared" si="19"/>
        <v>1239.6461538461538</v>
      </c>
      <c r="AI39" s="29">
        <f t="shared" si="15"/>
        <v>117956.39624542126</v>
      </c>
      <c r="AJ39" s="28">
        <f t="shared" si="20"/>
        <v>0</v>
      </c>
      <c r="AK39" s="29">
        <f t="shared" si="17"/>
        <v>0</v>
      </c>
    </row>
    <row r="40" spans="1:37" x14ac:dyDescent="0.25">
      <c r="A40" s="3">
        <v>42934</v>
      </c>
      <c r="B40" s="2">
        <v>0</v>
      </c>
      <c r="C40" s="2">
        <v>1</v>
      </c>
      <c r="D40" s="2">
        <v>130</v>
      </c>
      <c r="E40" s="2">
        <v>960</v>
      </c>
      <c r="F40" s="7">
        <v>0</v>
      </c>
      <c r="G40" s="13">
        <v>0</v>
      </c>
      <c r="H40" s="20">
        <v>0</v>
      </c>
      <c r="I40" s="7">
        <v>1</v>
      </c>
      <c r="J40" s="7">
        <v>0</v>
      </c>
      <c r="K40" s="8">
        <v>0</v>
      </c>
      <c r="L40" s="8">
        <v>0</v>
      </c>
      <c r="M40" s="13">
        <v>182</v>
      </c>
      <c r="N40" s="15">
        <v>0</v>
      </c>
      <c r="O40" s="20"/>
      <c r="P40" s="20"/>
      <c r="Q40" s="21"/>
      <c r="R40" s="21"/>
      <c r="S40" s="10">
        <f t="shared" si="0"/>
        <v>0</v>
      </c>
      <c r="T40" s="17">
        <f t="shared" si="1"/>
        <v>0</v>
      </c>
      <c r="U40" s="23">
        <f t="shared" si="2"/>
        <v>0</v>
      </c>
      <c r="V40" s="10">
        <f t="shared" si="3"/>
        <v>7.384615384615385</v>
      </c>
      <c r="W40" s="10">
        <f t="shared" si="4"/>
        <v>0</v>
      </c>
      <c r="X40" s="12">
        <f t="shared" si="5"/>
        <v>0</v>
      </c>
      <c r="Y40" s="12">
        <f t="shared" si="6"/>
        <v>0</v>
      </c>
      <c r="Z40" s="17">
        <f t="shared" si="7"/>
        <v>1344</v>
      </c>
      <c r="AA40" s="19">
        <f t="shared" si="8"/>
        <v>0</v>
      </c>
      <c r="AB40" s="23">
        <f t="shared" si="9"/>
        <v>0</v>
      </c>
      <c r="AC40" s="23">
        <f t="shared" si="10"/>
        <v>0</v>
      </c>
      <c r="AD40" s="25">
        <f t="shared" si="11"/>
        <v>0</v>
      </c>
      <c r="AE40" s="25">
        <f t="shared" si="12"/>
        <v>0</v>
      </c>
      <c r="AF40" s="28">
        <f t="shared" si="21"/>
        <v>7.384615384615385</v>
      </c>
      <c r="AG40" s="29">
        <f t="shared" si="18"/>
        <v>214.1904761904762</v>
      </c>
      <c r="AH40" s="28">
        <f t="shared" si="19"/>
        <v>1344</v>
      </c>
      <c r="AI40" s="29">
        <f t="shared" si="15"/>
        <v>119300.39624542126</v>
      </c>
      <c r="AJ40" s="28">
        <f t="shared" si="20"/>
        <v>0</v>
      </c>
      <c r="AK40" s="29">
        <f t="shared" si="17"/>
        <v>0</v>
      </c>
    </row>
    <row r="41" spans="1:37" x14ac:dyDescent="0.25">
      <c r="A41" s="3">
        <v>42935</v>
      </c>
      <c r="B41" s="2">
        <v>3</v>
      </c>
      <c r="C41" s="2">
        <v>5</v>
      </c>
      <c r="D41" s="2">
        <v>130</v>
      </c>
      <c r="E41" s="2">
        <v>960</v>
      </c>
      <c r="F41" s="7">
        <v>1</v>
      </c>
      <c r="G41" s="13">
        <v>60</v>
      </c>
      <c r="H41" s="20">
        <v>0</v>
      </c>
      <c r="I41" s="7">
        <v>2</v>
      </c>
      <c r="J41" s="7">
        <v>2</v>
      </c>
      <c r="K41" s="8">
        <v>0</v>
      </c>
      <c r="L41" s="8">
        <v>1</v>
      </c>
      <c r="M41" s="13">
        <v>165</v>
      </c>
      <c r="N41" s="15">
        <v>0</v>
      </c>
      <c r="O41" s="20"/>
      <c r="P41" s="20"/>
      <c r="Q41" s="21"/>
      <c r="R41" s="21"/>
      <c r="S41" s="10">
        <f t="shared" si="0"/>
        <v>1.6666666666666665</v>
      </c>
      <c r="T41" s="17">
        <f t="shared" si="1"/>
        <v>100</v>
      </c>
      <c r="U41" s="23">
        <f t="shared" si="2"/>
        <v>0</v>
      </c>
      <c r="V41" s="10">
        <f t="shared" si="3"/>
        <v>14.76923076923077</v>
      </c>
      <c r="W41" s="10">
        <f t="shared" si="4"/>
        <v>14.76923076923077</v>
      </c>
      <c r="X41" s="12">
        <f t="shared" si="5"/>
        <v>0</v>
      </c>
      <c r="Y41" s="12">
        <f t="shared" si="6"/>
        <v>7.384615384615385</v>
      </c>
      <c r="Z41" s="17">
        <f t="shared" si="7"/>
        <v>1218.4615384615383</v>
      </c>
      <c r="AA41" s="19">
        <f t="shared" si="8"/>
        <v>0</v>
      </c>
      <c r="AB41" s="23">
        <f t="shared" si="9"/>
        <v>0</v>
      </c>
      <c r="AC41" s="23">
        <f t="shared" si="10"/>
        <v>0</v>
      </c>
      <c r="AD41" s="25">
        <f t="shared" si="11"/>
        <v>0</v>
      </c>
      <c r="AE41" s="25">
        <f t="shared" si="12"/>
        <v>0</v>
      </c>
      <c r="AF41" s="28">
        <f t="shared" si="21"/>
        <v>31.205128205128208</v>
      </c>
      <c r="AG41" s="29">
        <f t="shared" si="18"/>
        <v>245.39560439560441</v>
      </c>
      <c r="AH41" s="28">
        <f t="shared" si="19"/>
        <v>1318.4615384615383</v>
      </c>
      <c r="AI41" s="29">
        <f t="shared" si="15"/>
        <v>120618.85778388279</v>
      </c>
      <c r="AJ41" s="28">
        <f t="shared" si="20"/>
        <v>0</v>
      </c>
      <c r="AK41" s="29">
        <f t="shared" si="17"/>
        <v>0</v>
      </c>
    </row>
    <row r="42" spans="1:37" x14ac:dyDescent="0.25">
      <c r="A42" s="3">
        <v>42936</v>
      </c>
      <c r="B42" s="2">
        <v>6</v>
      </c>
      <c r="C42" s="2">
        <v>9</v>
      </c>
      <c r="D42" s="2">
        <v>130</v>
      </c>
      <c r="E42" s="2">
        <v>960</v>
      </c>
      <c r="F42" s="7">
        <v>2</v>
      </c>
      <c r="G42" s="13">
        <v>159</v>
      </c>
      <c r="H42" s="20">
        <v>0</v>
      </c>
      <c r="I42" s="7">
        <v>0</v>
      </c>
      <c r="J42" s="7">
        <v>3</v>
      </c>
      <c r="K42" s="8">
        <v>0</v>
      </c>
      <c r="L42" s="8">
        <v>1</v>
      </c>
      <c r="M42" s="13">
        <v>144</v>
      </c>
      <c r="N42" s="15">
        <v>2</v>
      </c>
      <c r="O42" s="20"/>
      <c r="P42" s="20"/>
      <c r="Q42" s="21"/>
      <c r="R42" s="21"/>
      <c r="S42" s="10">
        <f t="shared" si="0"/>
        <v>3</v>
      </c>
      <c r="T42" s="17">
        <f t="shared" si="1"/>
        <v>238.5</v>
      </c>
      <c r="U42" s="23">
        <f t="shared" si="2"/>
        <v>0</v>
      </c>
      <c r="V42" s="10">
        <f t="shared" si="3"/>
        <v>0</v>
      </c>
      <c r="W42" s="10">
        <f t="shared" si="4"/>
        <v>22.153846153846153</v>
      </c>
      <c r="X42" s="12">
        <f t="shared" si="5"/>
        <v>0</v>
      </c>
      <c r="Y42" s="12">
        <f t="shared" si="6"/>
        <v>7.384615384615385</v>
      </c>
      <c r="Z42" s="17">
        <f t="shared" si="7"/>
        <v>1063.3846153846155</v>
      </c>
      <c r="AA42" s="19">
        <f t="shared" si="8"/>
        <v>14.76923076923077</v>
      </c>
      <c r="AB42" s="23">
        <f t="shared" si="9"/>
        <v>0</v>
      </c>
      <c r="AC42" s="23">
        <f t="shared" si="10"/>
        <v>0</v>
      </c>
      <c r="AD42" s="25">
        <f t="shared" si="11"/>
        <v>0</v>
      </c>
      <c r="AE42" s="25">
        <f t="shared" si="12"/>
        <v>0</v>
      </c>
      <c r="AF42" s="28">
        <f t="shared" si="21"/>
        <v>25.153846153846153</v>
      </c>
      <c r="AG42" s="29">
        <f t="shared" si="18"/>
        <v>270.54945054945057</v>
      </c>
      <c r="AH42" s="28">
        <f t="shared" si="19"/>
        <v>1301.8846153846155</v>
      </c>
      <c r="AI42" s="29">
        <f t="shared" si="15"/>
        <v>121920.7423992674</v>
      </c>
      <c r="AJ42" s="28">
        <f t="shared" si="20"/>
        <v>0</v>
      </c>
      <c r="AK42" s="29">
        <f t="shared" si="17"/>
        <v>0</v>
      </c>
    </row>
    <row r="43" spans="1:37" x14ac:dyDescent="0.25">
      <c r="A43" s="3">
        <v>42937</v>
      </c>
      <c r="B43" s="2">
        <v>4</v>
      </c>
      <c r="C43" s="2">
        <v>5</v>
      </c>
      <c r="D43" s="2">
        <v>130</v>
      </c>
      <c r="E43" s="2">
        <v>960</v>
      </c>
      <c r="F43" s="7">
        <v>7</v>
      </c>
      <c r="G43" s="13">
        <v>105</v>
      </c>
      <c r="H43" s="20">
        <v>0</v>
      </c>
      <c r="I43" s="7">
        <v>1</v>
      </c>
      <c r="J43" s="7">
        <v>4</v>
      </c>
      <c r="K43" s="8">
        <v>0</v>
      </c>
      <c r="L43" s="8">
        <v>1</v>
      </c>
      <c r="M43" s="13">
        <v>117</v>
      </c>
      <c r="N43" s="15">
        <v>1</v>
      </c>
      <c r="O43" s="20"/>
      <c r="P43" s="20"/>
      <c r="Q43" s="21"/>
      <c r="R43" s="21"/>
      <c r="S43" s="10">
        <f t="shared" si="0"/>
        <v>8.75</v>
      </c>
      <c r="T43" s="17">
        <f t="shared" si="1"/>
        <v>131.25</v>
      </c>
      <c r="U43" s="23">
        <f t="shared" si="2"/>
        <v>0</v>
      </c>
      <c r="V43" s="10">
        <f t="shared" si="3"/>
        <v>7.384615384615385</v>
      </c>
      <c r="W43" s="10">
        <f t="shared" si="4"/>
        <v>29.53846153846154</v>
      </c>
      <c r="X43" s="12">
        <f t="shared" si="5"/>
        <v>0</v>
      </c>
      <c r="Y43" s="12">
        <f t="shared" si="6"/>
        <v>7.384615384615385</v>
      </c>
      <c r="Z43" s="17">
        <f t="shared" si="7"/>
        <v>864</v>
      </c>
      <c r="AA43" s="19">
        <f t="shared" si="8"/>
        <v>7.384615384615385</v>
      </c>
      <c r="AB43" s="23">
        <f t="shared" si="9"/>
        <v>0</v>
      </c>
      <c r="AC43" s="23">
        <f t="shared" si="10"/>
        <v>0</v>
      </c>
      <c r="AD43" s="25">
        <f t="shared" si="11"/>
        <v>0</v>
      </c>
      <c r="AE43" s="25">
        <f t="shared" si="12"/>
        <v>0</v>
      </c>
      <c r="AF43" s="28">
        <f t="shared" si="21"/>
        <v>45.673076923076927</v>
      </c>
      <c r="AG43" s="29">
        <f t="shared" si="18"/>
        <v>316.22252747252747</v>
      </c>
      <c r="AH43" s="28">
        <f t="shared" si="19"/>
        <v>995.25</v>
      </c>
      <c r="AI43" s="29">
        <f t="shared" si="15"/>
        <v>122915.9923992674</v>
      </c>
      <c r="AJ43" s="28">
        <f t="shared" si="20"/>
        <v>0</v>
      </c>
      <c r="AK43" s="29">
        <f t="shared" si="17"/>
        <v>0</v>
      </c>
    </row>
    <row r="44" spans="1:37" x14ac:dyDescent="0.25">
      <c r="A44" s="3">
        <v>42938</v>
      </c>
      <c r="B44" s="2">
        <v>4</v>
      </c>
      <c r="C44" s="2">
        <v>5</v>
      </c>
      <c r="D44" s="2">
        <v>130</v>
      </c>
      <c r="E44" s="2">
        <v>960</v>
      </c>
      <c r="F44" s="7">
        <v>15</v>
      </c>
      <c r="G44" s="13">
        <v>109</v>
      </c>
      <c r="H44" s="20">
        <v>0</v>
      </c>
      <c r="I44" s="7">
        <v>1</v>
      </c>
      <c r="J44" s="7">
        <v>1</v>
      </c>
      <c r="K44" s="8">
        <v>0</v>
      </c>
      <c r="L44" s="8">
        <v>0</v>
      </c>
      <c r="M44" s="13">
        <v>96</v>
      </c>
      <c r="N44" s="15">
        <v>0</v>
      </c>
      <c r="O44" s="20"/>
      <c r="P44" s="20"/>
      <c r="Q44" s="21"/>
      <c r="R44" s="21"/>
      <c r="S44" s="10">
        <f t="shared" si="0"/>
        <v>18.75</v>
      </c>
      <c r="T44" s="17">
        <f t="shared" si="1"/>
        <v>136.25</v>
      </c>
      <c r="U44" s="23">
        <f t="shared" si="2"/>
        <v>0</v>
      </c>
      <c r="V44" s="10">
        <f t="shared" si="3"/>
        <v>7.384615384615385</v>
      </c>
      <c r="W44" s="10">
        <f t="shared" si="4"/>
        <v>7.384615384615385</v>
      </c>
      <c r="X44" s="12">
        <f t="shared" si="5"/>
        <v>0</v>
      </c>
      <c r="Y44" s="12">
        <f t="shared" si="6"/>
        <v>0</v>
      </c>
      <c r="Z44" s="17">
        <f t="shared" si="7"/>
        <v>708.92307692307691</v>
      </c>
      <c r="AA44" s="19">
        <f t="shared" si="8"/>
        <v>0</v>
      </c>
      <c r="AB44" s="23">
        <f t="shared" si="9"/>
        <v>0</v>
      </c>
      <c r="AC44" s="23">
        <f t="shared" si="10"/>
        <v>0</v>
      </c>
      <c r="AD44" s="25">
        <f t="shared" si="11"/>
        <v>0</v>
      </c>
      <c r="AE44" s="25">
        <f t="shared" si="12"/>
        <v>0</v>
      </c>
      <c r="AF44" s="28">
        <f t="shared" si="21"/>
        <v>33.519230769230774</v>
      </c>
      <c r="AG44" s="29">
        <f t="shared" si="18"/>
        <v>349.74175824175825</v>
      </c>
      <c r="AH44" s="28">
        <f t="shared" si="19"/>
        <v>845.17307692307691</v>
      </c>
      <c r="AI44" s="29">
        <f t="shared" si="15"/>
        <v>123761.16547619048</v>
      </c>
      <c r="AJ44" s="28">
        <f t="shared" si="20"/>
        <v>0</v>
      </c>
      <c r="AK44" s="29">
        <f t="shared" si="17"/>
        <v>0</v>
      </c>
    </row>
    <row r="45" spans="1:37" x14ac:dyDescent="0.25">
      <c r="A45" s="3">
        <v>42939</v>
      </c>
      <c r="B45" s="2">
        <v>3</v>
      </c>
      <c r="C45" s="2">
        <v>5</v>
      </c>
      <c r="D45" s="2">
        <v>130</v>
      </c>
      <c r="E45" s="2">
        <v>960</v>
      </c>
      <c r="F45" s="7">
        <v>24</v>
      </c>
      <c r="G45" s="13">
        <v>204</v>
      </c>
      <c r="H45" s="20">
        <v>0</v>
      </c>
      <c r="I45" s="7">
        <v>0</v>
      </c>
      <c r="J45" s="7">
        <v>0</v>
      </c>
      <c r="K45" s="8">
        <v>0</v>
      </c>
      <c r="L45" s="8">
        <v>0</v>
      </c>
      <c r="M45" s="13">
        <v>61</v>
      </c>
      <c r="N45" s="15">
        <v>0</v>
      </c>
      <c r="O45" s="20"/>
      <c r="P45" s="20"/>
      <c r="Q45" s="21"/>
      <c r="R45" s="21"/>
      <c r="S45" s="10">
        <f t="shared" si="0"/>
        <v>40</v>
      </c>
      <c r="T45" s="17">
        <f t="shared" si="1"/>
        <v>340</v>
      </c>
      <c r="U45" s="23">
        <f t="shared" si="2"/>
        <v>0</v>
      </c>
      <c r="V45" s="10">
        <f t="shared" si="3"/>
        <v>0</v>
      </c>
      <c r="W45" s="10">
        <f t="shared" si="4"/>
        <v>0</v>
      </c>
      <c r="X45" s="12">
        <f t="shared" si="5"/>
        <v>0</v>
      </c>
      <c r="Y45" s="12">
        <f t="shared" si="6"/>
        <v>0</v>
      </c>
      <c r="Z45" s="17">
        <f t="shared" si="7"/>
        <v>450.46153846153845</v>
      </c>
      <c r="AA45" s="19">
        <f t="shared" si="8"/>
        <v>0</v>
      </c>
      <c r="AB45" s="23">
        <f t="shared" si="9"/>
        <v>0</v>
      </c>
      <c r="AC45" s="23">
        <f t="shared" si="10"/>
        <v>0</v>
      </c>
      <c r="AD45" s="25">
        <f t="shared" si="11"/>
        <v>0</v>
      </c>
      <c r="AE45" s="25">
        <f t="shared" si="12"/>
        <v>0</v>
      </c>
      <c r="AF45" s="28">
        <f t="shared" si="21"/>
        <v>40</v>
      </c>
      <c r="AG45" s="29">
        <f t="shared" si="18"/>
        <v>389.74175824175825</v>
      </c>
      <c r="AH45" s="28">
        <f t="shared" si="19"/>
        <v>790.46153846153845</v>
      </c>
      <c r="AI45" s="29">
        <f t="shared" si="15"/>
        <v>124551.62701465201</v>
      </c>
      <c r="AJ45" s="28">
        <f t="shared" si="20"/>
        <v>0</v>
      </c>
      <c r="AK45" s="29">
        <f t="shared" si="17"/>
        <v>0</v>
      </c>
    </row>
    <row r="46" spans="1:37" x14ac:dyDescent="0.25">
      <c r="A46" s="3">
        <v>42940</v>
      </c>
      <c r="B46" s="2">
        <v>2</v>
      </c>
      <c r="C46" s="2">
        <v>5</v>
      </c>
      <c r="D46" s="2">
        <v>130</v>
      </c>
      <c r="E46" s="2">
        <v>960</v>
      </c>
      <c r="F46" s="7">
        <v>0</v>
      </c>
      <c r="G46" s="13">
        <v>0</v>
      </c>
      <c r="H46" s="20">
        <v>0</v>
      </c>
      <c r="I46" s="7">
        <v>1</v>
      </c>
      <c r="J46" s="7">
        <v>0</v>
      </c>
      <c r="K46" s="8">
        <v>0</v>
      </c>
      <c r="L46" s="8">
        <v>0</v>
      </c>
      <c r="M46" s="13">
        <v>67</v>
      </c>
      <c r="N46" s="15">
        <v>0</v>
      </c>
      <c r="O46" s="20"/>
      <c r="P46" s="20"/>
      <c r="Q46" s="21"/>
      <c r="R46" s="21"/>
      <c r="S46" s="10">
        <f t="shared" si="0"/>
        <v>0</v>
      </c>
      <c r="T46" s="17">
        <f t="shared" si="1"/>
        <v>0</v>
      </c>
      <c r="U46" s="23">
        <f t="shared" si="2"/>
        <v>0</v>
      </c>
      <c r="V46" s="10">
        <f t="shared" si="3"/>
        <v>7.384615384615385</v>
      </c>
      <c r="W46" s="10">
        <f t="shared" si="4"/>
        <v>0</v>
      </c>
      <c r="X46" s="12">
        <f t="shared" si="5"/>
        <v>0</v>
      </c>
      <c r="Y46" s="12">
        <f t="shared" si="6"/>
        <v>0</v>
      </c>
      <c r="Z46" s="17">
        <f t="shared" si="7"/>
        <v>494.76923076923072</v>
      </c>
      <c r="AA46" s="19">
        <f t="shared" si="8"/>
        <v>0</v>
      </c>
      <c r="AB46" s="23">
        <f t="shared" si="9"/>
        <v>0</v>
      </c>
      <c r="AC46" s="23">
        <f t="shared" si="10"/>
        <v>0</v>
      </c>
      <c r="AD46" s="25">
        <f t="shared" si="11"/>
        <v>0</v>
      </c>
      <c r="AE46" s="25">
        <f t="shared" si="12"/>
        <v>0</v>
      </c>
      <c r="AF46" s="28">
        <f t="shared" si="21"/>
        <v>7.384615384615385</v>
      </c>
      <c r="AG46" s="29">
        <f t="shared" si="18"/>
        <v>397.12637362637361</v>
      </c>
      <c r="AH46" s="28">
        <f t="shared" si="19"/>
        <v>494.76923076923072</v>
      </c>
      <c r="AI46" s="29">
        <f t="shared" si="15"/>
        <v>125046.39624542125</v>
      </c>
      <c r="AJ46" s="28">
        <f t="shared" si="20"/>
        <v>0</v>
      </c>
      <c r="AK46" s="29">
        <f t="shared" si="17"/>
        <v>0</v>
      </c>
    </row>
    <row r="47" spans="1:37" x14ac:dyDescent="0.25">
      <c r="A47" s="3">
        <v>42941</v>
      </c>
      <c r="B47" s="2">
        <v>3</v>
      </c>
      <c r="C47" s="2">
        <v>7</v>
      </c>
      <c r="D47" s="2">
        <v>130</v>
      </c>
      <c r="E47" s="2">
        <v>960</v>
      </c>
      <c r="F47" s="7">
        <v>0</v>
      </c>
      <c r="G47" s="13">
        <v>0</v>
      </c>
      <c r="H47" s="20">
        <v>0</v>
      </c>
      <c r="I47" s="7">
        <v>0</v>
      </c>
      <c r="J47" s="7">
        <v>3</v>
      </c>
      <c r="K47" s="8">
        <v>0</v>
      </c>
      <c r="L47" s="8">
        <v>0</v>
      </c>
      <c r="M47" s="13">
        <v>36</v>
      </c>
      <c r="N47" s="15">
        <v>1</v>
      </c>
      <c r="O47" s="20"/>
      <c r="P47" s="20"/>
      <c r="Q47" s="21"/>
      <c r="R47" s="21"/>
      <c r="S47" s="10">
        <f t="shared" si="0"/>
        <v>0</v>
      </c>
      <c r="T47" s="17">
        <f t="shared" si="1"/>
        <v>0</v>
      </c>
      <c r="U47" s="23">
        <f t="shared" si="2"/>
        <v>0</v>
      </c>
      <c r="V47" s="10">
        <f t="shared" si="3"/>
        <v>0</v>
      </c>
      <c r="W47" s="10">
        <f t="shared" si="4"/>
        <v>22.153846153846153</v>
      </c>
      <c r="X47" s="12">
        <f t="shared" si="5"/>
        <v>0</v>
      </c>
      <c r="Y47" s="12">
        <f t="shared" si="6"/>
        <v>0</v>
      </c>
      <c r="Z47" s="17">
        <f t="shared" si="7"/>
        <v>265.84615384615387</v>
      </c>
      <c r="AA47" s="19">
        <f t="shared" si="8"/>
        <v>7.384615384615385</v>
      </c>
      <c r="AB47" s="23">
        <f t="shared" si="9"/>
        <v>0</v>
      </c>
      <c r="AC47" s="23">
        <f t="shared" si="10"/>
        <v>0</v>
      </c>
      <c r="AD47" s="25">
        <f t="shared" si="11"/>
        <v>0</v>
      </c>
      <c r="AE47" s="25">
        <f t="shared" si="12"/>
        <v>0</v>
      </c>
      <c r="AF47" s="28">
        <f t="shared" si="21"/>
        <v>22.153846153846153</v>
      </c>
      <c r="AG47" s="29">
        <f t="shared" si="18"/>
        <v>419.28021978021974</v>
      </c>
      <c r="AH47" s="28">
        <f t="shared" si="19"/>
        <v>265.84615384615387</v>
      </c>
      <c r="AI47" s="29">
        <f t="shared" si="15"/>
        <v>125312.2423992674</v>
      </c>
      <c r="AJ47" s="28">
        <f t="shared" si="20"/>
        <v>0</v>
      </c>
      <c r="AK47" s="29">
        <f t="shared" si="17"/>
        <v>0</v>
      </c>
    </row>
    <row r="48" spans="1:37" x14ac:dyDescent="0.25">
      <c r="A48" s="3">
        <v>42942</v>
      </c>
      <c r="B48" s="2">
        <v>4</v>
      </c>
      <c r="C48" s="2">
        <v>9</v>
      </c>
      <c r="D48" s="2">
        <v>130</v>
      </c>
      <c r="E48" s="2">
        <v>960</v>
      </c>
      <c r="F48" s="7">
        <v>11</v>
      </c>
      <c r="G48" s="13">
        <v>205</v>
      </c>
      <c r="H48" s="20">
        <v>0</v>
      </c>
      <c r="I48" s="7">
        <v>0</v>
      </c>
      <c r="J48" s="7">
        <v>1</v>
      </c>
      <c r="K48" s="8">
        <v>0</v>
      </c>
      <c r="L48" s="8">
        <v>0</v>
      </c>
      <c r="M48" s="13">
        <v>66</v>
      </c>
      <c r="N48" s="15">
        <v>0</v>
      </c>
      <c r="O48" s="20"/>
      <c r="P48" s="20"/>
      <c r="Q48" s="21"/>
      <c r="R48" s="21"/>
      <c r="S48" s="10">
        <f t="shared" si="0"/>
        <v>24.75</v>
      </c>
      <c r="T48" s="17">
        <f t="shared" si="1"/>
        <v>461.25</v>
      </c>
      <c r="U48" s="23">
        <f t="shared" si="2"/>
        <v>0</v>
      </c>
      <c r="V48" s="10">
        <f t="shared" si="3"/>
        <v>0</v>
      </c>
      <c r="W48" s="10">
        <f t="shared" si="4"/>
        <v>7.384615384615385</v>
      </c>
      <c r="X48" s="12">
        <f t="shared" si="5"/>
        <v>0</v>
      </c>
      <c r="Y48" s="12">
        <f t="shared" si="6"/>
        <v>0</v>
      </c>
      <c r="Z48" s="17">
        <f t="shared" si="7"/>
        <v>487.38461538461536</v>
      </c>
      <c r="AA48" s="19">
        <f t="shared" si="8"/>
        <v>0</v>
      </c>
      <c r="AB48" s="23">
        <f t="shared" si="9"/>
        <v>0</v>
      </c>
      <c r="AC48" s="23">
        <f t="shared" si="10"/>
        <v>0</v>
      </c>
      <c r="AD48" s="25">
        <f t="shared" si="11"/>
        <v>0</v>
      </c>
      <c r="AE48" s="25">
        <f t="shared" si="12"/>
        <v>0</v>
      </c>
      <c r="AF48" s="28">
        <f t="shared" si="21"/>
        <v>32.134615384615387</v>
      </c>
      <c r="AG48" s="29">
        <f t="shared" si="18"/>
        <v>451.41483516483515</v>
      </c>
      <c r="AH48" s="28">
        <f t="shared" si="19"/>
        <v>948.63461538461536</v>
      </c>
      <c r="AI48" s="29">
        <f t="shared" si="15"/>
        <v>126260.87701465201</v>
      </c>
      <c r="AJ48" s="28">
        <f t="shared" si="20"/>
        <v>0</v>
      </c>
      <c r="AK48" s="29">
        <f t="shared" si="17"/>
        <v>0</v>
      </c>
    </row>
    <row r="49" spans="1:37" x14ac:dyDescent="0.25">
      <c r="A49" s="3">
        <v>42943</v>
      </c>
      <c r="B49" s="2">
        <v>6</v>
      </c>
      <c r="C49" s="2">
        <v>9</v>
      </c>
      <c r="D49" s="2">
        <v>130</v>
      </c>
      <c r="E49" s="2">
        <v>960</v>
      </c>
      <c r="F49" s="7">
        <v>14</v>
      </c>
      <c r="G49" s="13">
        <v>12</v>
      </c>
      <c r="H49" s="20">
        <v>0</v>
      </c>
      <c r="I49" s="7">
        <v>2</v>
      </c>
      <c r="J49" s="7">
        <v>2</v>
      </c>
      <c r="K49" s="8">
        <v>0</v>
      </c>
      <c r="L49" s="8">
        <v>0</v>
      </c>
      <c r="M49" s="13">
        <v>98</v>
      </c>
      <c r="N49" s="15">
        <v>2</v>
      </c>
      <c r="O49" s="20"/>
      <c r="P49" s="20"/>
      <c r="Q49" s="21"/>
      <c r="R49" s="21"/>
      <c r="S49" s="10">
        <f t="shared" si="0"/>
        <v>21</v>
      </c>
      <c r="T49" s="17">
        <f t="shared" si="1"/>
        <v>18</v>
      </c>
      <c r="U49" s="23">
        <f t="shared" si="2"/>
        <v>0</v>
      </c>
      <c r="V49" s="10">
        <f t="shared" si="3"/>
        <v>14.76923076923077</v>
      </c>
      <c r="W49" s="10">
        <f t="shared" si="4"/>
        <v>14.76923076923077</v>
      </c>
      <c r="X49" s="12">
        <f t="shared" si="5"/>
        <v>0</v>
      </c>
      <c r="Y49" s="12">
        <f t="shared" si="6"/>
        <v>0</v>
      </c>
      <c r="Z49" s="17">
        <f t="shared" si="7"/>
        <v>723.69230769230762</v>
      </c>
      <c r="AA49" s="19">
        <f t="shared" si="8"/>
        <v>14.76923076923077</v>
      </c>
      <c r="AB49" s="23">
        <f t="shared" si="9"/>
        <v>0</v>
      </c>
      <c r="AC49" s="23">
        <f t="shared" si="10"/>
        <v>0</v>
      </c>
      <c r="AD49" s="25">
        <f t="shared" si="11"/>
        <v>0</v>
      </c>
      <c r="AE49" s="25">
        <f t="shared" si="12"/>
        <v>0</v>
      </c>
      <c r="AF49" s="28">
        <f t="shared" si="21"/>
        <v>50.538461538461547</v>
      </c>
      <c r="AG49" s="29">
        <f t="shared" si="18"/>
        <v>501.9532967032967</v>
      </c>
      <c r="AH49" s="28">
        <f t="shared" si="19"/>
        <v>741.69230769230762</v>
      </c>
      <c r="AI49" s="29">
        <f t="shared" si="15"/>
        <v>127002.56932234432</v>
      </c>
      <c r="AJ49" s="28">
        <f t="shared" si="20"/>
        <v>0</v>
      </c>
      <c r="AK49" s="29">
        <f t="shared" si="17"/>
        <v>0</v>
      </c>
    </row>
    <row r="50" spans="1:37" x14ac:dyDescent="0.25">
      <c r="A50" s="3">
        <v>42944</v>
      </c>
      <c r="B50" s="2">
        <v>5</v>
      </c>
      <c r="C50" s="2">
        <v>10</v>
      </c>
      <c r="D50" s="2">
        <v>130</v>
      </c>
      <c r="E50" s="2">
        <v>960</v>
      </c>
      <c r="F50" s="7">
        <v>32</v>
      </c>
      <c r="G50" s="13">
        <v>78</v>
      </c>
      <c r="H50" s="20">
        <v>0</v>
      </c>
      <c r="I50" s="7">
        <v>3</v>
      </c>
      <c r="J50" s="7">
        <v>3</v>
      </c>
      <c r="K50" s="8">
        <v>0</v>
      </c>
      <c r="L50" s="8">
        <v>0</v>
      </c>
      <c r="M50" s="13">
        <v>75</v>
      </c>
      <c r="N50" s="15">
        <v>2</v>
      </c>
      <c r="O50" s="20"/>
      <c r="P50" s="20"/>
      <c r="Q50" s="21"/>
      <c r="R50" s="21"/>
      <c r="S50" s="10">
        <f t="shared" si="0"/>
        <v>64</v>
      </c>
      <c r="T50" s="17">
        <f t="shared" si="1"/>
        <v>156</v>
      </c>
      <c r="U50" s="23">
        <f t="shared" si="2"/>
        <v>0</v>
      </c>
      <c r="V50" s="10">
        <f t="shared" si="3"/>
        <v>22.153846153846153</v>
      </c>
      <c r="W50" s="10">
        <f t="shared" si="4"/>
        <v>22.153846153846153</v>
      </c>
      <c r="X50" s="12">
        <f t="shared" si="5"/>
        <v>0</v>
      </c>
      <c r="Y50" s="12">
        <f t="shared" si="6"/>
        <v>0</v>
      </c>
      <c r="Z50" s="17">
        <f t="shared" si="7"/>
        <v>553.84615384615381</v>
      </c>
      <c r="AA50" s="19">
        <f t="shared" si="8"/>
        <v>14.76923076923077</v>
      </c>
      <c r="AB50" s="23">
        <f t="shared" si="9"/>
        <v>0</v>
      </c>
      <c r="AC50" s="23">
        <f t="shared" si="10"/>
        <v>0</v>
      </c>
      <c r="AD50" s="25">
        <f t="shared" si="11"/>
        <v>0</v>
      </c>
      <c r="AE50" s="25">
        <f t="shared" si="12"/>
        <v>0</v>
      </c>
      <c r="AF50" s="28">
        <f t="shared" si="21"/>
        <v>108.30769230769232</v>
      </c>
      <c r="AG50" s="29">
        <f t="shared" si="18"/>
        <v>610.26098901098908</v>
      </c>
      <c r="AH50" s="28">
        <f t="shared" si="19"/>
        <v>709.84615384615381</v>
      </c>
      <c r="AI50" s="29">
        <f t="shared" si="15"/>
        <v>127712.41547619048</v>
      </c>
      <c r="AJ50" s="28">
        <f t="shared" si="20"/>
        <v>0</v>
      </c>
      <c r="AK50" s="29">
        <f t="shared" si="17"/>
        <v>0</v>
      </c>
    </row>
    <row r="51" spans="1:37" x14ac:dyDescent="0.25">
      <c r="A51" s="3">
        <v>42945</v>
      </c>
      <c r="B51" s="2">
        <v>3</v>
      </c>
      <c r="C51" s="2">
        <v>7</v>
      </c>
      <c r="D51" s="2">
        <v>130</v>
      </c>
      <c r="E51" s="2">
        <v>960</v>
      </c>
      <c r="F51" s="7">
        <v>15</v>
      </c>
      <c r="G51" s="13">
        <v>26</v>
      </c>
      <c r="H51" s="20">
        <v>0</v>
      </c>
      <c r="I51" s="7">
        <v>2</v>
      </c>
      <c r="J51" s="7">
        <v>3</v>
      </c>
      <c r="K51" s="8">
        <v>0</v>
      </c>
      <c r="L51" s="8">
        <v>0</v>
      </c>
      <c r="M51" s="13">
        <v>97</v>
      </c>
      <c r="N51" s="15">
        <v>1</v>
      </c>
      <c r="O51" s="20"/>
      <c r="P51" s="20"/>
      <c r="Q51" s="21"/>
      <c r="R51" s="21"/>
      <c r="S51" s="10">
        <f t="shared" si="0"/>
        <v>35</v>
      </c>
      <c r="T51" s="17">
        <f t="shared" si="1"/>
        <v>60.666666666666664</v>
      </c>
      <c r="U51" s="23">
        <f t="shared" si="2"/>
        <v>0</v>
      </c>
      <c r="V51" s="10">
        <f t="shared" si="3"/>
        <v>14.76923076923077</v>
      </c>
      <c r="W51" s="10">
        <f t="shared" si="4"/>
        <v>22.153846153846153</v>
      </c>
      <c r="X51" s="12">
        <f t="shared" si="5"/>
        <v>0</v>
      </c>
      <c r="Y51" s="12">
        <f t="shared" si="6"/>
        <v>0</v>
      </c>
      <c r="Z51" s="17">
        <f t="shared" si="7"/>
        <v>716.30769230769238</v>
      </c>
      <c r="AA51" s="19">
        <f t="shared" si="8"/>
        <v>7.384615384615385</v>
      </c>
      <c r="AB51" s="23">
        <f t="shared" si="9"/>
        <v>0</v>
      </c>
      <c r="AC51" s="23">
        <f t="shared" si="10"/>
        <v>0</v>
      </c>
      <c r="AD51" s="25">
        <f t="shared" si="11"/>
        <v>0</v>
      </c>
      <c r="AE51" s="25">
        <f t="shared" si="12"/>
        <v>0</v>
      </c>
      <c r="AF51" s="28">
        <f t="shared" si="21"/>
        <v>71.923076923076934</v>
      </c>
      <c r="AG51" s="29">
        <f t="shared" si="18"/>
        <v>682.18406593406598</v>
      </c>
      <c r="AH51" s="28">
        <f t="shared" si="19"/>
        <v>776.97435897435901</v>
      </c>
      <c r="AI51" s="29">
        <f t="shared" si="15"/>
        <v>128489.38983516484</v>
      </c>
      <c r="AJ51" s="28">
        <f t="shared" si="20"/>
        <v>0</v>
      </c>
      <c r="AK51" s="29">
        <f t="shared" si="17"/>
        <v>0</v>
      </c>
    </row>
    <row r="52" spans="1:37" x14ac:dyDescent="0.25">
      <c r="A52" s="3">
        <v>42946</v>
      </c>
      <c r="B52" s="2">
        <v>4</v>
      </c>
      <c r="C52" s="2">
        <v>5</v>
      </c>
      <c r="D52" s="2">
        <v>130</v>
      </c>
      <c r="E52" s="2">
        <v>960</v>
      </c>
      <c r="F52" s="7">
        <v>21</v>
      </c>
      <c r="G52" s="13">
        <v>60</v>
      </c>
      <c r="H52" s="20">
        <v>0</v>
      </c>
      <c r="I52" s="7">
        <v>1</v>
      </c>
      <c r="J52" s="7">
        <v>8</v>
      </c>
      <c r="K52" s="8">
        <v>0</v>
      </c>
      <c r="L52" s="8">
        <v>0</v>
      </c>
      <c r="M52" s="13">
        <v>76</v>
      </c>
      <c r="N52" s="15">
        <v>2</v>
      </c>
      <c r="O52" s="20"/>
      <c r="P52" s="20"/>
      <c r="Q52" s="21"/>
      <c r="R52" s="21"/>
      <c r="S52" s="10">
        <f t="shared" si="0"/>
        <v>26.25</v>
      </c>
      <c r="T52" s="17">
        <f t="shared" si="1"/>
        <v>75</v>
      </c>
      <c r="U52" s="23">
        <f t="shared" si="2"/>
        <v>0</v>
      </c>
      <c r="V52" s="10">
        <f t="shared" si="3"/>
        <v>7.384615384615385</v>
      </c>
      <c r="W52" s="10">
        <f t="shared" si="4"/>
        <v>59.07692307692308</v>
      </c>
      <c r="X52" s="12">
        <f t="shared" si="5"/>
        <v>0</v>
      </c>
      <c r="Y52" s="12">
        <f t="shared" si="6"/>
        <v>0</v>
      </c>
      <c r="Z52" s="17">
        <f t="shared" si="7"/>
        <v>561.23076923076928</v>
      </c>
      <c r="AA52" s="19">
        <f t="shared" si="8"/>
        <v>14.76923076923077</v>
      </c>
      <c r="AB52" s="23">
        <f t="shared" si="9"/>
        <v>0</v>
      </c>
      <c r="AC52" s="23">
        <f t="shared" si="10"/>
        <v>0</v>
      </c>
      <c r="AD52" s="25">
        <f t="shared" si="11"/>
        <v>0</v>
      </c>
      <c r="AE52" s="25">
        <f t="shared" si="12"/>
        <v>0</v>
      </c>
      <c r="AF52" s="28">
        <f t="shared" si="21"/>
        <v>92.711538461538467</v>
      </c>
      <c r="AG52" s="29">
        <f t="shared" si="18"/>
        <v>774.89560439560444</v>
      </c>
      <c r="AH52" s="28">
        <f t="shared" si="19"/>
        <v>636.23076923076928</v>
      </c>
      <c r="AI52" s="29">
        <f t="shared" si="15"/>
        <v>129125.6206043956</v>
      </c>
      <c r="AJ52" s="28">
        <f t="shared" si="20"/>
        <v>0</v>
      </c>
      <c r="AK52" s="29">
        <f t="shared" si="17"/>
        <v>0</v>
      </c>
    </row>
    <row r="53" spans="1:37" x14ac:dyDescent="0.25">
      <c r="A53" s="3">
        <v>42947</v>
      </c>
      <c r="B53" s="2">
        <v>3</v>
      </c>
      <c r="C53" s="2">
        <v>6</v>
      </c>
      <c r="D53" s="2">
        <v>130</v>
      </c>
      <c r="E53" s="2">
        <v>960</v>
      </c>
      <c r="F53" s="7">
        <v>0</v>
      </c>
      <c r="G53" s="13">
        <v>0</v>
      </c>
      <c r="H53" s="20">
        <v>0</v>
      </c>
      <c r="I53" s="7">
        <v>1</v>
      </c>
      <c r="J53" s="7">
        <v>3</v>
      </c>
      <c r="K53" s="8">
        <v>0</v>
      </c>
      <c r="L53" s="8">
        <v>0</v>
      </c>
      <c r="M53" s="13">
        <v>60</v>
      </c>
      <c r="N53" s="15">
        <v>0</v>
      </c>
      <c r="O53" s="20"/>
      <c r="P53" s="20"/>
      <c r="Q53" s="21"/>
      <c r="R53" s="21"/>
      <c r="S53" s="10">
        <f t="shared" si="0"/>
        <v>0</v>
      </c>
      <c r="T53" s="17">
        <f t="shared" si="1"/>
        <v>0</v>
      </c>
      <c r="U53" s="23">
        <f t="shared" si="2"/>
        <v>0</v>
      </c>
      <c r="V53" s="10">
        <f t="shared" si="3"/>
        <v>7.384615384615385</v>
      </c>
      <c r="W53" s="10">
        <f t="shared" si="4"/>
        <v>22.153846153846153</v>
      </c>
      <c r="X53" s="12">
        <f t="shared" si="5"/>
        <v>0</v>
      </c>
      <c r="Y53" s="12">
        <f t="shared" si="6"/>
        <v>0</v>
      </c>
      <c r="Z53" s="17">
        <f t="shared" si="7"/>
        <v>443.07692307692309</v>
      </c>
      <c r="AA53" s="19">
        <f t="shared" si="8"/>
        <v>0</v>
      </c>
      <c r="AB53" s="23">
        <f t="shared" si="9"/>
        <v>0</v>
      </c>
      <c r="AC53" s="23">
        <f t="shared" si="10"/>
        <v>0</v>
      </c>
      <c r="AD53" s="25">
        <f t="shared" si="11"/>
        <v>0</v>
      </c>
      <c r="AE53" s="25">
        <f t="shared" si="12"/>
        <v>0</v>
      </c>
      <c r="AF53" s="28">
        <f t="shared" si="21"/>
        <v>29.53846153846154</v>
      </c>
      <c r="AG53" s="29">
        <f t="shared" si="18"/>
        <v>804.43406593406598</v>
      </c>
      <c r="AH53" s="28">
        <f t="shared" si="19"/>
        <v>443.07692307692309</v>
      </c>
      <c r="AI53" s="29">
        <f t="shared" si="15"/>
        <v>129568.69752747253</v>
      </c>
      <c r="AJ53" s="28">
        <f t="shared" si="20"/>
        <v>0</v>
      </c>
      <c r="AK53" s="29">
        <f t="shared" si="17"/>
        <v>0</v>
      </c>
    </row>
    <row r="54" spans="1:37" x14ac:dyDescent="0.25">
      <c r="A54" s="3">
        <v>42948</v>
      </c>
      <c r="B54" s="2">
        <v>2</v>
      </c>
      <c r="C54" s="2">
        <v>5</v>
      </c>
      <c r="D54" s="2">
        <v>110</v>
      </c>
      <c r="E54" s="2">
        <v>720</v>
      </c>
      <c r="F54" s="7">
        <v>16</v>
      </c>
      <c r="G54" s="13">
        <v>33</v>
      </c>
      <c r="H54" s="20">
        <v>0</v>
      </c>
      <c r="I54" s="7">
        <v>0</v>
      </c>
      <c r="J54" s="7">
        <v>2</v>
      </c>
      <c r="K54" s="8">
        <v>0</v>
      </c>
      <c r="L54" s="8">
        <v>4</v>
      </c>
      <c r="M54" s="13">
        <v>44</v>
      </c>
      <c r="N54" s="15">
        <v>0</v>
      </c>
      <c r="O54" s="20"/>
      <c r="P54" s="20"/>
      <c r="Q54" s="21"/>
      <c r="R54" s="21"/>
      <c r="S54" s="10">
        <f t="shared" si="0"/>
        <v>40</v>
      </c>
      <c r="T54" s="17">
        <f t="shared" si="1"/>
        <v>82.5</v>
      </c>
      <c r="U54" s="23">
        <f t="shared" si="2"/>
        <v>0</v>
      </c>
      <c r="V54" s="10">
        <f t="shared" si="3"/>
        <v>0</v>
      </c>
      <c r="W54" s="10">
        <f t="shared" si="4"/>
        <v>13.09090909090909</v>
      </c>
      <c r="X54" s="12">
        <f t="shared" si="5"/>
        <v>0</v>
      </c>
      <c r="Y54" s="12">
        <f t="shared" si="6"/>
        <v>26.18181818181818</v>
      </c>
      <c r="Z54" s="17">
        <f t="shared" si="7"/>
        <v>288</v>
      </c>
      <c r="AA54" s="19">
        <f t="shared" si="8"/>
        <v>0</v>
      </c>
      <c r="AB54" s="23">
        <f t="shared" si="9"/>
        <v>0</v>
      </c>
      <c r="AC54" s="23">
        <f t="shared" si="10"/>
        <v>0</v>
      </c>
      <c r="AD54" s="25">
        <f t="shared" si="11"/>
        <v>0</v>
      </c>
      <c r="AE54" s="25">
        <f t="shared" si="12"/>
        <v>0</v>
      </c>
      <c r="AF54" s="28">
        <f t="shared" si="21"/>
        <v>53.090909090909093</v>
      </c>
      <c r="AG54" s="29">
        <f t="shared" si="18"/>
        <v>857.52497502497511</v>
      </c>
      <c r="AH54" s="28">
        <f t="shared" si="19"/>
        <v>370.5</v>
      </c>
      <c r="AI54" s="29">
        <f t="shared" si="15"/>
        <v>129939.19752747253</v>
      </c>
      <c r="AJ54" s="28">
        <f t="shared" si="20"/>
        <v>0</v>
      </c>
      <c r="AK54" s="29">
        <f t="shared" si="17"/>
        <v>0</v>
      </c>
    </row>
    <row r="55" spans="1:37" x14ac:dyDescent="0.25">
      <c r="A55" s="3">
        <v>42949</v>
      </c>
      <c r="B55" s="2">
        <v>4</v>
      </c>
      <c r="C55" s="2">
        <v>8</v>
      </c>
      <c r="D55" s="2">
        <v>110</v>
      </c>
      <c r="E55" s="2">
        <v>720</v>
      </c>
      <c r="F55" s="7">
        <v>8</v>
      </c>
      <c r="G55" s="13">
        <v>20</v>
      </c>
      <c r="H55" s="20">
        <v>0</v>
      </c>
      <c r="I55" s="7">
        <v>1</v>
      </c>
      <c r="J55" s="7">
        <v>3</v>
      </c>
      <c r="K55" s="8">
        <v>0</v>
      </c>
      <c r="L55" s="8">
        <v>1</v>
      </c>
      <c r="M55" s="13">
        <v>33</v>
      </c>
      <c r="N55" s="15">
        <v>2</v>
      </c>
      <c r="O55" s="20"/>
      <c r="P55" s="20"/>
      <c r="Q55" s="21"/>
      <c r="R55" s="21"/>
      <c r="S55" s="10">
        <f t="shared" si="0"/>
        <v>16</v>
      </c>
      <c r="T55" s="17">
        <f t="shared" si="1"/>
        <v>40</v>
      </c>
      <c r="U55" s="23">
        <f t="shared" si="2"/>
        <v>0</v>
      </c>
      <c r="V55" s="10">
        <f t="shared" si="3"/>
        <v>6.545454545454545</v>
      </c>
      <c r="W55" s="10">
        <f t="shared" si="4"/>
        <v>19.636363636363637</v>
      </c>
      <c r="X55" s="12">
        <f t="shared" si="5"/>
        <v>0</v>
      </c>
      <c r="Y55" s="12">
        <f t="shared" si="6"/>
        <v>6.545454545454545</v>
      </c>
      <c r="Z55" s="17">
        <f t="shared" si="7"/>
        <v>216</v>
      </c>
      <c r="AA55" s="19">
        <f t="shared" si="8"/>
        <v>13.09090909090909</v>
      </c>
      <c r="AB55" s="23">
        <f t="shared" si="9"/>
        <v>0</v>
      </c>
      <c r="AC55" s="23">
        <f t="shared" si="10"/>
        <v>0</v>
      </c>
      <c r="AD55" s="25">
        <f t="shared" si="11"/>
        <v>0</v>
      </c>
      <c r="AE55" s="25">
        <f t="shared" si="12"/>
        <v>0</v>
      </c>
      <c r="AF55" s="28">
        <f t="shared" si="21"/>
        <v>42.181818181818187</v>
      </c>
      <c r="AG55" s="29">
        <f t="shared" si="18"/>
        <v>899.70679320679324</v>
      </c>
      <c r="AH55" s="28">
        <f t="shared" si="19"/>
        <v>256</v>
      </c>
      <c r="AI55" s="29">
        <f t="shared" si="15"/>
        <v>130195.19752747253</v>
      </c>
      <c r="AJ55" s="28">
        <f t="shared" si="20"/>
        <v>0</v>
      </c>
      <c r="AK55" s="29">
        <f t="shared" si="17"/>
        <v>0</v>
      </c>
    </row>
    <row r="56" spans="1:37" x14ac:dyDescent="0.25">
      <c r="A56" s="3">
        <v>42950</v>
      </c>
      <c r="B56" s="2">
        <v>4</v>
      </c>
      <c r="C56" s="2">
        <v>7</v>
      </c>
      <c r="D56" s="2">
        <v>110</v>
      </c>
      <c r="E56" s="2">
        <v>720</v>
      </c>
      <c r="F56" s="7">
        <v>3</v>
      </c>
      <c r="G56" s="13">
        <v>2</v>
      </c>
      <c r="H56" s="20">
        <v>0</v>
      </c>
      <c r="I56" s="7">
        <v>2</v>
      </c>
      <c r="J56" s="7">
        <v>8</v>
      </c>
      <c r="K56" s="8">
        <v>0</v>
      </c>
      <c r="L56" s="8">
        <v>6</v>
      </c>
      <c r="M56" s="13">
        <v>29</v>
      </c>
      <c r="N56" s="15">
        <v>1</v>
      </c>
      <c r="O56" s="20"/>
      <c r="P56" s="20"/>
      <c r="Q56" s="21"/>
      <c r="R56" s="21"/>
      <c r="S56" s="10">
        <f t="shared" si="0"/>
        <v>5.25</v>
      </c>
      <c r="T56" s="17">
        <f t="shared" si="1"/>
        <v>3.5</v>
      </c>
      <c r="U56" s="23">
        <f t="shared" si="2"/>
        <v>0</v>
      </c>
      <c r="V56" s="10">
        <f t="shared" si="3"/>
        <v>13.09090909090909</v>
      </c>
      <c r="W56" s="10">
        <f t="shared" si="4"/>
        <v>52.36363636363636</v>
      </c>
      <c r="X56" s="12">
        <f t="shared" si="5"/>
        <v>0</v>
      </c>
      <c r="Y56" s="12">
        <f t="shared" si="6"/>
        <v>39.272727272727273</v>
      </c>
      <c r="Z56" s="17">
        <f t="shared" si="7"/>
        <v>189.81818181818181</v>
      </c>
      <c r="AA56" s="19">
        <f t="shared" si="8"/>
        <v>6.545454545454545</v>
      </c>
      <c r="AB56" s="23">
        <f t="shared" si="9"/>
        <v>0</v>
      </c>
      <c r="AC56" s="23">
        <f t="shared" si="10"/>
        <v>0</v>
      </c>
      <c r="AD56" s="25">
        <f t="shared" si="11"/>
        <v>0</v>
      </c>
      <c r="AE56" s="25">
        <f t="shared" si="12"/>
        <v>0</v>
      </c>
      <c r="AF56" s="28">
        <f t="shared" si="21"/>
        <v>70.704545454545453</v>
      </c>
      <c r="AG56" s="29">
        <f t="shared" si="18"/>
        <v>970.41133866133873</v>
      </c>
      <c r="AH56" s="28">
        <f t="shared" si="19"/>
        <v>193.31818181818181</v>
      </c>
      <c r="AI56" s="29">
        <f t="shared" si="15"/>
        <v>130388.5157092907</v>
      </c>
      <c r="AJ56" s="28">
        <f t="shared" si="20"/>
        <v>0</v>
      </c>
      <c r="AK56" s="29">
        <f t="shared" si="17"/>
        <v>0</v>
      </c>
    </row>
    <row r="57" spans="1:37" x14ac:dyDescent="0.25">
      <c r="A57" s="3">
        <v>42951</v>
      </c>
      <c r="B57" s="2">
        <v>4</v>
      </c>
      <c r="C57" s="2">
        <v>5</v>
      </c>
      <c r="D57" s="2">
        <v>110</v>
      </c>
      <c r="E57" s="2">
        <v>720</v>
      </c>
      <c r="F57" s="7">
        <v>27</v>
      </c>
      <c r="G57" s="13">
        <v>27</v>
      </c>
      <c r="H57" s="20">
        <v>0</v>
      </c>
      <c r="I57" s="7">
        <v>1</v>
      </c>
      <c r="J57" s="7">
        <v>4</v>
      </c>
      <c r="K57" s="8">
        <v>0</v>
      </c>
      <c r="L57" s="8">
        <v>1</v>
      </c>
      <c r="M57" s="13">
        <v>29</v>
      </c>
      <c r="N57" s="15">
        <v>1</v>
      </c>
      <c r="O57" s="20"/>
      <c r="P57" s="20"/>
      <c r="Q57" s="21"/>
      <c r="R57" s="21"/>
      <c r="S57" s="10">
        <f t="shared" si="0"/>
        <v>33.75</v>
      </c>
      <c r="T57" s="17">
        <f t="shared" si="1"/>
        <v>33.75</v>
      </c>
      <c r="U57" s="23">
        <f t="shared" si="2"/>
        <v>0</v>
      </c>
      <c r="V57" s="10">
        <f t="shared" si="3"/>
        <v>6.545454545454545</v>
      </c>
      <c r="W57" s="10">
        <f t="shared" si="4"/>
        <v>26.18181818181818</v>
      </c>
      <c r="X57" s="12">
        <f t="shared" si="5"/>
        <v>0</v>
      </c>
      <c r="Y57" s="12">
        <f t="shared" si="6"/>
        <v>6.545454545454545</v>
      </c>
      <c r="Z57" s="17">
        <f t="shared" si="7"/>
        <v>189.81818181818181</v>
      </c>
      <c r="AA57" s="19">
        <f t="shared" si="8"/>
        <v>6.545454545454545</v>
      </c>
      <c r="AB57" s="23">
        <f t="shared" si="9"/>
        <v>0</v>
      </c>
      <c r="AC57" s="23">
        <f t="shared" si="10"/>
        <v>0</v>
      </c>
      <c r="AD57" s="25">
        <f t="shared" si="11"/>
        <v>0</v>
      </c>
      <c r="AE57" s="25">
        <f t="shared" si="12"/>
        <v>0</v>
      </c>
      <c r="AF57" s="28">
        <f t="shared" si="21"/>
        <v>66.47727272727272</v>
      </c>
      <c r="AG57" s="29">
        <f t="shared" si="18"/>
        <v>1036.8886113886115</v>
      </c>
      <c r="AH57" s="28">
        <f t="shared" si="19"/>
        <v>223.56818181818181</v>
      </c>
      <c r="AI57" s="29">
        <f t="shared" si="15"/>
        <v>130612.08389110888</v>
      </c>
      <c r="AJ57" s="28">
        <f t="shared" si="20"/>
        <v>0</v>
      </c>
      <c r="AK57" s="29">
        <f t="shared" si="17"/>
        <v>0</v>
      </c>
    </row>
    <row r="58" spans="1:37" x14ac:dyDescent="0.25">
      <c r="A58" s="3">
        <v>42952</v>
      </c>
      <c r="B58" s="2">
        <v>1</v>
      </c>
      <c r="C58" s="2">
        <v>2</v>
      </c>
      <c r="D58" s="2">
        <v>110</v>
      </c>
      <c r="E58" s="2">
        <v>720</v>
      </c>
      <c r="F58" s="7">
        <v>50</v>
      </c>
      <c r="G58" s="13">
        <v>75</v>
      </c>
      <c r="H58" s="20">
        <v>0</v>
      </c>
      <c r="I58" s="7">
        <v>1</v>
      </c>
      <c r="J58" s="7">
        <v>2</v>
      </c>
      <c r="K58" s="8">
        <v>0</v>
      </c>
      <c r="L58" s="8">
        <v>3</v>
      </c>
      <c r="M58" s="13">
        <v>34</v>
      </c>
      <c r="N58" s="15">
        <v>3</v>
      </c>
      <c r="O58" s="20"/>
      <c r="P58" s="20"/>
      <c r="Q58" s="21"/>
      <c r="R58" s="21"/>
      <c r="S58" s="10">
        <f t="shared" si="0"/>
        <v>100</v>
      </c>
      <c r="T58" s="17">
        <f t="shared" si="1"/>
        <v>150</v>
      </c>
      <c r="U58" s="23">
        <f t="shared" si="2"/>
        <v>0</v>
      </c>
      <c r="V58" s="10">
        <f t="shared" si="3"/>
        <v>6.545454545454545</v>
      </c>
      <c r="W58" s="10">
        <f t="shared" si="4"/>
        <v>13.09090909090909</v>
      </c>
      <c r="X58" s="12">
        <f t="shared" si="5"/>
        <v>0</v>
      </c>
      <c r="Y58" s="12">
        <f t="shared" si="6"/>
        <v>19.636363636363637</v>
      </c>
      <c r="Z58" s="17">
        <f t="shared" si="7"/>
        <v>222.54545454545453</v>
      </c>
      <c r="AA58" s="19">
        <f t="shared" si="8"/>
        <v>19.636363636363637</v>
      </c>
      <c r="AB58" s="23">
        <f t="shared" si="9"/>
        <v>0</v>
      </c>
      <c r="AC58" s="23">
        <f t="shared" si="10"/>
        <v>0</v>
      </c>
      <c r="AD58" s="25">
        <f t="shared" si="11"/>
        <v>0</v>
      </c>
      <c r="AE58" s="25">
        <f t="shared" si="12"/>
        <v>0</v>
      </c>
      <c r="AF58" s="28">
        <f t="shared" si="21"/>
        <v>119.63636363636364</v>
      </c>
      <c r="AG58" s="29">
        <f t="shared" si="18"/>
        <v>1156.5249750249752</v>
      </c>
      <c r="AH58" s="28">
        <f t="shared" si="19"/>
        <v>372.5454545454545</v>
      </c>
      <c r="AI58" s="29">
        <f t="shared" si="15"/>
        <v>130984.62934565434</v>
      </c>
      <c r="AJ58" s="28">
        <f t="shared" si="20"/>
        <v>0</v>
      </c>
      <c r="AK58" s="29">
        <f t="shared" si="17"/>
        <v>0</v>
      </c>
    </row>
    <row r="59" spans="1:37" x14ac:dyDescent="0.25">
      <c r="A59" s="3">
        <v>42953</v>
      </c>
      <c r="B59" s="2">
        <v>3</v>
      </c>
      <c r="C59" s="2">
        <v>6</v>
      </c>
      <c r="D59" s="2">
        <v>110</v>
      </c>
      <c r="E59" s="2">
        <v>720</v>
      </c>
      <c r="F59" s="7">
        <v>625</v>
      </c>
      <c r="G59" s="13">
        <v>175</v>
      </c>
      <c r="H59" s="20">
        <v>0</v>
      </c>
      <c r="I59" s="7">
        <v>0</v>
      </c>
      <c r="J59" s="7">
        <v>4</v>
      </c>
      <c r="K59" s="8">
        <v>0</v>
      </c>
      <c r="L59" s="8">
        <v>0</v>
      </c>
      <c r="M59" s="13">
        <v>28</v>
      </c>
      <c r="N59" s="15">
        <v>0</v>
      </c>
      <c r="O59" s="20"/>
      <c r="P59" s="20"/>
      <c r="Q59" s="21"/>
      <c r="R59" s="21"/>
      <c r="S59" s="10">
        <f t="shared" si="0"/>
        <v>1250</v>
      </c>
      <c r="T59" s="17">
        <f t="shared" si="1"/>
        <v>350</v>
      </c>
      <c r="U59" s="23">
        <f t="shared" si="2"/>
        <v>0</v>
      </c>
      <c r="V59" s="10">
        <f t="shared" si="3"/>
        <v>0</v>
      </c>
      <c r="W59" s="10">
        <f t="shared" si="4"/>
        <v>26.18181818181818</v>
      </c>
      <c r="X59" s="12">
        <f t="shared" si="5"/>
        <v>0</v>
      </c>
      <c r="Y59" s="12">
        <f t="shared" si="6"/>
        <v>0</v>
      </c>
      <c r="Z59" s="17">
        <f t="shared" si="7"/>
        <v>183.27272727272725</v>
      </c>
      <c r="AA59" s="19">
        <f t="shared" si="8"/>
        <v>0</v>
      </c>
      <c r="AB59" s="23">
        <f t="shared" si="9"/>
        <v>0</v>
      </c>
      <c r="AC59" s="23">
        <f t="shared" si="10"/>
        <v>0</v>
      </c>
      <c r="AD59" s="25">
        <f t="shared" si="11"/>
        <v>0</v>
      </c>
      <c r="AE59" s="25">
        <f t="shared" si="12"/>
        <v>0</v>
      </c>
      <c r="AF59" s="28">
        <f t="shared" si="21"/>
        <v>1276.1818181818182</v>
      </c>
      <c r="AG59" s="29">
        <f t="shared" si="18"/>
        <v>2432.7067932067935</v>
      </c>
      <c r="AH59" s="28">
        <f t="shared" si="19"/>
        <v>533.27272727272725</v>
      </c>
      <c r="AI59" s="29">
        <f t="shared" si="15"/>
        <v>131517.90207292707</v>
      </c>
      <c r="AJ59" s="28">
        <f t="shared" si="20"/>
        <v>0</v>
      </c>
      <c r="AK59" s="29">
        <f t="shared" si="17"/>
        <v>0</v>
      </c>
    </row>
    <row r="60" spans="1:37" x14ac:dyDescent="0.25">
      <c r="A60" s="3">
        <v>42954</v>
      </c>
      <c r="B60" s="2">
        <v>5</v>
      </c>
      <c r="C60" s="2">
        <v>8</v>
      </c>
      <c r="D60" s="2">
        <v>110</v>
      </c>
      <c r="E60" s="2">
        <v>720</v>
      </c>
      <c r="F60" s="7">
        <v>48</v>
      </c>
      <c r="G60" s="13">
        <v>7</v>
      </c>
      <c r="H60" s="20">
        <v>0</v>
      </c>
      <c r="I60" s="7">
        <v>1</v>
      </c>
      <c r="J60" s="7">
        <v>11</v>
      </c>
      <c r="K60" s="8">
        <v>0</v>
      </c>
      <c r="L60" s="8">
        <v>1</v>
      </c>
      <c r="M60" s="13">
        <v>14</v>
      </c>
      <c r="N60" s="15">
        <v>0</v>
      </c>
      <c r="O60" s="20"/>
      <c r="P60" s="20"/>
      <c r="Q60" s="21"/>
      <c r="R60" s="21"/>
      <c r="S60" s="10">
        <f t="shared" si="0"/>
        <v>76.8</v>
      </c>
      <c r="T60" s="17">
        <f t="shared" si="1"/>
        <v>11.2</v>
      </c>
      <c r="U60" s="23">
        <f t="shared" si="2"/>
        <v>0</v>
      </c>
      <c r="V60" s="10">
        <f t="shared" si="3"/>
        <v>6.545454545454545</v>
      </c>
      <c r="W60" s="10">
        <f t="shared" si="4"/>
        <v>72</v>
      </c>
      <c r="X60" s="12">
        <f t="shared" si="5"/>
        <v>0</v>
      </c>
      <c r="Y60" s="12">
        <f t="shared" si="6"/>
        <v>6.545454545454545</v>
      </c>
      <c r="Z60" s="17">
        <f t="shared" si="7"/>
        <v>91.636363636363626</v>
      </c>
      <c r="AA60" s="19">
        <f t="shared" si="8"/>
        <v>0</v>
      </c>
      <c r="AB60" s="23">
        <f t="shared" si="9"/>
        <v>0</v>
      </c>
      <c r="AC60" s="23">
        <f t="shared" si="10"/>
        <v>0</v>
      </c>
      <c r="AD60" s="25">
        <f t="shared" si="11"/>
        <v>0</v>
      </c>
      <c r="AE60" s="25">
        <f t="shared" si="12"/>
        <v>0</v>
      </c>
      <c r="AF60" s="28">
        <f t="shared" si="21"/>
        <v>155.34545454545454</v>
      </c>
      <c r="AG60" s="29">
        <f t="shared" si="18"/>
        <v>2588.0522477522481</v>
      </c>
      <c r="AH60" s="28">
        <f t="shared" si="19"/>
        <v>102.83636363636363</v>
      </c>
      <c r="AI60" s="29">
        <f t="shared" si="15"/>
        <v>131620.73843656344</v>
      </c>
      <c r="AJ60" s="28">
        <f t="shared" si="20"/>
        <v>0</v>
      </c>
      <c r="AK60" s="29">
        <f t="shared" si="17"/>
        <v>0</v>
      </c>
    </row>
    <row r="61" spans="1:37" x14ac:dyDescent="0.25">
      <c r="A61" s="3">
        <v>42955</v>
      </c>
      <c r="B61" s="2">
        <v>6</v>
      </c>
      <c r="C61" s="2">
        <v>11</v>
      </c>
      <c r="D61" s="2">
        <v>110</v>
      </c>
      <c r="E61" s="2">
        <v>720</v>
      </c>
      <c r="F61" s="7">
        <v>94</v>
      </c>
      <c r="G61" s="13">
        <v>32</v>
      </c>
      <c r="H61" s="20">
        <v>0</v>
      </c>
      <c r="I61" s="7">
        <v>1</v>
      </c>
      <c r="J61" s="7">
        <v>2</v>
      </c>
      <c r="K61" s="8">
        <v>1</v>
      </c>
      <c r="L61" s="8">
        <v>3</v>
      </c>
      <c r="M61" s="13">
        <v>6</v>
      </c>
      <c r="N61" s="15">
        <v>0</v>
      </c>
      <c r="O61" s="20"/>
      <c r="P61" s="20"/>
      <c r="Q61" s="21"/>
      <c r="R61" s="21"/>
      <c r="S61" s="10">
        <f t="shared" si="0"/>
        <v>172.33333333333331</v>
      </c>
      <c r="T61" s="17">
        <f t="shared" si="1"/>
        <v>58.666666666666664</v>
      </c>
      <c r="U61" s="23">
        <f t="shared" si="2"/>
        <v>0</v>
      </c>
      <c r="V61" s="10">
        <f t="shared" si="3"/>
        <v>6.545454545454545</v>
      </c>
      <c r="W61" s="10">
        <f t="shared" si="4"/>
        <v>13.09090909090909</v>
      </c>
      <c r="X61" s="12">
        <f t="shared" si="5"/>
        <v>6.545454545454545</v>
      </c>
      <c r="Y61" s="12">
        <f t="shared" si="6"/>
        <v>19.636363636363637</v>
      </c>
      <c r="Z61" s="17">
        <f t="shared" si="7"/>
        <v>39.272727272727273</v>
      </c>
      <c r="AA61" s="19">
        <f t="shared" si="8"/>
        <v>0</v>
      </c>
      <c r="AB61" s="23">
        <f t="shared" si="9"/>
        <v>0</v>
      </c>
      <c r="AC61" s="23">
        <f t="shared" si="10"/>
        <v>0</v>
      </c>
      <c r="AD61" s="25">
        <f t="shared" si="11"/>
        <v>0</v>
      </c>
      <c r="AE61" s="25">
        <f t="shared" si="12"/>
        <v>0</v>
      </c>
      <c r="AF61" s="28">
        <f t="shared" si="21"/>
        <v>191.96969696969694</v>
      </c>
      <c r="AG61" s="29">
        <f t="shared" si="18"/>
        <v>2780.0219447219451</v>
      </c>
      <c r="AH61" s="28">
        <f t="shared" si="19"/>
        <v>97.939393939393938</v>
      </c>
      <c r="AI61" s="29">
        <f t="shared" si="15"/>
        <v>131718.67783050283</v>
      </c>
      <c r="AJ61" s="28">
        <f t="shared" si="20"/>
        <v>0</v>
      </c>
      <c r="AK61" s="29">
        <f t="shared" si="17"/>
        <v>0</v>
      </c>
    </row>
    <row r="62" spans="1:37" x14ac:dyDescent="0.25">
      <c r="A62" s="3">
        <v>42956</v>
      </c>
      <c r="B62" s="2">
        <v>4</v>
      </c>
      <c r="C62" s="2">
        <v>5</v>
      </c>
      <c r="D62" s="2">
        <v>110</v>
      </c>
      <c r="E62" s="2">
        <v>720</v>
      </c>
      <c r="F62" s="7">
        <v>23</v>
      </c>
      <c r="G62" s="13">
        <v>2</v>
      </c>
      <c r="H62" s="20">
        <v>0</v>
      </c>
      <c r="I62" s="7">
        <v>1</v>
      </c>
      <c r="J62" s="7">
        <v>4</v>
      </c>
      <c r="K62" s="8">
        <v>1</v>
      </c>
      <c r="L62" s="8">
        <v>4</v>
      </c>
      <c r="M62" s="13">
        <v>16</v>
      </c>
      <c r="N62" s="15">
        <v>1</v>
      </c>
      <c r="O62" s="20"/>
      <c r="P62" s="20"/>
      <c r="Q62" s="21"/>
      <c r="R62" s="21"/>
      <c r="S62" s="10">
        <f t="shared" si="0"/>
        <v>28.75</v>
      </c>
      <c r="T62" s="17">
        <f t="shared" si="1"/>
        <v>2.5</v>
      </c>
      <c r="U62" s="23">
        <f t="shared" si="2"/>
        <v>0</v>
      </c>
      <c r="V62" s="10">
        <f t="shared" si="3"/>
        <v>6.545454545454545</v>
      </c>
      <c r="W62" s="10">
        <f t="shared" si="4"/>
        <v>26.18181818181818</v>
      </c>
      <c r="X62" s="12">
        <f t="shared" si="5"/>
        <v>6.545454545454545</v>
      </c>
      <c r="Y62" s="12">
        <f t="shared" si="6"/>
        <v>26.18181818181818</v>
      </c>
      <c r="Z62" s="17">
        <f t="shared" si="7"/>
        <v>104.72727272727272</v>
      </c>
      <c r="AA62" s="19">
        <f t="shared" si="8"/>
        <v>6.545454545454545</v>
      </c>
      <c r="AB62" s="23">
        <f t="shared" si="9"/>
        <v>0</v>
      </c>
      <c r="AC62" s="23">
        <f t="shared" si="10"/>
        <v>0</v>
      </c>
      <c r="AD62" s="25">
        <f t="shared" si="11"/>
        <v>0</v>
      </c>
      <c r="AE62" s="25">
        <f t="shared" si="12"/>
        <v>0</v>
      </c>
      <c r="AF62" s="28">
        <f t="shared" si="21"/>
        <v>61.477272727272727</v>
      </c>
      <c r="AG62" s="29">
        <f t="shared" si="18"/>
        <v>2841.4992174492177</v>
      </c>
      <c r="AH62" s="28">
        <f t="shared" si="19"/>
        <v>107.22727272727272</v>
      </c>
      <c r="AI62" s="29">
        <f t="shared" si="15"/>
        <v>131825.90510323009</v>
      </c>
      <c r="AJ62" s="28">
        <f t="shared" si="20"/>
        <v>0</v>
      </c>
      <c r="AK62" s="29">
        <f t="shared" si="17"/>
        <v>0</v>
      </c>
    </row>
    <row r="63" spans="1:37" x14ac:dyDescent="0.25">
      <c r="A63" s="3">
        <v>42957</v>
      </c>
      <c r="B63" s="2">
        <v>3</v>
      </c>
      <c r="C63" s="2">
        <v>5</v>
      </c>
      <c r="D63" s="2">
        <v>110</v>
      </c>
      <c r="E63" s="2">
        <v>720</v>
      </c>
      <c r="F63" s="7">
        <v>62</v>
      </c>
      <c r="G63" s="13">
        <v>31</v>
      </c>
      <c r="H63" s="20">
        <v>0</v>
      </c>
      <c r="I63" s="7">
        <v>1</v>
      </c>
      <c r="J63" s="7">
        <v>5</v>
      </c>
      <c r="K63" s="8">
        <v>0</v>
      </c>
      <c r="L63" s="8">
        <v>3</v>
      </c>
      <c r="M63" s="13">
        <v>31</v>
      </c>
      <c r="N63" s="15">
        <v>0</v>
      </c>
      <c r="O63" s="20"/>
      <c r="P63" s="20"/>
      <c r="Q63" s="21"/>
      <c r="R63" s="21"/>
      <c r="S63" s="10">
        <f t="shared" si="0"/>
        <v>103.33333333333334</v>
      </c>
      <c r="T63" s="17">
        <f t="shared" si="1"/>
        <v>51.666666666666671</v>
      </c>
      <c r="U63" s="23">
        <f t="shared" si="2"/>
        <v>0</v>
      </c>
      <c r="V63" s="10">
        <f t="shared" si="3"/>
        <v>6.545454545454545</v>
      </c>
      <c r="W63" s="10">
        <f t="shared" si="4"/>
        <v>32.727272727272727</v>
      </c>
      <c r="X63" s="12">
        <f t="shared" si="5"/>
        <v>0</v>
      </c>
      <c r="Y63" s="12">
        <f t="shared" si="6"/>
        <v>19.636363636363637</v>
      </c>
      <c r="Z63" s="17">
        <f t="shared" si="7"/>
        <v>202.90909090909091</v>
      </c>
      <c r="AA63" s="19">
        <f t="shared" si="8"/>
        <v>0</v>
      </c>
      <c r="AB63" s="23">
        <f t="shared" si="9"/>
        <v>0</v>
      </c>
      <c r="AC63" s="23">
        <f t="shared" si="10"/>
        <v>0</v>
      </c>
      <c r="AD63" s="25">
        <f t="shared" si="11"/>
        <v>0</v>
      </c>
      <c r="AE63" s="25">
        <f t="shared" si="12"/>
        <v>0</v>
      </c>
      <c r="AF63" s="28">
        <f t="shared" si="21"/>
        <v>142.60606060606062</v>
      </c>
      <c r="AG63" s="29">
        <f t="shared" si="18"/>
        <v>2984.1052780552782</v>
      </c>
      <c r="AH63" s="28">
        <f t="shared" si="19"/>
        <v>254.57575757575756</v>
      </c>
      <c r="AI63" s="29">
        <f t="shared" si="15"/>
        <v>132080.48086080584</v>
      </c>
      <c r="AJ63" s="28">
        <f t="shared" si="20"/>
        <v>0</v>
      </c>
      <c r="AK63" s="29">
        <f t="shared" si="17"/>
        <v>0</v>
      </c>
    </row>
    <row r="64" spans="1:37" x14ac:dyDescent="0.25">
      <c r="A64" s="3">
        <v>42958</v>
      </c>
      <c r="B64" s="2">
        <v>5</v>
      </c>
      <c r="C64" s="2">
        <v>8</v>
      </c>
      <c r="D64" s="2">
        <v>110</v>
      </c>
      <c r="E64" s="2">
        <v>720</v>
      </c>
      <c r="F64" s="7">
        <v>20</v>
      </c>
      <c r="G64" s="13">
        <v>12</v>
      </c>
      <c r="H64" s="20">
        <v>0</v>
      </c>
      <c r="I64" s="7">
        <v>0</v>
      </c>
      <c r="J64" s="7">
        <v>4</v>
      </c>
      <c r="K64" s="8">
        <v>0</v>
      </c>
      <c r="L64" s="8">
        <v>2</v>
      </c>
      <c r="M64" s="13">
        <v>21</v>
      </c>
      <c r="N64" s="15">
        <v>0</v>
      </c>
      <c r="O64" s="20"/>
      <c r="P64" s="20"/>
      <c r="Q64" s="21"/>
      <c r="R64" s="21"/>
      <c r="S64" s="10">
        <f t="shared" si="0"/>
        <v>32</v>
      </c>
      <c r="T64" s="17">
        <f t="shared" si="1"/>
        <v>19.2</v>
      </c>
      <c r="U64" s="23">
        <f t="shared" si="2"/>
        <v>0</v>
      </c>
      <c r="V64" s="10">
        <f t="shared" si="3"/>
        <v>0</v>
      </c>
      <c r="W64" s="10">
        <f t="shared" si="4"/>
        <v>26.18181818181818</v>
      </c>
      <c r="X64" s="12">
        <f t="shared" si="5"/>
        <v>0</v>
      </c>
      <c r="Y64" s="12">
        <f t="shared" si="6"/>
        <v>13.09090909090909</v>
      </c>
      <c r="Z64" s="17">
        <f t="shared" si="7"/>
        <v>137.45454545454547</v>
      </c>
      <c r="AA64" s="19">
        <f t="shared" si="8"/>
        <v>0</v>
      </c>
      <c r="AB64" s="23">
        <f t="shared" si="9"/>
        <v>0</v>
      </c>
      <c r="AC64" s="23">
        <f t="shared" si="10"/>
        <v>0</v>
      </c>
      <c r="AD64" s="25">
        <f t="shared" si="11"/>
        <v>0</v>
      </c>
      <c r="AE64" s="25">
        <f t="shared" si="12"/>
        <v>0</v>
      </c>
      <c r="AF64" s="28">
        <f t="shared" si="21"/>
        <v>58.18181818181818</v>
      </c>
      <c r="AG64" s="29">
        <f t="shared" si="18"/>
        <v>3042.2870962370962</v>
      </c>
      <c r="AH64" s="28">
        <f t="shared" si="19"/>
        <v>156.65454545454546</v>
      </c>
      <c r="AI64" s="29">
        <f t="shared" si="15"/>
        <v>132237.13540626038</v>
      </c>
      <c r="AJ64" s="28">
        <f t="shared" si="20"/>
        <v>0</v>
      </c>
      <c r="AK64" s="29">
        <f t="shared" si="17"/>
        <v>0</v>
      </c>
    </row>
    <row r="65" spans="1:38" x14ac:dyDescent="0.25">
      <c r="A65" s="3">
        <v>42959</v>
      </c>
      <c r="B65" s="2">
        <v>4</v>
      </c>
      <c r="C65" s="2">
        <v>6</v>
      </c>
      <c r="D65" s="2">
        <v>110</v>
      </c>
      <c r="E65" s="2">
        <v>720</v>
      </c>
      <c r="F65" s="7">
        <v>10</v>
      </c>
      <c r="G65" s="13">
        <v>0</v>
      </c>
      <c r="H65" s="20">
        <v>0</v>
      </c>
      <c r="I65" s="7">
        <v>3</v>
      </c>
      <c r="J65" s="7">
        <v>5</v>
      </c>
      <c r="K65" s="8">
        <v>1</v>
      </c>
      <c r="L65" s="8">
        <v>3</v>
      </c>
      <c r="M65" s="13">
        <v>21</v>
      </c>
      <c r="N65" s="15">
        <v>1</v>
      </c>
      <c r="O65" s="20"/>
      <c r="P65" s="20"/>
      <c r="Q65" s="21"/>
      <c r="R65" s="21"/>
      <c r="S65" s="10">
        <f t="shared" si="0"/>
        <v>15</v>
      </c>
      <c r="T65" s="17">
        <f t="shared" si="1"/>
        <v>0</v>
      </c>
      <c r="U65" s="23">
        <f t="shared" si="2"/>
        <v>0</v>
      </c>
      <c r="V65" s="10">
        <f t="shared" si="3"/>
        <v>19.636363636363637</v>
      </c>
      <c r="W65" s="10">
        <f t="shared" si="4"/>
        <v>32.727272727272727</v>
      </c>
      <c r="X65" s="12">
        <f t="shared" si="5"/>
        <v>6.545454545454545</v>
      </c>
      <c r="Y65" s="12">
        <f t="shared" si="6"/>
        <v>19.636363636363637</v>
      </c>
      <c r="Z65" s="17">
        <f t="shared" si="7"/>
        <v>137.45454545454547</v>
      </c>
      <c r="AA65" s="19">
        <f t="shared" si="8"/>
        <v>6.545454545454545</v>
      </c>
      <c r="AB65" s="23">
        <f t="shared" si="9"/>
        <v>0</v>
      </c>
      <c r="AC65" s="23">
        <f t="shared" si="10"/>
        <v>0</v>
      </c>
      <c r="AD65" s="25">
        <f t="shared" si="11"/>
        <v>0</v>
      </c>
      <c r="AE65" s="25">
        <f t="shared" si="12"/>
        <v>0</v>
      </c>
      <c r="AF65" s="28">
        <f t="shared" si="21"/>
        <v>67.363636363636374</v>
      </c>
      <c r="AG65" s="29">
        <f t="shared" si="18"/>
        <v>3109.6507326007327</v>
      </c>
      <c r="AH65" s="28">
        <f t="shared" si="19"/>
        <v>137.45454545454547</v>
      </c>
      <c r="AI65" s="29">
        <f t="shared" si="15"/>
        <v>132374.58995171494</v>
      </c>
      <c r="AJ65" s="28">
        <f t="shared" si="20"/>
        <v>0</v>
      </c>
      <c r="AK65" s="29">
        <f t="shared" si="17"/>
        <v>0</v>
      </c>
    </row>
    <row r="66" spans="1:38" x14ac:dyDescent="0.25">
      <c r="A66" s="3">
        <v>42960</v>
      </c>
      <c r="B66" s="2">
        <v>2</v>
      </c>
      <c r="C66" s="2">
        <v>4</v>
      </c>
      <c r="D66" s="2">
        <v>110</v>
      </c>
      <c r="E66" s="2">
        <v>720</v>
      </c>
      <c r="F66" s="7">
        <v>42</v>
      </c>
      <c r="G66" s="13">
        <v>7</v>
      </c>
      <c r="H66" s="20">
        <v>0</v>
      </c>
      <c r="I66" s="7">
        <v>1</v>
      </c>
      <c r="J66" s="7">
        <v>9</v>
      </c>
      <c r="K66" s="8">
        <v>0</v>
      </c>
      <c r="L66" s="8">
        <v>2</v>
      </c>
      <c r="M66" s="13">
        <v>14</v>
      </c>
      <c r="N66" s="15">
        <v>1</v>
      </c>
      <c r="O66" s="20"/>
      <c r="P66" s="20"/>
      <c r="Q66" s="21"/>
      <c r="R66" s="21"/>
      <c r="S66" s="10">
        <f t="shared" si="0"/>
        <v>84</v>
      </c>
      <c r="T66" s="17">
        <f t="shared" si="1"/>
        <v>14</v>
      </c>
      <c r="U66" s="23">
        <f t="shared" si="2"/>
        <v>0</v>
      </c>
      <c r="V66" s="10">
        <f t="shared" si="3"/>
        <v>6.545454545454545</v>
      </c>
      <c r="W66" s="10">
        <f t="shared" si="4"/>
        <v>58.909090909090907</v>
      </c>
      <c r="X66" s="12">
        <f t="shared" si="5"/>
        <v>0</v>
      </c>
      <c r="Y66" s="12">
        <f t="shared" si="6"/>
        <v>13.09090909090909</v>
      </c>
      <c r="Z66" s="17">
        <f t="shared" si="7"/>
        <v>91.636363636363626</v>
      </c>
      <c r="AA66" s="19">
        <f t="shared" si="8"/>
        <v>6.545454545454545</v>
      </c>
      <c r="AB66" s="23">
        <f t="shared" si="9"/>
        <v>0</v>
      </c>
      <c r="AC66" s="23">
        <f t="shared" si="10"/>
        <v>0</v>
      </c>
      <c r="AD66" s="25">
        <f t="shared" si="11"/>
        <v>0</v>
      </c>
      <c r="AE66" s="25">
        <f t="shared" si="12"/>
        <v>0</v>
      </c>
      <c r="AF66" s="28">
        <f t="shared" si="21"/>
        <v>149.45454545454544</v>
      </c>
      <c r="AG66" s="29">
        <f t="shared" si="18"/>
        <v>3259.1052780552782</v>
      </c>
      <c r="AH66" s="28">
        <f t="shared" si="19"/>
        <v>105.63636363636363</v>
      </c>
      <c r="AI66" s="29">
        <f t="shared" si="15"/>
        <v>132480.22631535129</v>
      </c>
      <c r="AJ66" s="28">
        <f t="shared" si="20"/>
        <v>0</v>
      </c>
      <c r="AK66" s="29">
        <f t="shared" si="17"/>
        <v>0</v>
      </c>
    </row>
    <row r="67" spans="1:38" x14ac:dyDescent="0.25">
      <c r="A67" s="3">
        <v>42961</v>
      </c>
      <c r="B67" s="2">
        <v>1</v>
      </c>
      <c r="C67" s="2">
        <v>5</v>
      </c>
      <c r="D67" s="2">
        <v>110</v>
      </c>
      <c r="E67" s="2">
        <v>720</v>
      </c>
      <c r="F67" s="7">
        <v>24</v>
      </c>
      <c r="G67" s="13">
        <v>0</v>
      </c>
      <c r="H67" s="20">
        <v>0</v>
      </c>
      <c r="I67" s="7">
        <v>2</v>
      </c>
      <c r="J67" s="7">
        <v>11</v>
      </c>
      <c r="K67" s="8">
        <v>1</v>
      </c>
      <c r="L67" s="8">
        <v>1</v>
      </c>
      <c r="M67" s="13">
        <v>7</v>
      </c>
      <c r="N67" s="15">
        <v>2</v>
      </c>
      <c r="O67" s="20"/>
      <c r="P67" s="20"/>
      <c r="Q67" s="21"/>
      <c r="R67" s="21"/>
      <c r="S67" s="10">
        <f t="shared" si="0"/>
        <v>120</v>
      </c>
      <c r="T67" s="17">
        <f t="shared" si="1"/>
        <v>0</v>
      </c>
      <c r="U67" s="23">
        <f t="shared" si="2"/>
        <v>0</v>
      </c>
      <c r="V67" s="10">
        <f t="shared" si="3"/>
        <v>13.09090909090909</v>
      </c>
      <c r="W67" s="10">
        <f t="shared" si="4"/>
        <v>72</v>
      </c>
      <c r="X67" s="12">
        <f t="shared" si="5"/>
        <v>6.545454545454545</v>
      </c>
      <c r="Y67" s="12">
        <f t="shared" si="6"/>
        <v>6.545454545454545</v>
      </c>
      <c r="Z67" s="17">
        <f t="shared" si="7"/>
        <v>45.818181818181813</v>
      </c>
      <c r="AA67" s="19">
        <f t="shared" si="8"/>
        <v>13.09090909090909</v>
      </c>
      <c r="AB67" s="23">
        <f t="shared" si="9"/>
        <v>0</v>
      </c>
      <c r="AC67" s="23">
        <f t="shared" si="10"/>
        <v>0</v>
      </c>
      <c r="AD67" s="25">
        <f t="shared" si="11"/>
        <v>0</v>
      </c>
      <c r="AE67" s="25">
        <f t="shared" si="12"/>
        <v>0</v>
      </c>
      <c r="AF67" s="28">
        <f t="shared" si="21"/>
        <v>205.09090909090909</v>
      </c>
      <c r="AG67" s="29">
        <f t="shared" si="18"/>
        <v>3464.1961871461872</v>
      </c>
      <c r="AH67" s="28">
        <f t="shared" si="19"/>
        <v>45.818181818181813</v>
      </c>
      <c r="AI67" s="29">
        <f t="shared" si="15"/>
        <v>132526.04449716947</v>
      </c>
      <c r="AJ67" s="28">
        <f t="shared" si="20"/>
        <v>0</v>
      </c>
      <c r="AK67" s="29">
        <f t="shared" si="17"/>
        <v>0</v>
      </c>
    </row>
    <row r="68" spans="1:38" x14ac:dyDescent="0.25">
      <c r="A68" s="3">
        <v>42962</v>
      </c>
      <c r="B68" s="2">
        <v>3</v>
      </c>
      <c r="C68" s="2">
        <v>6</v>
      </c>
      <c r="D68" s="2">
        <v>110</v>
      </c>
      <c r="E68" s="2">
        <v>720</v>
      </c>
      <c r="F68" s="7">
        <v>12</v>
      </c>
      <c r="G68" s="13">
        <v>0</v>
      </c>
      <c r="H68" s="20">
        <v>0</v>
      </c>
      <c r="I68" s="7">
        <v>3</v>
      </c>
      <c r="J68" s="7">
        <v>15</v>
      </c>
      <c r="K68" s="8">
        <v>1</v>
      </c>
      <c r="L68" s="8">
        <v>2</v>
      </c>
      <c r="M68" s="13">
        <v>4</v>
      </c>
      <c r="N68" s="15">
        <v>0</v>
      </c>
      <c r="O68" s="20"/>
      <c r="P68" s="20"/>
      <c r="Q68" s="21"/>
      <c r="R68" s="21"/>
      <c r="S68" s="10">
        <f t="shared" si="0"/>
        <v>24</v>
      </c>
      <c r="T68" s="17">
        <f t="shared" si="1"/>
        <v>0</v>
      </c>
      <c r="U68" s="23">
        <f t="shared" si="2"/>
        <v>0</v>
      </c>
      <c r="V68" s="10">
        <f t="shared" si="3"/>
        <v>19.636363636363637</v>
      </c>
      <c r="W68" s="10">
        <f t="shared" si="4"/>
        <v>98.181818181818173</v>
      </c>
      <c r="X68" s="12">
        <f t="shared" si="5"/>
        <v>6.545454545454545</v>
      </c>
      <c r="Y68" s="12">
        <f t="shared" si="6"/>
        <v>13.09090909090909</v>
      </c>
      <c r="Z68" s="17">
        <f t="shared" si="7"/>
        <v>26.18181818181818</v>
      </c>
      <c r="AA68" s="19">
        <f t="shared" si="8"/>
        <v>0</v>
      </c>
      <c r="AB68" s="23">
        <f t="shared" si="9"/>
        <v>0</v>
      </c>
      <c r="AC68" s="23">
        <f t="shared" si="10"/>
        <v>0</v>
      </c>
      <c r="AD68" s="25">
        <f t="shared" si="11"/>
        <v>0</v>
      </c>
      <c r="AE68" s="25">
        <f t="shared" si="12"/>
        <v>0</v>
      </c>
      <c r="AF68" s="28">
        <f t="shared" si="21"/>
        <v>141.81818181818181</v>
      </c>
      <c r="AG68" s="29">
        <f t="shared" si="18"/>
        <v>3606.0143689643692</v>
      </c>
      <c r="AH68" s="28">
        <f t="shared" si="19"/>
        <v>26.18181818181818</v>
      </c>
      <c r="AI68" s="29">
        <f t="shared" si="15"/>
        <v>132552.22631535129</v>
      </c>
      <c r="AJ68" s="28">
        <f t="shared" si="20"/>
        <v>0</v>
      </c>
      <c r="AK68" s="29">
        <f t="shared" si="17"/>
        <v>0</v>
      </c>
    </row>
    <row r="69" spans="1:38" x14ac:dyDescent="0.25">
      <c r="A69" s="3">
        <v>42963</v>
      </c>
      <c r="B69" s="2">
        <v>5</v>
      </c>
      <c r="C69" s="2">
        <v>6</v>
      </c>
      <c r="D69" s="2">
        <v>110</v>
      </c>
      <c r="E69" s="2">
        <v>720</v>
      </c>
      <c r="F69" s="7">
        <v>122</v>
      </c>
      <c r="G69" s="13">
        <v>4</v>
      </c>
      <c r="H69" s="20">
        <v>0</v>
      </c>
      <c r="I69" s="7">
        <v>4</v>
      </c>
      <c r="J69" s="7">
        <v>17</v>
      </c>
      <c r="K69" s="8">
        <v>0</v>
      </c>
      <c r="L69" s="8">
        <v>7</v>
      </c>
      <c r="M69" s="13">
        <v>16</v>
      </c>
      <c r="N69" s="15">
        <v>0</v>
      </c>
      <c r="O69" s="20"/>
      <c r="P69" s="20"/>
      <c r="Q69" s="21"/>
      <c r="R69" s="21"/>
      <c r="S69" s="10">
        <f t="shared" ref="S69:S116" si="22">IFERROR(($F69/$B69)*$C69,0)</f>
        <v>146.39999999999998</v>
      </c>
      <c r="T69" s="17">
        <f t="shared" ref="T69:T116" si="23">IFERROR(($G69/$B69)*$C69,)</f>
        <v>4.8000000000000007</v>
      </c>
      <c r="U69" s="23">
        <f t="shared" ref="U69:U116" si="24">IFERROR(($H69/$B69)*$C69,)</f>
        <v>0</v>
      </c>
      <c r="V69" s="10">
        <f t="shared" ref="V69:V116" si="25">IFERROR(($I69/$D69)*$E69,)</f>
        <v>26.18181818181818</v>
      </c>
      <c r="W69" s="10">
        <f t="shared" ref="W69:W116" si="26">IFERROR(($J69/$D69)*$E69,)</f>
        <v>111.27272727272727</v>
      </c>
      <c r="X69" s="12">
        <f t="shared" ref="X69:X116" si="27">IFERROR(($K69/$D69)*$E69,)</f>
        <v>0</v>
      </c>
      <c r="Y69" s="12">
        <f t="shared" ref="Y69:Y116" si="28">IFERROR(($L69/$D69)*$E69,)</f>
        <v>45.818181818181813</v>
      </c>
      <c r="Z69" s="17">
        <f t="shared" ref="Z69:Z116" si="29">IFERROR(($M69/$D69)*$E69,)</f>
        <v>104.72727272727272</v>
      </c>
      <c r="AA69" s="19">
        <f t="shared" ref="AA69:AA116" si="30">IFERROR(($N69/$D69)*$E69,)</f>
        <v>0</v>
      </c>
      <c r="AB69" s="23">
        <f t="shared" ref="AB69:AB116" si="31">IFERROR(($O69/$D69)*$E69,)</f>
        <v>0</v>
      </c>
      <c r="AC69" s="23">
        <f t="shared" ref="AC69:AC116" si="32">IFERROR(($P69/$D69)*$E69,)</f>
        <v>0</v>
      </c>
      <c r="AD69" s="25">
        <f t="shared" ref="AD69:AD116" si="33">IFERROR(($Q69/$D69)*$E69,)</f>
        <v>0</v>
      </c>
      <c r="AE69" s="25">
        <f t="shared" ref="AE69:AE116" si="34">IFERROR(($R69/$D69)*$E69,)</f>
        <v>0</v>
      </c>
      <c r="AF69" s="28">
        <f t="shared" si="21"/>
        <v>283.85454545454542</v>
      </c>
      <c r="AG69" s="29">
        <f t="shared" si="18"/>
        <v>3889.8689144189148</v>
      </c>
      <c r="AH69" s="28">
        <f t="shared" si="19"/>
        <v>109.52727272727272</v>
      </c>
      <c r="AI69" s="29">
        <f t="shared" si="15"/>
        <v>132661.75358807857</v>
      </c>
      <c r="AJ69" s="28">
        <f t="shared" si="20"/>
        <v>0</v>
      </c>
      <c r="AK69" s="29">
        <f t="shared" si="17"/>
        <v>0</v>
      </c>
    </row>
    <row r="70" spans="1:38" x14ac:dyDescent="0.25">
      <c r="A70" s="3">
        <v>42964</v>
      </c>
      <c r="B70" s="2">
        <v>1</v>
      </c>
      <c r="C70" s="2">
        <v>3</v>
      </c>
      <c r="D70" s="2">
        <v>110</v>
      </c>
      <c r="E70" s="2">
        <v>720</v>
      </c>
      <c r="F70" s="7">
        <v>2</v>
      </c>
      <c r="G70" s="13">
        <v>0</v>
      </c>
      <c r="H70" s="20">
        <v>0</v>
      </c>
      <c r="I70" s="7">
        <v>1</v>
      </c>
      <c r="J70" s="7">
        <v>16</v>
      </c>
      <c r="K70" s="8">
        <v>2</v>
      </c>
      <c r="L70" s="8">
        <v>5</v>
      </c>
      <c r="M70" s="13">
        <v>9</v>
      </c>
      <c r="N70" s="15">
        <v>0</v>
      </c>
      <c r="O70" s="20"/>
      <c r="P70" s="20"/>
      <c r="Q70" s="21"/>
      <c r="R70" s="21"/>
      <c r="S70" s="10">
        <f t="shared" si="22"/>
        <v>6</v>
      </c>
      <c r="T70" s="17">
        <f t="shared" si="23"/>
        <v>0</v>
      </c>
      <c r="U70" s="23">
        <f t="shared" si="24"/>
        <v>0</v>
      </c>
      <c r="V70" s="10">
        <f t="shared" si="25"/>
        <v>6.545454545454545</v>
      </c>
      <c r="W70" s="10">
        <f t="shared" si="26"/>
        <v>104.72727272727272</v>
      </c>
      <c r="X70" s="12">
        <f t="shared" si="27"/>
        <v>13.09090909090909</v>
      </c>
      <c r="Y70" s="12">
        <f t="shared" si="28"/>
        <v>32.727272727272727</v>
      </c>
      <c r="Z70" s="17">
        <f t="shared" si="29"/>
        <v>58.909090909090907</v>
      </c>
      <c r="AA70" s="19">
        <f t="shared" si="30"/>
        <v>0</v>
      </c>
      <c r="AB70" s="23">
        <f t="shared" si="31"/>
        <v>0</v>
      </c>
      <c r="AC70" s="23">
        <f t="shared" si="32"/>
        <v>0</v>
      </c>
      <c r="AD70" s="25">
        <f t="shared" si="33"/>
        <v>0</v>
      </c>
      <c r="AE70" s="25">
        <f t="shared" si="34"/>
        <v>0</v>
      </c>
      <c r="AF70" s="28">
        <f t="shared" si="21"/>
        <v>117.27272727272727</v>
      </c>
      <c r="AG70" s="29">
        <f t="shared" si="18"/>
        <v>4007.1416416916422</v>
      </c>
      <c r="AH70" s="28">
        <f t="shared" si="19"/>
        <v>58.909090909090907</v>
      </c>
      <c r="AI70" s="29">
        <f t="shared" ref="AI70:AI116" si="35">AH70+AI69</f>
        <v>132720.66267898766</v>
      </c>
      <c r="AJ70" s="28">
        <f t="shared" si="20"/>
        <v>0</v>
      </c>
      <c r="AK70" s="29">
        <f t="shared" ref="AK70:AK116" si="36">AJ70+AK69</f>
        <v>0</v>
      </c>
    </row>
    <row r="71" spans="1:38" x14ac:dyDescent="0.25">
      <c r="A71" s="3">
        <v>42965</v>
      </c>
      <c r="B71" s="2">
        <v>1</v>
      </c>
      <c r="C71" s="2">
        <v>4</v>
      </c>
      <c r="D71" s="2">
        <v>110</v>
      </c>
      <c r="E71" s="2">
        <v>720</v>
      </c>
      <c r="F71" s="7">
        <v>3</v>
      </c>
      <c r="G71" s="13">
        <v>0</v>
      </c>
      <c r="H71" s="20">
        <v>0</v>
      </c>
      <c r="I71" s="7">
        <v>4</v>
      </c>
      <c r="J71" s="7">
        <v>13</v>
      </c>
      <c r="K71" s="8">
        <v>0</v>
      </c>
      <c r="L71" s="8">
        <v>7</v>
      </c>
      <c r="M71" s="13">
        <v>4</v>
      </c>
      <c r="N71" s="15">
        <v>0</v>
      </c>
      <c r="O71" s="20"/>
      <c r="P71" s="20"/>
      <c r="Q71" s="21"/>
      <c r="R71" s="21"/>
      <c r="S71" s="10">
        <f t="shared" si="22"/>
        <v>12</v>
      </c>
      <c r="T71" s="17">
        <f t="shared" si="23"/>
        <v>0</v>
      </c>
      <c r="U71" s="23">
        <f t="shared" si="24"/>
        <v>0</v>
      </c>
      <c r="V71" s="10">
        <f t="shared" si="25"/>
        <v>26.18181818181818</v>
      </c>
      <c r="W71" s="10">
        <f t="shared" si="26"/>
        <v>85.090909090909093</v>
      </c>
      <c r="X71" s="12">
        <f t="shared" si="27"/>
        <v>0</v>
      </c>
      <c r="Y71" s="12">
        <f t="shared" si="28"/>
        <v>45.818181818181813</v>
      </c>
      <c r="Z71" s="17">
        <f t="shared" si="29"/>
        <v>26.18181818181818</v>
      </c>
      <c r="AA71" s="19">
        <f t="shared" si="30"/>
        <v>0</v>
      </c>
      <c r="AB71" s="23">
        <f t="shared" si="31"/>
        <v>0</v>
      </c>
      <c r="AC71" s="23">
        <f t="shared" si="32"/>
        <v>0</v>
      </c>
      <c r="AD71" s="25">
        <f t="shared" si="33"/>
        <v>0</v>
      </c>
      <c r="AE71" s="25">
        <f t="shared" si="34"/>
        <v>0</v>
      </c>
      <c r="AF71" s="28">
        <f t="shared" si="21"/>
        <v>123.27272727272728</v>
      </c>
      <c r="AG71" s="29">
        <f t="shared" si="18"/>
        <v>4130.4143689643697</v>
      </c>
      <c r="AH71" s="28">
        <f t="shared" si="19"/>
        <v>26.18181818181818</v>
      </c>
      <c r="AI71" s="29">
        <f t="shared" si="35"/>
        <v>132746.84449716948</v>
      </c>
      <c r="AJ71" s="28">
        <f t="shared" si="20"/>
        <v>0</v>
      </c>
      <c r="AK71" s="29">
        <f t="shared" si="36"/>
        <v>0</v>
      </c>
    </row>
    <row r="72" spans="1:38" x14ac:dyDescent="0.25">
      <c r="A72" s="3">
        <v>42966</v>
      </c>
      <c r="B72" s="2">
        <v>3</v>
      </c>
      <c r="C72" s="2">
        <v>7</v>
      </c>
      <c r="D72" s="2">
        <v>110</v>
      </c>
      <c r="E72" s="2">
        <v>720</v>
      </c>
      <c r="F72" s="7">
        <v>77</v>
      </c>
      <c r="G72" s="13">
        <v>2</v>
      </c>
      <c r="H72" s="20">
        <v>0</v>
      </c>
      <c r="I72" s="7">
        <v>1</v>
      </c>
      <c r="J72" s="7">
        <v>13</v>
      </c>
      <c r="K72" s="8">
        <v>1</v>
      </c>
      <c r="L72" s="8">
        <v>3</v>
      </c>
      <c r="M72" s="13">
        <v>8</v>
      </c>
      <c r="N72" s="15">
        <v>0</v>
      </c>
      <c r="O72" s="20"/>
      <c r="P72" s="20"/>
      <c r="Q72" s="21"/>
      <c r="R72" s="21"/>
      <c r="S72" s="10">
        <f t="shared" si="22"/>
        <v>179.66666666666669</v>
      </c>
      <c r="T72" s="17">
        <f t="shared" si="23"/>
        <v>4.6666666666666661</v>
      </c>
      <c r="U72" s="23">
        <f t="shared" si="24"/>
        <v>0</v>
      </c>
      <c r="V72" s="10">
        <f t="shared" si="25"/>
        <v>6.545454545454545</v>
      </c>
      <c r="W72" s="10">
        <f t="shared" si="26"/>
        <v>85.090909090909093</v>
      </c>
      <c r="X72" s="12">
        <f t="shared" si="27"/>
        <v>6.545454545454545</v>
      </c>
      <c r="Y72" s="12">
        <f t="shared" si="28"/>
        <v>19.636363636363637</v>
      </c>
      <c r="Z72" s="17">
        <f t="shared" si="29"/>
        <v>52.36363636363636</v>
      </c>
      <c r="AA72" s="19">
        <f t="shared" si="30"/>
        <v>0</v>
      </c>
      <c r="AB72" s="23">
        <f t="shared" si="31"/>
        <v>0</v>
      </c>
      <c r="AC72" s="23">
        <f t="shared" si="32"/>
        <v>0</v>
      </c>
      <c r="AD72" s="25">
        <f t="shared" si="33"/>
        <v>0</v>
      </c>
      <c r="AE72" s="25">
        <f t="shared" si="34"/>
        <v>0</v>
      </c>
      <c r="AF72" s="28">
        <f t="shared" si="21"/>
        <v>271.30303030303031</v>
      </c>
      <c r="AG72" s="29">
        <f t="shared" si="18"/>
        <v>4401.7173992673997</v>
      </c>
      <c r="AH72" s="28">
        <f t="shared" si="19"/>
        <v>57.030303030303024</v>
      </c>
      <c r="AI72" s="29">
        <f t="shared" si="35"/>
        <v>132803.87480019979</v>
      </c>
      <c r="AJ72" s="28">
        <f t="shared" si="20"/>
        <v>0</v>
      </c>
      <c r="AK72" s="29">
        <f t="shared" si="36"/>
        <v>0</v>
      </c>
    </row>
    <row r="73" spans="1:38" x14ac:dyDescent="0.25">
      <c r="A73" s="3">
        <v>42967</v>
      </c>
      <c r="B73" s="2">
        <v>3</v>
      </c>
      <c r="C73" s="2">
        <v>4</v>
      </c>
      <c r="D73" s="2">
        <v>110</v>
      </c>
      <c r="E73" s="2">
        <v>720</v>
      </c>
      <c r="F73" s="7">
        <v>8</v>
      </c>
      <c r="G73" s="13">
        <v>0</v>
      </c>
      <c r="H73" s="20">
        <v>0</v>
      </c>
      <c r="I73" s="7">
        <v>5</v>
      </c>
      <c r="J73" s="7">
        <v>22</v>
      </c>
      <c r="K73" s="8">
        <v>0</v>
      </c>
      <c r="L73" s="8">
        <v>3</v>
      </c>
      <c r="M73" s="13">
        <v>5</v>
      </c>
      <c r="N73" s="15">
        <v>1</v>
      </c>
      <c r="O73" s="20"/>
      <c r="P73" s="20"/>
      <c r="Q73" s="21"/>
      <c r="R73" s="21"/>
      <c r="S73" s="10">
        <f t="shared" si="22"/>
        <v>10.666666666666666</v>
      </c>
      <c r="T73" s="17">
        <f t="shared" si="23"/>
        <v>0</v>
      </c>
      <c r="U73" s="23">
        <f t="shared" si="24"/>
        <v>0</v>
      </c>
      <c r="V73" s="10">
        <f t="shared" si="25"/>
        <v>32.727272727272727</v>
      </c>
      <c r="W73" s="10">
        <f t="shared" si="26"/>
        <v>144</v>
      </c>
      <c r="X73" s="12">
        <f t="shared" si="27"/>
        <v>0</v>
      </c>
      <c r="Y73" s="12">
        <f t="shared" si="28"/>
        <v>19.636363636363637</v>
      </c>
      <c r="Z73" s="17">
        <f t="shared" si="29"/>
        <v>32.727272727272727</v>
      </c>
      <c r="AA73" s="19">
        <f t="shared" si="30"/>
        <v>6.545454545454545</v>
      </c>
      <c r="AB73" s="23">
        <f t="shared" si="31"/>
        <v>0</v>
      </c>
      <c r="AC73" s="23">
        <f t="shared" si="32"/>
        <v>0</v>
      </c>
      <c r="AD73" s="25">
        <f t="shared" si="33"/>
        <v>0</v>
      </c>
      <c r="AE73" s="25">
        <f t="shared" si="34"/>
        <v>0</v>
      </c>
      <c r="AF73" s="28">
        <f t="shared" si="21"/>
        <v>187.39393939393938</v>
      </c>
      <c r="AG73" s="29">
        <f t="shared" ref="AG73:AG116" si="37">AF73+AG72</f>
        <v>4589.1113386613388</v>
      </c>
      <c r="AH73" s="28">
        <f t="shared" si="19"/>
        <v>32.727272727272727</v>
      </c>
      <c r="AI73" s="29">
        <f t="shared" si="35"/>
        <v>132836.60207292705</v>
      </c>
      <c r="AJ73" s="28">
        <f t="shared" si="20"/>
        <v>0</v>
      </c>
      <c r="AK73" s="29">
        <f t="shared" si="36"/>
        <v>0</v>
      </c>
    </row>
    <row r="74" spans="1:38" x14ac:dyDescent="0.25">
      <c r="A74" s="3">
        <v>42968</v>
      </c>
      <c r="B74" s="2">
        <v>3</v>
      </c>
      <c r="C74" s="2">
        <v>4</v>
      </c>
      <c r="D74" s="2">
        <v>110</v>
      </c>
      <c r="E74" s="2">
        <v>720</v>
      </c>
      <c r="F74" s="7">
        <v>60</v>
      </c>
      <c r="G74" s="13">
        <v>0</v>
      </c>
      <c r="H74" s="20">
        <v>0</v>
      </c>
      <c r="I74" s="7">
        <v>2</v>
      </c>
      <c r="J74" s="7">
        <v>17</v>
      </c>
      <c r="K74" s="8">
        <v>1</v>
      </c>
      <c r="L74" s="8">
        <v>8</v>
      </c>
      <c r="M74" s="13">
        <v>3</v>
      </c>
      <c r="N74" s="15">
        <v>0</v>
      </c>
      <c r="O74" s="20"/>
      <c r="P74" s="20"/>
      <c r="Q74" s="21"/>
      <c r="R74" s="21"/>
      <c r="S74" s="10">
        <f t="shared" si="22"/>
        <v>80</v>
      </c>
      <c r="T74" s="17">
        <f t="shared" si="23"/>
        <v>0</v>
      </c>
      <c r="U74" s="23">
        <f t="shared" si="24"/>
        <v>0</v>
      </c>
      <c r="V74" s="10">
        <f t="shared" si="25"/>
        <v>13.09090909090909</v>
      </c>
      <c r="W74" s="10">
        <f t="shared" si="26"/>
        <v>111.27272727272727</v>
      </c>
      <c r="X74" s="12">
        <f t="shared" si="27"/>
        <v>6.545454545454545</v>
      </c>
      <c r="Y74" s="12">
        <f t="shared" si="28"/>
        <v>52.36363636363636</v>
      </c>
      <c r="Z74" s="17">
        <f t="shared" si="29"/>
        <v>19.636363636363637</v>
      </c>
      <c r="AA74" s="19">
        <f t="shared" si="30"/>
        <v>0</v>
      </c>
      <c r="AB74" s="23">
        <f t="shared" si="31"/>
        <v>0</v>
      </c>
      <c r="AC74" s="23">
        <f t="shared" si="32"/>
        <v>0</v>
      </c>
      <c r="AD74" s="25">
        <f t="shared" si="33"/>
        <v>0</v>
      </c>
      <c r="AE74" s="25">
        <f t="shared" si="34"/>
        <v>0</v>
      </c>
      <c r="AF74" s="28">
        <f t="shared" si="21"/>
        <v>204.36363636363637</v>
      </c>
      <c r="AG74" s="29">
        <f t="shared" si="37"/>
        <v>4793.4749750249748</v>
      </c>
      <c r="AH74" s="28">
        <f t="shared" si="19"/>
        <v>19.636363636363637</v>
      </c>
      <c r="AI74" s="29">
        <f t="shared" si="35"/>
        <v>132856.23843656341</v>
      </c>
      <c r="AJ74" s="28">
        <f t="shared" si="20"/>
        <v>0</v>
      </c>
      <c r="AK74" s="29">
        <f t="shared" si="36"/>
        <v>0</v>
      </c>
    </row>
    <row r="75" spans="1:38" x14ac:dyDescent="0.25">
      <c r="A75" s="3">
        <v>42969</v>
      </c>
      <c r="B75" s="2">
        <v>3</v>
      </c>
      <c r="C75" s="2">
        <v>6</v>
      </c>
      <c r="D75" s="2">
        <v>100</v>
      </c>
      <c r="E75" s="2">
        <v>720</v>
      </c>
      <c r="F75" s="7">
        <v>72</v>
      </c>
      <c r="G75" s="13">
        <v>0</v>
      </c>
      <c r="H75" s="20">
        <v>0</v>
      </c>
      <c r="I75" s="7">
        <v>0</v>
      </c>
      <c r="J75" s="7">
        <v>9</v>
      </c>
      <c r="K75" s="8">
        <v>0</v>
      </c>
      <c r="L75" s="8">
        <v>5</v>
      </c>
      <c r="M75" s="13">
        <v>2</v>
      </c>
      <c r="N75" s="15">
        <v>0</v>
      </c>
      <c r="O75" s="20"/>
      <c r="P75" s="20"/>
      <c r="Q75" s="21"/>
      <c r="R75" s="21"/>
      <c r="S75" s="10">
        <f t="shared" si="22"/>
        <v>144</v>
      </c>
      <c r="T75" s="17">
        <f t="shared" si="23"/>
        <v>0</v>
      </c>
      <c r="U75" s="23">
        <f t="shared" si="24"/>
        <v>0</v>
      </c>
      <c r="V75" s="10">
        <f t="shared" si="25"/>
        <v>0</v>
      </c>
      <c r="W75" s="10">
        <f t="shared" si="26"/>
        <v>64.8</v>
      </c>
      <c r="X75" s="12">
        <f t="shared" si="27"/>
        <v>0</v>
      </c>
      <c r="Y75" s="12">
        <f t="shared" si="28"/>
        <v>36</v>
      </c>
      <c r="Z75" s="17">
        <f t="shared" si="29"/>
        <v>14.4</v>
      </c>
      <c r="AA75" s="19">
        <f t="shared" si="30"/>
        <v>0</v>
      </c>
      <c r="AB75" s="23">
        <f t="shared" si="31"/>
        <v>0</v>
      </c>
      <c r="AC75" s="23">
        <f t="shared" si="32"/>
        <v>0</v>
      </c>
      <c r="AD75" s="25">
        <f t="shared" si="33"/>
        <v>0</v>
      </c>
      <c r="AE75" s="25">
        <f t="shared" si="34"/>
        <v>0</v>
      </c>
      <c r="AF75" s="28">
        <f t="shared" ref="AF75:AF116" si="38">S75+V75+W75</f>
        <v>208.8</v>
      </c>
      <c r="AG75" s="29">
        <f t="shared" si="37"/>
        <v>5002.274975024975</v>
      </c>
      <c r="AH75" s="28">
        <f t="shared" ref="AH75:AH116" si="39">T75+Z75</f>
        <v>14.4</v>
      </c>
      <c r="AI75" s="29">
        <f t="shared" si="35"/>
        <v>132870.6384365634</v>
      </c>
      <c r="AJ75" s="28">
        <f t="shared" ref="AJ75:AJ116" si="40">U75+AB75+AC75</f>
        <v>0</v>
      </c>
      <c r="AK75" s="29">
        <f t="shared" si="36"/>
        <v>0</v>
      </c>
      <c r="AL75" s="2" t="s">
        <v>25</v>
      </c>
    </row>
    <row r="76" spans="1:38" x14ac:dyDescent="0.25">
      <c r="A76" s="3">
        <v>42970</v>
      </c>
      <c r="B76" s="2">
        <v>4</v>
      </c>
      <c r="C76" s="2">
        <v>5</v>
      </c>
      <c r="D76" s="2">
        <v>70</v>
      </c>
      <c r="E76" s="2">
        <v>720</v>
      </c>
      <c r="F76" s="7">
        <v>150</v>
      </c>
      <c r="G76" s="13">
        <v>0</v>
      </c>
      <c r="H76" s="20">
        <v>0</v>
      </c>
      <c r="I76" s="7">
        <v>0</v>
      </c>
      <c r="J76" s="7">
        <v>5</v>
      </c>
      <c r="K76" s="8">
        <v>2</v>
      </c>
      <c r="L76" s="8">
        <v>2</v>
      </c>
      <c r="M76" s="13">
        <v>3</v>
      </c>
      <c r="N76" s="15">
        <v>1</v>
      </c>
      <c r="O76" s="20"/>
      <c r="P76" s="20"/>
      <c r="Q76" s="21"/>
      <c r="R76" s="21"/>
      <c r="S76" s="10">
        <f t="shared" si="22"/>
        <v>187.5</v>
      </c>
      <c r="T76" s="17">
        <f t="shared" si="23"/>
        <v>0</v>
      </c>
      <c r="U76" s="23">
        <f t="shared" si="24"/>
        <v>0</v>
      </c>
      <c r="V76" s="10">
        <f t="shared" si="25"/>
        <v>0</v>
      </c>
      <c r="W76" s="10">
        <f t="shared" si="26"/>
        <v>51.428571428571423</v>
      </c>
      <c r="X76" s="12">
        <f t="shared" si="27"/>
        <v>20.571428571428569</v>
      </c>
      <c r="Y76" s="12">
        <f t="shared" si="28"/>
        <v>20.571428571428569</v>
      </c>
      <c r="Z76" s="17">
        <f t="shared" si="29"/>
        <v>30.857142857142858</v>
      </c>
      <c r="AA76" s="19">
        <f t="shared" si="30"/>
        <v>10.285714285714285</v>
      </c>
      <c r="AB76" s="23">
        <f t="shared" si="31"/>
        <v>0</v>
      </c>
      <c r="AC76" s="23">
        <f t="shared" si="32"/>
        <v>0</v>
      </c>
      <c r="AD76" s="25">
        <f t="shared" si="33"/>
        <v>0</v>
      </c>
      <c r="AE76" s="25">
        <f t="shared" si="34"/>
        <v>0</v>
      </c>
      <c r="AF76" s="28">
        <f t="shared" si="38"/>
        <v>238.92857142857142</v>
      </c>
      <c r="AG76" s="29">
        <f t="shared" si="37"/>
        <v>5241.2035464535466</v>
      </c>
      <c r="AH76" s="28">
        <f t="shared" si="39"/>
        <v>30.857142857142858</v>
      </c>
      <c r="AI76" s="29">
        <f t="shared" si="35"/>
        <v>132901.49557942053</v>
      </c>
      <c r="AJ76" s="28">
        <f t="shared" si="40"/>
        <v>0</v>
      </c>
      <c r="AK76" s="29">
        <f t="shared" si="36"/>
        <v>0</v>
      </c>
      <c r="AL76" s="2" t="s">
        <v>26</v>
      </c>
    </row>
    <row r="77" spans="1:38" x14ac:dyDescent="0.25">
      <c r="A77" s="3">
        <v>42971</v>
      </c>
      <c r="B77" s="2">
        <v>3</v>
      </c>
      <c r="C77" s="2">
        <v>4</v>
      </c>
      <c r="D77" s="2">
        <v>110</v>
      </c>
      <c r="E77" s="2">
        <v>720</v>
      </c>
      <c r="F77" s="7">
        <v>60</v>
      </c>
      <c r="G77" s="13">
        <v>0</v>
      </c>
      <c r="H77" s="20">
        <v>0</v>
      </c>
      <c r="I77" s="7">
        <v>2</v>
      </c>
      <c r="J77" s="7">
        <v>22</v>
      </c>
      <c r="K77" s="8">
        <v>2</v>
      </c>
      <c r="L77" s="8">
        <v>7</v>
      </c>
      <c r="M77" s="13">
        <v>7</v>
      </c>
      <c r="N77" s="15">
        <v>0</v>
      </c>
      <c r="O77" s="20"/>
      <c r="P77" s="20"/>
      <c r="Q77" s="21"/>
      <c r="R77" s="21"/>
      <c r="S77" s="10">
        <f t="shared" si="22"/>
        <v>80</v>
      </c>
      <c r="T77" s="17">
        <f t="shared" si="23"/>
        <v>0</v>
      </c>
      <c r="U77" s="23">
        <f t="shared" si="24"/>
        <v>0</v>
      </c>
      <c r="V77" s="10">
        <f t="shared" si="25"/>
        <v>13.09090909090909</v>
      </c>
      <c r="W77" s="10">
        <f t="shared" si="26"/>
        <v>144</v>
      </c>
      <c r="X77" s="12">
        <f t="shared" si="27"/>
        <v>13.09090909090909</v>
      </c>
      <c r="Y77" s="12">
        <f t="shared" si="28"/>
        <v>45.818181818181813</v>
      </c>
      <c r="Z77" s="17">
        <f t="shared" si="29"/>
        <v>45.818181818181813</v>
      </c>
      <c r="AA77" s="19">
        <f t="shared" si="30"/>
        <v>0</v>
      </c>
      <c r="AB77" s="23">
        <f t="shared" si="31"/>
        <v>0</v>
      </c>
      <c r="AC77" s="23">
        <f t="shared" si="32"/>
        <v>0</v>
      </c>
      <c r="AD77" s="25">
        <f t="shared" si="33"/>
        <v>0</v>
      </c>
      <c r="AE77" s="25">
        <f t="shared" si="34"/>
        <v>0</v>
      </c>
      <c r="AF77" s="28">
        <f t="shared" si="38"/>
        <v>237.09090909090909</v>
      </c>
      <c r="AG77" s="29">
        <f t="shared" si="37"/>
        <v>5478.2944555444556</v>
      </c>
      <c r="AH77" s="28">
        <f t="shared" si="39"/>
        <v>45.818181818181813</v>
      </c>
      <c r="AI77" s="29">
        <f t="shared" si="35"/>
        <v>132947.31376123871</v>
      </c>
      <c r="AJ77" s="28">
        <f t="shared" si="40"/>
        <v>0</v>
      </c>
      <c r="AK77" s="29">
        <f t="shared" si="36"/>
        <v>0</v>
      </c>
    </row>
    <row r="78" spans="1:38" x14ac:dyDescent="0.25">
      <c r="A78" s="3">
        <v>42972</v>
      </c>
      <c r="B78" s="2">
        <v>3</v>
      </c>
      <c r="C78" s="2">
        <v>6</v>
      </c>
      <c r="D78" s="2">
        <v>110</v>
      </c>
      <c r="E78" s="2">
        <v>720</v>
      </c>
      <c r="F78" s="7">
        <v>15</v>
      </c>
      <c r="G78" s="13">
        <v>0</v>
      </c>
      <c r="H78" s="20">
        <v>0</v>
      </c>
      <c r="I78" s="7">
        <v>2</v>
      </c>
      <c r="J78" s="7">
        <v>15</v>
      </c>
      <c r="K78" s="8">
        <v>0</v>
      </c>
      <c r="L78" s="8">
        <v>1</v>
      </c>
      <c r="M78" s="13">
        <v>4</v>
      </c>
      <c r="N78" s="15">
        <v>0</v>
      </c>
      <c r="O78" s="20"/>
      <c r="P78" s="20"/>
      <c r="Q78" s="21"/>
      <c r="R78" s="21"/>
      <c r="S78" s="10">
        <f t="shared" si="22"/>
        <v>30</v>
      </c>
      <c r="T78" s="17">
        <f t="shared" si="23"/>
        <v>0</v>
      </c>
      <c r="U78" s="23">
        <f t="shared" si="24"/>
        <v>0</v>
      </c>
      <c r="V78" s="10">
        <f t="shared" si="25"/>
        <v>13.09090909090909</v>
      </c>
      <c r="W78" s="10">
        <f t="shared" si="26"/>
        <v>98.181818181818173</v>
      </c>
      <c r="X78" s="12">
        <f t="shared" si="27"/>
        <v>0</v>
      </c>
      <c r="Y78" s="12">
        <f t="shared" si="28"/>
        <v>6.545454545454545</v>
      </c>
      <c r="Z78" s="17">
        <f t="shared" si="29"/>
        <v>26.18181818181818</v>
      </c>
      <c r="AA78" s="19">
        <f t="shared" si="30"/>
        <v>0</v>
      </c>
      <c r="AB78" s="23">
        <f t="shared" si="31"/>
        <v>0</v>
      </c>
      <c r="AC78" s="23">
        <f t="shared" si="32"/>
        <v>0</v>
      </c>
      <c r="AD78" s="25">
        <f t="shared" si="33"/>
        <v>0</v>
      </c>
      <c r="AE78" s="25">
        <f t="shared" si="34"/>
        <v>0</v>
      </c>
      <c r="AF78" s="28">
        <f t="shared" si="38"/>
        <v>141.27272727272725</v>
      </c>
      <c r="AG78" s="29">
        <f t="shared" si="37"/>
        <v>5619.5671828171826</v>
      </c>
      <c r="AH78" s="28">
        <f t="shared" si="39"/>
        <v>26.18181818181818</v>
      </c>
      <c r="AI78" s="29">
        <f t="shared" si="35"/>
        <v>132973.49557942053</v>
      </c>
      <c r="AJ78" s="28">
        <f t="shared" si="40"/>
        <v>0</v>
      </c>
      <c r="AK78" s="29">
        <f t="shared" si="36"/>
        <v>0</v>
      </c>
    </row>
    <row r="79" spans="1:38" x14ac:dyDescent="0.25">
      <c r="A79" s="3">
        <v>42973</v>
      </c>
      <c r="B79" s="2">
        <v>5</v>
      </c>
      <c r="C79" s="2">
        <v>9</v>
      </c>
      <c r="D79" s="2">
        <v>110</v>
      </c>
      <c r="E79" s="2">
        <v>720</v>
      </c>
      <c r="F79" s="7">
        <v>15</v>
      </c>
      <c r="G79" s="13">
        <v>0</v>
      </c>
      <c r="H79" s="20">
        <v>0</v>
      </c>
      <c r="I79" s="7">
        <v>0</v>
      </c>
      <c r="J79" s="7">
        <v>4</v>
      </c>
      <c r="K79" s="8">
        <v>0</v>
      </c>
      <c r="L79" s="8">
        <v>1</v>
      </c>
      <c r="M79" s="13">
        <v>1</v>
      </c>
      <c r="N79" s="15">
        <v>0</v>
      </c>
      <c r="O79" s="20"/>
      <c r="P79" s="20"/>
      <c r="Q79" s="21"/>
      <c r="R79" s="21"/>
      <c r="S79" s="10">
        <f t="shared" si="22"/>
        <v>27</v>
      </c>
      <c r="T79" s="17">
        <f t="shared" si="23"/>
        <v>0</v>
      </c>
      <c r="U79" s="23">
        <f t="shared" si="24"/>
        <v>0</v>
      </c>
      <c r="V79" s="10">
        <f t="shared" si="25"/>
        <v>0</v>
      </c>
      <c r="W79" s="10">
        <f t="shared" si="26"/>
        <v>26.18181818181818</v>
      </c>
      <c r="X79" s="12">
        <f t="shared" si="27"/>
        <v>0</v>
      </c>
      <c r="Y79" s="12">
        <f t="shared" si="28"/>
        <v>6.545454545454545</v>
      </c>
      <c r="Z79" s="17">
        <f t="shared" si="29"/>
        <v>6.545454545454545</v>
      </c>
      <c r="AA79" s="19">
        <f t="shared" si="30"/>
        <v>0</v>
      </c>
      <c r="AB79" s="23">
        <f t="shared" si="31"/>
        <v>0</v>
      </c>
      <c r="AC79" s="23">
        <f t="shared" si="32"/>
        <v>0</v>
      </c>
      <c r="AD79" s="25">
        <f t="shared" si="33"/>
        <v>0</v>
      </c>
      <c r="AE79" s="25">
        <f t="shared" si="34"/>
        <v>0</v>
      </c>
      <c r="AF79" s="28">
        <f t="shared" si="38"/>
        <v>53.18181818181818</v>
      </c>
      <c r="AG79" s="29">
        <f t="shared" si="37"/>
        <v>5672.7490009990006</v>
      </c>
      <c r="AH79" s="28">
        <f t="shared" si="39"/>
        <v>6.545454545454545</v>
      </c>
      <c r="AI79" s="29">
        <f t="shared" si="35"/>
        <v>132980.04103396597</v>
      </c>
      <c r="AJ79" s="28">
        <f t="shared" si="40"/>
        <v>0</v>
      </c>
      <c r="AK79" s="29">
        <f t="shared" si="36"/>
        <v>0</v>
      </c>
    </row>
    <row r="80" spans="1:38" x14ac:dyDescent="0.25">
      <c r="A80" s="3">
        <v>42974</v>
      </c>
      <c r="B80" s="2">
        <v>5</v>
      </c>
      <c r="C80" s="2">
        <v>8</v>
      </c>
      <c r="D80" s="2">
        <v>110</v>
      </c>
      <c r="E80" s="2">
        <v>720</v>
      </c>
      <c r="F80" s="7">
        <v>44</v>
      </c>
      <c r="G80" s="13">
        <v>0</v>
      </c>
      <c r="H80" s="20">
        <v>0</v>
      </c>
      <c r="I80" s="7">
        <v>0</v>
      </c>
      <c r="J80" s="7">
        <v>8</v>
      </c>
      <c r="K80" s="8">
        <v>4</v>
      </c>
      <c r="L80" s="8">
        <v>8</v>
      </c>
      <c r="M80" s="13">
        <v>0</v>
      </c>
      <c r="N80" s="15">
        <v>0</v>
      </c>
      <c r="O80" s="20"/>
      <c r="P80" s="20"/>
      <c r="Q80" s="21"/>
      <c r="R80" s="21"/>
      <c r="S80" s="10">
        <f t="shared" si="22"/>
        <v>70.400000000000006</v>
      </c>
      <c r="T80" s="17">
        <f t="shared" si="23"/>
        <v>0</v>
      </c>
      <c r="U80" s="23">
        <f t="shared" si="24"/>
        <v>0</v>
      </c>
      <c r="V80" s="10">
        <f t="shared" si="25"/>
        <v>0</v>
      </c>
      <c r="W80" s="10">
        <f t="shared" si="26"/>
        <v>52.36363636363636</v>
      </c>
      <c r="X80" s="12">
        <f t="shared" si="27"/>
        <v>26.18181818181818</v>
      </c>
      <c r="Y80" s="12">
        <f t="shared" si="28"/>
        <v>52.36363636363636</v>
      </c>
      <c r="Z80" s="17">
        <f t="shared" si="29"/>
        <v>0</v>
      </c>
      <c r="AA80" s="19">
        <f t="shared" si="30"/>
        <v>0</v>
      </c>
      <c r="AB80" s="23">
        <f t="shared" si="31"/>
        <v>0</v>
      </c>
      <c r="AC80" s="23">
        <f t="shared" si="32"/>
        <v>0</v>
      </c>
      <c r="AD80" s="25">
        <f t="shared" si="33"/>
        <v>0</v>
      </c>
      <c r="AE80" s="25">
        <f t="shared" si="34"/>
        <v>0</v>
      </c>
      <c r="AF80" s="28">
        <f t="shared" si="38"/>
        <v>122.76363636363637</v>
      </c>
      <c r="AG80" s="29">
        <f t="shared" si="37"/>
        <v>5795.5126373626372</v>
      </c>
      <c r="AH80" s="28">
        <f t="shared" si="39"/>
        <v>0</v>
      </c>
      <c r="AI80" s="29">
        <f t="shared" si="35"/>
        <v>132980.04103396597</v>
      </c>
      <c r="AJ80" s="28">
        <f t="shared" si="40"/>
        <v>0</v>
      </c>
      <c r="AK80" s="29">
        <f t="shared" si="36"/>
        <v>0</v>
      </c>
    </row>
    <row r="81" spans="1:38" x14ac:dyDescent="0.25">
      <c r="A81" s="3">
        <v>42975</v>
      </c>
      <c r="B81" s="2">
        <v>4</v>
      </c>
      <c r="C81" s="2">
        <v>9</v>
      </c>
      <c r="D81" s="2">
        <v>110</v>
      </c>
      <c r="E81" s="2">
        <v>720</v>
      </c>
      <c r="F81" s="7">
        <v>15</v>
      </c>
      <c r="G81" s="13">
        <v>0</v>
      </c>
      <c r="H81" s="20">
        <v>0</v>
      </c>
      <c r="I81" s="7">
        <v>2</v>
      </c>
      <c r="J81" s="7">
        <v>8</v>
      </c>
      <c r="K81" s="8">
        <v>1</v>
      </c>
      <c r="L81" s="8">
        <v>1</v>
      </c>
      <c r="M81" s="13">
        <v>2</v>
      </c>
      <c r="N81" s="15">
        <v>0</v>
      </c>
      <c r="O81" s="20"/>
      <c r="P81" s="20"/>
      <c r="Q81" s="21"/>
      <c r="R81" s="21"/>
      <c r="S81" s="10">
        <f t="shared" si="22"/>
        <v>33.75</v>
      </c>
      <c r="T81" s="17">
        <f t="shared" si="23"/>
        <v>0</v>
      </c>
      <c r="U81" s="23">
        <f t="shared" si="24"/>
        <v>0</v>
      </c>
      <c r="V81" s="10">
        <f t="shared" si="25"/>
        <v>13.09090909090909</v>
      </c>
      <c r="W81" s="10">
        <f t="shared" si="26"/>
        <v>52.36363636363636</v>
      </c>
      <c r="X81" s="12">
        <f t="shared" si="27"/>
        <v>6.545454545454545</v>
      </c>
      <c r="Y81" s="12">
        <f t="shared" si="28"/>
        <v>6.545454545454545</v>
      </c>
      <c r="Z81" s="17">
        <f t="shared" si="29"/>
        <v>13.09090909090909</v>
      </c>
      <c r="AA81" s="19">
        <f t="shared" si="30"/>
        <v>0</v>
      </c>
      <c r="AB81" s="23">
        <f t="shared" si="31"/>
        <v>0</v>
      </c>
      <c r="AC81" s="23">
        <f t="shared" si="32"/>
        <v>0</v>
      </c>
      <c r="AD81" s="25">
        <f t="shared" si="33"/>
        <v>0</v>
      </c>
      <c r="AE81" s="25">
        <f t="shared" si="34"/>
        <v>0</v>
      </c>
      <c r="AF81" s="28">
        <f t="shared" si="38"/>
        <v>99.204545454545453</v>
      </c>
      <c r="AG81" s="29">
        <f t="shared" si="37"/>
        <v>5894.7171828171822</v>
      </c>
      <c r="AH81" s="28">
        <f t="shared" si="39"/>
        <v>13.09090909090909</v>
      </c>
      <c r="AI81" s="29">
        <f t="shared" si="35"/>
        <v>132993.13194305688</v>
      </c>
      <c r="AJ81" s="28">
        <f t="shared" si="40"/>
        <v>0</v>
      </c>
      <c r="AK81" s="29">
        <f t="shared" si="36"/>
        <v>0</v>
      </c>
    </row>
    <row r="82" spans="1:38" x14ac:dyDescent="0.25">
      <c r="A82" s="3">
        <v>42976</v>
      </c>
      <c r="B82" s="2">
        <v>1</v>
      </c>
      <c r="C82" s="2">
        <v>7</v>
      </c>
      <c r="D82" s="2">
        <v>110</v>
      </c>
      <c r="E82" s="2">
        <v>720</v>
      </c>
      <c r="F82" s="7">
        <v>0</v>
      </c>
      <c r="G82" s="13">
        <v>0</v>
      </c>
      <c r="H82" s="20">
        <v>0</v>
      </c>
      <c r="I82" s="7">
        <v>3</v>
      </c>
      <c r="J82" s="7">
        <v>11</v>
      </c>
      <c r="K82" s="8">
        <v>0</v>
      </c>
      <c r="L82" s="8">
        <v>6</v>
      </c>
      <c r="M82" s="13">
        <v>-1</v>
      </c>
      <c r="N82" s="15">
        <v>0</v>
      </c>
      <c r="O82" s="20"/>
      <c r="P82" s="20"/>
      <c r="Q82" s="21"/>
      <c r="R82" s="21"/>
      <c r="S82" s="10">
        <f t="shared" si="22"/>
        <v>0</v>
      </c>
      <c r="T82" s="17">
        <f t="shared" si="23"/>
        <v>0</v>
      </c>
      <c r="U82" s="23">
        <f t="shared" si="24"/>
        <v>0</v>
      </c>
      <c r="V82" s="10">
        <f t="shared" si="25"/>
        <v>19.636363636363637</v>
      </c>
      <c r="W82" s="10">
        <f t="shared" si="26"/>
        <v>72</v>
      </c>
      <c r="X82" s="12">
        <f t="shared" si="27"/>
        <v>0</v>
      </c>
      <c r="Y82" s="12">
        <f t="shared" si="28"/>
        <v>39.272727272727273</v>
      </c>
      <c r="Z82" s="17">
        <f t="shared" si="29"/>
        <v>-6.545454545454545</v>
      </c>
      <c r="AA82" s="19">
        <f t="shared" si="30"/>
        <v>0</v>
      </c>
      <c r="AB82" s="23">
        <f t="shared" si="31"/>
        <v>0</v>
      </c>
      <c r="AC82" s="23">
        <f t="shared" si="32"/>
        <v>0</v>
      </c>
      <c r="AD82" s="25">
        <f t="shared" si="33"/>
        <v>0</v>
      </c>
      <c r="AE82" s="25">
        <f t="shared" si="34"/>
        <v>0</v>
      </c>
      <c r="AF82" s="28">
        <f t="shared" si="38"/>
        <v>91.63636363636364</v>
      </c>
      <c r="AG82" s="29">
        <f t="shared" si="37"/>
        <v>5986.3535464535462</v>
      </c>
      <c r="AH82" s="28">
        <f t="shared" si="39"/>
        <v>-6.545454545454545</v>
      </c>
      <c r="AI82" s="29">
        <f t="shared" si="35"/>
        <v>132986.58648851144</v>
      </c>
      <c r="AJ82" s="28">
        <f t="shared" si="40"/>
        <v>0</v>
      </c>
      <c r="AK82" s="29">
        <f t="shared" si="36"/>
        <v>0</v>
      </c>
      <c r="AL82" s="2" t="s">
        <v>33</v>
      </c>
    </row>
    <row r="83" spans="1:38" x14ac:dyDescent="0.25">
      <c r="A83" s="3">
        <v>42977</v>
      </c>
      <c r="B83" s="2">
        <v>6</v>
      </c>
      <c r="C83" s="2">
        <v>9</v>
      </c>
      <c r="D83" s="2">
        <v>110</v>
      </c>
      <c r="E83" s="2">
        <v>720</v>
      </c>
      <c r="F83" s="7">
        <v>14</v>
      </c>
      <c r="G83" s="13">
        <v>0</v>
      </c>
      <c r="H83" s="20">
        <v>0</v>
      </c>
      <c r="I83" s="7">
        <v>5</v>
      </c>
      <c r="J83" s="7">
        <v>17</v>
      </c>
      <c r="K83" s="8">
        <v>4</v>
      </c>
      <c r="L83" s="8">
        <v>4</v>
      </c>
      <c r="M83" s="13">
        <v>1</v>
      </c>
      <c r="N83" s="15">
        <v>0</v>
      </c>
      <c r="O83" s="20"/>
      <c r="P83" s="20"/>
      <c r="Q83" s="21"/>
      <c r="R83" s="21"/>
      <c r="S83" s="10">
        <f t="shared" si="22"/>
        <v>21</v>
      </c>
      <c r="T83" s="17">
        <f t="shared" si="23"/>
        <v>0</v>
      </c>
      <c r="U83" s="23">
        <f t="shared" si="24"/>
        <v>0</v>
      </c>
      <c r="V83" s="10">
        <f t="shared" si="25"/>
        <v>32.727272727272727</v>
      </c>
      <c r="W83" s="10">
        <f t="shared" si="26"/>
        <v>111.27272727272727</v>
      </c>
      <c r="X83" s="12">
        <f t="shared" si="27"/>
        <v>26.18181818181818</v>
      </c>
      <c r="Y83" s="12">
        <f t="shared" si="28"/>
        <v>26.18181818181818</v>
      </c>
      <c r="Z83" s="17">
        <f t="shared" si="29"/>
        <v>6.545454545454545</v>
      </c>
      <c r="AA83" s="19">
        <f t="shared" si="30"/>
        <v>0</v>
      </c>
      <c r="AB83" s="23">
        <f t="shared" si="31"/>
        <v>0</v>
      </c>
      <c r="AC83" s="23">
        <f t="shared" si="32"/>
        <v>0</v>
      </c>
      <c r="AD83" s="25">
        <f t="shared" si="33"/>
        <v>0</v>
      </c>
      <c r="AE83" s="25">
        <f t="shared" si="34"/>
        <v>0</v>
      </c>
      <c r="AF83" s="28">
        <f t="shared" si="38"/>
        <v>165</v>
      </c>
      <c r="AG83" s="29">
        <f t="shared" si="37"/>
        <v>6151.3535464535462</v>
      </c>
      <c r="AH83" s="28">
        <f t="shared" si="39"/>
        <v>6.545454545454545</v>
      </c>
      <c r="AI83" s="29">
        <f t="shared" si="35"/>
        <v>132993.13194305688</v>
      </c>
      <c r="AJ83" s="28">
        <f t="shared" si="40"/>
        <v>0</v>
      </c>
      <c r="AK83" s="29">
        <f t="shared" si="36"/>
        <v>0</v>
      </c>
    </row>
    <row r="84" spans="1:38" x14ac:dyDescent="0.25">
      <c r="A84" s="3">
        <v>42978</v>
      </c>
      <c r="B84" s="2">
        <v>5</v>
      </c>
      <c r="C84" s="2">
        <v>10</v>
      </c>
      <c r="D84" s="2">
        <v>110</v>
      </c>
      <c r="E84" s="2">
        <v>720</v>
      </c>
      <c r="F84" s="7">
        <v>20</v>
      </c>
      <c r="G84" s="13">
        <v>0</v>
      </c>
      <c r="H84" s="20">
        <v>0</v>
      </c>
      <c r="I84" s="7">
        <v>3</v>
      </c>
      <c r="J84" s="7">
        <v>9</v>
      </c>
      <c r="K84" s="8">
        <v>0</v>
      </c>
      <c r="L84" s="8">
        <v>2</v>
      </c>
      <c r="M84" s="13">
        <v>0</v>
      </c>
      <c r="N84" s="15">
        <v>0</v>
      </c>
      <c r="O84" s="20"/>
      <c r="P84" s="20"/>
      <c r="Q84" s="21"/>
      <c r="R84" s="21"/>
      <c r="S84" s="10">
        <f t="shared" si="22"/>
        <v>40</v>
      </c>
      <c r="T84" s="17">
        <f t="shared" si="23"/>
        <v>0</v>
      </c>
      <c r="U84" s="23">
        <f t="shared" si="24"/>
        <v>0</v>
      </c>
      <c r="V84" s="10">
        <f t="shared" si="25"/>
        <v>19.636363636363637</v>
      </c>
      <c r="W84" s="10">
        <f t="shared" si="26"/>
        <v>58.909090909090907</v>
      </c>
      <c r="X84" s="12">
        <f t="shared" si="27"/>
        <v>0</v>
      </c>
      <c r="Y84" s="12">
        <f t="shared" si="28"/>
        <v>13.09090909090909</v>
      </c>
      <c r="Z84" s="17">
        <f t="shared" si="29"/>
        <v>0</v>
      </c>
      <c r="AA84" s="19">
        <f t="shared" si="30"/>
        <v>0</v>
      </c>
      <c r="AB84" s="23">
        <f t="shared" si="31"/>
        <v>0</v>
      </c>
      <c r="AC84" s="23">
        <f t="shared" si="32"/>
        <v>0</v>
      </c>
      <c r="AD84" s="25">
        <f t="shared" si="33"/>
        <v>0</v>
      </c>
      <c r="AE84" s="25">
        <f t="shared" si="34"/>
        <v>0</v>
      </c>
      <c r="AF84" s="28">
        <f t="shared" si="38"/>
        <v>118.54545454545455</v>
      </c>
      <c r="AG84" s="29">
        <f t="shared" si="37"/>
        <v>6269.8990009990011</v>
      </c>
      <c r="AH84" s="28">
        <f t="shared" si="39"/>
        <v>0</v>
      </c>
      <c r="AI84" s="29">
        <f t="shared" si="35"/>
        <v>132993.13194305688</v>
      </c>
      <c r="AJ84" s="28">
        <f t="shared" si="40"/>
        <v>0</v>
      </c>
      <c r="AK84" s="29">
        <f t="shared" si="36"/>
        <v>0</v>
      </c>
    </row>
    <row r="85" spans="1:38" x14ac:dyDescent="0.25">
      <c r="A85" s="3">
        <v>42979</v>
      </c>
      <c r="B85" s="2">
        <v>4</v>
      </c>
      <c r="C85" s="2">
        <v>5</v>
      </c>
      <c r="D85" s="2">
        <v>110</v>
      </c>
      <c r="E85" s="2">
        <v>720</v>
      </c>
      <c r="F85" s="7">
        <v>15</v>
      </c>
      <c r="G85" s="13">
        <v>0</v>
      </c>
      <c r="H85" s="20">
        <v>0</v>
      </c>
      <c r="I85" s="7">
        <v>2</v>
      </c>
      <c r="J85" s="7">
        <v>10</v>
      </c>
      <c r="K85" s="8">
        <v>0</v>
      </c>
      <c r="L85" s="8">
        <v>1</v>
      </c>
      <c r="M85" s="13">
        <v>0</v>
      </c>
      <c r="N85" s="15">
        <v>0</v>
      </c>
      <c r="O85" s="20">
        <v>1</v>
      </c>
      <c r="P85" s="20">
        <v>11</v>
      </c>
      <c r="Q85" s="21">
        <v>0</v>
      </c>
      <c r="R85" s="21">
        <v>0</v>
      </c>
      <c r="S85" s="10">
        <f t="shared" si="22"/>
        <v>18.75</v>
      </c>
      <c r="T85" s="17">
        <f t="shared" si="23"/>
        <v>0</v>
      </c>
      <c r="U85" s="23">
        <f t="shared" si="24"/>
        <v>0</v>
      </c>
      <c r="V85" s="10">
        <f t="shared" si="25"/>
        <v>13.09090909090909</v>
      </c>
      <c r="W85" s="10">
        <f t="shared" si="26"/>
        <v>65.454545454545453</v>
      </c>
      <c r="X85" s="12">
        <f t="shared" si="27"/>
        <v>0</v>
      </c>
      <c r="Y85" s="12">
        <f t="shared" si="28"/>
        <v>6.545454545454545</v>
      </c>
      <c r="Z85" s="17">
        <f t="shared" si="29"/>
        <v>0</v>
      </c>
      <c r="AA85" s="19">
        <f t="shared" si="30"/>
        <v>0</v>
      </c>
      <c r="AB85" s="23">
        <f t="shared" si="31"/>
        <v>6.545454545454545</v>
      </c>
      <c r="AC85" s="23">
        <f t="shared" si="32"/>
        <v>72</v>
      </c>
      <c r="AD85" s="25">
        <f t="shared" si="33"/>
        <v>0</v>
      </c>
      <c r="AE85" s="25">
        <f t="shared" si="34"/>
        <v>0</v>
      </c>
      <c r="AF85" s="28">
        <f t="shared" si="38"/>
        <v>97.295454545454547</v>
      </c>
      <c r="AG85" s="29">
        <f t="shared" si="37"/>
        <v>6367.1944555444561</v>
      </c>
      <c r="AH85" s="28">
        <f t="shared" si="39"/>
        <v>0</v>
      </c>
      <c r="AI85" s="29">
        <f t="shared" si="35"/>
        <v>132993.13194305688</v>
      </c>
      <c r="AJ85" s="28">
        <f t="shared" si="40"/>
        <v>78.545454545454547</v>
      </c>
      <c r="AK85" s="29">
        <f t="shared" si="36"/>
        <v>78.545454545454547</v>
      </c>
    </row>
    <row r="86" spans="1:38" x14ac:dyDescent="0.25">
      <c r="A86" s="3">
        <v>42980</v>
      </c>
      <c r="B86" s="2">
        <v>3</v>
      </c>
      <c r="C86" s="2">
        <v>5</v>
      </c>
      <c r="D86" s="2">
        <v>110</v>
      </c>
      <c r="E86" s="2">
        <v>720</v>
      </c>
      <c r="F86" s="7">
        <v>22</v>
      </c>
      <c r="G86" s="13">
        <v>0</v>
      </c>
      <c r="H86" s="20">
        <v>23</v>
      </c>
      <c r="I86" s="7">
        <v>0</v>
      </c>
      <c r="J86" s="7">
        <v>4</v>
      </c>
      <c r="K86" s="8">
        <v>0</v>
      </c>
      <c r="L86" s="8">
        <v>3</v>
      </c>
      <c r="M86" s="13">
        <v>0</v>
      </c>
      <c r="N86" s="15">
        <v>0</v>
      </c>
      <c r="O86" s="20">
        <v>1</v>
      </c>
      <c r="P86" s="20">
        <v>11</v>
      </c>
      <c r="Q86" s="21">
        <v>0</v>
      </c>
      <c r="R86" s="21">
        <v>1</v>
      </c>
      <c r="S86" s="10">
        <f t="shared" si="22"/>
        <v>36.666666666666664</v>
      </c>
      <c r="T86" s="17">
        <f t="shared" si="23"/>
        <v>0</v>
      </c>
      <c r="U86" s="23">
        <f t="shared" si="24"/>
        <v>38.333333333333336</v>
      </c>
      <c r="V86" s="10">
        <f t="shared" si="25"/>
        <v>0</v>
      </c>
      <c r="W86" s="10">
        <f t="shared" si="26"/>
        <v>26.18181818181818</v>
      </c>
      <c r="X86" s="12">
        <f t="shared" si="27"/>
        <v>0</v>
      </c>
      <c r="Y86" s="12">
        <f t="shared" si="28"/>
        <v>19.636363636363637</v>
      </c>
      <c r="Z86" s="17">
        <f t="shared" si="29"/>
        <v>0</v>
      </c>
      <c r="AA86" s="19">
        <f t="shared" si="30"/>
        <v>0</v>
      </c>
      <c r="AB86" s="23">
        <f t="shared" si="31"/>
        <v>6.545454545454545</v>
      </c>
      <c r="AC86" s="23">
        <f t="shared" si="32"/>
        <v>72</v>
      </c>
      <c r="AD86" s="25">
        <f t="shared" si="33"/>
        <v>0</v>
      </c>
      <c r="AE86" s="25">
        <f t="shared" si="34"/>
        <v>6.545454545454545</v>
      </c>
      <c r="AF86" s="28">
        <f t="shared" si="38"/>
        <v>62.848484848484844</v>
      </c>
      <c r="AG86" s="29">
        <f t="shared" si="37"/>
        <v>6430.0429403929411</v>
      </c>
      <c r="AH86" s="28">
        <f t="shared" si="39"/>
        <v>0</v>
      </c>
      <c r="AI86" s="29">
        <f t="shared" si="35"/>
        <v>132993.13194305688</v>
      </c>
      <c r="AJ86" s="28">
        <f t="shared" si="40"/>
        <v>116.87878787878788</v>
      </c>
      <c r="AK86" s="29">
        <f t="shared" si="36"/>
        <v>195.42424242424244</v>
      </c>
    </row>
    <row r="87" spans="1:38" x14ac:dyDescent="0.25">
      <c r="A87" s="3">
        <v>42981</v>
      </c>
      <c r="B87" s="2">
        <v>3</v>
      </c>
      <c r="C87" s="2">
        <v>6</v>
      </c>
      <c r="D87" s="2">
        <v>110</v>
      </c>
      <c r="E87" s="2">
        <v>720</v>
      </c>
      <c r="F87" s="7">
        <v>40</v>
      </c>
      <c r="G87" s="13">
        <v>0</v>
      </c>
      <c r="H87" s="20">
        <v>42</v>
      </c>
      <c r="I87" s="7">
        <v>3</v>
      </c>
      <c r="J87" s="7">
        <v>8</v>
      </c>
      <c r="K87" s="8">
        <v>0</v>
      </c>
      <c r="L87" s="8">
        <v>2</v>
      </c>
      <c r="M87" s="13">
        <v>2</v>
      </c>
      <c r="N87" s="15">
        <v>0</v>
      </c>
      <c r="O87" s="20">
        <v>2</v>
      </c>
      <c r="P87" s="20">
        <v>16</v>
      </c>
      <c r="Q87" s="21">
        <v>0</v>
      </c>
      <c r="R87" s="21">
        <v>1</v>
      </c>
      <c r="S87" s="10">
        <f t="shared" si="22"/>
        <v>80</v>
      </c>
      <c r="T87" s="17">
        <f t="shared" si="23"/>
        <v>0</v>
      </c>
      <c r="U87" s="23">
        <f t="shared" si="24"/>
        <v>84</v>
      </c>
      <c r="V87" s="10">
        <f t="shared" si="25"/>
        <v>19.636363636363637</v>
      </c>
      <c r="W87" s="10">
        <f t="shared" si="26"/>
        <v>52.36363636363636</v>
      </c>
      <c r="X87" s="12">
        <f t="shared" si="27"/>
        <v>0</v>
      </c>
      <c r="Y87" s="12">
        <f t="shared" si="28"/>
        <v>13.09090909090909</v>
      </c>
      <c r="Z87" s="17">
        <f t="shared" si="29"/>
        <v>13.09090909090909</v>
      </c>
      <c r="AA87" s="19">
        <f t="shared" si="30"/>
        <v>0</v>
      </c>
      <c r="AB87" s="23">
        <f t="shared" si="31"/>
        <v>13.09090909090909</v>
      </c>
      <c r="AC87" s="23">
        <f t="shared" si="32"/>
        <v>104.72727272727272</v>
      </c>
      <c r="AD87" s="25">
        <f t="shared" si="33"/>
        <v>0</v>
      </c>
      <c r="AE87" s="25">
        <f t="shared" si="34"/>
        <v>6.545454545454545</v>
      </c>
      <c r="AF87" s="28">
        <f t="shared" si="38"/>
        <v>152</v>
      </c>
      <c r="AG87" s="29">
        <f t="shared" si="37"/>
        <v>6582.0429403929411</v>
      </c>
      <c r="AH87" s="28">
        <f t="shared" si="39"/>
        <v>13.09090909090909</v>
      </c>
      <c r="AI87" s="29">
        <f t="shared" si="35"/>
        <v>133006.2228521478</v>
      </c>
      <c r="AJ87" s="28">
        <f t="shared" si="40"/>
        <v>201.81818181818181</v>
      </c>
      <c r="AK87" s="29">
        <f t="shared" si="36"/>
        <v>397.24242424242425</v>
      </c>
    </row>
    <row r="88" spans="1:38" x14ac:dyDescent="0.25">
      <c r="A88" s="3">
        <v>42982</v>
      </c>
      <c r="B88" s="2">
        <v>2</v>
      </c>
      <c r="C88" s="2">
        <v>7</v>
      </c>
      <c r="D88" s="2">
        <v>110</v>
      </c>
      <c r="E88" s="2">
        <v>720</v>
      </c>
      <c r="F88" s="7">
        <v>20</v>
      </c>
      <c r="G88" s="13">
        <v>0</v>
      </c>
      <c r="H88" s="20">
        <v>80</v>
      </c>
      <c r="I88" s="7">
        <v>0</v>
      </c>
      <c r="J88" s="7">
        <v>1</v>
      </c>
      <c r="K88" s="8">
        <v>0</v>
      </c>
      <c r="L88" s="8">
        <v>0</v>
      </c>
      <c r="M88" s="13">
        <v>0</v>
      </c>
      <c r="N88" s="15">
        <v>0</v>
      </c>
      <c r="O88" s="20">
        <v>2</v>
      </c>
      <c r="P88" s="20">
        <v>15</v>
      </c>
      <c r="Q88" s="21">
        <v>1</v>
      </c>
      <c r="R88" s="21">
        <v>0</v>
      </c>
      <c r="S88" s="10">
        <f t="shared" si="22"/>
        <v>70</v>
      </c>
      <c r="T88" s="17">
        <f t="shared" si="23"/>
        <v>0</v>
      </c>
      <c r="U88" s="23">
        <f t="shared" si="24"/>
        <v>280</v>
      </c>
      <c r="V88" s="10">
        <f t="shared" si="25"/>
        <v>0</v>
      </c>
      <c r="W88" s="10">
        <f t="shared" si="26"/>
        <v>6.545454545454545</v>
      </c>
      <c r="X88" s="12">
        <f t="shared" si="27"/>
        <v>0</v>
      </c>
      <c r="Y88" s="12">
        <f t="shared" si="28"/>
        <v>0</v>
      </c>
      <c r="Z88" s="17">
        <f t="shared" si="29"/>
        <v>0</v>
      </c>
      <c r="AA88" s="19">
        <f t="shared" si="30"/>
        <v>0</v>
      </c>
      <c r="AB88" s="23">
        <f t="shared" si="31"/>
        <v>13.09090909090909</v>
      </c>
      <c r="AC88" s="23">
        <f t="shared" si="32"/>
        <v>98.181818181818173</v>
      </c>
      <c r="AD88" s="25">
        <f t="shared" si="33"/>
        <v>6.545454545454545</v>
      </c>
      <c r="AE88" s="25">
        <f t="shared" si="34"/>
        <v>0</v>
      </c>
      <c r="AF88" s="28">
        <f t="shared" si="38"/>
        <v>76.545454545454547</v>
      </c>
      <c r="AG88" s="29">
        <f t="shared" si="37"/>
        <v>6658.588394938396</v>
      </c>
      <c r="AH88" s="28">
        <f t="shared" si="39"/>
        <v>0</v>
      </c>
      <c r="AI88" s="29">
        <f t="shared" si="35"/>
        <v>133006.2228521478</v>
      </c>
      <c r="AJ88" s="28">
        <f t="shared" si="40"/>
        <v>391.27272727272725</v>
      </c>
      <c r="AK88" s="29">
        <f t="shared" si="36"/>
        <v>788.5151515151515</v>
      </c>
    </row>
    <row r="89" spans="1:38" x14ac:dyDescent="0.25">
      <c r="A89" s="3">
        <v>42983</v>
      </c>
      <c r="B89" s="2">
        <v>4</v>
      </c>
      <c r="C89" s="2">
        <v>9</v>
      </c>
      <c r="D89" s="2">
        <v>110</v>
      </c>
      <c r="E89" s="2">
        <v>720</v>
      </c>
      <c r="F89" s="7">
        <v>5</v>
      </c>
      <c r="G89" s="13">
        <v>0</v>
      </c>
      <c r="H89" s="20">
        <v>57</v>
      </c>
      <c r="I89" s="7">
        <v>2</v>
      </c>
      <c r="J89" s="7">
        <v>7</v>
      </c>
      <c r="K89" s="8">
        <v>0</v>
      </c>
      <c r="L89" s="8">
        <v>2</v>
      </c>
      <c r="M89" s="13">
        <v>0</v>
      </c>
      <c r="N89" s="15">
        <v>0</v>
      </c>
      <c r="O89" s="20">
        <v>1</v>
      </c>
      <c r="P89" s="20">
        <v>9</v>
      </c>
      <c r="Q89" s="21">
        <v>0</v>
      </c>
      <c r="R89" s="21">
        <v>0</v>
      </c>
      <c r="S89" s="10">
        <f t="shared" si="22"/>
        <v>11.25</v>
      </c>
      <c r="T89" s="17">
        <f t="shared" si="23"/>
        <v>0</v>
      </c>
      <c r="U89" s="23">
        <f t="shared" si="24"/>
        <v>128.25</v>
      </c>
      <c r="V89" s="10">
        <f t="shared" si="25"/>
        <v>13.09090909090909</v>
      </c>
      <c r="W89" s="10">
        <f t="shared" si="26"/>
        <v>45.818181818181813</v>
      </c>
      <c r="X89" s="12">
        <f t="shared" si="27"/>
        <v>0</v>
      </c>
      <c r="Y89" s="12">
        <f t="shared" si="28"/>
        <v>13.09090909090909</v>
      </c>
      <c r="Z89" s="17">
        <f t="shared" si="29"/>
        <v>0</v>
      </c>
      <c r="AA89" s="19">
        <f t="shared" si="30"/>
        <v>0</v>
      </c>
      <c r="AB89" s="23">
        <f t="shared" si="31"/>
        <v>6.545454545454545</v>
      </c>
      <c r="AC89" s="23">
        <f t="shared" si="32"/>
        <v>58.909090909090907</v>
      </c>
      <c r="AD89" s="25">
        <f t="shared" si="33"/>
        <v>0</v>
      </c>
      <c r="AE89" s="25">
        <f t="shared" si="34"/>
        <v>0</v>
      </c>
      <c r="AF89" s="28">
        <f t="shared" si="38"/>
        <v>70.159090909090907</v>
      </c>
      <c r="AG89" s="29">
        <f t="shared" si="37"/>
        <v>6728.747485847487</v>
      </c>
      <c r="AH89" s="28">
        <f t="shared" si="39"/>
        <v>0</v>
      </c>
      <c r="AI89" s="29">
        <f t="shared" si="35"/>
        <v>133006.2228521478</v>
      </c>
      <c r="AJ89" s="28">
        <f t="shared" si="40"/>
        <v>193.70454545454544</v>
      </c>
      <c r="AK89" s="29">
        <f t="shared" si="36"/>
        <v>982.219696969697</v>
      </c>
    </row>
    <row r="90" spans="1:38" x14ac:dyDescent="0.25">
      <c r="A90" s="3">
        <v>42984</v>
      </c>
      <c r="B90" s="2">
        <v>8</v>
      </c>
      <c r="C90" s="2">
        <v>13</v>
      </c>
      <c r="D90" s="2">
        <v>110</v>
      </c>
      <c r="E90" s="2">
        <v>720</v>
      </c>
      <c r="F90" s="7">
        <v>13</v>
      </c>
      <c r="G90" s="13">
        <v>0</v>
      </c>
      <c r="H90" s="20">
        <v>101</v>
      </c>
      <c r="I90" s="7">
        <v>2</v>
      </c>
      <c r="J90" s="7">
        <v>5</v>
      </c>
      <c r="K90" s="8">
        <v>0</v>
      </c>
      <c r="L90" s="8">
        <v>1</v>
      </c>
      <c r="M90" s="13">
        <v>2</v>
      </c>
      <c r="N90" s="15">
        <v>0</v>
      </c>
      <c r="O90" s="20">
        <v>1</v>
      </c>
      <c r="P90" s="20">
        <v>36</v>
      </c>
      <c r="Q90" s="21">
        <v>0</v>
      </c>
      <c r="R90" s="21">
        <v>1</v>
      </c>
      <c r="S90" s="10">
        <f t="shared" si="22"/>
        <v>21.125</v>
      </c>
      <c r="T90" s="17">
        <f t="shared" si="23"/>
        <v>0</v>
      </c>
      <c r="U90" s="23">
        <f t="shared" si="24"/>
        <v>164.125</v>
      </c>
      <c r="V90" s="10">
        <f t="shared" si="25"/>
        <v>13.09090909090909</v>
      </c>
      <c r="W90" s="10">
        <f t="shared" si="26"/>
        <v>32.727272727272727</v>
      </c>
      <c r="X90" s="12">
        <f t="shared" si="27"/>
        <v>0</v>
      </c>
      <c r="Y90" s="12">
        <f t="shared" si="28"/>
        <v>6.545454545454545</v>
      </c>
      <c r="Z90" s="17">
        <f t="shared" si="29"/>
        <v>13.09090909090909</v>
      </c>
      <c r="AA90" s="19">
        <f t="shared" si="30"/>
        <v>0</v>
      </c>
      <c r="AB90" s="23">
        <f t="shared" si="31"/>
        <v>6.545454545454545</v>
      </c>
      <c r="AC90" s="23">
        <f t="shared" si="32"/>
        <v>235.63636363636363</v>
      </c>
      <c r="AD90" s="25">
        <f t="shared" si="33"/>
        <v>0</v>
      </c>
      <c r="AE90" s="25">
        <f t="shared" si="34"/>
        <v>6.545454545454545</v>
      </c>
      <c r="AF90" s="28">
        <f t="shared" si="38"/>
        <v>66.943181818181813</v>
      </c>
      <c r="AG90" s="29">
        <f t="shared" si="37"/>
        <v>6795.690667665669</v>
      </c>
      <c r="AH90" s="28">
        <f t="shared" si="39"/>
        <v>13.09090909090909</v>
      </c>
      <c r="AI90" s="29">
        <f t="shared" si="35"/>
        <v>133019.31376123871</v>
      </c>
      <c r="AJ90" s="28">
        <f t="shared" si="40"/>
        <v>406.30681818181813</v>
      </c>
      <c r="AK90" s="29">
        <f t="shared" si="36"/>
        <v>1388.526515151515</v>
      </c>
      <c r="AL90" s="2" t="s">
        <v>27</v>
      </c>
    </row>
    <row r="91" spans="1:38" x14ac:dyDescent="0.25">
      <c r="A91" s="3">
        <v>42985</v>
      </c>
      <c r="B91" s="2">
        <v>5</v>
      </c>
      <c r="C91" s="2">
        <v>11</v>
      </c>
      <c r="D91" s="2">
        <v>90</v>
      </c>
      <c r="E91" s="2">
        <v>720</v>
      </c>
      <c r="F91" s="7">
        <v>9</v>
      </c>
      <c r="G91" s="13">
        <v>0</v>
      </c>
      <c r="H91" s="20">
        <v>104</v>
      </c>
      <c r="I91" s="7">
        <v>4</v>
      </c>
      <c r="J91" s="7">
        <v>6</v>
      </c>
      <c r="K91" s="8">
        <v>2</v>
      </c>
      <c r="L91" s="8">
        <v>4</v>
      </c>
      <c r="M91" s="13">
        <v>0</v>
      </c>
      <c r="N91" s="15">
        <v>0</v>
      </c>
      <c r="O91" s="20">
        <v>2</v>
      </c>
      <c r="P91" s="20">
        <v>43</v>
      </c>
      <c r="Q91" s="21">
        <v>0</v>
      </c>
      <c r="R91" s="21">
        <v>0</v>
      </c>
      <c r="S91" s="10">
        <f t="shared" si="22"/>
        <v>19.8</v>
      </c>
      <c r="T91" s="17">
        <f t="shared" si="23"/>
        <v>0</v>
      </c>
      <c r="U91" s="23">
        <f t="shared" si="24"/>
        <v>228.8</v>
      </c>
      <c r="V91" s="10">
        <f t="shared" si="25"/>
        <v>32</v>
      </c>
      <c r="W91" s="10">
        <f t="shared" si="26"/>
        <v>48</v>
      </c>
      <c r="X91" s="12">
        <f t="shared" si="27"/>
        <v>16</v>
      </c>
      <c r="Y91" s="12">
        <f t="shared" si="28"/>
        <v>32</v>
      </c>
      <c r="Z91" s="17">
        <f t="shared" si="29"/>
        <v>0</v>
      </c>
      <c r="AA91" s="19">
        <f t="shared" si="30"/>
        <v>0</v>
      </c>
      <c r="AB91" s="23">
        <f t="shared" si="31"/>
        <v>16</v>
      </c>
      <c r="AC91" s="23">
        <f t="shared" si="32"/>
        <v>344</v>
      </c>
      <c r="AD91" s="25">
        <f t="shared" si="33"/>
        <v>0</v>
      </c>
      <c r="AE91" s="25">
        <f t="shared" si="34"/>
        <v>0</v>
      </c>
      <c r="AF91" s="28">
        <f t="shared" si="38"/>
        <v>99.8</v>
      </c>
      <c r="AG91" s="29">
        <f t="shared" si="37"/>
        <v>6895.4906676656692</v>
      </c>
      <c r="AH91" s="28">
        <f t="shared" si="39"/>
        <v>0</v>
      </c>
      <c r="AI91" s="29">
        <f t="shared" si="35"/>
        <v>133019.31376123871</v>
      </c>
      <c r="AJ91" s="28">
        <f t="shared" si="40"/>
        <v>588.79999999999995</v>
      </c>
      <c r="AK91" s="29">
        <f t="shared" si="36"/>
        <v>1977.326515151515</v>
      </c>
      <c r="AL91" s="2" t="s">
        <v>28</v>
      </c>
    </row>
    <row r="92" spans="1:38" x14ac:dyDescent="0.25">
      <c r="A92" s="3">
        <v>42986</v>
      </c>
      <c r="B92" s="2">
        <v>2</v>
      </c>
      <c r="C92" s="2">
        <v>6</v>
      </c>
      <c r="D92" s="2">
        <v>110</v>
      </c>
      <c r="E92" s="2">
        <v>720</v>
      </c>
      <c r="F92" s="7">
        <v>2</v>
      </c>
      <c r="G92" s="13">
        <v>0</v>
      </c>
      <c r="H92" s="20">
        <v>27</v>
      </c>
      <c r="I92" s="7">
        <v>4</v>
      </c>
      <c r="J92" s="7">
        <v>5</v>
      </c>
      <c r="K92" s="8">
        <v>0</v>
      </c>
      <c r="L92" s="8">
        <v>1</v>
      </c>
      <c r="M92" s="13">
        <v>0</v>
      </c>
      <c r="N92" s="15">
        <v>0</v>
      </c>
      <c r="O92" s="20">
        <v>4</v>
      </c>
      <c r="P92" s="20">
        <v>39</v>
      </c>
      <c r="Q92" s="21">
        <v>0</v>
      </c>
      <c r="R92" s="21">
        <v>0</v>
      </c>
      <c r="S92" s="10">
        <f t="shared" si="22"/>
        <v>6</v>
      </c>
      <c r="T92" s="17">
        <f t="shared" si="23"/>
        <v>0</v>
      </c>
      <c r="U92" s="23">
        <f t="shared" si="24"/>
        <v>81</v>
      </c>
      <c r="V92" s="10">
        <f t="shared" si="25"/>
        <v>26.18181818181818</v>
      </c>
      <c r="W92" s="10">
        <f t="shared" si="26"/>
        <v>32.727272727272727</v>
      </c>
      <c r="X92" s="12">
        <f t="shared" si="27"/>
        <v>0</v>
      </c>
      <c r="Y92" s="12">
        <f t="shared" si="28"/>
        <v>6.545454545454545</v>
      </c>
      <c r="Z92" s="17">
        <f t="shared" si="29"/>
        <v>0</v>
      </c>
      <c r="AA92" s="19">
        <f t="shared" si="30"/>
        <v>0</v>
      </c>
      <c r="AB92" s="23">
        <f t="shared" si="31"/>
        <v>26.18181818181818</v>
      </c>
      <c r="AC92" s="23">
        <f t="shared" si="32"/>
        <v>255.27272727272728</v>
      </c>
      <c r="AD92" s="25">
        <f t="shared" si="33"/>
        <v>0</v>
      </c>
      <c r="AE92" s="25">
        <f t="shared" si="34"/>
        <v>0</v>
      </c>
      <c r="AF92" s="28">
        <f t="shared" si="38"/>
        <v>64.909090909090907</v>
      </c>
      <c r="AG92" s="29">
        <f t="shared" si="37"/>
        <v>6960.3997585747602</v>
      </c>
      <c r="AH92" s="28">
        <f t="shared" si="39"/>
        <v>0</v>
      </c>
      <c r="AI92" s="29">
        <f t="shared" si="35"/>
        <v>133019.31376123871</v>
      </c>
      <c r="AJ92" s="28">
        <f t="shared" si="40"/>
        <v>362.4545454545455</v>
      </c>
      <c r="AK92" s="29">
        <f t="shared" si="36"/>
        <v>2339.7810606060602</v>
      </c>
      <c r="AL92" s="2" t="s">
        <v>29</v>
      </c>
    </row>
    <row r="93" spans="1:38" x14ac:dyDescent="0.25">
      <c r="A93" s="3">
        <v>42987</v>
      </c>
      <c r="B93" s="2">
        <v>4</v>
      </c>
      <c r="C93" s="2">
        <v>10</v>
      </c>
      <c r="D93" s="2">
        <v>110</v>
      </c>
      <c r="E93" s="2">
        <v>720</v>
      </c>
      <c r="F93" s="7">
        <v>36</v>
      </c>
      <c r="G93" s="13">
        <v>0</v>
      </c>
      <c r="H93" s="20">
        <v>350</v>
      </c>
      <c r="I93" s="7">
        <v>4</v>
      </c>
      <c r="J93" s="7">
        <v>5</v>
      </c>
      <c r="K93" s="8">
        <v>1</v>
      </c>
      <c r="L93" s="8">
        <v>1</v>
      </c>
      <c r="M93" s="13">
        <v>0</v>
      </c>
      <c r="N93" s="15">
        <v>0</v>
      </c>
      <c r="O93" s="20">
        <v>7</v>
      </c>
      <c r="P93" s="20">
        <v>41</v>
      </c>
      <c r="Q93" s="21">
        <v>0</v>
      </c>
      <c r="R93" s="21">
        <v>-2</v>
      </c>
      <c r="S93" s="10">
        <f t="shared" si="22"/>
        <v>90</v>
      </c>
      <c r="T93" s="17">
        <f t="shared" si="23"/>
        <v>0</v>
      </c>
      <c r="U93" s="23">
        <f t="shared" si="24"/>
        <v>875</v>
      </c>
      <c r="V93" s="10">
        <f t="shared" si="25"/>
        <v>26.18181818181818</v>
      </c>
      <c r="W93" s="10">
        <f t="shared" si="26"/>
        <v>32.727272727272727</v>
      </c>
      <c r="X93" s="12">
        <f t="shared" si="27"/>
        <v>6.545454545454545</v>
      </c>
      <c r="Y93" s="12">
        <f t="shared" si="28"/>
        <v>6.545454545454545</v>
      </c>
      <c r="Z93" s="17">
        <f t="shared" si="29"/>
        <v>0</v>
      </c>
      <c r="AA93" s="19">
        <f t="shared" si="30"/>
        <v>0</v>
      </c>
      <c r="AB93" s="23">
        <f t="shared" si="31"/>
        <v>45.818181818181813</v>
      </c>
      <c r="AC93" s="23">
        <f t="shared" si="32"/>
        <v>268.36363636363637</v>
      </c>
      <c r="AD93" s="25">
        <f t="shared" si="33"/>
        <v>0</v>
      </c>
      <c r="AE93" s="25">
        <f t="shared" si="34"/>
        <v>-13.09090909090909</v>
      </c>
      <c r="AF93" s="28">
        <f t="shared" si="38"/>
        <v>148.90909090909091</v>
      </c>
      <c r="AG93" s="29">
        <f t="shared" si="37"/>
        <v>7109.3088494838512</v>
      </c>
      <c r="AH93" s="28">
        <f t="shared" si="39"/>
        <v>0</v>
      </c>
      <c r="AI93" s="29">
        <f t="shared" si="35"/>
        <v>133019.31376123871</v>
      </c>
      <c r="AJ93" s="28">
        <f t="shared" si="40"/>
        <v>1189.181818181818</v>
      </c>
      <c r="AK93" s="29">
        <f t="shared" si="36"/>
        <v>3528.9628787878783</v>
      </c>
    </row>
    <row r="94" spans="1:38" x14ac:dyDescent="0.25">
      <c r="A94" s="3">
        <v>42988</v>
      </c>
      <c r="B94" s="2">
        <v>3</v>
      </c>
      <c r="C94" s="2">
        <v>7</v>
      </c>
      <c r="D94" s="2">
        <v>110</v>
      </c>
      <c r="E94" s="2">
        <v>720</v>
      </c>
      <c r="F94" s="7">
        <v>10</v>
      </c>
      <c r="G94" s="13">
        <v>0</v>
      </c>
      <c r="H94" s="20">
        <v>356</v>
      </c>
      <c r="I94" s="7">
        <v>1</v>
      </c>
      <c r="J94" s="7">
        <v>1</v>
      </c>
      <c r="K94" s="8">
        <v>0</v>
      </c>
      <c r="L94" s="8">
        <v>1</v>
      </c>
      <c r="M94" s="13">
        <v>0</v>
      </c>
      <c r="N94" s="15">
        <v>0</v>
      </c>
      <c r="O94" s="20">
        <v>8</v>
      </c>
      <c r="P94" s="20">
        <v>64</v>
      </c>
      <c r="Q94" s="21">
        <v>3</v>
      </c>
      <c r="R94" s="21">
        <v>1</v>
      </c>
      <c r="S94" s="10">
        <f t="shared" si="22"/>
        <v>23.333333333333336</v>
      </c>
      <c r="T94" s="17">
        <f t="shared" si="23"/>
        <v>0</v>
      </c>
      <c r="U94" s="23">
        <f t="shared" si="24"/>
        <v>830.66666666666674</v>
      </c>
      <c r="V94" s="10">
        <f t="shared" si="25"/>
        <v>6.545454545454545</v>
      </c>
      <c r="W94" s="10">
        <f t="shared" si="26"/>
        <v>6.545454545454545</v>
      </c>
      <c r="X94" s="12">
        <f t="shared" si="27"/>
        <v>0</v>
      </c>
      <c r="Y94" s="12">
        <f t="shared" si="28"/>
        <v>6.545454545454545</v>
      </c>
      <c r="Z94" s="17">
        <f t="shared" si="29"/>
        <v>0</v>
      </c>
      <c r="AA94" s="19">
        <f t="shared" si="30"/>
        <v>0</v>
      </c>
      <c r="AB94" s="23">
        <f t="shared" si="31"/>
        <v>52.36363636363636</v>
      </c>
      <c r="AC94" s="23">
        <f t="shared" si="32"/>
        <v>418.90909090909088</v>
      </c>
      <c r="AD94" s="25">
        <f t="shared" si="33"/>
        <v>19.636363636363637</v>
      </c>
      <c r="AE94" s="25">
        <f t="shared" si="34"/>
        <v>6.545454545454545</v>
      </c>
      <c r="AF94" s="28">
        <f t="shared" si="38"/>
        <v>36.424242424242429</v>
      </c>
      <c r="AG94" s="29">
        <f t="shared" si="37"/>
        <v>7145.7330919080932</v>
      </c>
      <c r="AH94" s="28">
        <f t="shared" si="39"/>
        <v>0</v>
      </c>
      <c r="AI94" s="29">
        <f t="shared" si="35"/>
        <v>133019.31376123871</v>
      </c>
      <c r="AJ94" s="28">
        <f t="shared" si="40"/>
        <v>1301.939393939394</v>
      </c>
      <c r="AK94" s="29">
        <f t="shared" si="36"/>
        <v>4830.9022727272722</v>
      </c>
    </row>
    <row r="95" spans="1:38" x14ac:dyDescent="0.25">
      <c r="A95" s="3">
        <v>42989</v>
      </c>
      <c r="B95" s="2">
        <v>5</v>
      </c>
      <c r="C95" s="2">
        <v>7</v>
      </c>
      <c r="D95" s="2">
        <v>110</v>
      </c>
      <c r="E95" s="2">
        <v>720</v>
      </c>
      <c r="F95" s="7">
        <v>6</v>
      </c>
      <c r="G95" s="13">
        <v>0</v>
      </c>
      <c r="H95" s="20">
        <v>175</v>
      </c>
      <c r="I95" s="7">
        <v>0</v>
      </c>
      <c r="J95" s="7">
        <v>1</v>
      </c>
      <c r="K95" s="8">
        <v>0</v>
      </c>
      <c r="L95" s="8">
        <v>1</v>
      </c>
      <c r="M95" s="13">
        <v>0</v>
      </c>
      <c r="N95" s="15">
        <v>0</v>
      </c>
      <c r="O95" s="20">
        <v>6</v>
      </c>
      <c r="P95" s="20">
        <v>49</v>
      </c>
      <c r="Q95" s="21">
        <v>0</v>
      </c>
      <c r="R95" s="21">
        <v>3</v>
      </c>
      <c r="S95" s="10">
        <f t="shared" si="22"/>
        <v>8.4</v>
      </c>
      <c r="T95" s="17">
        <f t="shared" si="23"/>
        <v>0</v>
      </c>
      <c r="U95" s="23">
        <f t="shared" si="24"/>
        <v>245</v>
      </c>
      <c r="V95" s="10">
        <f t="shared" si="25"/>
        <v>0</v>
      </c>
      <c r="W95" s="10">
        <f t="shared" si="26"/>
        <v>6.545454545454545</v>
      </c>
      <c r="X95" s="12">
        <f t="shared" si="27"/>
        <v>0</v>
      </c>
      <c r="Y95" s="12">
        <f t="shared" si="28"/>
        <v>6.545454545454545</v>
      </c>
      <c r="Z95" s="17">
        <f t="shared" si="29"/>
        <v>0</v>
      </c>
      <c r="AA95" s="19">
        <f t="shared" si="30"/>
        <v>0</v>
      </c>
      <c r="AB95" s="23">
        <f t="shared" si="31"/>
        <v>39.272727272727273</v>
      </c>
      <c r="AC95" s="23">
        <f t="shared" si="32"/>
        <v>320.72727272727269</v>
      </c>
      <c r="AD95" s="25">
        <f t="shared" si="33"/>
        <v>0</v>
      </c>
      <c r="AE95" s="25">
        <f t="shared" si="34"/>
        <v>19.636363636363637</v>
      </c>
      <c r="AF95" s="28">
        <f t="shared" si="38"/>
        <v>14.945454545454545</v>
      </c>
      <c r="AG95" s="29">
        <f t="shared" si="37"/>
        <v>7160.6785464535478</v>
      </c>
      <c r="AH95" s="28">
        <f t="shared" si="39"/>
        <v>0</v>
      </c>
      <c r="AI95" s="29">
        <f t="shared" si="35"/>
        <v>133019.31376123871</v>
      </c>
      <c r="AJ95" s="28">
        <f t="shared" si="40"/>
        <v>605</v>
      </c>
      <c r="AK95" s="29">
        <f t="shared" si="36"/>
        <v>5435.9022727272722</v>
      </c>
    </row>
    <row r="96" spans="1:38" x14ac:dyDescent="0.25">
      <c r="A96" s="3">
        <v>42990</v>
      </c>
      <c r="B96" s="2">
        <v>3</v>
      </c>
      <c r="C96" s="2">
        <v>7</v>
      </c>
      <c r="D96" s="2">
        <v>110</v>
      </c>
      <c r="E96" s="2">
        <v>720</v>
      </c>
      <c r="F96" s="7">
        <v>2</v>
      </c>
      <c r="G96" s="13">
        <v>0</v>
      </c>
      <c r="H96" s="20">
        <v>80</v>
      </c>
      <c r="I96" s="7">
        <v>0</v>
      </c>
      <c r="J96" s="7">
        <v>2</v>
      </c>
      <c r="K96" s="8">
        <v>2</v>
      </c>
      <c r="L96" s="8">
        <v>1</v>
      </c>
      <c r="M96" s="13">
        <v>0</v>
      </c>
      <c r="N96" s="15">
        <v>0</v>
      </c>
      <c r="O96" s="20">
        <v>9</v>
      </c>
      <c r="P96" s="20">
        <v>66</v>
      </c>
      <c r="Q96" s="21">
        <v>1</v>
      </c>
      <c r="R96" s="21">
        <v>1</v>
      </c>
      <c r="S96" s="10">
        <f t="shared" si="22"/>
        <v>4.6666666666666661</v>
      </c>
      <c r="T96" s="17">
        <f t="shared" si="23"/>
        <v>0</v>
      </c>
      <c r="U96" s="23">
        <f t="shared" si="24"/>
        <v>186.66666666666669</v>
      </c>
      <c r="V96" s="10">
        <f t="shared" si="25"/>
        <v>0</v>
      </c>
      <c r="W96" s="10">
        <f t="shared" si="26"/>
        <v>13.09090909090909</v>
      </c>
      <c r="X96" s="12">
        <f t="shared" si="27"/>
        <v>13.09090909090909</v>
      </c>
      <c r="Y96" s="12">
        <f t="shared" si="28"/>
        <v>6.545454545454545</v>
      </c>
      <c r="Z96" s="17">
        <f t="shared" si="29"/>
        <v>0</v>
      </c>
      <c r="AA96" s="19">
        <f t="shared" si="30"/>
        <v>0</v>
      </c>
      <c r="AB96" s="23">
        <f t="shared" si="31"/>
        <v>58.909090909090907</v>
      </c>
      <c r="AC96" s="23">
        <f t="shared" si="32"/>
        <v>432</v>
      </c>
      <c r="AD96" s="25">
        <f t="shared" si="33"/>
        <v>6.545454545454545</v>
      </c>
      <c r="AE96" s="25">
        <f t="shared" si="34"/>
        <v>6.545454545454545</v>
      </c>
      <c r="AF96" s="28">
        <f t="shared" si="38"/>
        <v>17.757575757575758</v>
      </c>
      <c r="AG96" s="29">
        <f t="shared" si="37"/>
        <v>7178.4361222111238</v>
      </c>
      <c r="AH96" s="28">
        <f t="shared" si="39"/>
        <v>0</v>
      </c>
      <c r="AI96" s="29">
        <f t="shared" si="35"/>
        <v>133019.31376123871</v>
      </c>
      <c r="AJ96" s="28">
        <f t="shared" si="40"/>
        <v>677.57575757575762</v>
      </c>
      <c r="AK96" s="29">
        <f t="shared" si="36"/>
        <v>6113.4780303030302</v>
      </c>
    </row>
    <row r="97" spans="1:38" x14ac:dyDescent="0.25">
      <c r="A97" s="3">
        <v>42991</v>
      </c>
      <c r="B97" s="2">
        <v>2</v>
      </c>
      <c r="C97" s="2">
        <v>5</v>
      </c>
      <c r="D97" s="2">
        <v>110</v>
      </c>
      <c r="E97" s="2">
        <v>720</v>
      </c>
      <c r="F97" s="7">
        <v>0</v>
      </c>
      <c r="G97" s="13">
        <v>0</v>
      </c>
      <c r="H97" s="20">
        <v>19</v>
      </c>
      <c r="I97" s="7">
        <v>0</v>
      </c>
      <c r="J97" s="7">
        <v>0</v>
      </c>
      <c r="K97" s="8">
        <v>0</v>
      </c>
      <c r="L97" s="8">
        <v>2</v>
      </c>
      <c r="M97" s="13">
        <v>0</v>
      </c>
      <c r="N97" s="15">
        <v>0</v>
      </c>
      <c r="O97" s="20">
        <v>2</v>
      </c>
      <c r="P97" s="20">
        <v>47</v>
      </c>
      <c r="Q97" s="21">
        <v>1</v>
      </c>
      <c r="R97" s="21">
        <v>4</v>
      </c>
      <c r="S97" s="10">
        <f t="shared" si="22"/>
        <v>0</v>
      </c>
      <c r="T97" s="17">
        <f t="shared" si="23"/>
        <v>0</v>
      </c>
      <c r="U97" s="23">
        <f t="shared" si="24"/>
        <v>47.5</v>
      </c>
      <c r="V97" s="10">
        <f t="shared" si="25"/>
        <v>0</v>
      </c>
      <c r="W97" s="10">
        <f t="shared" si="26"/>
        <v>0</v>
      </c>
      <c r="X97" s="12">
        <f t="shared" si="27"/>
        <v>0</v>
      </c>
      <c r="Y97" s="12">
        <f t="shared" si="28"/>
        <v>13.09090909090909</v>
      </c>
      <c r="Z97" s="17">
        <f t="shared" si="29"/>
        <v>0</v>
      </c>
      <c r="AA97" s="19">
        <f t="shared" si="30"/>
        <v>0</v>
      </c>
      <c r="AB97" s="23">
        <f t="shared" si="31"/>
        <v>13.09090909090909</v>
      </c>
      <c r="AC97" s="23">
        <f t="shared" si="32"/>
        <v>307.63636363636363</v>
      </c>
      <c r="AD97" s="25">
        <f t="shared" si="33"/>
        <v>6.545454545454545</v>
      </c>
      <c r="AE97" s="25">
        <f t="shared" si="34"/>
        <v>26.18181818181818</v>
      </c>
      <c r="AF97" s="28">
        <f t="shared" si="38"/>
        <v>0</v>
      </c>
      <c r="AG97" s="29">
        <f t="shared" si="37"/>
        <v>7178.4361222111238</v>
      </c>
      <c r="AH97" s="28">
        <f t="shared" si="39"/>
        <v>0</v>
      </c>
      <c r="AI97" s="29">
        <f t="shared" si="35"/>
        <v>133019.31376123871</v>
      </c>
      <c r="AJ97" s="28">
        <f t="shared" si="40"/>
        <v>368.22727272727275</v>
      </c>
      <c r="AK97" s="29">
        <f t="shared" si="36"/>
        <v>6481.7053030303032</v>
      </c>
    </row>
    <row r="98" spans="1:38" x14ac:dyDescent="0.25">
      <c r="A98" s="3">
        <v>42992</v>
      </c>
      <c r="B98" s="2">
        <v>3</v>
      </c>
      <c r="C98" s="2">
        <v>8</v>
      </c>
      <c r="D98" s="2">
        <v>110</v>
      </c>
      <c r="E98" s="2">
        <v>720</v>
      </c>
      <c r="F98" s="7">
        <v>12</v>
      </c>
      <c r="G98" s="13">
        <v>0</v>
      </c>
      <c r="H98" s="20">
        <v>220</v>
      </c>
      <c r="I98" s="7">
        <v>1</v>
      </c>
      <c r="J98" s="7">
        <v>0</v>
      </c>
      <c r="K98" s="8">
        <v>0</v>
      </c>
      <c r="L98" s="8">
        <v>0</v>
      </c>
      <c r="M98" s="13">
        <v>0</v>
      </c>
      <c r="N98" s="15">
        <v>0</v>
      </c>
      <c r="O98" s="20">
        <v>8</v>
      </c>
      <c r="P98" s="20">
        <v>55</v>
      </c>
      <c r="Q98" s="21">
        <v>1</v>
      </c>
      <c r="R98" s="21">
        <v>0</v>
      </c>
      <c r="S98" s="10">
        <f t="shared" si="22"/>
        <v>32</v>
      </c>
      <c r="T98" s="17">
        <f t="shared" si="23"/>
        <v>0</v>
      </c>
      <c r="U98" s="23">
        <f t="shared" si="24"/>
        <v>586.66666666666663</v>
      </c>
      <c r="V98" s="10">
        <f t="shared" si="25"/>
        <v>6.545454545454545</v>
      </c>
      <c r="W98" s="10">
        <f t="shared" si="26"/>
        <v>0</v>
      </c>
      <c r="X98" s="12">
        <f t="shared" si="27"/>
        <v>0</v>
      </c>
      <c r="Y98" s="12">
        <f t="shared" si="28"/>
        <v>0</v>
      </c>
      <c r="Z98" s="17">
        <f t="shared" si="29"/>
        <v>0</v>
      </c>
      <c r="AA98" s="19">
        <f t="shared" si="30"/>
        <v>0</v>
      </c>
      <c r="AB98" s="23">
        <f t="shared" si="31"/>
        <v>52.36363636363636</v>
      </c>
      <c r="AC98" s="23">
        <f t="shared" si="32"/>
        <v>360</v>
      </c>
      <c r="AD98" s="25">
        <f t="shared" si="33"/>
        <v>6.545454545454545</v>
      </c>
      <c r="AE98" s="25">
        <f t="shared" si="34"/>
        <v>0</v>
      </c>
      <c r="AF98" s="28">
        <f t="shared" si="38"/>
        <v>38.545454545454547</v>
      </c>
      <c r="AG98" s="29">
        <f t="shared" si="37"/>
        <v>7216.9815767565788</v>
      </c>
      <c r="AH98" s="28">
        <f t="shared" si="39"/>
        <v>0</v>
      </c>
      <c r="AI98" s="29">
        <f t="shared" si="35"/>
        <v>133019.31376123871</v>
      </c>
      <c r="AJ98" s="28">
        <f t="shared" si="40"/>
        <v>999.030303030303</v>
      </c>
      <c r="AK98" s="29">
        <f t="shared" si="36"/>
        <v>7480.7356060606062</v>
      </c>
      <c r="AL98" s="2" t="s">
        <v>30</v>
      </c>
    </row>
    <row r="99" spans="1:38" x14ac:dyDescent="0.25">
      <c r="A99" s="3">
        <v>42993</v>
      </c>
      <c r="B99" s="2">
        <v>5</v>
      </c>
      <c r="C99" s="2">
        <v>7</v>
      </c>
      <c r="D99" s="2">
        <v>110</v>
      </c>
      <c r="E99" s="2">
        <v>720</v>
      </c>
      <c r="F99" s="7">
        <v>4</v>
      </c>
      <c r="G99" s="13">
        <v>0</v>
      </c>
      <c r="H99" s="20">
        <v>196</v>
      </c>
      <c r="I99" s="7">
        <v>0</v>
      </c>
      <c r="J99" s="7">
        <v>0</v>
      </c>
      <c r="K99" s="8">
        <v>1</v>
      </c>
      <c r="L99" s="8">
        <v>0</v>
      </c>
      <c r="M99" s="13">
        <v>0</v>
      </c>
      <c r="N99" s="15">
        <v>0</v>
      </c>
      <c r="O99" s="20">
        <v>10</v>
      </c>
      <c r="P99" s="20">
        <v>31</v>
      </c>
      <c r="Q99" s="21">
        <v>5</v>
      </c>
      <c r="R99" s="21">
        <v>5</v>
      </c>
      <c r="S99" s="10">
        <f t="shared" si="22"/>
        <v>5.6000000000000005</v>
      </c>
      <c r="T99" s="17">
        <f t="shared" si="23"/>
        <v>0</v>
      </c>
      <c r="U99" s="23">
        <f t="shared" si="24"/>
        <v>274.40000000000003</v>
      </c>
      <c r="V99" s="10">
        <f t="shared" si="25"/>
        <v>0</v>
      </c>
      <c r="W99" s="10">
        <f t="shared" si="26"/>
        <v>0</v>
      </c>
      <c r="X99" s="12">
        <f t="shared" si="27"/>
        <v>6.545454545454545</v>
      </c>
      <c r="Y99" s="12">
        <f t="shared" si="28"/>
        <v>0</v>
      </c>
      <c r="Z99" s="17">
        <f t="shared" si="29"/>
        <v>0</v>
      </c>
      <c r="AA99" s="19">
        <f t="shared" si="30"/>
        <v>0</v>
      </c>
      <c r="AB99" s="23">
        <f t="shared" si="31"/>
        <v>65.454545454545453</v>
      </c>
      <c r="AC99" s="23">
        <f t="shared" si="32"/>
        <v>202.90909090909091</v>
      </c>
      <c r="AD99" s="25">
        <f t="shared" si="33"/>
        <v>32.727272727272727</v>
      </c>
      <c r="AE99" s="25">
        <f t="shared" si="34"/>
        <v>32.727272727272727</v>
      </c>
      <c r="AF99" s="28">
        <f t="shared" si="38"/>
        <v>5.6000000000000005</v>
      </c>
      <c r="AG99" s="29">
        <f t="shared" si="37"/>
        <v>7222.5815767565791</v>
      </c>
      <c r="AH99" s="28">
        <f t="shared" si="39"/>
        <v>0</v>
      </c>
      <c r="AI99" s="29">
        <f t="shared" si="35"/>
        <v>133019.31376123871</v>
      </c>
      <c r="AJ99" s="28">
        <f t="shared" si="40"/>
        <v>542.76363636363635</v>
      </c>
      <c r="AK99" s="29">
        <f t="shared" si="36"/>
        <v>8023.4992424242428</v>
      </c>
    </row>
    <row r="100" spans="1:38" x14ac:dyDescent="0.25">
      <c r="A100" s="3">
        <v>42994</v>
      </c>
      <c r="B100" s="2">
        <v>4</v>
      </c>
      <c r="C100" s="2">
        <v>6</v>
      </c>
      <c r="D100" s="2">
        <v>110</v>
      </c>
      <c r="E100" s="2">
        <v>720</v>
      </c>
      <c r="F100" s="7">
        <v>0</v>
      </c>
      <c r="G100" s="13">
        <v>0</v>
      </c>
      <c r="H100" s="20">
        <v>46</v>
      </c>
      <c r="I100" s="7">
        <v>1</v>
      </c>
      <c r="J100" s="7">
        <v>0</v>
      </c>
      <c r="K100" s="8">
        <v>0</v>
      </c>
      <c r="L100" s="8">
        <v>2</v>
      </c>
      <c r="M100" s="13">
        <v>0</v>
      </c>
      <c r="N100" s="15">
        <v>0</v>
      </c>
      <c r="O100" s="20">
        <v>9</v>
      </c>
      <c r="P100" s="20">
        <v>61</v>
      </c>
      <c r="Q100" s="21">
        <v>3</v>
      </c>
      <c r="R100" s="21">
        <v>3</v>
      </c>
      <c r="S100" s="10">
        <f t="shared" si="22"/>
        <v>0</v>
      </c>
      <c r="T100" s="17">
        <f t="shared" si="23"/>
        <v>0</v>
      </c>
      <c r="U100" s="23">
        <f t="shared" si="24"/>
        <v>69</v>
      </c>
      <c r="V100" s="10">
        <f t="shared" si="25"/>
        <v>6.545454545454545</v>
      </c>
      <c r="W100" s="10">
        <f t="shared" si="26"/>
        <v>0</v>
      </c>
      <c r="X100" s="12">
        <f t="shared" si="27"/>
        <v>0</v>
      </c>
      <c r="Y100" s="12">
        <f t="shared" si="28"/>
        <v>13.09090909090909</v>
      </c>
      <c r="Z100" s="17">
        <f t="shared" si="29"/>
        <v>0</v>
      </c>
      <c r="AA100" s="19">
        <f t="shared" si="30"/>
        <v>0</v>
      </c>
      <c r="AB100" s="23">
        <f t="shared" si="31"/>
        <v>58.909090909090907</v>
      </c>
      <c r="AC100" s="23">
        <f t="shared" si="32"/>
        <v>399.27272727272731</v>
      </c>
      <c r="AD100" s="25">
        <f t="shared" si="33"/>
        <v>19.636363636363637</v>
      </c>
      <c r="AE100" s="25">
        <f t="shared" si="34"/>
        <v>19.636363636363637</v>
      </c>
      <c r="AF100" s="28">
        <f t="shared" si="38"/>
        <v>6.545454545454545</v>
      </c>
      <c r="AG100" s="29">
        <f t="shared" si="37"/>
        <v>7229.1270313020341</v>
      </c>
      <c r="AH100" s="28">
        <f t="shared" si="39"/>
        <v>0</v>
      </c>
      <c r="AI100" s="29">
        <f t="shared" si="35"/>
        <v>133019.31376123871</v>
      </c>
      <c r="AJ100" s="28">
        <f t="shared" si="40"/>
        <v>527.18181818181824</v>
      </c>
      <c r="AK100" s="29">
        <f t="shared" si="36"/>
        <v>8550.6810606060608</v>
      </c>
      <c r="AL100" s="2" t="s">
        <v>31</v>
      </c>
    </row>
    <row r="101" spans="1:38" x14ac:dyDescent="0.25">
      <c r="A101" s="3">
        <v>42995</v>
      </c>
      <c r="B101" s="2">
        <v>5</v>
      </c>
      <c r="C101" s="2">
        <v>8</v>
      </c>
      <c r="D101" s="2">
        <v>110</v>
      </c>
      <c r="E101" s="2">
        <v>720</v>
      </c>
      <c r="F101" s="7">
        <v>0</v>
      </c>
      <c r="G101" s="13">
        <v>0</v>
      </c>
      <c r="H101" s="20">
        <v>98</v>
      </c>
      <c r="I101" s="7">
        <v>2</v>
      </c>
      <c r="J101" s="7">
        <v>1</v>
      </c>
      <c r="K101" s="8">
        <v>0</v>
      </c>
      <c r="L101" s="8">
        <v>0</v>
      </c>
      <c r="M101" s="13">
        <v>0</v>
      </c>
      <c r="N101" s="15">
        <v>0</v>
      </c>
      <c r="O101" s="20">
        <v>8</v>
      </c>
      <c r="P101" s="20">
        <v>50</v>
      </c>
      <c r="Q101" s="21">
        <v>4</v>
      </c>
      <c r="R101" s="21">
        <v>2</v>
      </c>
      <c r="S101" s="10">
        <f t="shared" si="22"/>
        <v>0</v>
      </c>
      <c r="T101" s="17">
        <f t="shared" si="23"/>
        <v>0</v>
      </c>
      <c r="U101" s="23">
        <f t="shared" si="24"/>
        <v>156.80000000000001</v>
      </c>
      <c r="V101" s="10">
        <f t="shared" si="25"/>
        <v>13.09090909090909</v>
      </c>
      <c r="W101" s="10">
        <f t="shared" si="26"/>
        <v>6.545454545454545</v>
      </c>
      <c r="X101" s="12">
        <f t="shared" si="27"/>
        <v>0</v>
      </c>
      <c r="Y101" s="12">
        <f t="shared" si="28"/>
        <v>0</v>
      </c>
      <c r="Z101" s="17">
        <f t="shared" si="29"/>
        <v>0</v>
      </c>
      <c r="AA101" s="19">
        <f t="shared" si="30"/>
        <v>0</v>
      </c>
      <c r="AB101" s="23">
        <f t="shared" si="31"/>
        <v>52.36363636363636</v>
      </c>
      <c r="AC101" s="23">
        <f t="shared" si="32"/>
        <v>327.27272727272725</v>
      </c>
      <c r="AD101" s="25">
        <f t="shared" si="33"/>
        <v>26.18181818181818</v>
      </c>
      <c r="AE101" s="25">
        <f t="shared" si="34"/>
        <v>13.09090909090909</v>
      </c>
      <c r="AF101" s="28">
        <f t="shared" si="38"/>
        <v>19.636363636363633</v>
      </c>
      <c r="AG101" s="29">
        <f t="shared" si="37"/>
        <v>7248.7633949383981</v>
      </c>
      <c r="AH101" s="28">
        <f t="shared" si="39"/>
        <v>0</v>
      </c>
      <c r="AI101" s="29">
        <f t="shared" si="35"/>
        <v>133019.31376123871</v>
      </c>
      <c r="AJ101" s="28">
        <f t="shared" si="40"/>
        <v>536.43636363636369</v>
      </c>
      <c r="AK101" s="29">
        <f t="shared" si="36"/>
        <v>9087.117424242424</v>
      </c>
    </row>
    <row r="102" spans="1:38" x14ac:dyDescent="0.25">
      <c r="A102" s="3">
        <v>42996</v>
      </c>
      <c r="B102" s="2">
        <v>4</v>
      </c>
      <c r="C102" s="2">
        <v>9</v>
      </c>
      <c r="D102" s="2">
        <v>110</v>
      </c>
      <c r="E102" s="2">
        <v>720</v>
      </c>
      <c r="F102" s="7">
        <v>0</v>
      </c>
      <c r="G102" s="13">
        <v>0</v>
      </c>
      <c r="H102" s="20">
        <v>17</v>
      </c>
      <c r="I102" s="7">
        <v>0</v>
      </c>
      <c r="J102" s="7">
        <v>0</v>
      </c>
      <c r="K102" s="8">
        <v>0</v>
      </c>
      <c r="L102" s="8">
        <v>0</v>
      </c>
      <c r="M102" s="13">
        <v>0</v>
      </c>
      <c r="N102" s="15">
        <v>0</v>
      </c>
      <c r="O102" s="20">
        <v>6</v>
      </c>
      <c r="P102" s="20">
        <v>38</v>
      </c>
      <c r="Q102" s="21">
        <v>1</v>
      </c>
      <c r="R102" s="21">
        <v>6</v>
      </c>
      <c r="S102" s="10">
        <f t="shared" si="22"/>
        <v>0</v>
      </c>
      <c r="T102" s="17">
        <f t="shared" si="23"/>
        <v>0</v>
      </c>
      <c r="U102" s="23">
        <f t="shared" si="24"/>
        <v>38.25</v>
      </c>
      <c r="V102" s="10">
        <f t="shared" si="25"/>
        <v>0</v>
      </c>
      <c r="W102" s="10">
        <f t="shared" si="26"/>
        <v>0</v>
      </c>
      <c r="X102" s="12">
        <f t="shared" si="27"/>
        <v>0</v>
      </c>
      <c r="Y102" s="12">
        <f t="shared" si="28"/>
        <v>0</v>
      </c>
      <c r="Z102" s="17">
        <f t="shared" si="29"/>
        <v>0</v>
      </c>
      <c r="AA102" s="19">
        <f t="shared" si="30"/>
        <v>0</v>
      </c>
      <c r="AB102" s="23">
        <f t="shared" si="31"/>
        <v>39.272727272727273</v>
      </c>
      <c r="AC102" s="23">
        <f t="shared" si="32"/>
        <v>248.72727272727272</v>
      </c>
      <c r="AD102" s="25">
        <f t="shared" si="33"/>
        <v>6.545454545454545</v>
      </c>
      <c r="AE102" s="25">
        <f t="shared" si="34"/>
        <v>39.272727272727273</v>
      </c>
      <c r="AF102" s="28">
        <f t="shared" si="38"/>
        <v>0</v>
      </c>
      <c r="AG102" s="29">
        <f t="shared" si="37"/>
        <v>7248.7633949383981</v>
      </c>
      <c r="AH102" s="28">
        <f t="shared" si="39"/>
        <v>0</v>
      </c>
      <c r="AI102" s="29">
        <f t="shared" si="35"/>
        <v>133019.31376123871</v>
      </c>
      <c r="AJ102" s="28">
        <f t="shared" si="40"/>
        <v>326.25</v>
      </c>
      <c r="AK102" s="29">
        <f t="shared" si="36"/>
        <v>9413.367424242424</v>
      </c>
    </row>
    <row r="103" spans="1:38" x14ac:dyDescent="0.25">
      <c r="A103" s="3">
        <v>42997</v>
      </c>
      <c r="B103" s="2">
        <v>0</v>
      </c>
      <c r="C103" s="2">
        <v>5</v>
      </c>
      <c r="D103" s="2">
        <v>110</v>
      </c>
      <c r="E103" s="2">
        <v>720</v>
      </c>
      <c r="F103" s="7">
        <v>0</v>
      </c>
      <c r="G103" s="13">
        <v>0</v>
      </c>
      <c r="H103" s="20">
        <v>0</v>
      </c>
      <c r="I103" s="7">
        <v>0</v>
      </c>
      <c r="J103" s="7">
        <v>0</v>
      </c>
      <c r="K103" s="8">
        <v>0</v>
      </c>
      <c r="L103" s="8">
        <v>0</v>
      </c>
      <c r="M103" s="13">
        <v>0</v>
      </c>
      <c r="N103" s="15">
        <v>0</v>
      </c>
      <c r="O103" s="20">
        <v>21</v>
      </c>
      <c r="P103" s="20">
        <v>179</v>
      </c>
      <c r="Q103" s="21">
        <v>8</v>
      </c>
      <c r="R103" s="21">
        <v>18</v>
      </c>
      <c r="S103" s="10">
        <f t="shared" si="22"/>
        <v>0</v>
      </c>
      <c r="T103" s="17">
        <f t="shared" si="23"/>
        <v>0</v>
      </c>
      <c r="U103" s="23">
        <f t="shared" si="24"/>
        <v>0</v>
      </c>
      <c r="V103" s="10">
        <f t="shared" si="25"/>
        <v>0</v>
      </c>
      <c r="W103" s="10">
        <f t="shared" si="26"/>
        <v>0</v>
      </c>
      <c r="X103" s="12">
        <f t="shared" si="27"/>
        <v>0</v>
      </c>
      <c r="Y103" s="12">
        <f t="shared" si="28"/>
        <v>0</v>
      </c>
      <c r="Z103" s="17">
        <f t="shared" si="29"/>
        <v>0</v>
      </c>
      <c r="AA103" s="19">
        <f t="shared" si="30"/>
        <v>0</v>
      </c>
      <c r="AB103" s="23">
        <f t="shared" si="31"/>
        <v>137.45454545454547</v>
      </c>
      <c r="AC103" s="23">
        <f t="shared" si="32"/>
        <v>1171.6363636363635</v>
      </c>
      <c r="AD103" s="25">
        <f t="shared" si="33"/>
        <v>52.36363636363636</v>
      </c>
      <c r="AE103" s="25">
        <f t="shared" si="34"/>
        <v>117.81818181818181</v>
      </c>
      <c r="AF103" s="28">
        <f t="shared" si="38"/>
        <v>0</v>
      </c>
      <c r="AG103" s="29">
        <f t="shared" si="37"/>
        <v>7248.7633949383981</v>
      </c>
      <c r="AH103" s="28">
        <f t="shared" si="39"/>
        <v>0</v>
      </c>
      <c r="AI103" s="29">
        <f t="shared" si="35"/>
        <v>133019.31376123871</v>
      </c>
      <c r="AJ103" s="28">
        <f t="shared" si="40"/>
        <v>1309.090909090909</v>
      </c>
      <c r="AK103" s="29">
        <f t="shared" si="36"/>
        <v>10722.458333333332</v>
      </c>
    </row>
    <row r="104" spans="1:38" x14ac:dyDescent="0.25">
      <c r="A104" s="3">
        <v>42998</v>
      </c>
      <c r="B104" s="2">
        <v>5</v>
      </c>
      <c r="C104" s="2">
        <v>9</v>
      </c>
      <c r="D104" s="2">
        <v>110</v>
      </c>
      <c r="E104" s="2">
        <v>720</v>
      </c>
      <c r="F104" s="7">
        <v>0</v>
      </c>
      <c r="G104" s="13">
        <v>0</v>
      </c>
      <c r="H104" s="20">
        <v>27</v>
      </c>
      <c r="I104" s="7">
        <v>0</v>
      </c>
      <c r="J104" s="7">
        <v>0</v>
      </c>
      <c r="K104" s="8">
        <v>0</v>
      </c>
      <c r="L104" s="8">
        <v>0</v>
      </c>
      <c r="M104" s="13">
        <v>0</v>
      </c>
      <c r="N104" s="15">
        <v>0</v>
      </c>
      <c r="O104" s="20">
        <v>12</v>
      </c>
      <c r="P104" s="20">
        <v>73</v>
      </c>
      <c r="Q104" s="21">
        <v>0</v>
      </c>
      <c r="R104" s="21">
        <v>4</v>
      </c>
      <c r="S104" s="10">
        <f t="shared" si="22"/>
        <v>0</v>
      </c>
      <c r="T104" s="17">
        <f t="shared" si="23"/>
        <v>0</v>
      </c>
      <c r="U104" s="23">
        <f t="shared" si="24"/>
        <v>48.6</v>
      </c>
      <c r="V104" s="10">
        <f t="shared" si="25"/>
        <v>0</v>
      </c>
      <c r="W104" s="10">
        <f t="shared" si="26"/>
        <v>0</v>
      </c>
      <c r="X104" s="12">
        <f t="shared" si="27"/>
        <v>0</v>
      </c>
      <c r="Y104" s="12">
        <f t="shared" si="28"/>
        <v>0</v>
      </c>
      <c r="Z104" s="17">
        <f t="shared" si="29"/>
        <v>0</v>
      </c>
      <c r="AA104" s="19">
        <f t="shared" si="30"/>
        <v>0</v>
      </c>
      <c r="AB104" s="23">
        <f t="shared" si="31"/>
        <v>78.545454545454547</v>
      </c>
      <c r="AC104" s="23">
        <f t="shared" si="32"/>
        <v>477.81818181818187</v>
      </c>
      <c r="AD104" s="25">
        <f t="shared" si="33"/>
        <v>0</v>
      </c>
      <c r="AE104" s="25">
        <f t="shared" si="34"/>
        <v>26.18181818181818</v>
      </c>
      <c r="AF104" s="28">
        <f t="shared" si="38"/>
        <v>0</v>
      </c>
      <c r="AG104" s="29">
        <f t="shared" si="37"/>
        <v>7248.7633949383981</v>
      </c>
      <c r="AH104" s="28">
        <f t="shared" si="39"/>
        <v>0</v>
      </c>
      <c r="AI104" s="29">
        <f t="shared" si="35"/>
        <v>133019.31376123871</v>
      </c>
      <c r="AJ104" s="28">
        <f t="shared" si="40"/>
        <v>604.9636363636364</v>
      </c>
      <c r="AK104" s="29">
        <f t="shared" si="36"/>
        <v>11327.421969696969</v>
      </c>
    </row>
    <row r="105" spans="1:38" x14ac:dyDescent="0.25">
      <c r="A105" s="3">
        <v>42999</v>
      </c>
      <c r="B105" s="2">
        <v>6</v>
      </c>
      <c r="C105" s="2">
        <v>9</v>
      </c>
      <c r="D105" s="2">
        <v>110</v>
      </c>
      <c r="E105" s="2">
        <v>720</v>
      </c>
      <c r="F105" s="7">
        <v>0</v>
      </c>
      <c r="G105" s="13">
        <v>0</v>
      </c>
      <c r="H105" s="20">
        <v>280</v>
      </c>
      <c r="I105" s="7">
        <v>0</v>
      </c>
      <c r="J105" s="7">
        <v>0</v>
      </c>
      <c r="K105" s="8">
        <v>0</v>
      </c>
      <c r="L105" s="8">
        <v>0</v>
      </c>
      <c r="M105" s="13">
        <v>0</v>
      </c>
      <c r="N105" s="15">
        <v>0</v>
      </c>
      <c r="O105" s="20">
        <v>6</v>
      </c>
      <c r="P105" s="20">
        <v>35</v>
      </c>
      <c r="Q105" s="21">
        <v>1</v>
      </c>
      <c r="R105" s="21">
        <v>3</v>
      </c>
      <c r="S105" s="10">
        <f t="shared" si="22"/>
        <v>0</v>
      </c>
      <c r="T105" s="17">
        <f t="shared" si="23"/>
        <v>0</v>
      </c>
      <c r="U105" s="23">
        <f t="shared" si="24"/>
        <v>420</v>
      </c>
      <c r="V105" s="10">
        <f t="shared" si="25"/>
        <v>0</v>
      </c>
      <c r="W105" s="10">
        <f t="shared" si="26"/>
        <v>0</v>
      </c>
      <c r="X105" s="12">
        <f t="shared" si="27"/>
        <v>0</v>
      </c>
      <c r="Y105" s="12">
        <f t="shared" si="28"/>
        <v>0</v>
      </c>
      <c r="Z105" s="17">
        <f t="shared" si="29"/>
        <v>0</v>
      </c>
      <c r="AA105" s="19">
        <f t="shared" si="30"/>
        <v>0</v>
      </c>
      <c r="AB105" s="23">
        <f t="shared" si="31"/>
        <v>39.272727272727273</v>
      </c>
      <c r="AC105" s="23">
        <f t="shared" si="32"/>
        <v>229.09090909090909</v>
      </c>
      <c r="AD105" s="25">
        <f t="shared" si="33"/>
        <v>6.545454545454545</v>
      </c>
      <c r="AE105" s="25">
        <f t="shared" si="34"/>
        <v>19.636363636363637</v>
      </c>
      <c r="AF105" s="28">
        <f t="shared" si="38"/>
        <v>0</v>
      </c>
      <c r="AG105" s="29">
        <f t="shared" si="37"/>
        <v>7248.7633949383981</v>
      </c>
      <c r="AH105" s="28">
        <f t="shared" si="39"/>
        <v>0</v>
      </c>
      <c r="AI105" s="29">
        <f t="shared" si="35"/>
        <v>133019.31376123871</v>
      </c>
      <c r="AJ105" s="28">
        <f t="shared" si="40"/>
        <v>688.36363636363637</v>
      </c>
      <c r="AK105" s="29">
        <f t="shared" si="36"/>
        <v>12015.785606060605</v>
      </c>
      <c r="AL105" s="2" t="s">
        <v>32</v>
      </c>
    </row>
    <row r="106" spans="1:38" x14ac:dyDescent="0.25">
      <c r="A106" s="3">
        <v>43000</v>
      </c>
      <c r="B106" s="2">
        <v>4</v>
      </c>
      <c r="C106" s="2">
        <v>7</v>
      </c>
      <c r="D106" s="2">
        <v>110</v>
      </c>
      <c r="E106" s="2">
        <v>720</v>
      </c>
      <c r="F106" s="7">
        <v>0</v>
      </c>
      <c r="G106" s="13">
        <v>0</v>
      </c>
      <c r="H106" s="20">
        <v>185</v>
      </c>
      <c r="I106" s="7">
        <v>0</v>
      </c>
      <c r="J106" s="7">
        <v>0</v>
      </c>
      <c r="K106" s="8">
        <v>0</v>
      </c>
      <c r="L106" s="8">
        <v>0</v>
      </c>
      <c r="M106" s="13">
        <v>0</v>
      </c>
      <c r="N106" s="15">
        <v>0</v>
      </c>
      <c r="O106" s="20">
        <v>5</v>
      </c>
      <c r="P106" s="20">
        <v>23</v>
      </c>
      <c r="Q106" s="21">
        <v>0</v>
      </c>
      <c r="R106" s="21">
        <v>2</v>
      </c>
      <c r="S106" s="10">
        <f t="shared" si="22"/>
        <v>0</v>
      </c>
      <c r="T106" s="17">
        <f t="shared" si="23"/>
        <v>0</v>
      </c>
      <c r="U106" s="23">
        <f t="shared" si="24"/>
        <v>323.75</v>
      </c>
      <c r="V106" s="10">
        <f t="shared" si="25"/>
        <v>0</v>
      </c>
      <c r="W106" s="10">
        <f t="shared" si="26"/>
        <v>0</v>
      </c>
      <c r="X106" s="12">
        <f t="shared" si="27"/>
        <v>0</v>
      </c>
      <c r="Y106" s="12">
        <f t="shared" si="28"/>
        <v>0</v>
      </c>
      <c r="Z106" s="17">
        <f t="shared" si="29"/>
        <v>0</v>
      </c>
      <c r="AA106" s="19">
        <f t="shared" si="30"/>
        <v>0</v>
      </c>
      <c r="AB106" s="23">
        <f t="shared" si="31"/>
        <v>32.727272727272727</v>
      </c>
      <c r="AC106" s="23">
        <f t="shared" si="32"/>
        <v>150.54545454545453</v>
      </c>
      <c r="AD106" s="25">
        <f t="shared" si="33"/>
        <v>0</v>
      </c>
      <c r="AE106" s="25">
        <f t="shared" si="34"/>
        <v>13.09090909090909</v>
      </c>
      <c r="AF106" s="28">
        <f t="shared" si="38"/>
        <v>0</v>
      </c>
      <c r="AG106" s="29">
        <f t="shared" si="37"/>
        <v>7248.7633949383981</v>
      </c>
      <c r="AH106" s="28">
        <f t="shared" si="39"/>
        <v>0</v>
      </c>
      <c r="AI106" s="29">
        <f t="shared" si="35"/>
        <v>133019.31376123871</v>
      </c>
      <c r="AJ106" s="28">
        <f t="shared" si="40"/>
        <v>507.02272727272725</v>
      </c>
      <c r="AK106" s="29">
        <f t="shared" si="36"/>
        <v>12522.808333333332</v>
      </c>
    </row>
    <row r="107" spans="1:38" x14ac:dyDescent="0.25">
      <c r="A107" s="3">
        <v>43001</v>
      </c>
      <c r="B107" s="2">
        <v>1</v>
      </c>
      <c r="C107" s="2">
        <v>6</v>
      </c>
      <c r="D107" s="2">
        <v>110</v>
      </c>
      <c r="E107" s="2">
        <v>720</v>
      </c>
      <c r="F107" s="7">
        <v>0</v>
      </c>
      <c r="G107" s="13">
        <v>0</v>
      </c>
      <c r="H107" s="20">
        <v>0</v>
      </c>
      <c r="I107" s="7">
        <v>0</v>
      </c>
      <c r="J107" s="7">
        <v>0</v>
      </c>
      <c r="K107" s="8">
        <v>0</v>
      </c>
      <c r="L107" s="8">
        <v>0</v>
      </c>
      <c r="M107" s="13">
        <v>0</v>
      </c>
      <c r="N107" s="15">
        <v>0</v>
      </c>
      <c r="O107" s="20">
        <v>9</v>
      </c>
      <c r="P107" s="20">
        <v>55</v>
      </c>
      <c r="Q107" s="21">
        <v>1</v>
      </c>
      <c r="R107" s="21">
        <v>5</v>
      </c>
      <c r="S107" s="10">
        <f t="shared" si="22"/>
        <v>0</v>
      </c>
      <c r="T107" s="17">
        <f t="shared" si="23"/>
        <v>0</v>
      </c>
      <c r="U107" s="23">
        <f t="shared" si="24"/>
        <v>0</v>
      </c>
      <c r="V107" s="10">
        <f t="shared" si="25"/>
        <v>0</v>
      </c>
      <c r="W107" s="10">
        <f t="shared" si="26"/>
        <v>0</v>
      </c>
      <c r="X107" s="12">
        <f t="shared" si="27"/>
        <v>0</v>
      </c>
      <c r="Y107" s="12">
        <f t="shared" si="28"/>
        <v>0</v>
      </c>
      <c r="Z107" s="17">
        <f t="shared" si="29"/>
        <v>0</v>
      </c>
      <c r="AA107" s="19">
        <f t="shared" si="30"/>
        <v>0</v>
      </c>
      <c r="AB107" s="23">
        <f t="shared" si="31"/>
        <v>58.909090909090907</v>
      </c>
      <c r="AC107" s="23">
        <f t="shared" si="32"/>
        <v>360</v>
      </c>
      <c r="AD107" s="25">
        <f t="shared" si="33"/>
        <v>6.545454545454545</v>
      </c>
      <c r="AE107" s="25">
        <f t="shared" si="34"/>
        <v>32.727272727272727</v>
      </c>
      <c r="AF107" s="28">
        <f t="shared" si="38"/>
        <v>0</v>
      </c>
      <c r="AG107" s="29">
        <f t="shared" si="37"/>
        <v>7248.7633949383981</v>
      </c>
      <c r="AH107" s="28">
        <f t="shared" si="39"/>
        <v>0</v>
      </c>
      <c r="AI107" s="29">
        <f t="shared" si="35"/>
        <v>133019.31376123871</v>
      </c>
      <c r="AJ107" s="28">
        <f t="shared" si="40"/>
        <v>418.90909090909088</v>
      </c>
      <c r="AK107" s="29">
        <f t="shared" si="36"/>
        <v>12941.717424242423</v>
      </c>
    </row>
    <row r="108" spans="1:38" x14ac:dyDescent="0.25">
      <c r="A108" s="3">
        <v>43002</v>
      </c>
      <c r="B108" s="2">
        <v>3</v>
      </c>
      <c r="C108" s="2">
        <v>7</v>
      </c>
      <c r="D108" s="2">
        <v>110</v>
      </c>
      <c r="E108" s="2">
        <v>720</v>
      </c>
      <c r="F108" s="7">
        <v>0</v>
      </c>
      <c r="G108" s="13">
        <v>0</v>
      </c>
      <c r="H108" s="20">
        <v>9</v>
      </c>
      <c r="I108" s="7">
        <v>0</v>
      </c>
      <c r="J108" s="7">
        <v>0</v>
      </c>
      <c r="K108" s="8">
        <v>0</v>
      </c>
      <c r="L108" s="8">
        <v>0</v>
      </c>
      <c r="M108" s="13">
        <v>0</v>
      </c>
      <c r="N108" s="15">
        <v>0</v>
      </c>
      <c r="O108" s="20">
        <v>7</v>
      </c>
      <c r="P108" s="20">
        <v>27</v>
      </c>
      <c r="Q108" s="21">
        <v>0</v>
      </c>
      <c r="R108" s="21">
        <v>4</v>
      </c>
      <c r="S108" s="10">
        <f t="shared" si="22"/>
        <v>0</v>
      </c>
      <c r="T108" s="17">
        <f t="shared" si="23"/>
        <v>0</v>
      </c>
      <c r="U108" s="23">
        <f t="shared" si="24"/>
        <v>21</v>
      </c>
      <c r="V108" s="10">
        <f t="shared" si="25"/>
        <v>0</v>
      </c>
      <c r="W108" s="10">
        <f t="shared" si="26"/>
        <v>0</v>
      </c>
      <c r="X108" s="12">
        <f t="shared" si="27"/>
        <v>0</v>
      </c>
      <c r="Y108" s="12">
        <f t="shared" si="28"/>
        <v>0</v>
      </c>
      <c r="Z108" s="17">
        <f t="shared" si="29"/>
        <v>0</v>
      </c>
      <c r="AA108" s="19">
        <f t="shared" si="30"/>
        <v>0</v>
      </c>
      <c r="AB108" s="23">
        <f t="shared" si="31"/>
        <v>45.818181818181813</v>
      </c>
      <c r="AC108" s="23">
        <f t="shared" si="32"/>
        <v>176.72727272727272</v>
      </c>
      <c r="AD108" s="25">
        <f t="shared" si="33"/>
        <v>0</v>
      </c>
      <c r="AE108" s="25">
        <f t="shared" si="34"/>
        <v>26.18181818181818</v>
      </c>
      <c r="AF108" s="28">
        <f t="shared" si="38"/>
        <v>0</v>
      </c>
      <c r="AG108" s="29">
        <f t="shared" si="37"/>
        <v>7248.7633949383981</v>
      </c>
      <c r="AH108" s="28">
        <f t="shared" si="39"/>
        <v>0</v>
      </c>
      <c r="AI108" s="29">
        <f t="shared" si="35"/>
        <v>133019.31376123871</v>
      </c>
      <c r="AJ108" s="28">
        <f t="shared" si="40"/>
        <v>243.54545454545453</v>
      </c>
      <c r="AK108" s="29">
        <f t="shared" si="36"/>
        <v>13185.262878787877</v>
      </c>
    </row>
    <row r="109" spans="1:38" x14ac:dyDescent="0.25">
      <c r="A109" s="3">
        <v>43003</v>
      </c>
      <c r="B109" s="2">
        <v>4</v>
      </c>
      <c r="C109" s="2">
        <v>8</v>
      </c>
      <c r="D109" s="2">
        <v>90</v>
      </c>
      <c r="E109" s="2">
        <v>720</v>
      </c>
      <c r="F109" s="7">
        <v>0</v>
      </c>
      <c r="G109" s="13">
        <v>0</v>
      </c>
      <c r="H109" s="20">
        <v>50</v>
      </c>
      <c r="I109" s="7">
        <v>0</v>
      </c>
      <c r="J109" s="7">
        <v>0</v>
      </c>
      <c r="K109" s="8">
        <v>0</v>
      </c>
      <c r="L109" s="8">
        <v>0</v>
      </c>
      <c r="M109" s="13">
        <v>0</v>
      </c>
      <c r="N109" s="15">
        <v>0</v>
      </c>
      <c r="O109" s="20">
        <v>3</v>
      </c>
      <c r="P109" s="20">
        <v>32</v>
      </c>
      <c r="Q109" s="21">
        <v>5</v>
      </c>
      <c r="R109" s="21">
        <v>11</v>
      </c>
      <c r="S109" s="10">
        <f t="shared" si="22"/>
        <v>0</v>
      </c>
      <c r="T109" s="17">
        <f t="shared" si="23"/>
        <v>0</v>
      </c>
      <c r="U109" s="23">
        <f t="shared" si="24"/>
        <v>100</v>
      </c>
      <c r="V109" s="10">
        <f t="shared" si="25"/>
        <v>0</v>
      </c>
      <c r="W109" s="10">
        <f t="shared" si="26"/>
        <v>0</v>
      </c>
      <c r="X109" s="12">
        <f t="shared" si="27"/>
        <v>0</v>
      </c>
      <c r="Y109" s="12">
        <f t="shared" si="28"/>
        <v>0</v>
      </c>
      <c r="Z109" s="17">
        <f t="shared" si="29"/>
        <v>0</v>
      </c>
      <c r="AA109" s="19">
        <f t="shared" si="30"/>
        <v>0</v>
      </c>
      <c r="AB109" s="23">
        <f t="shared" si="31"/>
        <v>24</v>
      </c>
      <c r="AC109" s="23">
        <f t="shared" si="32"/>
        <v>256</v>
      </c>
      <c r="AD109" s="25">
        <f t="shared" si="33"/>
        <v>40</v>
      </c>
      <c r="AE109" s="25">
        <f t="shared" si="34"/>
        <v>88</v>
      </c>
      <c r="AF109" s="28">
        <f t="shared" si="38"/>
        <v>0</v>
      </c>
      <c r="AG109" s="29">
        <f t="shared" si="37"/>
        <v>7248.7633949383981</v>
      </c>
      <c r="AH109" s="28">
        <f t="shared" si="39"/>
        <v>0</v>
      </c>
      <c r="AI109" s="29">
        <f t="shared" si="35"/>
        <v>133019.31376123871</v>
      </c>
      <c r="AJ109" s="28">
        <f t="shared" si="40"/>
        <v>380</v>
      </c>
      <c r="AK109" s="29">
        <f t="shared" si="36"/>
        <v>13565.262878787877</v>
      </c>
      <c r="AL109" s="2" t="s">
        <v>24</v>
      </c>
    </row>
    <row r="110" spans="1:38" x14ac:dyDescent="0.25">
      <c r="A110" s="3">
        <v>43004</v>
      </c>
      <c r="B110" s="2">
        <v>3</v>
      </c>
      <c r="C110" s="2">
        <v>7</v>
      </c>
      <c r="D110" s="2">
        <v>110</v>
      </c>
      <c r="E110" s="2">
        <v>720</v>
      </c>
      <c r="F110" s="7">
        <v>0</v>
      </c>
      <c r="G110" s="13">
        <v>0</v>
      </c>
      <c r="H110" s="20">
        <v>30</v>
      </c>
      <c r="I110" s="7">
        <v>0</v>
      </c>
      <c r="J110" s="7">
        <v>0</v>
      </c>
      <c r="K110" s="8">
        <v>0</v>
      </c>
      <c r="L110" s="8">
        <v>0</v>
      </c>
      <c r="M110" s="13">
        <v>0</v>
      </c>
      <c r="N110" s="15">
        <v>0</v>
      </c>
      <c r="O110" s="20">
        <v>6</v>
      </c>
      <c r="P110" s="20">
        <v>10</v>
      </c>
      <c r="Q110" s="21">
        <v>1</v>
      </c>
      <c r="R110" s="21">
        <v>3</v>
      </c>
      <c r="S110" s="10">
        <f t="shared" si="22"/>
        <v>0</v>
      </c>
      <c r="T110" s="17">
        <f t="shared" si="23"/>
        <v>0</v>
      </c>
      <c r="U110" s="23">
        <f t="shared" si="24"/>
        <v>70</v>
      </c>
      <c r="V110" s="10">
        <f t="shared" si="25"/>
        <v>0</v>
      </c>
      <c r="W110" s="10">
        <f t="shared" si="26"/>
        <v>0</v>
      </c>
      <c r="X110" s="12">
        <f t="shared" si="27"/>
        <v>0</v>
      </c>
      <c r="Y110" s="12">
        <f t="shared" si="28"/>
        <v>0</v>
      </c>
      <c r="Z110" s="17">
        <f t="shared" si="29"/>
        <v>0</v>
      </c>
      <c r="AA110" s="19">
        <f t="shared" si="30"/>
        <v>0</v>
      </c>
      <c r="AB110" s="23">
        <f t="shared" si="31"/>
        <v>39.272727272727273</v>
      </c>
      <c r="AC110" s="23">
        <f t="shared" si="32"/>
        <v>65.454545454545453</v>
      </c>
      <c r="AD110" s="25">
        <f t="shared" si="33"/>
        <v>6.545454545454545</v>
      </c>
      <c r="AE110" s="25">
        <f t="shared" si="34"/>
        <v>19.636363636363637</v>
      </c>
      <c r="AF110" s="28">
        <f t="shared" si="38"/>
        <v>0</v>
      </c>
      <c r="AG110" s="29">
        <f t="shared" si="37"/>
        <v>7248.7633949383981</v>
      </c>
      <c r="AH110" s="28">
        <f t="shared" si="39"/>
        <v>0</v>
      </c>
      <c r="AI110" s="29">
        <f t="shared" si="35"/>
        <v>133019.31376123871</v>
      </c>
      <c r="AJ110" s="28">
        <f t="shared" si="40"/>
        <v>174.72727272727275</v>
      </c>
      <c r="AK110" s="29">
        <f t="shared" si="36"/>
        <v>13739.990151515149</v>
      </c>
    </row>
    <row r="111" spans="1:38" x14ac:dyDescent="0.25">
      <c r="A111" s="3">
        <v>43005</v>
      </c>
      <c r="B111" s="2">
        <v>1</v>
      </c>
      <c r="C111" s="2">
        <v>2</v>
      </c>
      <c r="D111" s="2">
        <v>100</v>
      </c>
      <c r="E111" s="2">
        <v>720</v>
      </c>
      <c r="F111" s="7">
        <v>0</v>
      </c>
      <c r="G111" s="13">
        <v>0</v>
      </c>
      <c r="H111" s="20">
        <v>0</v>
      </c>
      <c r="I111" s="7">
        <v>0</v>
      </c>
      <c r="J111" s="7">
        <v>0</v>
      </c>
      <c r="K111" s="8">
        <v>0</v>
      </c>
      <c r="L111" s="8">
        <v>0</v>
      </c>
      <c r="M111" s="13">
        <v>0</v>
      </c>
      <c r="N111" s="15">
        <v>0</v>
      </c>
      <c r="O111" s="20">
        <v>4</v>
      </c>
      <c r="P111" s="20">
        <v>20</v>
      </c>
      <c r="Q111" s="21">
        <v>0</v>
      </c>
      <c r="R111" s="21">
        <v>4</v>
      </c>
      <c r="S111" s="10">
        <f t="shared" si="22"/>
        <v>0</v>
      </c>
      <c r="T111" s="17">
        <f t="shared" si="23"/>
        <v>0</v>
      </c>
      <c r="U111" s="23">
        <f t="shared" si="24"/>
        <v>0</v>
      </c>
      <c r="V111" s="10">
        <f t="shared" si="25"/>
        <v>0</v>
      </c>
      <c r="W111" s="10">
        <f t="shared" si="26"/>
        <v>0</v>
      </c>
      <c r="X111" s="12">
        <f t="shared" si="27"/>
        <v>0</v>
      </c>
      <c r="Y111" s="12">
        <f t="shared" si="28"/>
        <v>0</v>
      </c>
      <c r="Z111" s="17">
        <f t="shared" si="29"/>
        <v>0</v>
      </c>
      <c r="AA111" s="19">
        <f t="shared" si="30"/>
        <v>0</v>
      </c>
      <c r="AB111" s="23">
        <f t="shared" si="31"/>
        <v>28.8</v>
      </c>
      <c r="AC111" s="23">
        <f t="shared" si="32"/>
        <v>144</v>
      </c>
      <c r="AD111" s="25">
        <f t="shared" si="33"/>
        <v>0</v>
      </c>
      <c r="AE111" s="25">
        <f t="shared" si="34"/>
        <v>28.8</v>
      </c>
      <c r="AF111" s="28">
        <f t="shared" si="38"/>
        <v>0</v>
      </c>
      <c r="AG111" s="29">
        <f t="shared" si="37"/>
        <v>7248.7633949383981</v>
      </c>
      <c r="AH111" s="28">
        <f t="shared" si="39"/>
        <v>0</v>
      </c>
      <c r="AI111" s="29">
        <f t="shared" si="35"/>
        <v>133019.31376123871</v>
      </c>
      <c r="AJ111" s="28">
        <f t="shared" si="40"/>
        <v>172.8</v>
      </c>
      <c r="AK111" s="29">
        <f t="shared" si="36"/>
        <v>13912.790151515148</v>
      </c>
      <c r="AL111" s="2" t="s">
        <v>38</v>
      </c>
    </row>
    <row r="112" spans="1:38" x14ac:dyDescent="0.25">
      <c r="A112" s="3">
        <v>43006</v>
      </c>
      <c r="B112" s="2">
        <v>3</v>
      </c>
      <c r="C112" s="2">
        <v>8</v>
      </c>
      <c r="D112" s="2">
        <v>110</v>
      </c>
      <c r="E112" s="2">
        <v>720</v>
      </c>
      <c r="F112" s="7">
        <v>0</v>
      </c>
      <c r="G112" s="13">
        <v>0</v>
      </c>
      <c r="H112" s="20">
        <v>0</v>
      </c>
      <c r="I112" s="7">
        <v>0</v>
      </c>
      <c r="J112" s="7">
        <v>0</v>
      </c>
      <c r="K112" s="8">
        <v>0</v>
      </c>
      <c r="L112" s="8">
        <v>0</v>
      </c>
      <c r="M112" s="13">
        <v>0</v>
      </c>
      <c r="N112" s="15">
        <v>0</v>
      </c>
      <c r="O112" s="20">
        <v>1</v>
      </c>
      <c r="P112" s="20">
        <v>15</v>
      </c>
      <c r="Q112" s="21">
        <v>0</v>
      </c>
      <c r="R112" s="21">
        <v>2</v>
      </c>
      <c r="S112" s="10">
        <f t="shared" si="22"/>
        <v>0</v>
      </c>
      <c r="T112" s="17">
        <f t="shared" si="23"/>
        <v>0</v>
      </c>
      <c r="U112" s="23">
        <f t="shared" si="24"/>
        <v>0</v>
      </c>
      <c r="V112" s="10">
        <f t="shared" si="25"/>
        <v>0</v>
      </c>
      <c r="W112" s="10">
        <f t="shared" si="26"/>
        <v>0</v>
      </c>
      <c r="X112" s="12">
        <f t="shared" si="27"/>
        <v>0</v>
      </c>
      <c r="Y112" s="12">
        <f t="shared" si="28"/>
        <v>0</v>
      </c>
      <c r="Z112" s="17">
        <f t="shared" si="29"/>
        <v>0</v>
      </c>
      <c r="AA112" s="19">
        <f t="shared" si="30"/>
        <v>0</v>
      </c>
      <c r="AB112" s="23">
        <f t="shared" si="31"/>
        <v>6.545454545454545</v>
      </c>
      <c r="AC112" s="23">
        <f t="shared" si="32"/>
        <v>98.181818181818173</v>
      </c>
      <c r="AD112" s="25">
        <f t="shared" si="33"/>
        <v>0</v>
      </c>
      <c r="AE112" s="25">
        <f t="shared" si="34"/>
        <v>13.09090909090909</v>
      </c>
      <c r="AF112" s="28">
        <f t="shared" si="38"/>
        <v>0</v>
      </c>
      <c r="AG112" s="29">
        <f t="shared" si="37"/>
        <v>7248.7633949383981</v>
      </c>
      <c r="AH112" s="28">
        <f t="shared" si="39"/>
        <v>0</v>
      </c>
      <c r="AI112" s="29">
        <f t="shared" si="35"/>
        <v>133019.31376123871</v>
      </c>
      <c r="AJ112" s="28">
        <f t="shared" si="40"/>
        <v>104.72727272727272</v>
      </c>
      <c r="AK112" s="29">
        <f t="shared" si="36"/>
        <v>14017.51742424242</v>
      </c>
    </row>
    <row r="113" spans="1:38" x14ac:dyDescent="0.25">
      <c r="A113" s="3">
        <v>43007</v>
      </c>
      <c r="B113" s="2">
        <v>3</v>
      </c>
      <c r="C113" s="2">
        <v>5</v>
      </c>
      <c r="D113" s="2">
        <v>110</v>
      </c>
      <c r="E113" s="2">
        <v>720</v>
      </c>
      <c r="F113" s="7">
        <v>0</v>
      </c>
      <c r="G113" s="13">
        <v>0</v>
      </c>
      <c r="H113" s="20">
        <v>14</v>
      </c>
      <c r="I113" s="7">
        <v>0</v>
      </c>
      <c r="J113" s="7">
        <v>0</v>
      </c>
      <c r="K113" s="8">
        <v>0</v>
      </c>
      <c r="L113" s="8">
        <v>0</v>
      </c>
      <c r="M113" s="13">
        <v>0</v>
      </c>
      <c r="N113" s="15">
        <v>0</v>
      </c>
      <c r="O113" s="20">
        <v>5</v>
      </c>
      <c r="P113" s="20">
        <v>22</v>
      </c>
      <c r="Q113" s="21">
        <v>1</v>
      </c>
      <c r="R113" s="21">
        <v>4</v>
      </c>
      <c r="S113" s="10">
        <f t="shared" si="22"/>
        <v>0</v>
      </c>
      <c r="T113" s="17">
        <f t="shared" si="23"/>
        <v>0</v>
      </c>
      <c r="U113" s="23">
        <f t="shared" si="24"/>
        <v>23.333333333333336</v>
      </c>
      <c r="V113" s="10">
        <f t="shared" si="25"/>
        <v>0</v>
      </c>
      <c r="W113" s="10">
        <f t="shared" si="26"/>
        <v>0</v>
      </c>
      <c r="X113" s="12">
        <f t="shared" si="27"/>
        <v>0</v>
      </c>
      <c r="Y113" s="12">
        <f t="shared" si="28"/>
        <v>0</v>
      </c>
      <c r="Z113" s="17">
        <f t="shared" si="29"/>
        <v>0</v>
      </c>
      <c r="AA113" s="19">
        <f t="shared" si="30"/>
        <v>0</v>
      </c>
      <c r="AB113" s="23">
        <f t="shared" si="31"/>
        <v>32.727272727272727</v>
      </c>
      <c r="AC113" s="23">
        <f t="shared" si="32"/>
        <v>144</v>
      </c>
      <c r="AD113" s="25">
        <f t="shared" si="33"/>
        <v>6.545454545454545</v>
      </c>
      <c r="AE113" s="25">
        <f t="shared" si="34"/>
        <v>26.18181818181818</v>
      </c>
      <c r="AF113" s="28">
        <f t="shared" si="38"/>
        <v>0</v>
      </c>
      <c r="AG113" s="29">
        <f t="shared" si="37"/>
        <v>7248.7633949383981</v>
      </c>
      <c r="AH113" s="28">
        <f t="shared" si="39"/>
        <v>0</v>
      </c>
      <c r="AI113" s="29">
        <f t="shared" si="35"/>
        <v>133019.31376123871</v>
      </c>
      <c r="AJ113" s="28">
        <f t="shared" si="40"/>
        <v>200.06060606060606</v>
      </c>
      <c r="AK113" s="29">
        <f t="shared" si="36"/>
        <v>14217.578030303026</v>
      </c>
    </row>
    <row r="114" spans="1:38" x14ac:dyDescent="0.25">
      <c r="A114" s="3">
        <v>43008</v>
      </c>
      <c r="B114" s="2">
        <v>3</v>
      </c>
      <c r="C114" s="2">
        <v>7</v>
      </c>
      <c r="D114" s="2">
        <v>110</v>
      </c>
      <c r="E114" s="2">
        <v>720</v>
      </c>
      <c r="F114" s="7">
        <v>0</v>
      </c>
      <c r="G114" s="13">
        <v>0</v>
      </c>
      <c r="H114" s="20">
        <v>0</v>
      </c>
      <c r="I114" s="7">
        <v>0</v>
      </c>
      <c r="J114" s="7">
        <v>0</v>
      </c>
      <c r="K114" s="8">
        <v>0</v>
      </c>
      <c r="L114" s="8">
        <v>0</v>
      </c>
      <c r="M114" s="13">
        <v>0</v>
      </c>
      <c r="N114" s="15">
        <v>0</v>
      </c>
      <c r="O114" s="20">
        <v>4</v>
      </c>
      <c r="P114" s="20">
        <v>16</v>
      </c>
      <c r="Q114" s="21">
        <v>2</v>
      </c>
      <c r="R114" s="21">
        <v>1</v>
      </c>
      <c r="S114" s="10">
        <f t="shared" si="22"/>
        <v>0</v>
      </c>
      <c r="T114" s="17">
        <f t="shared" si="23"/>
        <v>0</v>
      </c>
      <c r="U114" s="23">
        <f t="shared" si="24"/>
        <v>0</v>
      </c>
      <c r="V114" s="10">
        <f t="shared" si="25"/>
        <v>0</v>
      </c>
      <c r="W114" s="10">
        <f t="shared" si="26"/>
        <v>0</v>
      </c>
      <c r="X114" s="12">
        <f t="shared" si="27"/>
        <v>0</v>
      </c>
      <c r="Y114" s="12">
        <f t="shared" si="28"/>
        <v>0</v>
      </c>
      <c r="Z114" s="17">
        <f t="shared" si="29"/>
        <v>0</v>
      </c>
      <c r="AA114" s="19">
        <f t="shared" si="30"/>
        <v>0</v>
      </c>
      <c r="AB114" s="23">
        <f t="shared" si="31"/>
        <v>26.18181818181818</v>
      </c>
      <c r="AC114" s="23">
        <f t="shared" si="32"/>
        <v>104.72727272727272</v>
      </c>
      <c r="AD114" s="25">
        <f t="shared" si="33"/>
        <v>13.09090909090909</v>
      </c>
      <c r="AE114" s="25">
        <f t="shared" si="34"/>
        <v>6.545454545454545</v>
      </c>
      <c r="AF114" s="28">
        <f t="shared" si="38"/>
        <v>0</v>
      </c>
      <c r="AG114" s="29">
        <f t="shared" si="37"/>
        <v>7248.7633949383981</v>
      </c>
      <c r="AH114" s="28">
        <f t="shared" si="39"/>
        <v>0</v>
      </c>
      <c r="AI114" s="29">
        <f t="shared" si="35"/>
        <v>133019.31376123871</v>
      </c>
      <c r="AJ114" s="28">
        <f t="shared" si="40"/>
        <v>130.90909090909091</v>
      </c>
      <c r="AK114" s="29">
        <f t="shared" si="36"/>
        <v>14348.487121212116</v>
      </c>
    </row>
    <row r="115" spans="1:38" x14ac:dyDescent="0.25">
      <c r="A115" s="3">
        <v>43009</v>
      </c>
      <c r="B115" s="2">
        <v>2</v>
      </c>
      <c r="C115" s="2">
        <v>5</v>
      </c>
      <c r="D115" s="2">
        <v>110</v>
      </c>
      <c r="E115" s="2">
        <v>720</v>
      </c>
      <c r="F115" s="7">
        <v>0</v>
      </c>
      <c r="G115" s="13">
        <v>0</v>
      </c>
      <c r="H115" s="20">
        <v>12</v>
      </c>
      <c r="I115" s="7">
        <v>0</v>
      </c>
      <c r="J115" s="7">
        <v>0</v>
      </c>
      <c r="K115" s="8">
        <v>0</v>
      </c>
      <c r="L115" s="8">
        <v>0</v>
      </c>
      <c r="M115" s="13">
        <v>0</v>
      </c>
      <c r="N115" s="15">
        <v>0</v>
      </c>
      <c r="O115" s="20">
        <v>0</v>
      </c>
      <c r="P115" s="20">
        <v>6</v>
      </c>
      <c r="Q115" s="21">
        <v>0</v>
      </c>
      <c r="R115" s="21">
        <v>0</v>
      </c>
      <c r="S115" s="10">
        <f t="shared" si="22"/>
        <v>0</v>
      </c>
      <c r="T115" s="17">
        <f t="shared" si="23"/>
        <v>0</v>
      </c>
      <c r="U115" s="23">
        <f t="shared" si="24"/>
        <v>30</v>
      </c>
      <c r="V115" s="10">
        <f t="shared" si="25"/>
        <v>0</v>
      </c>
      <c r="W115" s="10">
        <f t="shared" si="26"/>
        <v>0</v>
      </c>
      <c r="X115" s="12">
        <f t="shared" si="27"/>
        <v>0</v>
      </c>
      <c r="Y115" s="12">
        <f t="shared" si="28"/>
        <v>0</v>
      </c>
      <c r="Z115" s="17">
        <f t="shared" si="29"/>
        <v>0</v>
      </c>
      <c r="AA115" s="19">
        <f t="shared" si="30"/>
        <v>0</v>
      </c>
      <c r="AB115" s="23">
        <f t="shared" si="31"/>
        <v>0</v>
      </c>
      <c r="AC115" s="23">
        <f t="shared" si="32"/>
        <v>39.272727272727273</v>
      </c>
      <c r="AD115" s="25">
        <f t="shared" si="33"/>
        <v>0</v>
      </c>
      <c r="AE115" s="25">
        <f t="shared" si="34"/>
        <v>0</v>
      </c>
      <c r="AF115" s="28">
        <f t="shared" si="38"/>
        <v>0</v>
      </c>
      <c r="AG115" s="29">
        <f t="shared" si="37"/>
        <v>7248.7633949383981</v>
      </c>
      <c r="AH115" s="28">
        <f t="shared" si="39"/>
        <v>0</v>
      </c>
      <c r="AI115" s="29">
        <f t="shared" si="35"/>
        <v>133019.31376123871</v>
      </c>
      <c r="AJ115" s="28">
        <f t="shared" si="40"/>
        <v>69.27272727272728</v>
      </c>
      <c r="AK115" s="29">
        <f t="shared" si="36"/>
        <v>14417.759848484844</v>
      </c>
      <c r="AL115" s="2" t="s">
        <v>39</v>
      </c>
    </row>
    <row r="116" spans="1:38" x14ac:dyDescent="0.25">
      <c r="A116" s="3">
        <v>43010</v>
      </c>
      <c r="B116" s="2">
        <v>3</v>
      </c>
      <c r="C116" s="2">
        <v>6</v>
      </c>
      <c r="D116" s="2">
        <v>110</v>
      </c>
      <c r="E116" s="2">
        <v>720</v>
      </c>
      <c r="F116" s="7">
        <v>0</v>
      </c>
      <c r="G116" s="13">
        <v>0</v>
      </c>
      <c r="H116" s="20">
        <v>12</v>
      </c>
      <c r="I116" s="7">
        <v>0</v>
      </c>
      <c r="J116" s="7">
        <v>0</v>
      </c>
      <c r="K116" s="8">
        <v>0</v>
      </c>
      <c r="L116" s="8">
        <v>0</v>
      </c>
      <c r="M116" s="13">
        <v>0</v>
      </c>
      <c r="N116" s="15">
        <v>0</v>
      </c>
      <c r="O116" s="20">
        <v>1</v>
      </c>
      <c r="P116" s="20">
        <v>12</v>
      </c>
      <c r="Q116" s="21">
        <v>0</v>
      </c>
      <c r="R116" s="21">
        <v>3</v>
      </c>
      <c r="S116" s="10">
        <f t="shared" si="22"/>
        <v>0</v>
      </c>
      <c r="T116" s="17">
        <f t="shared" si="23"/>
        <v>0</v>
      </c>
      <c r="U116" s="23">
        <f t="shared" si="24"/>
        <v>24</v>
      </c>
      <c r="V116" s="10">
        <f t="shared" si="25"/>
        <v>0</v>
      </c>
      <c r="W116" s="10">
        <f t="shared" si="26"/>
        <v>0</v>
      </c>
      <c r="X116" s="12">
        <f t="shared" si="27"/>
        <v>0</v>
      </c>
      <c r="Y116" s="12">
        <f t="shared" si="28"/>
        <v>0</v>
      </c>
      <c r="Z116" s="17">
        <f t="shared" si="29"/>
        <v>0</v>
      </c>
      <c r="AA116" s="19">
        <f t="shared" si="30"/>
        <v>0</v>
      </c>
      <c r="AB116" s="23">
        <f t="shared" si="31"/>
        <v>6.545454545454545</v>
      </c>
      <c r="AC116" s="23">
        <f t="shared" si="32"/>
        <v>78.545454545454547</v>
      </c>
      <c r="AD116" s="25">
        <f t="shared" si="33"/>
        <v>0</v>
      </c>
      <c r="AE116" s="25">
        <f t="shared" si="34"/>
        <v>19.636363636363637</v>
      </c>
      <c r="AF116" s="30">
        <f t="shared" si="38"/>
        <v>0</v>
      </c>
      <c r="AG116" s="31">
        <f t="shared" si="37"/>
        <v>7248.7633949383981</v>
      </c>
      <c r="AH116" s="30">
        <f t="shared" si="39"/>
        <v>0</v>
      </c>
      <c r="AI116" s="31">
        <f t="shared" si="35"/>
        <v>133019.31376123871</v>
      </c>
      <c r="AJ116" s="30">
        <f t="shared" si="40"/>
        <v>109.09090909090909</v>
      </c>
      <c r="AK116" s="31">
        <f t="shared" si="36"/>
        <v>14526.850757575754</v>
      </c>
      <c r="AL116" s="2" t="s">
        <v>40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H4:AH8 AJ4:A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topLeftCell="J1" workbookViewId="0">
      <pane ySplit="915" topLeftCell="A81" activePane="bottomLeft"/>
      <selection activeCell="X6" sqref="X6"/>
      <selection pane="bottomLeft" activeCell="S28" sqref="S28"/>
    </sheetView>
  </sheetViews>
  <sheetFormatPr defaultColWidth="8.85546875" defaultRowHeight="15.75" x14ac:dyDescent="0.25"/>
  <cols>
    <col min="1" max="1" width="8.85546875" style="2"/>
    <col min="2" max="2" width="13.85546875" style="2" bestFit="1" customWidth="1"/>
    <col min="3" max="3" width="19.140625" style="2" bestFit="1" customWidth="1"/>
    <col min="4" max="4" width="6" style="2" bestFit="1" customWidth="1"/>
    <col min="5" max="5" width="6" style="2" customWidth="1"/>
    <col min="6" max="6" width="11.85546875" style="2" bestFit="1" customWidth="1"/>
    <col min="7" max="7" width="8.85546875" style="2"/>
    <col min="8" max="8" width="13.85546875" style="2" bestFit="1" customWidth="1"/>
    <col min="9" max="9" width="19.140625" style="2" bestFit="1" customWidth="1"/>
    <col min="10" max="10" width="6" style="2" bestFit="1" customWidth="1"/>
    <col min="11" max="11" width="8.28515625" style="2" bestFit="1" customWidth="1"/>
    <col min="12" max="12" width="11.85546875" style="2" bestFit="1" customWidth="1"/>
    <col min="13" max="13" width="8.85546875" style="2"/>
    <col min="14" max="14" width="13.85546875" style="2" bestFit="1" customWidth="1"/>
    <col min="15" max="15" width="19.140625" style="2" bestFit="1" customWidth="1"/>
    <col min="16" max="16" width="6" style="2" bestFit="1" customWidth="1"/>
    <col min="17" max="17" width="7.140625" style="2" bestFit="1" customWidth="1"/>
    <col min="18" max="18" width="11.85546875" style="2" bestFit="1" customWidth="1"/>
    <col min="19" max="16384" width="8.85546875" style="2"/>
  </cols>
  <sheetData>
    <row r="1" spans="1:18" x14ac:dyDescent="0.25">
      <c r="B1" s="2" t="s">
        <v>4</v>
      </c>
      <c r="H1" s="2" t="s">
        <v>5</v>
      </c>
      <c r="N1" s="2" t="s">
        <v>6</v>
      </c>
    </row>
    <row r="2" spans="1:18" x14ac:dyDescent="0.25">
      <c r="A2" s="47" t="s">
        <v>0</v>
      </c>
      <c r="B2" s="2" t="s">
        <v>21</v>
      </c>
      <c r="C2" s="2" t="s">
        <v>22</v>
      </c>
      <c r="D2" s="2">
        <v>2017</v>
      </c>
      <c r="E2" s="2">
        <v>2017</v>
      </c>
      <c r="F2" s="2" t="s">
        <v>23</v>
      </c>
      <c r="H2" s="2" t="s">
        <v>21</v>
      </c>
      <c r="I2" s="2" t="s">
        <v>22</v>
      </c>
      <c r="J2" s="2">
        <v>2017</v>
      </c>
      <c r="K2" s="2">
        <v>2017</v>
      </c>
      <c r="L2" s="2" t="s">
        <v>23</v>
      </c>
      <c r="N2" s="2" t="s">
        <v>21</v>
      </c>
      <c r="O2" s="2" t="s">
        <v>22</v>
      </c>
      <c r="P2" s="2">
        <v>2017</v>
      </c>
      <c r="Q2" s="2">
        <v>2017</v>
      </c>
      <c r="R2" s="2" t="s">
        <v>23</v>
      </c>
    </row>
    <row r="3" spans="1:18" x14ac:dyDescent="0.25">
      <c r="A3" s="48">
        <v>42898</v>
      </c>
      <c r="B3" s="2">
        <v>4</v>
      </c>
      <c r="C3" s="2">
        <v>4</v>
      </c>
      <c r="D3" s="4">
        <f>Counts!AF4</f>
        <v>0</v>
      </c>
      <c r="E3" s="4">
        <f>Counts!AG4</f>
        <v>0</v>
      </c>
      <c r="F3" s="50">
        <f>C3/$C$115</f>
        <v>3.7842951750236518E-4</v>
      </c>
      <c r="G3" s="50"/>
      <c r="H3" s="2">
        <v>675</v>
      </c>
      <c r="I3" s="2">
        <v>675</v>
      </c>
      <c r="J3" s="4">
        <f>Counts!AH4</f>
        <v>728.30769230769238</v>
      </c>
      <c r="K3" s="4">
        <f>Counts!AI4</f>
        <v>728.30769230769238</v>
      </c>
      <c r="L3" s="50">
        <f>I3/$I$115</f>
        <v>8.2987041727114012E-3</v>
      </c>
    </row>
    <row r="4" spans="1:18" x14ac:dyDescent="0.25">
      <c r="A4" s="48">
        <v>42899</v>
      </c>
      <c r="B4" s="2">
        <v>5</v>
      </c>
      <c r="C4" s="2">
        <v>9</v>
      </c>
      <c r="D4" s="4">
        <f>Counts!AF5</f>
        <v>7.384615384615385</v>
      </c>
      <c r="E4" s="4">
        <f>Counts!AG5</f>
        <v>7.384615384615385</v>
      </c>
      <c r="F4" s="50">
        <f t="shared" ref="F4:F67" si="0">C4/$C$115</f>
        <v>8.5146641438032166E-4</v>
      </c>
      <c r="G4" s="50"/>
      <c r="H4" s="2">
        <v>560</v>
      </c>
      <c r="I4" s="4">
        <v>1235</v>
      </c>
      <c r="J4" s="4">
        <f>Counts!AH5</f>
        <v>332.30769230769232</v>
      </c>
      <c r="K4" s="4">
        <f>Counts!AI5</f>
        <v>1060.6153846153848</v>
      </c>
      <c r="L4" s="50">
        <f t="shared" ref="L4:L67" si="1">I4/$I$115</f>
        <v>1.5183555041923823E-2</v>
      </c>
    </row>
    <row r="5" spans="1:18" x14ac:dyDescent="0.25">
      <c r="A5" s="48">
        <v>42900</v>
      </c>
      <c r="B5" s="2">
        <v>1</v>
      </c>
      <c r="C5" s="2">
        <v>10</v>
      </c>
      <c r="D5" s="4">
        <f>Counts!AF6</f>
        <v>0</v>
      </c>
      <c r="E5" s="4">
        <f>Counts!AG6</f>
        <v>7.384615384615385</v>
      </c>
      <c r="F5" s="50">
        <f t="shared" si="0"/>
        <v>9.4607379375591296E-4</v>
      </c>
      <c r="G5" s="50"/>
      <c r="H5" s="2">
        <v>445</v>
      </c>
      <c r="I5" s="4">
        <v>1680</v>
      </c>
      <c r="J5" s="4">
        <f>Counts!AH6</f>
        <v>1281.2596153846155</v>
      </c>
      <c r="K5" s="4">
        <f>Counts!AI6</f>
        <v>2341.875</v>
      </c>
      <c r="L5" s="50">
        <f t="shared" si="1"/>
        <v>2.0654552607637267E-2</v>
      </c>
    </row>
    <row r="6" spans="1:18" x14ac:dyDescent="0.25">
      <c r="A6" s="48">
        <v>42901</v>
      </c>
      <c r="B6" s="2">
        <v>1</v>
      </c>
      <c r="C6" s="2">
        <v>11</v>
      </c>
      <c r="D6" s="4">
        <f>Counts!AF7</f>
        <v>0</v>
      </c>
      <c r="E6" s="4">
        <f>Counts!AG7</f>
        <v>7.384615384615385</v>
      </c>
      <c r="F6" s="50">
        <f t="shared" si="0"/>
        <v>1.0406811731315043E-3</v>
      </c>
      <c r="G6" s="50"/>
      <c r="H6" s="2">
        <v>772</v>
      </c>
      <c r="I6" s="4">
        <v>2451</v>
      </c>
      <c r="J6" s="4">
        <f>Counts!AH7</f>
        <v>1358.7692307692309</v>
      </c>
      <c r="K6" s="4">
        <f>Counts!AI7</f>
        <v>3700.6442307692309</v>
      </c>
      <c r="L6" s="50">
        <f t="shared" si="1"/>
        <v>3.0133516929356511E-2</v>
      </c>
    </row>
    <row r="7" spans="1:18" x14ac:dyDescent="0.25">
      <c r="A7" s="48">
        <v>42902</v>
      </c>
      <c r="B7" s="2">
        <v>5</v>
      </c>
      <c r="C7" s="2">
        <v>16</v>
      </c>
      <c r="D7" s="4">
        <f>Counts!AF8</f>
        <v>0</v>
      </c>
      <c r="E7" s="4">
        <f>Counts!AG8</f>
        <v>7.384615384615385</v>
      </c>
      <c r="F7" s="50">
        <f t="shared" si="0"/>
        <v>1.5137180700094607E-3</v>
      </c>
      <c r="G7" s="50"/>
      <c r="H7" s="4">
        <v>1019</v>
      </c>
      <c r="I7" s="4">
        <v>3470</v>
      </c>
      <c r="J7" s="4">
        <f>Counts!AH8</f>
        <v>2038.7692307692309</v>
      </c>
      <c r="K7" s="4">
        <f>Counts!AI8</f>
        <v>5739.4134615384619</v>
      </c>
      <c r="L7" s="50">
        <f t="shared" si="1"/>
        <v>4.2661486636012685E-2</v>
      </c>
    </row>
    <row r="8" spans="1:18" x14ac:dyDescent="0.25">
      <c r="A8" s="48">
        <v>42903</v>
      </c>
      <c r="B8" s="2">
        <v>1</v>
      </c>
      <c r="C8" s="2">
        <v>17</v>
      </c>
      <c r="D8" s="4">
        <f>Counts!AF9</f>
        <v>0</v>
      </c>
      <c r="E8" s="4">
        <f>Counts!AG9</f>
        <v>7.384615384615385</v>
      </c>
      <c r="F8" s="50">
        <f t="shared" si="0"/>
        <v>1.608325449385052E-3</v>
      </c>
      <c r="G8" s="50"/>
      <c r="H8" s="2">
        <v>915</v>
      </c>
      <c r="I8" s="4">
        <v>4385</v>
      </c>
      <c r="J8" s="4">
        <f>Counts!AH9</f>
        <v>2124</v>
      </c>
      <c r="K8" s="4">
        <f>Counts!AI9</f>
        <v>7863.4134615384619</v>
      </c>
      <c r="L8" s="50">
        <f t="shared" si="1"/>
        <v>5.3910841181243702E-2</v>
      </c>
    </row>
    <row r="9" spans="1:18" x14ac:dyDescent="0.25">
      <c r="A9" s="48">
        <v>42904</v>
      </c>
      <c r="B9" s="2">
        <v>2</v>
      </c>
      <c r="C9" s="2">
        <v>19</v>
      </c>
      <c r="D9" s="4">
        <f>Counts!AF10</f>
        <v>0</v>
      </c>
      <c r="E9" s="4">
        <f>Counts!AG10</f>
        <v>7.384615384615385</v>
      </c>
      <c r="F9" s="50">
        <f t="shared" si="0"/>
        <v>1.7975402081362346E-3</v>
      </c>
      <c r="G9" s="50"/>
      <c r="H9" s="4">
        <v>1018</v>
      </c>
      <c r="I9" s="4">
        <v>5403</v>
      </c>
      <c r="J9" s="4">
        <f>Counts!AH10</f>
        <v>1964.3076923076922</v>
      </c>
      <c r="K9" s="4">
        <f>Counts!AI10</f>
        <v>9827.7211538461543</v>
      </c>
      <c r="L9" s="50">
        <f t="shared" si="1"/>
        <v>6.6426516511347705E-2</v>
      </c>
    </row>
    <row r="10" spans="1:18" x14ac:dyDescent="0.25">
      <c r="A10" s="48">
        <v>42905</v>
      </c>
      <c r="B10" s="2">
        <v>4</v>
      </c>
      <c r="C10" s="2">
        <v>23</v>
      </c>
      <c r="D10" s="4">
        <f>Counts!AF11</f>
        <v>7.384615384615385</v>
      </c>
      <c r="E10" s="4">
        <f>Counts!AG11</f>
        <v>14.76923076923077</v>
      </c>
      <c r="F10" s="50">
        <f t="shared" si="0"/>
        <v>2.1759697256385998E-3</v>
      </c>
      <c r="G10" s="50"/>
      <c r="H10" s="4">
        <v>1284</v>
      </c>
      <c r="I10" s="4">
        <v>6687</v>
      </c>
      <c r="J10" s="4">
        <f>Counts!AH11</f>
        <v>2563.3846153846152</v>
      </c>
      <c r="K10" s="4">
        <f>Counts!AI11</f>
        <v>12391.10576923077</v>
      </c>
      <c r="L10" s="50">
        <f t="shared" si="1"/>
        <v>8.2212496004327618E-2</v>
      </c>
    </row>
    <row r="11" spans="1:18" x14ac:dyDescent="0.25">
      <c r="A11" s="48">
        <v>42906</v>
      </c>
      <c r="B11" s="2">
        <v>1</v>
      </c>
      <c r="C11" s="2">
        <v>24</v>
      </c>
      <c r="D11" s="4">
        <f>Counts!AF12</f>
        <v>0</v>
      </c>
      <c r="E11" s="4">
        <f>Counts!AG12</f>
        <v>14.76923076923077</v>
      </c>
      <c r="F11" s="50">
        <f t="shared" si="0"/>
        <v>2.2705771050141911E-3</v>
      </c>
      <c r="G11" s="50"/>
      <c r="H11" s="4">
        <v>1656</v>
      </c>
      <c r="I11" s="4">
        <v>8344</v>
      </c>
      <c r="J11" s="4">
        <f>Counts!AH12</f>
        <v>2448.3076923076924</v>
      </c>
      <c r="K11" s="4">
        <f>Counts!AI12</f>
        <v>14839.413461538461</v>
      </c>
      <c r="L11" s="50">
        <f t="shared" si="1"/>
        <v>0.1025842779512651</v>
      </c>
    </row>
    <row r="12" spans="1:18" x14ac:dyDescent="0.25">
      <c r="A12" s="48">
        <v>42907</v>
      </c>
      <c r="B12" s="2">
        <v>4</v>
      </c>
      <c r="C12" s="2">
        <v>28</v>
      </c>
      <c r="D12" s="4">
        <f>Counts!AF13</f>
        <v>0</v>
      </c>
      <c r="E12" s="4">
        <f>Counts!AG13</f>
        <v>14.76923076923077</v>
      </c>
      <c r="F12" s="50">
        <f t="shared" si="0"/>
        <v>2.6490066225165563E-3</v>
      </c>
      <c r="G12" s="50"/>
      <c r="H12" s="4">
        <v>1473</v>
      </c>
      <c r="I12" s="4">
        <v>9817</v>
      </c>
      <c r="J12" s="4">
        <f>Counts!AH13</f>
        <v>2071.3461538461543</v>
      </c>
      <c r="K12" s="4">
        <f>Counts!AI13</f>
        <v>16910.759615384617</v>
      </c>
      <c r="L12" s="50">
        <f t="shared" si="1"/>
        <v>0.1206938946126042</v>
      </c>
    </row>
    <row r="13" spans="1:18" x14ac:dyDescent="0.25">
      <c r="A13" s="48">
        <v>42908</v>
      </c>
      <c r="B13" s="2">
        <v>3</v>
      </c>
      <c r="C13" s="2">
        <v>31</v>
      </c>
      <c r="D13" s="4">
        <f>Counts!AF14</f>
        <v>7.384615384615385</v>
      </c>
      <c r="E13" s="4">
        <f>Counts!AG14</f>
        <v>22.153846153846153</v>
      </c>
      <c r="F13" s="50">
        <f t="shared" si="0"/>
        <v>2.9328287606433302E-3</v>
      </c>
      <c r="G13" s="50"/>
      <c r="H13" s="4">
        <v>2303</v>
      </c>
      <c r="I13" s="4">
        <v>12120</v>
      </c>
      <c r="J13" s="4">
        <f>Counts!AH14</f>
        <v>2229.7948717948716</v>
      </c>
      <c r="K13" s="4">
        <f>Counts!AI14</f>
        <v>19140.554487179488</v>
      </c>
      <c r="L13" s="50">
        <f t="shared" si="1"/>
        <v>0.14900784381224028</v>
      </c>
    </row>
    <row r="14" spans="1:18" x14ac:dyDescent="0.25">
      <c r="A14" s="48">
        <v>42909</v>
      </c>
      <c r="B14" s="2">
        <v>6</v>
      </c>
      <c r="C14" s="2">
        <v>37</v>
      </c>
      <c r="D14" s="4">
        <f>Counts!AF15</f>
        <v>0</v>
      </c>
      <c r="E14" s="4">
        <f>Counts!AG15</f>
        <v>22.153846153846153</v>
      </c>
      <c r="F14" s="50">
        <f t="shared" si="0"/>
        <v>3.500473036896878E-3</v>
      </c>
      <c r="G14" s="50"/>
      <c r="H14" s="4">
        <v>2591</v>
      </c>
      <c r="I14" s="4">
        <v>14710</v>
      </c>
      <c r="J14" s="4">
        <f>Counts!AH15</f>
        <v>4342.1538461538457</v>
      </c>
      <c r="K14" s="4">
        <f>Counts!AI15</f>
        <v>23482.708333333336</v>
      </c>
      <c r="L14" s="50">
        <f t="shared" si="1"/>
        <v>0.18085027908234774</v>
      </c>
    </row>
    <row r="15" spans="1:18" x14ac:dyDescent="0.25">
      <c r="A15" s="48">
        <v>42910</v>
      </c>
      <c r="B15" s="2">
        <v>3</v>
      </c>
      <c r="C15" s="2">
        <v>40</v>
      </c>
      <c r="D15" s="4">
        <f>Counts!AF16</f>
        <v>7.384615384615385</v>
      </c>
      <c r="E15" s="4">
        <f>Counts!AG16</f>
        <v>29.53846153846154</v>
      </c>
      <c r="F15" s="50">
        <f t="shared" si="0"/>
        <v>3.7842951750236518E-3</v>
      </c>
      <c r="G15" s="50"/>
      <c r="H15" s="4">
        <v>1872</v>
      </c>
      <c r="I15" s="4">
        <v>16582</v>
      </c>
      <c r="J15" s="4">
        <f>Counts!AH16</f>
        <v>2797.3846153846152</v>
      </c>
      <c r="K15" s="4">
        <f>Counts!AI16</f>
        <v>26280.092948717953</v>
      </c>
      <c r="L15" s="50">
        <f t="shared" si="1"/>
        <v>0.20386535198800068</v>
      </c>
    </row>
    <row r="16" spans="1:18" x14ac:dyDescent="0.25">
      <c r="A16" s="48">
        <v>42911</v>
      </c>
      <c r="B16" s="2">
        <v>4</v>
      </c>
      <c r="C16" s="2">
        <v>44</v>
      </c>
      <c r="D16" s="4">
        <f>Counts!AF17</f>
        <v>0</v>
      </c>
      <c r="E16" s="4">
        <f>Counts!AG17</f>
        <v>29.53846153846154</v>
      </c>
      <c r="F16" s="50">
        <f t="shared" si="0"/>
        <v>4.162724692526017E-3</v>
      </c>
      <c r="G16" s="50"/>
      <c r="H16" s="4">
        <v>2279</v>
      </c>
      <c r="I16" s="4">
        <v>18861</v>
      </c>
      <c r="J16" s="4">
        <f>Counts!AH17</f>
        <v>3481.9487179487182</v>
      </c>
      <c r="K16" s="4">
        <f>Counts!AI17</f>
        <v>29762.041666666672</v>
      </c>
      <c r="L16" s="50">
        <f t="shared" si="1"/>
        <v>0.23188423615038481</v>
      </c>
    </row>
    <row r="17" spans="1:12" x14ac:dyDescent="0.25">
      <c r="A17" s="48">
        <v>42912</v>
      </c>
      <c r="B17" s="2">
        <v>4</v>
      </c>
      <c r="C17" s="2">
        <v>48</v>
      </c>
      <c r="D17" s="4">
        <f>Counts!AF18</f>
        <v>0</v>
      </c>
      <c r="E17" s="4">
        <f>Counts!AG18</f>
        <v>29.53846153846154</v>
      </c>
      <c r="F17" s="50">
        <f t="shared" si="0"/>
        <v>4.5411542100283822E-3</v>
      </c>
      <c r="G17" s="50"/>
      <c r="H17" s="4">
        <v>1854</v>
      </c>
      <c r="I17" s="4">
        <v>20715</v>
      </c>
      <c r="J17" s="4">
        <f>Counts!AH18</f>
        <v>4319.4807692307695</v>
      </c>
      <c r="K17" s="4">
        <f>Counts!AI18</f>
        <v>34081.522435897437</v>
      </c>
      <c r="L17" s="50">
        <f t="shared" si="1"/>
        <v>0.25467801027809878</v>
      </c>
    </row>
    <row r="18" spans="1:12" x14ac:dyDescent="0.25">
      <c r="A18" s="48">
        <v>42913</v>
      </c>
      <c r="B18" s="2">
        <v>5</v>
      </c>
      <c r="C18" s="2">
        <v>53</v>
      </c>
      <c r="D18" s="4">
        <f>Counts!AF19</f>
        <v>1.6666666666666665</v>
      </c>
      <c r="E18" s="4">
        <f>Counts!AG19</f>
        <v>31.205128205128208</v>
      </c>
      <c r="F18" s="50">
        <f t="shared" si="0"/>
        <v>5.0141911069063391E-3</v>
      </c>
      <c r="G18" s="50"/>
      <c r="H18" s="4">
        <v>2237</v>
      </c>
      <c r="I18" s="4">
        <v>22952</v>
      </c>
      <c r="J18" s="4">
        <f>Counts!AH19</f>
        <v>4665.2820512820517</v>
      </c>
      <c r="K18" s="4">
        <f>Counts!AI19</f>
        <v>38746.804487179492</v>
      </c>
      <c r="L18" s="50">
        <f t="shared" si="1"/>
        <v>0.28218053062529197</v>
      </c>
    </row>
    <row r="19" spans="1:12" x14ac:dyDescent="0.25">
      <c r="A19" s="48">
        <v>42914</v>
      </c>
      <c r="B19" s="2">
        <v>6</v>
      </c>
      <c r="C19" s="2">
        <v>59</v>
      </c>
      <c r="D19" s="4">
        <f>Counts!AF20</f>
        <v>0</v>
      </c>
      <c r="E19" s="4">
        <f>Counts!AG20</f>
        <v>31.205128205128208</v>
      </c>
      <c r="F19" s="50">
        <f t="shared" si="0"/>
        <v>5.5818353831598869E-3</v>
      </c>
      <c r="G19" s="50"/>
      <c r="H19" s="4">
        <v>2469</v>
      </c>
      <c r="I19" s="4">
        <v>25421</v>
      </c>
      <c r="J19" s="4">
        <f>Counts!AH20</f>
        <v>3614.2417582417584</v>
      </c>
      <c r="K19" s="4">
        <f>Counts!AI20</f>
        <v>42361.046245421254</v>
      </c>
      <c r="L19" s="50">
        <f t="shared" si="1"/>
        <v>0.31253534633258745</v>
      </c>
    </row>
    <row r="20" spans="1:12" x14ac:dyDescent="0.25">
      <c r="A20" s="48">
        <v>42915</v>
      </c>
      <c r="B20" s="2">
        <v>8</v>
      </c>
      <c r="C20" s="2">
        <v>67</v>
      </c>
      <c r="D20" s="4">
        <f>Counts!AF21</f>
        <v>0</v>
      </c>
      <c r="E20" s="4">
        <f>Counts!AG21</f>
        <v>31.205128205128208</v>
      </c>
      <c r="F20" s="50">
        <f t="shared" si="0"/>
        <v>6.3386944181646173E-3</v>
      </c>
      <c r="G20" s="50"/>
      <c r="H20" s="4">
        <v>2569</v>
      </c>
      <c r="I20" s="4">
        <v>27989</v>
      </c>
      <c r="J20" s="4">
        <f>Counts!AH21</f>
        <v>5584.8205128205127</v>
      </c>
      <c r="K20" s="4">
        <f>Counts!AI21</f>
        <v>47945.866758241769</v>
      </c>
      <c r="L20" s="50">
        <f t="shared" si="1"/>
        <v>0.34410730531854727</v>
      </c>
    </row>
    <row r="21" spans="1:12" x14ac:dyDescent="0.25">
      <c r="A21" s="48">
        <v>42916</v>
      </c>
      <c r="B21" s="2">
        <v>6</v>
      </c>
      <c r="C21" s="2">
        <v>73</v>
      </c>
      <c r="D21" s="4">
        <f>Counts!AF22</f>
        <v>0</v>
      </c>
      <c r="E21" s="4">
        <f>Counts!AG22</f>
        <v>31.205128205128208</v>
      </c>
      <c r="F21" s="50">
        <f t="shared" si="0"/>
        <v>6.906338694418165E-3</v>
      </c>
      <c r="G21" s="50"/>
      <c r="H21" s="4">
        <v>2689</v>
      </c>
      <c r="I21" s="4">
        <v>30678</v>
      </c>
      <c r="J21" s="4">
        <f>Counts!AH22</f>
        <v>3877.1538461538462</v>
      </c>
      <c r="K21" s="4">
        <f>Counts!AI22</f>
        <v>51823.020604395613</v>
      </c>
      <c r="L21" s="50">
        <f t="shared" si="1"/>
        <v>0.37716688386731911</v>
      </c>
    </row>
    <row r="22" spans="1:12" x14ac:dyDescent="0.25">
      <c r="A22" s="48">
        <v>42917</v>
      </c>
      <c r="B22" s="2">
        <v>5</v>
      </c>
      <c r="C22" s="2">
        <v>78</v>
      </c>
      <c r="D22" s="4">
        <f>Counts!AF23</f>
        <v>9.1846153846153857</v>
      </c>
      <c r="E22" s="4">
        <f>Counts!AG23</f>
        <v>40.389743589743595</v>
      </c>
      <c r="F22" s="50">
        <f t="shared" si="0"/>
        <v>7.3793755912961211E-3</v>
      </c>
      <c r="G22" s="50"/>
      <c r="H22" s="4">
        <v>2191</v>
      </c>
      <c r="I22" s="4">
        <v>32869</v>
      </c>
      <c r="J22" s="4">
        <f>Counts!AH23</f>
        <v>4480.5692307692307</v>
      </c>
      <c r="K22" s="4">
        <f>Counts!AI23</f>
        <v>56303.589835164843</v>
      </c>
      <c r="L22" s="50">
        <f t="shared" si="1"/>
        <v>0.40410386289311268</v>
      </c>
    </row>
    <row r="23" spans="1:12" x14ac:dyDescent="0.25">
      <c r="A23" s="48">
        <v>42918</v>
      </c>
      <c r="B23" s="2">
        <v>9</v>
      </c>
      <c r="C23" s="2">
        <v>87</v>
      </c>
      <c r="D23" s="4">
        <f>Counts!AF24</f>
        <v>0</v>
      </c>
      <c r="E23" s="4">
        <f>Counts!AG24</f>
        <v>40.389743589743595</v>
      </c>
      <c r="F23" s="50">
        <f t="shared" si="0"/>
        <v>8.2308420056764423E-3</v>
      </c>
      <c r="G23" s="50"/>
      <c r="H23" s="4">
        <v>2234</v>
      </c>
      <c r="I23" s="4">
        <v>35103</v>
      </c>
      <c r="J23" s="4">
        <f>Counts!AH24</f>
        <v>6285.9487179487178</v>
      </c>
      <c r="K23" s="4">
        <f>Counts!AI24</f>
        <v>62589.538553113562</v>
      </c>
      <c r="L23" s="50">
        <f t="shared" si="1"/>
        <v>0.43156950011064937</v>
      </c>
    </row>
    <row r="24" spans="1:12" x14ac:dyDescent="0.25">
      <c r="A24" s="48">
        <v>42919</v>
      </c>
      <c r="B24" s="2">
        <v>6</v>
      </c>
      <c r="C24" s="2">
        <v>93</v>
      </c>
      <c r="D24" s="4">
        <f>Counts!AF25</f>
        <v>0</v>
      </c>
      <c r="E24" s="4">
        <f>Counts!AG25</f>
        <v>40.389743589743595</v>
      </c>
      <c r="F24" s="50">
        <f t="shared" si="0"/>
        <v>8.798486281929991E-3</v>
      </c>
      <c r="G24" s="50"/>
      <c r="H24" s="4">
        <v>2217</v>
      </c>
      <c r="I24" s="4">
        <v>37320</v>
      </c>
      <c r="J24" s="4">
        <f>Counts!AH25</f>
        <v>5410.6410256410254</v>
      </c>
      <c r="K24" s="4">
        <f>Counts!AI25</f>
        <v>68000.179578754585</v>
      </c>
      <c r="L24" s="50">
        <f t="shared" si="1"/>
        <v>0.4588261329267993</v>
      </c>
    </row>
    <row r="25" spans="1:12" x14ac:dyDescent="0.25">
      <c r="A25" s="48">
        <v>42920</v>
      </c>
      <c r="B25" s="2">
        <v>10</v>
      </c>
      <c r="C25" s="2">
        <v>103</v>
      </c>
      <c r="D25" s="4">
        <f>Counts!AF26</f>
        <v>7.384615384615385</v>
      </c>
      <c r="E25" s="4">
        <f>Counts!AG26</f>
        <v>47.774358974358982</v>
      </c>
      <c r="F25" s="50">
        <f t="shared" si="0"/>
        <v>9.7445600756859031E-3</v>
      </c>
      <c r="G25" s="50"/>
      <c r="H25" s="4">
        <v>3296</v>
      </c>
      <c r="I25" s="4">
        <v>40616</v>
      </c>
      <c r="J25" s="4">
        <f>Counts!AH26</f>
        <v>7465.6153846153848</v>
      </c>
      <c r="K25" s="4">
        <f>Counts!AI26</f>
        <v>75465.794963369975</v>
      </c>
      <c r="L25" s="50">
        <f t="shared" si="1"/>
        <v>0.49934839804273523</v>
      </c>
    </row>
    <row r="26" spans="1:12" x14ac:dyDescent="0.25">
      <c r="A26" s="48">
        <v>42921</v>
      </c>
      <c r="B26" s="2">
        <v>7</v>
      </c>
      <c r="C26" s="2">
        <v>110</v>
      </c>
      <c r="D26" s="4">
        <f>Counts!AF27</f>
        <v>7.384615384615385</v>
      </c>
      <c r="E26" s="4">
        <f>Counts!AG27</f>
        <v>55.158974358974369</v>
      </c>
      <c r="F26" s="50">
        <f t="shared" si="0"/>
        <v>1.0406811731315043E-2</v>
      </c>
      <c r="G26" s="50"/>
      <c r="H26" s="4">
        <v>2413</v>
      </c>
      <c r="I26" s="4">
        <v>43029</v>
      </c>
      <c r="J26" s="4">
        <f>Counts!AH27</f>
        <v>5562.1730769230771</v>
      </c>
      <c r="K26" s="4">
        <f>Counts!AI27</f>
        <v>81027.968040293053</v>
      </c>
      <c r="L26" s="50">
        <f t="shared" si="1"/>
        <v>0.5290147286631095</v>
      </c>
    </row>
    <row r="27" spans="1:12" x14ac:dyDescent="0.25">
      <c r="A27" s="48">
        <v>42922</v>
      </c>
      <c r="B27" s="2">
        <v>10</v>
      </c>
      <c r="C27" s="2">
        <v>120</v>
      </c>
      <c r="D27" s="4">
        <f>Counts!AF28</f>
        <v>0</v>
      </c>
      <c r="E27" s="4">
        <f>Counts!AG28</f>
        <v>55.158974358974369</v>
      </c>
      <c r="F27" s="50">
        <f t="shared" si="0"/>
        <v>1.1352885525070956E-2</v>
      </c>
      <c r="G27" s="50"/>
      <c r="H27" s="4">
        <v>3176</v>
      </c>
      <c r="I27" s="4">
        <v>46205</v>
      </c>
      <c r="J27" s="4">
        <f>Counts!AH28</f>
        <v>2126.0769230769229</v>
      </c>
      <c r="K27" s="4">
        <f>Counts!AI28</f>
        <v>83154.044963369975</v>
      </c>
      <c r="L27" s="50">
        <f t="shared" si="1"/>
        <v>0.56806166859278562</v>
      </c>
    </row>
    <row r="28" spans="1:12" x14ac:dyDescent="0.25">
      <c r="A28" s="48">
        <v>42923</v>
      </c>
      <c r="B28" s="2">
        <v>7</v>
      </c>
      <c r="C28" s="2">
        <v>127</v>
      </c>
      <c r="D28" s="4">
        <f>Counts!AF29</f>
        <v>7.384615384615385</v>
      </c>
      <c r="E28" s="4">
        <f>Counts!AG29</f>
        <v>62.543589743589756</v>
      </c>
      <c r="F28" s="50">
        <f t="shared" si="0"/>
        <v>1.2015137180700094E-2</v>
      </c>
      <c r="G28" s="50"/>
      <c r="H28" s="4">
        <v>2960</v>
      </c>
      <c r="I28" s="4">
        <v>49166</v>
      </c>
      <c r="J28" s="4">
        <f>Counts!AH29</f>
        <v>5495.5</v>
      </c>
      <c r="K28" s="4">
        <f>Counts!AI29</f>
        <v>88649.544963369975</v>
      </c>
      <c r="L28" s="50">
        <f t="shared" si="1"/>
        <v>0.60446531756374633</v>
      </c>
    </row>
    <row r="29" spans="1:12" x14ac:dyDescent="0.25">
      <c r="A29" s="48">
        <v>42924</v>
      </c>
      <c r="B29" s="2">
        <v>11</v>
      </c>
      <c r="C29" s="2">
        <v>138</v>
      </c>
      <c r="D29" s="4">
        <f>Counts!AF30</f>
        <v>0</v>
      </c>
      <c r="E29" s="4">
        <f>Counts!AG30</f>
        <v>62.543589743589756</v>
      </c>
      <c r="F29" s="50">
        <f t="shared" si="0"/>
        <v>1.30558183538316E-2</v>
      </c>
      <c r="G29" s="50"/>
      <c r="H29" s="4">
        <v>1722</v>
      </c>
      <c r="I29" s="4">
        <v>50888</v>
      </c>
      <c r="J29" s="4">
        <f>Counts!AH30</f>
        <v>4721.0769230769229</v>
      </c>
      <c r="K29" s="4">
        <f>Counts!AI30</f>
        <v>93370.621886446897</v>
      </c>
      <c r="L29" s="50">
        <f t="shared" si="1"/>
        <v>0.62563623398657453</v>
      </c>
    </row>
    <row r="30" spans="1:12" x14ac:dyDescent="0.25">
      <c r="A30" s="48">
        <v>42925</v>
      </c>
      <c r="B30" s="2">
        <v>11</v>
      </c>
      <c r="C30" s="2">
        <v>149</v>
      </c>
      <c r="D30" s="4">
        <f>Counts!AF31</f>
        <v>7.384615384615385</v>
      </c>
      <c r="E30" s="4">
        <f>Counts!AG31</f>
        <v>69.928205128205136</v>
      </c>
      <c r="F30" s="50">
        <f t="shared" si="0"/>
        <v>1.4096499526963104E-2</v>
      </c>
      <c r="G30" s="50"/>
      <c r="H30" s="4">
        <v>2371</v>
      </c>
      <c r="I30" s="4">
        <v>53259</v>
      </c>
      <c r="J30" s="4">
        <f>Counts!AH31</f>
        <v>4777.0769230769229</v>
      </c>
      <c r="K30" s="4">
        <f>Counts!AI31</f>
        <v>98147.698809523819</v>
      </c>
      <c r="L30" s="50">
        <f t="shared" si="1"/>
        <v>0.65478620079175787</v>
      </c>
    </row>
    <row r="31" spans="1:12" x14ac:dyDescent="0.25">
      <c r="A31" s="48">
        <v>42926</v>
      </c>
      <c r="B31" s="2">
        <v>18</v>
      </c>
      <c r="C31" s="2">
        <v>167</v>
      </c>
      <c r="D31" s="4">
        <f>Counts!AF32</f>
        <v>10.241758241758241</v>
      </c>
      <c r="E31" s="4">
        <f>Counts!AG32</f>
        <v>80.169963369963369</v>
      </c>
      <c r="F31" s="50">
        <f t="shared" si="0"/>
        <v>1.5799432355723748E-2</v>
      </c>
      <c r="G31" s="50"/>
      <c r="H31" s="4">
        <v>1998</v>
      </c>
      <c r="I31" s="4">
        <v>55257</v>
      </c>
      <c r="J31" s="4">
        <f>Counts!AH32</f>
        <v>4795.0769230769238</v>
      </c>
      <c r="K31" s="4">
        <f>Counts!AI32</f>
        <v>102942.77573260074</v>
      </c>
      <c r="L31" s="50">
        <f t="shared" si="1"/>
        <v>0.67935036514298364</v>
      </c>
    </row>
    <row r="32" spans="1:12" x14ac:dyDescent="0.25">
      <c r="A32" s="48">
        <v>42927</v>
      </c>
      <c r="B32" s="2">
        <v>23</v>
      </c>
      <c r="C32" s="2">
        <v>190</v>
      </c>
      <c r="D32" s="4">
        <f>Counts!AF33</f>
        <v>22.153846153846153</v>
      </c>
      <c r="E32" s="4">
        <f>Counts!AG33</f>
        <v>102.32380952380953</v>
      </c>
      <c r="F32" s="50">
        <f t="shared" si="0"/>
        <v>1.7975402081362345E-2</v>
      </c>
      <c r="G32" s="50"/>
      <c r="H32" s="4">
        <v>2209</v>
      </c>
      <c r="I32" s="4">
        <v>57466</v>
      </c>
      <c r="J32" s="4">
        <f>Counts!AH33</f>
        <v>3525.4102564102568</v>
      </c>
      <c r="K32" s="4">
        <f>Counts!AI33</f>
        <v>106468.18598901099</v>
      </c>
      <c r="L32" s="50">
        <f t="shared" si="1"/>
        <v>0.70650864294671623</v>
      </c>
    </row>
    <row r="33" spans="1:12" x14ac:dyDescent="0.25">
      <c r="A33" s="48">
        <v>42928</v>
      </c>
      <c r="B33" s="2">
        <v>32</v>
      </c>
      <c r="C33" s="2">
        <v>222</v>
      </c>
      <c r="D33" s="4">
        <f>Counts!AF34</f>
        <v>22.153846153846153</v>
      </c>
      <c r="E33" s="4">
        <f>Counts!AG34</f>
        <v>124.47765567765569</v>
      </c>
      <c r="F33" s="50">
        <f t="shared" si="0"/>
        <v>2.1002838221381267E-2</v>
      </c>
      <c r="G33" s="50"/>
      <c r="H33" s="4">
        <v>2295</v>
      </c>
      <c r="I33" s="4">
        <v>59761</v>
      </c>
      <c r="J33" s="4">
        <f>Counts!AH34</f>
        <v>2772.1538461538462</v>
      </c>
      <c r="K33" s="4">
        <f>Counts!AI34</f>
        <v>109240.33983516484</v>
      </c>
      <c r="L33" s="50">
        <f t="shared" si="1"/>
        <v>0.73472423713393498</v>
      </c>
    </row>
    <row r="34" spans="1:12" x14ac:dyDescent="0.25">
      <c r="A34" s="48">
        <v>42929</v>
      </c>
      <c r="B34" s="2">
        <v>19</v>
      </c>
      <c r="C34" s="2">
        <v>241</v>
      </c>
      <c r="D34" s="4">
        <f>Counts!AF35</f>
        <v>2.333333333333333</v>
      </c>
      <c r="E34" s="4">
        <f>Counts!AG35</f>
        <v>126.81098901098902</v>
      </c>
      <c r="F34" s="50">
        <f t="shared" si="0"/>
        <v>2.2800378429517501E-2</v>
      </c>
      <c r="G34" s="50"/>
      <c r="H34" s="4">
        <v>2039</v>
      </c>
      <c r="I34" s="4">
        <v>61801</v>
      </c>
      <c r="J34" s="4">
        <f>Counts!AH35</f>
        <v>2270.7435897435894</v>
      </c>
      <c r="K34" s="4">
        <f>Counts!AI35</f>
        <v>111511.08342490843</v>
      </c>
      <c r="L34" s="50">
        <f t="shared" si="1"/>
        <v>0.75980476530035157</v>
      </c>
    </row>
    <row r="35" spans="1:12" x14ac:dyDescent="0.25">
      <c r="A35" s="48">
        <v>42930</v>
      </c>
      <c r="B35" s="2">
        <v>17</v>
      </c>
      <c r="C35" s="2">
        <v>258</v>
      </c>
      <c r="D35" s="4">
        <f>Counts!AF36</f>
        <v>29.53846153846154</v>
      </c>
      <c r="E35" s="4">
        <f>Counts!AG36</f>
        <v>156.34945054945055</v>
      </c>
      <c r="F35" s="50">
        <f t="shared" si="0"/>
        <v>2.4408703878902555E-2</v>
      </c>
      <c r="G35" s="50"/>
      <c r="H35" s="4">
        <v>2192</v>
      </c>
      <c r="I35" s="4">
        <v>63993</v>
      </c>
      <c r="J35" s="4">
        <f>Counts!AH36</f>
        <v>1683.6410256410254</v>
      </c>
      <c r="K35" s="4">
        <f>Counts!AI36</f>
        <v>113194.72445054946</v>
      </c>
      <c r="L35" s="50">
        <f t="shared" si="1"/>
        <v>0.78675403870269733</v>
      </c>
    </row>
    <row r="36" spans="1:12" x14ac:dyDescent="0.25">
      <c r="A36" s="48">
        <v>42931</v>
      </c>
      <c r="B36" s="2">
        <v>26</v>
      </c>
      <c r="C36" s="2">
        <v>284</v>
      </c>
      <c r="D36" s="4">
        <f>Counts!AF37</f>
        <v>32.871794871794876</v>
      </c>
      <c r="E36" s="4">
        <f>Counts!AG37</f>
        <v>189.22124542124544</v>
      </c>
      <c r="F36" s="50">
        <f t="shared" si="0"/>
        <v>2.686849574266793E-2</v>
      </c>
      <c r="G36" s="50"/>
      <c r="H36" s="4">
        <v>1759</v>
      </c>
      <c r="I36" s="4">
        <v>65752</v>
      </c>
      <c r="J36" s="4">
        <f>Counts!AH37</f>
        <v>2115.2564102564102</v>
      </c>
      <c r="K36" s="4">
        <f>Counts!AI37</f>
        <v>115309.98086080587</v>
      </c>
      <c r="L36" s="50">
        <f t="shared" si="1"/>
        <v>0.80837984705795574</v>
      </c>
    </row>
    <row r="37" spans="1:12" x14ac:dyDescent="0.25">
      <c r="A37" s="48">
        <v>42932</v>
      </c>
      <c r="B37" s="2">
        <v>35</v>
      </c>
      <c r="C37" s="2">
        <v>319</v>
      </c>
      <c r="D37" s="4">
        <f>Counts!AF38</f>
        <v>13.384615384615385</v>
      </c>
      <c r="E37" s="4">
        <f>Counts!AG38</f>
        <v>202.60586080586083</v>
      </c>
      <c r="F37" s="50">
        <f t="shared" si="0"/>
        <v>3.0179754020813625E-2</v>
      </c>
      <c r="G37" s="50"/>
      <c r="H37" s="4">
        <v>1406</v>
      </c>
      <c r="I37" s="4">
        <v>67158</v>
      </c>
      <c r="J37" s="4">
        <f>Counts!AH38</f>
        <v>1406.7692307692307</v>
      </c>
      <c r="K37" s="4">
        <f>Counts!AI38</f>
        <v>116716.7500915751</v>
      </c>
      <c r="L37" s="50">
        <f t="shared" si="1"/>
        <v>0.82566574049029973</v>
      </c>
    </row>
    <row r="38" spans="1:12" x14ac:dyDescent="0.25">
      <c r="A38" s="48">
        <v>42933</v>
      </c>
      <c r="B38" s="2">
        <v>33</v>
      </c>
      <c r="C38" s="2">
        <v>352</v>
      </c>
      <c r="D38" s="4">
        <f>Counts!AF39</f>
        <v>4.2</v>
      </c>
      <c r="E38" s="4">
        <f>Counts!AG39</f>
        <v>206.80586080586082</v>
      </c>
      <c r="F38" s="50">
        <f t="shared" si="0"/>
        <v>3.3301797540208136E-2</v>
      </c>
      <c r="G38" s="50"/>
      <c r="H38" s="4">
        <v>1351</v>
      </c>
      <c r="I38" s="4">
        <v>68509</v>
      </c>
      <c r="J38" s="4">
        <f>Counts!AH39</f>
        <v>1239.6461538461538</v>
      </c>
      <c r="K38" s="4">
        <f>Counts!AI39</f>
        <v>117956.39624542126</v>
      </c>
      <c r="L38" s="50">
        <f t="shared" si="1"/>
        <v>0.84227544321227465</v>
      </c>
    </row>
    <row r="39" spans="1:12" x14ac:dyDescent="0.25">
      <c r="A39" s="48">
        <v>42934</v>
      </c>
      <c r="B39" s="2">
        <v>34</v>
      </c>
      <c r="C39" s="2">
        <v>386</v>
      </c>
      <c r="D39" s="4">
        <f>Counts!AF40</f>
        <v>7.384615384615385</v>
      </c>
      <c r="E39" s="4">
        <f>Counts!AG40</f>
        <v>214.1904761904762</v>
      </c>
      <c r="F39" s="50">
        <f t="shared" si="0"/>
        <v>3.6518448438978238E-2</v>
      </c>
      <c r="G39" s="50"/>
      <c r="H39" s="4">
        <v>1166</v>
      </c>
      <c r="I39" s="4">
        <v>69675</v>
      </c>
      <c r="J39" s="4">
        <f>Counts!AH40</f>
        <v>1344</v>
      </c>
      <c r="K39" s="4">
        <f>Counts!AI40</f>
        <v>119300.39624542126</v>
      </c>
      <c r="L39" s="50">
        <f t="shared" si="1"/>
        <v>0.85661068627209913</v>
      </c>
    </row>
    <row r="40" spans="1:12" x14ac:dyDescent="0.25">
      <c r="A40" s="48">
        <v>42935</v>
      </c>
      <c r="B40" s="2">
        <v>46</v>
      </c>
      <c r="C40" s="2">
        <v>432</v>
      </c>
      <c r="D40" s="4">
        <f>Counts!AF41</f>
        <v>31.205128205128208</v>
      </c>
      <c r="E40" s="4">
        <f>Counts!AG41</f>
        <v>245.39560439560441</v>
      </c>
      <c r="F40" s="50">
        <f t="shared" si="0"/>
        <v>4.087038789025544E-2</v>
      </c>
      <c r="G40" s="50"/>
      <c r="H40" s="2">
        <v>983</v>
      </c>
      <c r="I40" s="4">
        <v>70658</v>
      </c>
      <c r="J40" s="4">
        <f>Counts!AH41</f>
        <v>1318.4615384615383</v>
      </c>
      <c r="K40" s="4">
        <f>Counts!AI41</f>
        <v>120618.85778388279</v>
      </c>
      <c r="L40" s="50">
        <f t="shared" si="1"/>
        <v>0.86869605842287734</v>
      </c>
    </row>
    <row r="41" spans="1:12" x14ac:dyDescent="0.25">
      <c r="A41" s="48">
        <v>42936</v>
      </c>
      <c r="B41" s="2">
        <v>51</v>
      </c>
      <c r="C41" s="2">
        <v>483</v>
      </c>
      <c r="D41" s="4">
        <f>Counts!AF42</f>
        <v>25.153846153846153</v>
      </c>
      <c r="E41" s="4">
        <f>Counts!AG42</f>
        <v>270.54945054945057</v>
      </c>
      <c r="F41" s="50">
        <f t="shared" si="0"/>
        <v>4.5695364238410599E-2</v>
      </c>
      <c r="G41" s="50"/>
      <c r="H41" s="2">
        <v>847</v>
      </c>
      <c r="I41" s="4">
        <v>71506</v>
      </c>
      <c r="J41" s="4">
        <f>Counts!AH42</f>
        <v>1301.8846153846155</v>
      </c>
      <c r="K41" s="4">
        <f>Counts!AI42</f>
        <v>121920.7423992674</v>
      </c>
      <c r="L41" s="50">
        <f t="shared" si="1"/>
        <v>0.87912168973911331</v>
      </c>
    </row>
    <row r="42" spans="1:12" x14ac:dyDescent="0.25">
      <c r="A42" s="48">
        <v>42937</v>
      </c>
      <c r="B42" s="2">
        <v>46</v>
      </c>
      <c r="C42" s="2">
        <v>529</v>
      </c>
      <c r="D42" s="4">
        <f>Counts!AF43</f>
        <v>45.673076923076927</v>
      </c>
      <c r="E42" s="4">
        <f>Counts!AG43</f>
        <v>316.22252747252747</v>
      </c>
      <c r="F42" s="50">
        <f t="shared" si="0"/>
        <v>5.0047303689687794E-2</v>
      </c>
      <c r="G42" s="50"/>
      <c r="H42" s="2">
        <v>867</v>
      </c>
      <c r="I42" s="4">
        <v>72373</v>
      </c>
      <c r="J42" s="4">
        <f>Counts!AH43</f>
        <v>995.25</v>
      </c>
      <c r="K42" s="4">
        <f>Counts!AI43</f>
        <v>122915.9923992674</v>
      </c>
      <c r="L42" s="50">
        <f t="shared" si="1"/>
        <v>0.8897809142098404</v>
      </c>
    </row>
    <row r="43" spans="1:12" x14ac:dyDescent="0.25">
      <c r="A43" s="48">
        <v>42938</v>
      </c>
      <c r="B43" s="2">
        <v>51</v>
      </c>
      <c r="C43" s="2">
        <v>580</v>
      </c>
      <c r="D43" s="4">
        <f>Counts!AF44</f>
        <v>33.519230769230774</v>
      </c>
      <c r="E43" s="4">
        <f>Counts!AG44</f>
        <v>349.74175824175825</v>
      </c>
      <c r="F43" s="50">
        <f t="shared" si="0"/>
        <v>5.4872280037842953E-2</v>
      </c>
      <c r="G43" s="50"/>
      <c r="H43" s="2">
        <v>820</v>
      </c>
      <c r="I43" s="4">
        <v>73193</v>
      </c>
      <c r="J43" s="4">
        <f>Counts!AH44</f>
        <v>845.17307692307691</v>
      </c>
      <c r="K43" s="4">
        <f>Counts!AI44</f>
        <v>123761.16547619048</v>
      </c>
      <c r="L43" s="50">
        <f t="shared" si="1"/>
        <v>0.89986230298261571</v>
      </c>
    </row>
    <row r="44" spans="1:12" x14ac:dyDescent="0.25">
      <c r="A44" s="48">
        <v>42939</v>
      </c>
      <c r="B44" s="2">
        <v>52</v>
      </c>
      <c r="C44" s="2">
        <v>632</v>
      </c>
      <c r="D44" s="4">
        <f>Counts!AF45</f>
        <v>40</v>
      </c>
      <c r="E44" s="4">
        <f>Counts!AG45</f>
        <v>389.74175824175825</v>
      </c>
      <c r="F44" s="50">
        <f t="shared" si="0"/>
        <v>5.9791863765373703E-2</v>
      </c>
      <c r="G44" s="50"/>
      <c r="H44" s="2">
        <v>652</v>
      </c>
      <c r="I44" s="4">
        <v>73846</v>
      </c>
      <c r="J44" s="4">
        <f>Counts!AH45</f>
        <v>790.46153846153845</v>
      </c>
      <c r="K44" s="4">
        <f>Counts!AI45</f>
        <v>124551.62701465201</v>
      </c>
      <c r="L44" s="50">
        <f t="shared" si="1"/>
        <v>0.90789053087117955</v>
      </c>
    </row>
    <row r="45" spans="1:12" x14ac:dyDescent="0.25">
      <c r="A45" s="48">
        <v>42940</v>
      </c>
      <c r="B45" s="2">
        <v>69</v>
      </c>
      <c r="C45" s="2">
        <v>701</v>
      </c>
      <c r="D45" s="4">
        <f>Counts!AF46</f>
        <v>7.384615384615385</v>
      </c>
      <c r="E45" s="4">
        <f>Counts!AG46</f>
        <v>397.12637362637361</v>
      </c>
      <c r="F45" s="50">
        <f t="shared" si="0"/>
        <v>6.6319772942289495E-2</v>
      </c>
      <c r="G45" s="50"/>
      <c r="H45" s="2">
        <v>832</v>
      </c>
      <c r="I45" s="4">
        <v>74677</v>
      </c>
      <c r="J45" s="4">
        <f>Counts!AH46</f>
        <v>494.76923076923072</v>
      </c>
      <c r="K45" s="4">
        <f>Counts!AI46</f>
        <v>125046.39624542125</v>
      </c>
      <c r="L45" s="50">
        <f t="shared" si="1"/>
        <v>0.91810715778602869</v>
      </c>
    </row>
    <row r="46" spans="1:12" x14ac:dyDescent="0.25">
      <c r="A46" s="48">
        <v>42941</v>
      </c>
      <c r="B46" s="2">
        <v>80</v>
      </c>
      <c r="C46" s="2">
        <v>781</v>
      </c>
      <c r="D46" s="4">
        <f>Counts!AF47</f>
        <v>22.153846153846153</v>
      </c>
      <c r="E46" s="4">
        <f>Counts!AG47</f>
        <v>419.28021978021974</v>
      </c>
      <c r="F46" s="50">
        <f t="shared" si="0"/>
        <v>7.3888363292336806E-2</v>
      </c>
      <c r="G46" s="50"/>
      <c r="H46" s="2">
        <v>682</v>
      </c>
      <c r="I46" s="4">
        <v>75360</v>
      </c>
      <c r="J46" s="4">
        <f>Counts!AH47</f>
        <v>265.84615384615387</v>
      </c>
      <c r="K46" s="4">
        <f>Counts!AI47</f>
        <v>125312.2423992674</v>
      </c>
      <c r="L46" s="50">
        <f t="shared" si="1"/>
        <v>0.92650421697115737</v>
      </c>
    </row>
    <row r="47" spans="1:12" x14ac:dyDescent="0.25">
      <c r="A47" s="48">
        <v>42942</v>
      </c>
      <c r="B47" s="2">
        <v>91</v>
      </c>
      <c r="C47" s="2">
        <v>872</v>
      </c>
      <c r="D47" s="4">
        <f>Counts!AF48</f>
        <v>32.134615384615387</v>
      </c>
      <c r="E47" s="4">
        <f>Counts!AG48</f>
        <v>451.41483516483515</v>
      </c>
      <c r="F47" s="50">
        <f t="shared" si="0"/>
        <v>8.2497634815515614E-2</v>
      </c>
      <c r="G47" s="50"/>
      <c r="H47" s="2">
        <v>708</v>
      </c>
      <c r="I47" s="4">
        <v>76068</v>
      </c>
      <c r="J47" s="4">
        <f>Counts!AH48</f>
        <v>948.63461538461536</v>
      </c>
      <c r="K47" s="4">
        <f>Counts!AI48</f>
        <v>126260.87701465201</v>
      </c>
      <c r="L47" s="50">
        <f t="shared" si="1"/>
        <v>0.93520863557009026</v>
      </c>
    </row>
    <row r="48" spans="1:12" x14ac:dyDescent="0.25">
      <c r="A48" s="48">
        <v>42943</v>
      </c>
      <c r="B48" s="2">
        <v>105</v>
      </c>
      <c r="C48" s="2">
        <v>977</v>
      </c>
      <c r="D48" s="4">
        <f>Counts!AF49</f>
        <v>50.538461538461547</v>
      </c>
      <c r="E48" s="4">
        <f>Counts!AG49</f>
        <v>501.9532967032967</v>
      </c>
      <c r="F48" s="50">
        <f t="shared" si="0"/>
        <v>9.2431409649952695E-2</v>
      </c>
      <c r="G48" s="50"/>
      <c r="H48" s="2">
        <v>669</v>
      </c>
      <c r="I48" s="4">
        <v>76737</v>
      </c>
      <c r="J48" s="4">
        <f>Counts!AH49</f>
        <v>741.69230769230762</v>
      </c>
      <c r="K48" s="4">
        <f>Counts!AI49</f>
        <v>127002.56932234432</v>
      </c>
      <c r="L48" s="50">
        <f t="shared" si="1"/>
        <v>0.94343357348348866</v>
      </c>
    </row>
    <row r="49" spans="1:12" x14ac:dyDescent="0.25">
      <c r="A49" s="48">
        <v>42944</v>
      </c>
      <c r="B49" s="2">
        <v>104</v>
      </c>
      <c r="C49" s="4">
        <v>1081</v>
      </c>
      <c r="D49" s="4">
        <f>Counts!AF50</f>
        <v>108.30769230769232</v>
      </c>
      <c r="E49" s="4">
        <f>Counts!AG50</f>
        <v>610.26098901098908</v>
      </c>
      <c r="F49" s="50">
        <f t="shared" si="0"/>
        <v>0.10227057710501419</v>
      </c>
      <c r="G49" s="50"/>
      <c r="H49" s="2">
        <v>532</v>
      </c>
      <c r="I49" s="4">
        <v>77268</v>
      </c>
      <c r="J49" s="4">
        <f>Counts!AH50</f>
        <v>709.84615384615381</v>
      </c>
      <c r="K49" s="4">
        <f>Counts!AI50</f>
        <v>127712.41547619048</v>
      </c>
      <c r="L49" s="50">
        <f t="shared" si="1"/>
        <v>0.94996188743268828</v>
      </c>
    </row>
    <row r="50" spans="1:12" x14ac:dyDescent="0.25">
      <c r="A50" s="48">
        <v>42945</v>
      </c>
      <c r="B50" s="2">
        <v>112</v>
      </c>
      <c r="C50" s="4">
        <v>1193</v>
      </c>
      <c r="D50" s="4">
        <f>Counts!AF51</f>
        <v>71.923076923076934</v>
      </c>
      <c r="E50" s="4">
        <f>Counts!AG51</f>
        <v>682.18406593406598</v>
      </c>
      <c r="F50" s="50">
        <f t="shared" si="0"/>
        <v>0.11286660359508041</v>
      </c>
      <c r="G50" s="50"/>
      <c r="H50" s="2">
        <v>380</v>
      </c>
      <c r="I50" s="4">
        <v>77649</v>
      </c>
      <c r="J50" s="4">
        <f>Counts!AH51</f>
        <v>776.97435897435901</v>
      </c>
      <c r="K50" s="4">
        <f>Counts!AI51</f>
        <v>128489.38983516484</v>
      </c>
      <c r="L50" s="50">
        <f t="shared" si="1"/>
        <v>0.95464604489906313</v>
      </c>
    </row>
    <row r="51" spans="1:12" x14ac:dyDescent="0.25">
      <c r="A51" s="48">
        <v>42946</v>
      </c>
      <c r="B51" s="2">
        <v>117</v>
      </c>
      <c r="C51" s="4">
        <v>1310</v>
      </c>
      <c r="D51" s="4">
        <f>Counts!AF52</f>
        <v>92.711538461538467</v>
      </c>
      <c r="E51" s="4">
        <f>Counts!AG52</f>
        <v>774.89560439560444</v>
      </c>
      <c r="F51" s="50">
        <f t="shared" si="0"/>
        <v>0.1239356669820246</v>
      </c>
      <c r="G51" s="50"/>
      <c r="H51" s="2">
        <v>435</v>
      </c>
      <c r="I51" s="4">
        <v>78084</v>
      </c>
      <c r="J51" s="4">
        <f>Counts!AH52</f>
        <v>636.23076923076928</v>
      </c>
      <c r="K51" s="4">
        <f>Counts!AI52</f>
        <v>129125.6206043956</v>
      </c>
      <c r="L51" s="50">
        <f t="shared" si="1"/>
        <v>0.95999409869925501</v>
      </c>
    </row>
    <row r="52" spans="1:12" x14ac:dyDescent="0.25">
      <c r="A52" s="48">
        <v>42947</v>
      </c>
      <c r="B52" s="2">
        <v>146</v>
      </c>
      <c r="C52" s="4">
        <v>1456</v>
      </c>
      <c r="D52" s="4">
        <f>Counts!AF53</f>
        <v>29.53846153846154</v>
      </c>
      <c r="E52" s="4">
        <f>Counts!AG53</f>
        <v>804.43406593406598</v>
      </c>
      <c r="F52" s="50">
        <f t="shared" si="0"/>
        <v>0.13774834437086092</v>
      </c>
      <c r="G52" s="50"/>
      <c r="H52" s="2">
        <v>299</v>
      </c>
      <c r="I52" s="4">
        <v>78382</v>
      </c>
      <c r="J52" s="4">
        <f>Counts!AH53</f>
        <v>443.07692307692309</v>
      </c>
      <c r="K52" s="4">
        <f>Counts!AI53</f>
        <v>129568.69752747253</v>
      </c>
      <c r="L52" s="50">
        <f t="shared" si="1"/>
        <v>0.96365782291180013</v>
      </c>
    </row>
    <row r="53" spans="1:12" x14ac:dyDescent="0.25">
      <c r="A53" s="48">
        <v>42948</v>
      </c>
      <c r="B53" s="2">
        <v>92</v>
      </c>
      <c r="C53" s="4">
        <v>1548</v>
      </c>
      <c r="D53" s="4">
        <f>Counts!AF54</f>
        <v>53.090909090909093</v>
      </c>
      <c r="E53" s="4">
        <f>Counts!AG54</f>
        <v>857.52497502497511</v>
      </c>
      <c r="F53" s="50">
        <f t="shared" si="0"/>
        <v>0.14645222327341534</v>
      </c>
      <c r="G53" s="50"/>
      <c r="H53" s="2">
        <v>262</v>
      </c>
      <c r="I53" s="4">
        <v>78644</v>
      </c>
      <c r="J53" s="4">
        <f>Counts!AH54</f>
        <v>370.5</v>
      </c>
      <c r="K53" s="4">
        <f>Counts!AI54</f>
        <v>129939.19752747253</v>
      </c>
      <c r="L53" s="50">
        <f t="shared" si="1"/>
        <v>0.96687894956846743</v>
      </c>
    </row>
    <row r="54" spans="1:12" x14ac:dyDescent="0.25">
      <c r="A54" s="48">
        <v>42949</v>
      </c>
      <c r="B54" s="2">
        <v>124</v>
      </c>
      <c r="C54" s="4">
        <v>1672</v>
      </c>
      <c r="D54" s="4">
        <f>Counts!AF55</f>
        <v>42.181818181818187</v>
      </c>
      <c r="E54" s="4">
        <f>Counts!AG55</f>
        <v>899.70679320679324</v>
      </c>
      <c r="F54" s="50">
        <f t="shared" si="0"/>
        <v>0.15818353831598864</v>
      </c>
      <c r="G54" s="50"/>
      <c r="H54" s="2">
        <v>232</v>
      </c>
      <c r="I54" s="4">
        <v>78876</v>
      </c>
      <c r="J54" s="4">
        <f>Counts!AH55</f>
        <v>256</v>
      </c>
      <c r="K54" s="4">
        <f>Counts!AI55</f>
        <v>130195.19752747253</v>
      </c>
      <c r="L54" s="50">
        <f t="shared" si="1"/>
        <v>0.96973124492856966</v>
      </c>
    </row>
    <row r="55" spans="1:12" x14ac:dyDescent="0.25">
      <c r="A55" s="48">
        <v>42950</v>
      </c>
      <c r="B55" s="2">
        <v>156</v>
      </c>
      <c r="C55" s="4">
        <v>1828</v>
      </c>
      <c r="D55" s="4">
        <f>Counts!AF56</f>
        <v>70.704545454545453</v>
      </c>
      <c r="E55" s="4">
        <f>Counts!AG56</f>
        <v>970.41133866133873</v>
      </c>
      <c r="F55" s="50">
        <f t="shared" si="0"/>
        <v>0.1729422894985809</v>
      </c>
      <c r="G55" s="50"/>
      <c r="H55" s="2">
        <v>238</v>
      </c>
      <c r="I55" s="4">
        <v>79114</v>
      </c>
      <c r="J55" s="4">
        <f>Counts!AH56</f>
        <v>193.31818181818181</v>
      </c>
      <c r="K55" s="4">
        <f>Counts!AI56</f>
        <v>130388.5157092907</v>
      </c>
      <c r="L55" s="50">
        <f t="shared" si="1"/>
        <v>0.97265730654798499</v>
      </c>
    </row>
    <row r="56" spans="1:12" x14ac:dyDescent="0.25">
      <c r="A56" s="48">
        <v>42951</v>
      </c>
      <c r="B56" s="2">
        <v>148</v>
      </c>
      <c r="C56" s="4">
        <v>1976</v>
      </c>
      <c r="D56" s="4">
        <f>Counts!AF57</f>
        <v>66.47727272727272</v>
      </c>
      <c r="E56" s="4">
        <f>Counts!AG57</f>
        <v>1036.8886113886115</v>
      </c>
      <c r="F56" s="50">
        <f t="shared" si="0"/>
        <v>0.18694418164616841</v>
      </c>
      <c r="G56" s="50"/>
      <c r="H56" s="2">
        <v>313</v>
      </c>
      <c r="I56" s="4">
        <v>79427</v>
      </c>
      <c r="J56" s="4">
        <f>Counts!AH57</f>
        <v>223.56818181818181</v>
      </c>
      <c r="K56" s="4">
        <f>Counts!AI57</f>
        <v>130612.08389110888</v>
      </c>
      <c r="L56" s="50">
        <f t="shared" si="1"/>
        <v>0.97650544640881265</v>
      </c>
    </row>
    <row r="57" spans="1:12" x14ac:dyDescent="0.25">
      <c r="A57" s="48">
        <v>42952</v>
      </c>
      <c r="B57" s="2">
        <v>202</v>
      </c>
      <c r="C57" s="4">
        <v>2178</v>
      </c>
      <c r="D57" s="4">
        <f>Counts!AF58</f>
        <v>119.63636363636364</v>
      </c>
      <c r="E57" s="4">
        <f>Counts!AG58</f>
        <v>1156.5249750249752</v>
      </c>
      <c r="F57" s="50">
        <f t="shared" si="0"/>
        <v>0.20605487228003785</v>
      </c>
      <c r="G57" s="50"/>
      <c r="H57" s="2">
        <v>265</v>
      </c>
      <c r="I57" s="4">
        <v>79692</v>
      </c>
      <c r="J57" s="4">
        <f>Counts!AH58</f>
        <v>372.5454545454545</v>
      </c>
      <c r="K57" s="4">
        <f>Counts!AI58</f>
        <v>130984.62934565434</v>
      </c>
      <c r="L57" s="50">
        <f t="shared" si="1"/>
        <v>0.97976345619513638</v>
      </c>
    </row>
    <row r="58" spans="1:12" x14ac:dyDescent="0.25">
      <c r="A58" s="48">
        <v>42953</v>
      </c>
      <c r="B58" s="2">
        <v>210</v>
      </c>
      <c r="C58" s="4">
        <v>2388</v>
      </c>
      <c r="D58" s="4">
        <f>Counts!AF59</f>
        <v>1276.1818181818182</v>
      </c>
      <c r="E58" s="4">
        <f>Counts!AG59</f>
        <v>2432.7067932067935</v>
      </c>
      <c r="F58" s="50">
        <f t="shared" si="0"/>
        <v>0.22592242194891202</v>
      </c>
      <c r="G58" s="50"/>
      <c r="H58" s="2">
        <v>231</v>
      </c>
      <c r="I58" s="4">
        <v>79923</v>
      </c>
      <c r="J58" s="4">
        <f>Counts!AH59</f>
        <v>533.27272727272725</v>
      </c>
      <c r="K58" s="4">
        <f>Counts!AI59</f>
        <v>131517.90207292707</v>
      </c>
      <c r="L58" s="50">
        <f t="shared" si="1"/>
        <v>0.98260345717868647</v>
      </c>
    </row>
    <row r="59" spans="1:12" x14ac:dyDescent="0.25">
      <c r="A59" s="48">
        <v>42954</v>
      </c>
      <c r="B59" s="2">
        <v>243</v>
      </c>
      <c r="C59" s="4">
        <v>2631</v>
      </c>
      <c r="D59" s="4">
        <f>Counts!AF60</f>
        <v>155.34545454545454</v>
      </c>
      <c r="E59" s="4">
        <f>Counts!AG60</f>
        <v>2588.0522477522481</v>
      </c>
      <c r="F59" s="50">
        <f t="shared" si="0"/>
        <v>0.2489120151371807</v>
      </c>
      <c r="G59" s="50"/>
      <c r="H59" s="2">
        <v>222</v>
      </c>
      <c r="I59" s="4">
        <v>80145</v>
      </c>
      <c r="J59" s="4">
        <f>Counts!AH60</f>
        <v>102.83636363636363</v>
      </c>
      <c r="K59" s="4">
        <f>Counts!AI60</f>
        <v>131620.73843656344</v>
      </c>
      <c r="L59" s="50">
        <f t="shared" si="1"/>
        <v>0.98533280877326712</v>
      </c>
    </row>
    <row r="60" spans="1:12" x14ac:dyDescent="0.25">
      <c r="A60" s="48">
        <v>42955</v>
      </c>
      <c r="B60" s="2">
        <v>206</v>
      </c>
      <c r="C60" s="4">
        <v>2837</v>
      </c>
      <c r="D60" s="4">
        <f>Counts!AF61</f>
        <v>191.96969696969694</v>
      </c>
      <c r="E60" s="4">
        <f>Counts!AG61</f>
        <v>2780.0219447219451</v>
      </c>
      <c r="F60" s="50">
        <f t="shared" si="0"/>
        <v>0.26840113528855253</v>
      </c>
      <c r="G60" s="50"/>
      <c r="H60" s="2">
        <v>122</v>
      </c>
      <c r="I60" s="4">
        <v>80267</v>
      </c>
      <c r="J60" s="4">
        <f>Counts!AH61</f>
        <v>97.939393939393938</v>
      </c>
      <c r="K60" s="4">
        <f>Counts!AI61</f>
        <v>131718.67783050283</v>
      </c>
      <c r="L60" s="50">
        <f t="shared" si="1"/>
        <v>0.98683272271263123</v>
      </c>
    </row>
    <row r="61" spans="1:12" x14ac:dyDescent="0.25">
      <c r="A61" s="48">
        <v>42956</v>
      </c>
      <c r="B61" s="2">
        <v>232</v>
      </c>
      <c r="C61" s="4">
        <v>3069</v>
      </c>
      <c r="D61" s="4">
        <f>Counts!AF62</f>
        <v>61.477272727272727</v>
      </c>
      <c r="E61" s="4">
        <f>Counts!AG62</f>
        <v>2841.4992174492177</v>
      </c>
      <c r="F61" s="50">
        <f t="shared" si="0"/>
        <v>0.29035004730368968</v>
      </c>
      <c r="G61" s="50"/>
      <c r="H61" s="2">
        <v>119</v>
      </c>
      <c r="I61" s="4">
        <v>80386</v>
      </c>
      <c r="J61" s="4">
        <f>Counts!AH62</f>
        <v>107.22727272727272</v>
      </c>
      <c r="K61" s="4">
        <f>Counts!AI62</f>
        <v>131825.90510323009</v>
      </c>
      <c r="L61" s="50">
        <f t="shared" si="1"/>
        <v>0.98829575352233889</v>
      </c>
    </row>
    <row r="62" spans="1:12" x14ac:dyDescent="0.25">
      <c r="A62" s="48">
        <v>42957</v>
      </c>
      <c r="B62" s="2">
        <v>262</v>
      </c>
      <c r="C62" s="4">
        <v>3331</v>
      </c>
      <c r="D62" s="4">
        <f>Counts!AF63</f>
        <v>142.60606060606062</v>
      </c>
      <c r="E62" s="4">
        <f>Counts!AG63</f>
        <v>2984.1052780552782</v>
      </c>
      <c r="F62" s="50">
        <f t="shared" si="0"/>
        <v>0.31513718070009461</v>
      </c>
      <c r="G62" s="50"/>
      <c r="H62" s="2">
        <v>149</v>
      </c>
      <c r="I62" s="4">
        <v>80535</v>
      </c>
      <c r="J62" s="4">
        <f>Counts!AH63</f>
        <v>254.57575757575756</v>
      </c>
      <c r="K62" s="4">
        <f>Counts!AI63</f>
        <v>132080.48086080584</v>
      </c>
      <c r="L62" s="50">
        <f t="shared" si="1"/>
        <v>0.99012761562861151</v>
      </c>
    </row>
    <row r="63" spans="1:12" x14ac:dyDescent="0.25">
      <c r="A63" s="48">
        <v>42958</v>
      </c>
      <c r="B63" s="2">
        <v>227</v>
      </c>
      <c r="C63" s="4">
        <v>3558</v>
      </c>
      <c r="D63" s="4">
        <f>Counts!AF64</f>
        <v>58.18181818181818</v>
      </c>
      <c r="E63" s="4">
        <f>Counts!AG64</f>
        <v>3042.2870962370962</v>
      </c>
      <c r="F63" s="50">
        <f t="shared" si="0"/>
        <v>0.33661305581835382</v>
      </c>
      <c r="G63" s="50"/>
      <c r="H63" s="2">
        <v>102</v>
      </c>
      <c r="I63" s="4">
        <v>80637</v>
      </c>
      <c r="J63" s="4">
        <f>Counts!AH64</f>
        <v>156.65454545454546</v>
      </c>
      <c r="K63" s="4">
        <f>Counts!AI64</f>
        <v>132237.13540626038</v>
      </c>
      <c r="L63" s="50">
        <f t="shared" si="1"/>
        <v>0.99138164203693235</v>
      </c>
    </row>
    <row r="64" spans="1:12" x14ac:dyDescent="0.25">
      <c r="A64" s="48">
        <v>42959</v>
      </c>
      <c r="B64" s="2">
        <v>262</v>
      </c>
      <c r="C64" s="4">
        <v>3820</v>
      </c>
      <c r="D64" s="4">
        <f>Counts!AF65</f>
        <v>67.363636363636374</v>
      </c>
      <c r="E64" s="4">
        <f>Counts!AG65</f>
        <v>3109.6507326007327</v>
      </c>
      <c r="F64" s="50">
        <f t="shared" si="0"/>
        <v>0.36140018921475875</v>
      </c>
      <c r="G64" s="50"/>
      <c r="H64" s="2">
        <v>102</v>
      </c>
      <c r="I64" s="4">
        <v>80739</v>
      </c>
      <c r="J64" s="4">
        <f>Counts!AH65</f>
        <v>137.45454545454547</v>
      </c>
      <c r="K64" s="4">
        <f>Counts!AI65</f>
        <v>132374.58995171494</v>
      </c>
      <c r="L64" s="50">
        <f t="shared" si="1"/>
        <v>0.99263566844525319</v>
      </c>
    </row>
    <row r="65" spans="1:12" x14ac:dyDescent="0.25">
      <c r="A65" s="48">
        <v>42960</v>
      </c>
      <c r="B65" s="2">
        <v>244</v>
      </c>
      <c r="C65" s="4">
        <v>4064</v>
      </c>
      <c r="D65" s="4">
        <f>Counts!AF66</f>
        <v>149.45454545454544</v>
      </c>
      <c r="E65" s="4">
        <f>Counts!AG66</f>
        <v>3259.1052780552782</v>
      </c>
      <c r="F65" s="50">
        <f t="shared" si="0"/>
        <v>0.38448438978240301</v>
      </c>
      <c r="G65" s="50"/>
      <c r="H65" s="2">
        <v>118</v>
      </c>
      <c r="I65" s="4">
        <v>80857</v>
      </c>
      <c r="J65" s="4">
        <f>Counts!AH66</f>
        <v>105.63636363636363</v>
      </c>
      <c r="K65" s="4">
        <f>Counts!AI66</f>
        <v>132480.22631535129</v>
      </c>
      <c r="L65" s="50">
        <f t="shared" si="1"/>
        <v>0.9940864048784086</v>
      </c>
    </row>
    <row r="66" spans="1:12" x14ac:dyDescent="0.25">
      <c r="A66" s="48">
        <v>42961</v>
      </c>
      <c r="B66" s="2">
        <v>202</v>
      </c>
      <c r="C66" s="4">
        <v>4266</v>
      </c>
      <c r="D66" s="4">
        <f>Counts!AF67</f>
        <v>205.09090909090909</v>
      </c>
      <c r="E66" s="4">
        <f>Counts!AG67</f>
        <v>3464.1961871461872</v>
      </c>
      <c r="F66" s="50">
        <f t="shared" si="0"/>
        <v>0.40359508041627246</v>
      </c>
      <c r="G66" s="50"/>
      <c r="H66" s="2">
        <v>103</v>
      </c>
      <c r="I66" s="4">
        <v>80960</v>
      </c>
      <c r="J66" s="4">
        <f>Counts!AH67</f>
        <v>45.818181818181813</v>
      </c>
      <c r="K66" s="4">
        <f>Counts!AI67</f>
        <v>132526.04449716947</v>
      </c>
      <c r="L66" s="50">
        <f t="shared" si="1"/>
        <v>0.99535272566328159</v>
      </c>
    </row>
    <row r="67" spans="1:12" x14ac:dyDescent="0.25">
      <c r="A67" s="48">
        <v>42962</v>
      </c>
      <c r="B67" s="2">
        <v>252</v>
      </c>
      <c r="C67" s="4">
        <v>4518</v>
      </c>
      <c r="D67" s="4">
        <f>Counts!AF68</f>
        <v>141.81818181818181</v>
      </c>
      <c r="E67" s="4">
        <f>Counts!AG68</f>
        <v>3606.0143689643692</v>
      </c>
      <c r="F67" s="50">
        <f t="shared" si="0"/>
        <v>0.4274361400189215</v>
      </c>
      <c r="G67" s="50"/>
      <c r="H67" s="2">
        <v>56</v>
      </c>
      <c r="I67" s="4">
        <v>81016</v>
      </c>
      <c r="J67" s="4">
        <f>Counts!AH68</f>
        <v>26.18181818181818</v>
      </c>
      <c r="K67" s="4">
        <f>Counts!AI68</f>
        <v>132552.22631535129</v>
      </c>
      <c r="L67" s="50">
        <f t="shared" si="1"/>
        <v>0.99604121075020291</v>
      </c>
    </row>
    <row r="68" spans="1:12" x14ac:dyDescent="0.25">
      <c r="A68" s="48">
        <v>42963</v>
      </c>
      <c r="B68" s="2">
        <v>294</v>
      </c>
      <c r="C68" s="4">
        <v>4812</v>
      </c>
      <c r="D68" s="4">
        <f>Counts!AF69</f>
        <v>283.85454545454542</v>
      </c>
      <c r="E68" s="4">
        <f>Counts!AG69</f>
        <v>3889.8689144189148</v>
      </c>
      <c r="F68" s="50">
        <f t="shared" ref="F68:F115" si="2">C68/$C$115</f>
        <v>0.4552507095553453</v>
      </c>
      <c r="G68" s="50"/>
      <c r="H68" s="2">
        <v>56</v>
      </c>
      <c r="I68" s="4">
        <v>81071</v>
      </c>
      <c r="J68" s="4">
        <f>Counts!AH69</f>
        <v>109.52727272727272</v>
      </c>
      <c r="K68" s="4">
        <f>Counts!AI69</f>
        <v>132661.75358807857</v>
      </c>
      <c r="L68" s="50">
        <f t="shared" ref="L68:L115" si="3">I68/$I$115</f>
        <v>0.99671740146057197</v>
      </c>
    </row>
    <row r="69" spans="1:12" x14ac:dyDescent="0.25">
      <c r="A69" s="48">
        <v>42964</v>
      </c>
      <c r="B69" s="2">
        <v>237</v>
      </c>
      <c r="C69" s="4">
        <v>5049</v>
      </c>
      <c r="D69" s="4">
        <f>Counts!AF70</f>
        <v>117.27272727272727</v>
      </c>
      <c r="E69" s="4">
        <f>Counts!AG70</f>
        <v>4007.1416416916422</v>
      </c>
      <c r="F69" s="50">
        <f t="shared" si="2"/>
        <v>0.47767265846736046</v>
      </c>
      <c r="G69" s="50"/>
      <c r="H69" s="2">
        <v>30</v>
      </c>
      <c r="I69" s="4">
        <v>81102</v>
      </c>
      <c r="J69" s="4">
        <f>Counts!AH70</f>
        <v>58.909090909090907</v>
      </c>
      <c r="K69" s="4">
        <f>Counts!AI70</f>
        <v>132720.66267898766</v>
      </c>
      <c r="L69" s="50">
        <f t="shared" si="3"/>
        <v>0.99709852713368907</v>
      </c>
    </row>
    <row r="70" spans="1:12" x14ac:dyDescent="0.25">
      <c r="A70" s="48">
        <v>42965</v>
      </c>
      <c r="B70" s="2">
        <v>211</v>
      </c>
      <c r="C70" s="4">
        <v>5260</v>
      </c>
      <c r="D70" s="4">
        <f>Counts!AF71</f>
        <v>123.27272727272728</v>
      </c>
      <c r="E70" s="4">
        <f>Counts!AG71</f>
        <v>4130.4143689643697</v>
      </c>
      <c r="F70" s="50">
        <f t="shared" si="2"/>
        <v>0.49763481551561023</v>
      </c>
      <c r="G70" s="50"/>
      <c r="H70" s="2">
        <v>27</v>
      </c>
      <c r="I70" s="4">
        <v>81129</v>
      </c>
      <c r="J70" s="4">
        <f>Counts!AH71</f>
        <v>26.18181818181818</v>
      </c>
      <c r="K70" s="4">
        <f>Counts!AI71</f>
        <v>132746.84449716948</v>
      </c>
      <c r="L70" s="50">
        <f t="shared" si="3"/>
        <v>0.99743047530059747</v>
      </c>
    </row>
    <row r="71" spans="1:12" x14ac:dyDescent="0.25">
      <c r="A71" s="48">
        <v>42966</v>
      </c>
      <c r="B71" s="2">
        <v>314</v>
      </c>
      <c r="C71" s="4">
        <v>5574</v>
      </c>
      <c r="D71" s="4">
        <f>Counts!AF72</f>
        <v>271.30303030303031</v>
      </c>
      <c r="E71" s="4">
        <f>Counts!AG72</f>
        <v>4401.7173992673997</v>
      </c>
      <c r="F71" s="50">
        <f t="shared" si="2"/>
        <v>0.52734153263954586</v>
      </c>
      <c r="G71" s="50"/>
      <c r="H71" s="2">
        <v>40</v>
      </c>
      <c r="I71" s="4">
        <v>81169</v>
      </c>
      <c r="J71" s="4">
        <f>Counts!AH72</f>
        <v>57.030303030303024</v>
      </c>
      <c r="K71" s="4">
        <f>Counts!AI72</f>
        <v>132803.87480019979</v>
      </c>
      <c r="L71" s="50">
        <f t="shared" si="3"/>
        <v>0.99792225036268412</v>
      </c>
    </row>
    <row r="72" spans="1:12" x14ac:dyDescent="0.25">
      <c r="A72" s="48">
        <v>42967</v>
      </c>
      <c r="B72" s="2">
        <v>274</v>
      </c>
      <c r="C72" s="4">
        <v>5848</v>
      </c>
      <c r="D72" s="4">
        <f>Counts!AF73</f>
        <v>187.39393939393938</v>
      </c>
      <c r="E72" s="4">
        <f>Counts!AG73</f>
        <v>4589.1113386613388</v>
      </c>
      <c r="F72" s="50">
        <f t="shared" si="2"/>
        <v>0.5532639545884579</v>
      </c>
      <c r="G72" s="50"/>
      <c r="H72" s="2">
        <v>30</v>
      </c>
      <c r="I72" s="4">
        <v>81198</v>
      </c>
      <c r="J72" s="4">
        <f>Counts!AH73</f>
        <v>32.727272727272727</v>
      </c>
      <c r="K72" s="4">
        <f>Counts!AI73</f>
        <v>132836.60207292705</v>
      </c>
      <c r="L72" s="50">
        <f t="shared" si="3"/>
        <v>0.99827878728269692</v>
      </c>
    </row>
    <row r="73" spans="1:12" x14ac:dyDescent="0.25">
      <c r="A73" s="48">
        <v>42968</v>
      </c>
      <c r="B73" s="2">
        <v>386</v>
      </c>
      <c r="C73" s="4">
        <v>6234</v>
      </c>
      <c r="D73" s="4">
        <f>Counts!AF74</f>
        <v>204.36363636363637</v>
      </c>
      <c r="E73" s="4">
        <f>Counts!AG74</f>
        <v>4793.4749750249748</v>
      </c>
      <c r="F73" s="50">
        <f t="shared" si="2"/>
        <v>0.58978240302743612</v>
      </c>
      <c r="G73" s="50"/>
      <c r="H73" s="2">
        <v>32</v>
      </c>
      <c r="I73" s="4">
        <v>81231</v>
      </c>
      <c r="J73" s="4">
        <f>Counts!AH74</f>
        <v>19.636363636363637</v>
      </c>
      <c r="K73" s="4">
        <f>Counts!AI74</f>
        <v>132856.23843656341</v>
      </c>
      <c r="L73" s="50">
        <f t="shared" si="3"/>
        <v>0.99868450170891832</v>
      </c>
    </row>
    <row r="74" spans="1:12" x14ac:dyDescent="0.25">
      <c r="A74" s="48">
        <v>42969</v>
      </c>
      <c r="B74" s="2">
        <v>273</v>
      </c>
      <c r="C74" s="4">
        <v>6507</v>
      </c>
      <c r="D74" s="4">
        <f>Counts!AF75</f>
        <v>208.8</v>
      </c>
      <c r="E74" s="4">
        <f>Counts!AG75</f>
        <v>5002.274975024975</v>
      </c>
      <c r="F74" s="50">
        <f t="shared" si="2"/>
        <v>0.61561021759697254</v>
      </c>
      <c r="G74" s="50"/>
      <c r="H74" s="2">
        <v>18</v>
      </c>
      <c r="I74" s="4">
        <v>81248</v>
      </c>
      <c r="J74" s="4">
        <f>Counts!AH75</f>
        <v>14.4</v>
      </c>
      <c r="K74" s="4">
        <f>Counts!AI75</f>
        <v>132870.6384365634</v>
      </c>
      <c r="L74" s="50">
        <f t="shared" si="3"/>
        <v>0.99889350611030514</v>
      </c>
    </row>
    <row r="75" spans="1:12" x14ac:dyDescent="0.25">
      <c r="A75" s="48">
        <v>42970</v>
      </c>
      <c r="B75" s="2">
        <v>223</v>
      </c>
      <c r="C75" s="4">
        <v>6730</v>
      </c>
      <c r="D75" s="4">
        <f>Counts!AF76</f>
        <v>238.92857142857142</v>
      </c>
      <c r="E75" s="4">
        <f>Counts!AG76</f>
        <v>5241.2035464535466</v>
      </c>
      <c r="F75" s="50">
        <f t="shared" si="2"/>
        <v>0.63670766319772942</v>
      </c>
      <c r="G75" s="50"/>
      <c r="H75" s="2">
        <v>17</v>
      </c>
      <c r="I75" s="4">
        <v>81266</v>
      </c>
      <c r="J75" s="4">
        <f>Counts!AH76</f>
        <v>30.857142857142858</v>
      </c>
      <c r="K75" s="4">
        <f>Counts!AI76</f>
        <v>132901.49557942053</v>
      </c>
      <c r="L75" s="50">
        <f t="shared" si="3"/>
        <v>0.99911480488824411</v>
      </c>
    </row>
    <row r="76" spans="1:12" x14ac:dyDescent="0.25">
      <c r="A76" s="48">
        <v>42971</v>
      </c>
      <c r="B76" s="2">
        <v>289</v>
      </c>
      <c r="C76" s="4">
        <v>7019</v>
      </c>
      <c r="D76" s="4">
        <f>Counts!AF77</f>
        <v>237.09090909090909</v>
      </c>
      <c r="E76" s="4">
        <f>Counts!AG77</f>
        <v>5478.2944555444556</v>
      </c>
      <c r="F76" s="50">
        <f t="shared" si="2"/>
        <v>0.66404919583727529</v>
      </c>
      <c r="G76" s="50"/>
      <c r="H76" s="2">
        <v>8</v>
      </c>
      <c r="I76" s="4">
        <v>81274</v>
      </c>
      <c r="J76" s="4">
        <f>Counts!AH77</f>
        <v>45.818181818181813</v>
      </c>
      <c r="K76" s="4">
        <f>Counts!AI77</f>
        <v>132947.31376123871</v>
      </c>
      <c r="L76" s="50">
        <f t="shared" si="3"/>
        <v>0.9992131599006614</v>
      </c>
    </row>
    <row r="77" spans="1:12" x14ac:dyDescent="0.25">
      <c r="A77" s="48">
        <v>42972</v>
      </c>
      <c r="B77" s="2">
        <v>222</v>
      </c>
      <c r="C77" s="4">
        <v>7241</v>
      </c>
      <c r="D77" s="4">
        <f>Counts!AF78</f>
        <v>141.27272727272725</v>
      </c>
      <c r="E77" s="4">
        <f>Counts!AG78</f>
        <v>5619.5671828171826</v>
      </c>
      <c r="F77" s="50">
        <f t="shared" si="2"/>
        <v>0.68505203405865656</v>
      </c>
      <c r="G77" s="50"/>
      <c r="H77" s="2">
        <v>5</v>
      </c>
      <c r="I77" s="4">
        <v>81279</v>
      </c>
      <c r="J77" s="4">
        <f>Counts!AH78</f>
        <v>26.18181818181818</v>
      </c>
      <c r="K77" s="4">
        <f>Counts!AI78</f>
        <v>132973.49557942053</v>
      </c>
      <c r="L77" s="50">
        <f t="shared" si="3"/>
        <v>0.99927463178342224</v>
      </c>
    </row>
    <row r="78" spans="1:12" x14ac:dyDescent="0.25">
      <c r="A78" s="48">
        <v>42973</v>
      </c>
      <c r="B78" s="2">
        <v>306</v>
      </c>
      <c r="C78" s="4">
        <v>7547</v>
      </c>
      <c r="D78" s="4">
        <f>Counts!AF79</f>
        <v>53.18181818181818</v>
      </c>
      <c r="E78" s="4">
        <f>Counts!AG79</f>
        <v>5672.7490009990006</v>
      </c>
      <c r="F78" s="50">
        <f t="shared" si="2"/>
        <v>0.71400189214758747</v>
      </c>
      <c r="G78" s="50"/>
      <c r="H78" s="2">
        <v>12</v>
      </c>
      <c r="I78" s="4">
        <v>81291</v>
      </c>
      <c r="J78" s="4">
        <f>Counts!AH79</f>
        <v>6.545454545454545</v>
      </c>
      <c r="K78" s="4">
        <f>Counts!AI79</f>
        <v>132980.04103396597</v>
      </c>
      <c r="L78" s="50">
        <f t="shared" si="3"/>
        <v>0.99942216430204822</v>
      </c>
    </row>
    <row r="79" spans="1:12" x14ac:dyDescent="0.25">
      <c r="A79" s="48">
        <v>42974</v>
      </c>
      <c r="B79" s="2">
        <v>295</v>
      </c>
      <c r="C79" s="4">
        <v>7842</v>
      </c>
      <c r="D79" s="4">
        <f>Counts!AF80</f>
        <v>122.76363636363637</v>
      </c>
      <c r="E79" s="4">
        <f>Counts!AG80</f>
        <v>5795.5126373626372</v>
      </c>
      <c r="F79" s="50">
        <f t="shared" si="2"/>
        <v>0.741911069063387</v>
      </c>
      <c r="G79" s="50"/>
      <c r="H79" s="2">
        <v>15</v>
      </c>
      <c r="I79" s="4">
        <v>81305</v>
      </c>
      <c r="J79" s="4">
        <f>Counts!AH80</f>
        <v>0</v>
      </c>
      <c r="K79" s="4">
        <f>Counts!AI80</f>
        <v>132980.04103396597</v>
      </c>
      <c r="L79" s="50">
        <f t="shared" si="3"/>
        <v>0.99959428557377861</v>
      </c>
    </row>
    <row r="80" spans="1:12" x14ac:dyDescent="0.25">
      <c r="A80" s="48">
        <v>42975</v>
      </c>
      <c r="B80" s="2">
        <v>350</v>
      </c>
      <c r="C80" s="4">
        <v>8192</v>
      </c>
      <c r="D80" s="4">
        <f>Counts!AF81</f>
        <v>99.204545454545453</v>
      </c>
      <c r="E80" s="4">
        <f>Counts!AG81</f>
        <v>5894.7171828171822</v>
      </c>
      <c r="F80" s="50">
        <f t="shared" si="2"/>
        <v>0.7750236518448439</v>
      </c>
      <c r="G80" s="50"/>
      <c r="H80" s="2">
        <v>8</v>
      </c>
      <c r="I80" s="4">
        <v>81313</v>
      </c>
      <c r="J80" s="4">
        <f>Counts!AH81</f>
        <v>13.09090909090909</v>
      </c>
      <c r="K80" s="4">
        <f>Counts!AI81</f>
        <v>132993.13194305688</v>
      </c>
      <c r="L80" s="50">
        <f t="shared" si="3"/>
        <v>0.99969264058619589</v>
      </c>
    </row>
    <row r="81" spans="1:18" x14ac:dyDescent="0.25">
      <c r="A81" s="48">
        <v>42976</v>
      </c>
      <c r="B81" s="2">
        <v>235</v>
      </c>
      <c r="C81" s="4">
        <v>8427</v>
      </c>
      <c r="D81" s="4">
        <f>Counts!AF82</f>
        <v>91.63636363636364</v>
      </c>
      <c r="E81" s="4">
        <f>Counts!AG82</f>
        <v>5986.3535464535462</v>
      </c>
      <c r="F81" s="50">
        <f t="shared" si="2"/>
        <v>0.79725638599810789</v>
      </c>
      <c r="G81" s="50"/>
      <c r="H81" s="2">
        <v>3</v>
      </c>
      <c r="I81" s="4">
        <v>81316</v>
      </c>
      <c r="J81" s="4">
        <f>Counts!AH82</f>
        <v>-6.545454545454545</v>
      </c>
      <c r="K81" s="4">
        <f>Counts!AI82</f>
        <v>132986.58648851144</v>
      </c>
      <c r="L81" s="50">
        <f t="shared" si="3"/>
        <v>0.99972952371585233</v>
      </c>
    </row>
    <row r="82" spans="1:18" x14ac:dyDescent="0.25">
      <c r="A82" s="48">
        <v>42977</v>
      </c>
      <c r="B82" s="2">
        <v>212</v>
      </c>
      <c r="C82" s="4">
        <v>8639</v>
      </c>
      <c r="D82" s="4">
        <f>Counts!AF83</f>
        <v>165</v>
      </c>
      <c r="E82" s="4">
        <f>Counts!AG83</f>
        <v>6151.3535464535462</v>
      </c>
      <c r="F82" s="50">
        <f t="shared" si="2"/>
        <v>0.81731315042573316</v>
      </c>
      <c r="G82" s="50"/>
      <c r="H82" s="2">
        <v>5</v>
      </c>
      <c r="I82" s="4">
        <v>81321</v>
      </c>
      <c r="J82" s="4">
        <f>Counts!AH83</f>
        <v>6.545454545454545</v>
      </c>
      <c r="K82" s="4">
        <f>Counts!AI83</f>
        <v>132993.13194305688</v>
      </c>
      <c r="L82" s="50">
        <f t="shared" si="3"/>
        <v>0.99979099559861317</v>
      </c>
    </row>
    <row r="83" spans="1:18" x14ac:dyDescent="0.25">
      <c r="A83" s="48">
        <v>42978</v>
      </c>
      <c r="B83" s="2">
        <v>161</v>
      </c>
      <c r="C83" s="4">
        <v>8800</v>
      </c>
      <c r="D83" s="4">
        <f>Counts!AF84</f>
        <v>118.54545454545455</v>
      </c>
      <c r="E83" s="4">
        <f>Counts!AG84</f>
        <v>6269.8990009990011</v>
      </c>
      <c r="F83" s="50">
        <f t="shared" si="2"/>
        <v>0.83254493850520339</v>
      </c>
      <c r="G83" s="50"/>
      <c r="H83" s="2">
        <v>5</v>
      </c>
      <c r="I83" s="4">
        <v>81326</v>
      </c>
      <c r="J83" s="4">
        <f>Counts!AH84</f>
        <v>0</v>
      </c>
      <c r="K83" s="4">
        <f>Counts!AI84</f>
        <v>132993.13194305688</v>
      </c>
      <c r="L83" s="50">
        <f t="shared" si="3"/>
        <v>0.99985246748137402</v>
      </c>
    </row>
    <row r="84" spans="1:18" x14ac:dyDescent="0.25">
      <c r="A84" s="48">
        <v>42979</v>
      </c>
      <c r="B84" s="2">
        <v>186</v>
      </c>
      <c r="C84" s="4">
        <v>8986</v>
      </c>
      <c r="D84" s="4">
        <f>Counts!AF85</f>
        <v>97.295454545454547</v>
      </c>
      <c r="E84" s="4">
        <f>Counts!AG85</f>
        <v>6367.1944555444561</v>
      </c>
      <c r="F84" s="50">
        <f t="shared" si="2"/>
        <v>0.85014191106906334</v>
      </c>
      <c r="G84" s="50"/>
      <c r="H84" s="2">
        <v>3</v>
      </c>
      <c r="I84" s="4">
        <v>81328</v>
      </c>
      <c r="J84" s="4">
        <f>Counts!AH85</f>
        <v>0</v>
      </c>
      <c r="K84" s="4">
        <f>Counts!AI85</f>
        <v>132993.13194305688</v>
      </c>
      <c r="L84" s="50">
        <f t="shared" si="3"/>
        <v>0.99987705623447831</v>
      </c>
      <c r="N84" s="4">
        <v>235</v>
      </c>
      <c r="O84" s="4">
        <v>235</v>
      </c>
      <c r="P84" s="4">
        <f>Counts!AJ85</f>
        <v>78.545454545454547</v>
      </c>
      <c r="Q84" s="4">
        <f>Counts!AK85</f>
        <v>78.545454545454547</v>
      </c>
      <c r="R84" s="5">
        <f>O84/$O$115</f>
        <v>1.4730771641697487E-2</v>
      </c>
    </row>
    <row r="85" spans="1:18" x14ac:dyDescent="0.25">
      <c r="A85" s="48">
        <v>42980</v>
      </c>
      <c r="B85" s="2">
        <v>153</v>
      </c>
      <c r="C85" s="4">
        <v>9139</v>
      </c>
      <c r="D85" s="4">
        <f>Counts!AF86</f>
        <v>62.848484848484844</v>
      </c>
      <c r="E85" s="4">
        <f>Counts!AG86</f>
        <v>6430.0429403929411</v>
      </c>
      <c r="F85" s="50">
        <f t="shared" si="2"/>
        <v>0.86461684011352891</v>
      </c>
      <c r="G85" s="50"/>
      <c r="H85" s="2">
        <v>3</v>
      </c>
      <c r="I85" s="4">
        <v>81332</v>
      </c>
      <c r="J85" s="4">
        <f>Counts!AH86</f>
        <v>0</v>
      </c>
      <c r="K85" s="4">
        <f>Counts!AI86</f>
        <v>132993.13194305688</v>
      </c>
      <c r="L85" s="50">
        <f t="shared" si="3"/>
        <v>0.99992623374068701</v>
      </c>
      <c r="N85" s="4">
        <v>296</v>
      </c>
      <c r="O85" s="4">
        <v>531</v>
      </c>
      <c r="P85" s="4">
        <f>Counts!AJ86</f>
        <v>116.87878787878788</v>
      </c>
      <c r="Q85" s="4">
        <f>Counts!AK86</f>
        <v>195.42424242424244</v>
      </c>
      <c r="R85" s="5">
        <f t="shared" ref="R85:R115" si="4">O85/$O$115</f>
        <v>3.3285275496771766E-2</v>
      </c>
    </row>
    <row r="86" spans="1:18" x14ac:dyDescent="0.25">
      <c r="A86" s="48">
        <v>42981</v>
      </c>
      <c r="B86" s="2">
        <v>138</v>
      </c>
      <c r="C86" s="4">
        <v>9277</v>
      </c>
      <c r="D86" s="4">
        <f>Counts!AF87</f>
        <v>152</v>
      </c>
      <c r="E86" s="4">
        <f>Counts!AG87</f>
        <v>6582.0429403929411</v>
      </c>
      <c r="F86" s="50">
        <f t="shared" si="2"/>
        <v>0.87767265846736042</v>
      </c>
      <c r="G86" s="50"/>
      <c r="H86" s="2">
        <v>1</v>
      </c>
      <c r="I86" s="4">
        <v>81332</v>
      </c>
      <c r="J86" s="4">
        <f>Counts!AH87</f>
        <v>13.09090909090909</v>
      </c>
      <c r="K86" s="4">
        <f>Counts!AI87</f>
        <v>133006.2228521478</v>
      </c>
      <c r="L86" s="50">
        <f t="shared" si="3"/>
        <v>0.99992623374068701</v>
      </c>
      <c r="N86" s="4">
        <v>362</v>
      </c>
      <c r="O86" s="4">
        <v>893</v>
      </c>
      <c r="P86" s="4">
        <f>Counts!AJ87</f>
        <v>201.81818181818181</v>
      </c>
      <c r="Q86" s="4">
        <f>Counts!AK87</f>
        <v>397.24242424242425</v>
      </c>
      <c r="R86" s="5">
        <f t="shared" si="4"/>
        <v>5.5976932238450447E-2</v>
      </c>
    </row>
    <row r="87" spans="1:18" x14ac:dyDescent="0.25">
      <c r="A87" s="48">
        <v>42982</v>
      </c>
      <c r="B87" s="2">
        <v>129</v>
      </c>
      <c r="C87" s="4">
        <v>9406</v>
      </c>
      <c r="D87" s="4">
        <f>Counts!AF88</f>
        <v>76.545454545454547</v>
      </c>
      <c r="E87" s="4">
        <f>Counts!AG88</f>
        <v>6658.588394938396</v>
      </c>
      <c r="F87" s="50">
        <f t="shared" si="2"/>
        <v>0.88987701040681177</v>
      </c>
      <c r="G87" s="50"/>
      <c r="H87" s="2">
        <v>3</v>
      </c>
      <c r="I87" s="4">
        <v>81335</v>
      </c>
      <c r="J87" s="4">
        <f>Counts!AH88</f>
        <v>0</v>
      </c>
      <c r="K87" s="4">
        <f>Counts!AI88</f>
        <v>133006.2228521478</v>
      </c>
      <c r="L87" s="50">
        <f t="shared" si="3"/>
        <v>0.99996311687034356</v>
      </c>
      <c r="N87" s="4">
        <v>410</v>
      </c>
      <c r="O87" s="4">
        <v>1303</v>
      </c>
      <c r="P87" s="4">
        <f>Counts!AJ88</f>
        <v>391.27272727272725</v>
      </c>
      <c r="Q87" s="4">
        <f>Counts!AK88</f>
        <v>788.5151515151515</v>
      </c>
      <c r="R87" s="5">
        <f t="shared" si="4"/>
        <v>8.1677427443114153E-2</v>
      </c>
    </row>
    <row r="88" spans="1:18" x14ac:dyDescent="0.25">
      <c r="A88" s="48">
        <v>42983</v>
      </c>
      <c r="B88" s="2">
        <v>142</v>
      </c>
      <c r="C88" s="4">
        <v>9548</v>
      </c>
      <c r="D88" s="4">
        <f>Counts!AF89</f>
        <v>70.159090909090907</v>
      </c>
      <c r="E88" s="4">
        <f>Counts!AG89</f>
        <v>6728.747485847487</v>
      </c>
      <c r="F88" s="50">
        <f t="shared" si="2"/>
        <v>0.90331125827814573</v>
      </c>
      <c r="G88" s="50"/>
      <c r="H88" s="2">
        <v>1</v>
      </c>
      <c r="I88" s="4">
        <v>81336</v>
      </c>
      <c r="J88" s="4">
        <f>Counts!AH89</f>
        <v>0</v>
      </c>
      <c r="K88" s="4">
        <f>Counts!AI89</f>
        <v>133006.2228521478</v>
      </c>
      <c r="L88" s="50">
        <f t="shared" si="3"/>
        <v>0.99997541124689571</v>
      </c>
      <c r="N88" s="4">
        <v>472</v>
      </c>
      <c r="O88" s="4">
        <v>1775</v>
      </c>
      <c r="P88" s="4">
        <f>Counts!AJ89</f>
        <v>193.70454545454544</v>
      </c>
      <c r="Q88" s="4">
        <f>Counts!AK89</f>
        <v>982.219696969697</v>
      </c>
      <c r="R88" s="5">
        <f t="shared" si="4"/>
        <v>0.11126433899580017</v>
      </c>
    </row>
    <row r="89" spans="1:18" x14ac:dyDescent="0.25">
      <c r="A89" s="48">
        <v>42984</v>
      </c>
      <c r="B89" s="2">
        <v>127</v>
      </c>
      <c r="C89" s="4">
        <v>9675</v>
      </c>
      <c r="D89" s="4">
        <f>Counts!AF90</f>
        <v>66.943181818181813</v>
      </c>
      <c r="E89" s="4">
        <f>Counts!AG90</f>
        <v>6795.690667665669</v>
      </c>
      <c r="F89" s="50">
        <f t="shared" si="2"/>
        <v>0.91532639545884575</v>
      </c>
      <c r="G89" s="50"/>
      <c r="H89" s="2">
        <v>0</v>
      </c>
      <c r="I89" s="4">
        <v>81336</v>
      </c>
      <c r="J89" s="4">
        <f>Counts!AH90</f>
        <v>13.09090909090909</v>
      </c>
      <c r="K89" s="4">
        <f>Counts!AI90</f>
        <v>133019.31376123871</v>
      </c>
      <c r="L89" s="50">
        <f t="shared" si="3"/>
        <v>0.99997541124689571</v>
      </c>
      <c r="N89" s="4">
        <v>525</v>
      </c>
      <c r="O89" s="4">
        <v>2300</v>
      </c>
      <c r="P89" s="4">
        <f>Counts!AJ90</f>
        <v>406.30681818181813</v>
      </c>
      <c r="Q89" s="4">
        <f>Counts!AK90</f>
        <v>1388.526515151515</v>
      </c>
      <c r="R89" s="5">
        <f t="shared" si="4"/>
        <v>0.1441735096846988</v>
      </c>
    </row>
    <row r="90" spans="1:18" x14ac:dyDescent="0.25">
      <c r="A90" s="48">
        <v>42985</v>
      </c>
      <c r="B90" s="2">
        <v>98</v>
      </c>
      <c r="C90" s="4">
        <v>9773</v>
      </c>
      <c r="D90" s="4">
        <f>Counts!AF91</f>
        <v>99.8</v>
      </c>
      <c r="E90" s="4">
        <f>Counts!AG91</f>
        <v>6895.4906676656692</v>
      </c>
      <c r="F90" s="50">
        <f t="shared" si="2"/>
        <v>0.92459791863765373</v>
      </c>
      <c r="G90" s="50"/>
      <c r="H90" s="2">
        <v>1</v>
      </c>
      <c r="I90" s="4">
        <v>81337</v>
      </c>
      <c r="J90" s="4">
        <f>Counts!AH91</f>
        <v>0</v>
      </c>
      <c r="K90" s="4">
        <f>Counts!AI91</f>
        <v>133019.31376123871</v>
      </c>
      <c r="L90" s="50">
        <f t="shared" si="3"/>
        <v>0.99998770562344785</v>
      </c>
      <c r="N90" s="4">
        <v>437</v>
      </c>
      <c r="O90" s="4">
        <v>2737</v>
      </c>
      <c r="P90" s="4">
        <f>Counts!AJ91</f>
        <v>588.79999999999995</v>
      </c>
      <c r="Q90" s="4">
        <f>Counts!AK91</f>
        <v>1977.326515151515</v>
      </c>
      <c r="R90" s="5">
        <f t="shared" si="4"/>
        <v>0.17156647652479157</v>
      </c>
    </row>
    <row r="91" spans="1:18" x14ac:dyDescent="0.25">
      <c r="A91" s="48">
        <v>42986</v>
      </c>
      <c r="B91" s="2">
        <v>87</v>
      </c>
      <c r="C91" s="4">
        <v>9860</v>
      </c>
      <c r="D91" s="4">
        <f>Counts!AF92</f>
        <v>64.909090909090907</v>
      </c>
      <c r="E91" s="4">
        <f>Counts!AG92</f>
        <v>6960.3997585747602</v>
      </c>
      <c r="F91" s="50">
        <f t="shared" si="2"/>
        <v>0.9328287606433302</v>
      </c>
      <c r="G91" s="50"/>
      <c r="H91" s="2">
        <v>0</v>
      </c>
      <c r="I91" s="4">
        <v>81337</v>
      </c>
      <c r="J91" s="4">
        <f>Counts!AH92</f>
        <v>0</v>
      </c>
      <c r="K91" s="4">
        <f>Counts!AI92</f>
        <v>133019.31376123871</v>
      </c>
      <c r="L91" s="50">
        <f t="shared" si="3"/>
        <v>0.99998770562344785</v>
      </c>
      <c r="N91" s="4">
        <v>533</v>
      </c>
      <c r="O91" s="4">
        <v>3270</v>
      </c>
      <c r="P91" s="4">
        <f>Counts!AJ92</f>
        <v>362.4545454545455</v>
      </c>
      <c r="Q91" s="4">
        <f>Counts!AK92</f>
        <v>2339.7810606060602</v>
      </c>
      <c r="R91" s="5">
        <f t="shared" si="4"/>
        <v>0.20497712029085438</v>
      </c>
    </row>
    <row r="92" spans="1:18" x14ac:dyDescent="0.25">
      <c r="A92" s="48">
        <v>42987</v>
      </c>
      <c r="B92" s="2">
        <v>78</v>
      </c>
      <c r="C92" s="4">
        <v>9938</v>
      </c>
      <c r="D92" s="4">
        <f>Counts!AF93</f>
        <v>148.90909090909091</v>
      </c>
      <c r="E92" s="4">
        <f>Counts!AG93</f>
        <v>7109.3088494838512</v>
      </c>
      <c r="F92" s="50">
        <f t="shared" si="2"/>
        <v>0.94020813623462629</v>
      </c>
      <c r="G92" s="50"/>
      <c r="H92" s="2">
        <v>0</v>
      </c>
      <c r="I92" s="4">
        <v>81337</v>
      </c>
      <c r="J92" s="4">
        <f>Counts!AH93</f>
        <v>0</v>
      </c>
      <c r="K92" s="4">
        <f>Counts!AI93</f>
        <v>133019.31376123871</v>
      </c>
      <c r="L92" s="50">
        <f t="shared" si="3"/>
        <v>0.99998770562344785</v>
      </c>
      <c r="N92" s="4">
        <v>501</v>
      </c>
      <c r="O92" s="4">
        <v>3771</v>
      </c>
      <c r="P92" s="4">
        <f>Counts!AJ93</f>
        <v>1189.181818181818</v>
      </c>
      <c r="Q92" s="4">
        <f>Counts!AK93</f>
        <v>3528.9628787878783</v>
      </c>
      <c r="R92" s="5">
        <f t="shared" si="4"/>
        <v>0.2363818717482605</v>
      </c>
    </row>
    <row r="93" spans="1:18" x14ac:dyDescent="0.25">
      <c r="A93" s="48">
        <v>42988</v>
      </c>
      <c r="B93" s="2">
        <v>69</v>
      </c>
      <c r="C93" s="4">
        <v>10007</v>
      </c>
      <c r="D93" s="4">
        <f>Counts!AF94</f>
        <v>36.424242424242429</v>
      </c>
      <c r="E93" s="4">
        <f>Counts!AG94</f>
        <v>7145.7330919080932</v>
      </c>
      <c r="F93" s="50">
        <f t="shared" si="2"/>
        <v>0.9467360454115421</v>
      </c>
      <c r="G93" s="50"/>
      <c r="H93" s="2">
        <v>0</v>
      </c>
      <c r="I93" s="4">
        <v>81337</v>
      </c>
      <c r="J93" s="4">
        <f>Counts!AH94</f>
        <v>0</v>
      </c>
      <c r="K93" s="4">
        <f>Counts!AI94</f>
        <v>133019.31376123871</v>
      </c>
      <c r="L93" s="50">
        <f t="shared" si="3"/>
        <v>0.99998770562344785</v>
      </c>
      <c r="N93" s="4">
        <v>582</v>
      </c>
      <c r="O93" s="4">
        <v>4353</v>
      </c>
      <c r="P93" s="4">
        <f>Counts!AJ94</f>
        <v>1301.939393939394</v>
      </c>
      <c r="Q93" s="4">
        <f>Counts!AK94</f>
        <v>4830.9022727272722</v>
      </c>
      <c r="R93" s="5">
        <f t="shared" si="4"/>
        <v>0.27286403811195387</v>
      </c>
    </row>
    <row r="94" spans="1:18" x14ac:dyDescent="0.25">
      <c r="A94" s="48">
        <v>42989</v>
      </c>
      <c r="B94" s="2">
        <v>73</v>
      </c>
      <c r="C94" s="4">
        <v>10080</v>
      </c>
      <c r="D94" s="4">
        <f>Counts!AF95</f>
        <v>14.945454545454545</v>
      </c>
      <c r="E94" s="4">
        <f>Counts!AG95</f>
        <v>7160.6785464535478</v>
      </c>
      <c r="F94" s="50">
        <f t="shared" si="2"/>
        <v>0.95364238410596025</v>
      </c>
      <c r="G94" s="50"/>
      <c r="H94" s="2">
        <v>0</v>
      </c>
      <c r="I94" s="4">
        <v>81337</v>
      </c>
      <c r="J94" s="4">
        <f>Counts!AH95</f>
        <v>0</v>
      </c>
      <c r="K94" s="4">
        <f>Counts!AI95</f>
        <v>133019.31376123871</v>
      </c>
      <c r="L94" s="50">
        <f t="shared" si="3"/>
        <v>0.99998770562344785</v>
      </c>
      <c r="N94" s="4">
        <v>929</v>
      </c>
      <c r="O94" s="4">
        <v>5282</v>
      </c>
      <c r="P94" s="4">
        <f>Counts!AJ95</f>
        <v>605</v>
      </c>
      <c r="Q94" s="4">
        <f>Counts!AK95</f>
        <v>5435.9022727272722</v>
      </c>
      <c r="R94" s="5">
        <f t="shared" si="4"/>
        <v>0.33109759919764309</v>
      </c>
    </row>
    <row r="95" spans="1:18" x14ac:dyDescent="0.25">
      <c r="A95" s="48">
        <v>42990</v>
      </c>
      <c r="B95" s="2">
        <v>72</v>
      </c>
      <c r="C95" s="4">
        <v>10152</v>
      </c>
      <c r="D95" s="4">
        <f>Counts!AF96</f>
        <v>17.757575757575758</v>
      </c>
      <c r="E95" s="4">
        <f>Counts!AG96</f>
        <v>7178.4361222111238</v>
      </c>
      <c r="F95" s="50">
        <f t="shared" si="2"/>
        <v>0.96045411542100279</v>
      </c>
      <c r="G95" s="50"/>
      <c r="H95" s="2">
        <v>0</v>
      </c>
      <c r="I95" s="4">
        <v>81337</v>
      </c>
      <c r="J95" s="4">
        <f>Counts!AH96</f>
        <v>0</v>
      </c>
      <c r="K95" s="4">
        <f>Counts!AI96</f>
        <v>133019.31376123871</v>
      </c>
      <c r="L95" s="50">
        <f t="shared" si="3"/>
        <v>0.99998770562344785</v>
      </c>
      <c r="N95" s="4">
        <v>616</v>
      </c>
      <c r="O95" s="4">
        <v>5898</v>
      </c>
      <c r="P95" s="4">
        <f>Counts!AJ96</f>
        <v>677.57575757575762</v>
      </c>
      <c r="Q95" s="4">
        <f>Counts!AK96</f>
        <v>6113.4780303030302</v>
      </c>
      <c r="R95" s="5">
        <f t="shared" si="4"/>
        <v>0.36971102613928414</v>
      </c>
    </row>
    <row r="96" spans="1:18" x14ac:dyDescent="0.25">
      <c r="A96" s="48">
        <v>42991</v>
      </c>
      <c r="B96" s="2">
        <v>79</v>
      </c>
      <c r="C96" s="4">
        <v>10231</v>
      </c>
      <c r="D96" s="4">
        <f>Counts!AF97</f>
        <v>0</v>
      </c>
      <c r="E96" s="4">
        <f>Counts!AG97</f>
        <v>7178.4361222111238</v>
      </c>
      <c r="F96" s="50">
        <f t="shared" si="2"/>
        <v>0.9679280983916746</v>
      </c>
      <c r="G96" s="50"/>
      <c r="H96" s="2">
        <v>0</v>
      </c>
      <c r="I96" s="4">
        <v>81337</v>
      </c>
      <c r="J96" s="4">
        <f>Counts!AH97</f>
        <v>0</v>
      </c>
      <c r="K96" s="4">
        <f>Counts!AI97</f>
        <v>133019.31376123871</v>
      </c>
      <c r="L96" s="50">
        <f t="shared" si="3"/>
        <v>0.99998770562344785</v>
      </c>
      <c r="N96" s="4">
        <v>554</v>
      </c>
      <c r="O96" s="4">
        <v>6452</v>
      </c>
      <c r="P96" s="4">
        <f>Counts!AJ97</f>
        <v>368.22727272727275</v>
      </c>
      <c r="Q96" s="4">
        <f>Counts!AK97</f>
        <v>6481.7053030303032</v>
      </c>
      <c r="R96" s="5">
        <f t="shared" si="4"/>
        <v>0.40443803673290291</v>
      </c>
    </row>
    <row r="97" spans="1:18" x14ac:dyDescent="0.25">
      <c r="A97" s="48">
        <v>42992</v>
      </c>
      <c r="B97" s="2">
        <v>44</v>
      </c>
      <c r="C97" s="4">
        <v>10275</v>
      </c>
      <c r="D97" s="4">
        <f>Counts!AF98</f>
        <v>38.545454545454547</v>
      </c>
      <c r="E97" s="4">
        <f>Counts!AG98</f>
        <v>7216.9815767565788</v>
      </c>
      <c r="F97" s="50">
        <f t="shared" si="2"/>
        <v>0.97209082308420058</v>
      </c>
      <c r="G97" s="50"/>
      <c r="H97" s="2">
        <v>0</v>
      </c>
      <c r="I97" s="4">
        <v>81337</v>
      </c>
      <c r="J97" s="4">
        <f>Counts!AH98</f>
        <v>0</v>
      </c>
      <c r="K97" s="4">
        <f>Counts!AI98</f>
        <v>133019.31376123871</v>
      </c>
      <c r="L97" s="50">
        <f t="shared" si="3"/>
        <v>0.99998770562344785</v>
      </c>
      <c r="N97" s="4">
        <v>507</v>
      </c>
      <c r="O97" s="4">
        <v>6959</v>
      </c>
      <c r="P97" s="4">
        <f>Counts!AJ98</f>
        <v>999.030303030303</v>
      </c>
      <c r="Q97" s="4">
        <f>Counts!AK98</f>
        <v>7480.7356060606062</v>
      </c>
      <c r="R97" s="5">
        <f t="shared" si="4"/>
        <v>0.43621889299818217</v>
      </c>
    </row>
    <row r="98" spans="1:18" x14ac:dyDescent="0.25">
      <c r="A98" s="48">
        <v>42993</v>
      </c>
      <c r="B98" s="2">
        <v>33</v>
      </c>
      <c r="C98" s="4">
        <v>10308</v>
      </c>
      <c r="D98" s="4">
        <f>Counts!AF99</f>
        <v>5.6000000000000005</v>
      </c>
      <c r="E98" s="4">
        <f>Counts!AG99</f>
        <v>7222.5815767565791</v>
      </c>
      <c r="F98" s="50">
        <f t="shared" si="2"/>
        <v>0.97521286660359507</v>
      </c>
      <c r="G98" s="50"/>
      <c r="H98" s="2">
        <v>0</v>
      </c>
      <c r="I98" s="4">
        <v>81337</v>
      </c>
      <c r="J98" s="4">
        <f>Counts!AH99</f>
        <v>0</v>
      </c>
      <c r="K98" s="4">
        <f>Counts!AI99</f>
        <v>133019.31376123871</v>
      </c>
      <c r="L98" s="50">
        <f t="shared" si="3"/>
        <v>0.99998770562344785</v>
      </c>
      <c r="N98" s="4">
        <v>658</v>
      </c>
      <c r="O98" s="4">
        <v>7617</v>
      </c>
      <c r="P98" s="4">
        <f>Counts!AJ99</f>
        <v>542.76363636363635</v>
      </c>
      <c r="Q98" s="4">
        <f>Counts!AK99</f>
        <v>8023.4992424242428</v>
      </c>
      <c r="R98" s="5">
        <f t="shared" si="4"/>
        <v>0.47746505359493513</v>
      </c>
    </row>
    <row r="99" spans="1:18" x14ac:dyDescent="0.25">
      <c r="A99" s="48">
        <v>42994</v>
      </c>
      <c r="B99" s="2">
        <v>23</v>
      </c>
      <c r="C99" s="4">
        <v>10331</v>
      </c>
      <c r="D99" s="4">
        <f>Counts!AF100</f>
        <v>6.545454545454545</v>
      </c>
      <c r="E99" s="4">
        <f>Counts!AG100</f>
        <v>7229.1270313020341</v>
      </c>
      <c r="F99" s="50">
        <f t="shared" si="2"/>
        <v>0.97738883632923368</v>
      </c>
      <c r="G99" s="50"/>
      <c r="H99" s="2">
        <v>0</v>
      </c>
      <c r="I99" s="4">
        <v>81337</v>
      </c>
      <c r="J99" s="4">
        <f>Counts!AH100</f>
        <v>0</v>
      </c>
      <c r="K99" s="4">
        <f>Counts!AI100</f>
        <v>133019.31376123871</v>
      </c>
      <c r="L99" s="50">
        <f t="shared" si="3"/>
        <v>0.99998770562344785</v>
      </c>
      <c r="N99" s="4">
        <v>790</v>
      </c>
      <c r="O99" s="4">
        <v>8407</v>
      </c>
      <c r="P99" s="4">
        <f>Counts!AJ100</f>
        <v>527.18181818181824</v>
      </c>
      <c r="Q99" s="4">
        <f>Counts!AK100</f>
        <v>8550.6810606060608</v>
      </c>
      <c r="R99" s="5">
        <f t="shared" si="4"/>
        <v>0.52698551996489684</v>
      </c>
    </row>
    <row r="100" spans="1:18" x14ac:dyDescent="0.25">
      <c r="A100" s="48">
        <v>42995</v>
      </c>
      <c r="B100" s="2">
        <v>16</v>
      </c>
      <c r="C100" s="4">
        <v>10347</v>
      </c>
      <c r="D100" s="4">
        <f>Counts!AF101</f>
        <v>19.636363636363633</v>
      </c>
      <c r="E100" s="4">
        <f>Counts!AG101</f>
        <v>7248.7633949383981</v>
      </c>
      <c r="F100" s="50">
        <f t="shared" si="2"/>
        <v>0.97890255439924312</v>
      </c>
      <c r="G100" s="50"/>
      <c r="H100" s="2">
        <v>1</v>
      </c>
      <c r="I100" s="4">
        <v>81338</v>
      </c>
      <c r="J100" s="4">
        <f>Counts!AH101</f>
        <v>0</v>
      </c>
      <c r="K100" s="4">
        <f>Counts!AI101</f>
        <v>133019.31376123871</v>
      </c>
      <c r="L100" s="50">
        <f t="shared" si="3"/>
        <v>1</v>
      </c>
      <c r="N100" s="4">
        <v>573</v>
      </c>
      <c r="O100" s="4">
        <v>8980</v>
      </c>
      <c r="P100" s="4">
        <f>Counts!AJ101</f>
        <v>536.43636363636369</v>
      </c>
      <c r="Q100" s="4">
        <f>Counts!AK101</f>
        <v>9087.117424242424</v>
      </c>
      <c r="R100" s="5">
        <f t="shared" si="4"/>
        <v>0.56290352911678054</v>
      </c>
    </row>
    <row r="101" spans="1:18" x14ac:dyDescent="0.25">
      <c r="A101" s="48">
        <v>42996</v>
      </c>
      <c r="B101" s="2">
        <v>23</v>
      </c>
      <c r="C101" s="4">
        <v>10370</v>
      </c>
      <c r="D101" s="4">
        <f>Counts!AF102</f>
        <v>0</v>
      </c>
      <c r="E101" s="4">
        <f>Counts!AG102</f>
        <v>7248.7633949383981</v>
      </c>
      <c r="F101" s="50">
        <f t="shared" si="2"/>
        <v>0.98107852412488172</v>
      </c>
      <c r="G101" s="50"/>
      <c r="H101" s="2">
        <v>1</v>
      </c>
      <c r="I101" s="4">
        <v>81338</v>
      </c>
      <c r="J101" s="4">
        <f>Counts!AH102</f>
        <v>0</v>
      </c>
      <c r="K101" s="4">
        <f>Counts!AI102</f>
        <v>133019.31376123871</v>
      </c>
      <c r="L101" s="50">
        <f t="shared" si="3"/>
        <v>1</v>
      </c>
      <c r="N101" s="4">
        <v>629</v>
      </c>
      <c r="O101" s="4">
        <v>9609</v>
      </c>
      <c r="P101" s="4">
        <f>Counts!AJ102</f>
        <v>326.25</v>
      </c>
      <c r="Q101" s="4">
        <f>Counts!AK102</f>
        <v>9413.367424242424</v>
      </c>
      <c r="R101" s="5">
        <f t="shared" si="4"/>
        <v>0.60233184980881338</v>
      </c>
    </row>
    <row r="102" spans="1:18" x14ac:dyDescent="0.25">
      <c r="A102" s="48">
        <v>42997</v>
      </c>
      <c r="B102" s="2">
        <v>27</v>
      </c>
      <c r="C102" s="4">
        <v>10397</v>
      </c>
      <c r="D102" s="4">
        <f>Counts!AF103</f>
        <v>0</v>
      </c>
      <c r="E102" s="4">
        <f>Counts!AG103</f>
        <v>7248.7633949383981</v>
      </c>
      <c r="F102" s="50">
        <f t="shared" si="2"/>
        <v>0.98363292336802266</v>
      </c>
      <c r="G102" s="50"/>
      <c r="H102" s="2">
        <v>0</v>
      </c>
      <c r="I102" s="4">
        <v>81338</v>
      </c>
      <c r="J102" s="4">
        <f>Counts!AH103</f>
        <v>0</v>
      </c>
      <c r="K102" s="4">
        <f>Counts!AI103</f>
        <v>133019.31376123871</v>
      </c>
      <c r="L102" s="50">
        <f t="shared" si="3"/>
        <v>1</v>
      </c>
      <c r="N102" s="4">
        <v>690</v>
      </c>
      <c r="O102" s="4">
        <v>10299</v>
      </c>
      <c r="P102" s="4">
        <f>Counts!AJ103</f>
        <v>1309.090909090909</v>
      </c>
      <c r="Q102" s="4">
        <f>Counts!AK103</f>
        <v>10722.458333333332</v>
      </c>
      <c r="R102" s="5">
        <f t="shared" si="4"/>
        <v>0.64558390271422306</v>
      </c>
    </row>
    <row r="103" spans="1:18" x14ac:dyDescent="0.25">
      <c r="A103" s="48">
        <v>42998</v>
      </c>
      <c r="B103" s="2">
        <v>43</v>
      </c>
      <c r="C103" s="4">
        <v>10440</v>
      </c>
      <c r="D103" s="4">
        <f>Counts!AF104</f>
        <v>0</v>
      </c>
      <c r="E103" s="4">
        <f>Counts!AG104</f>
        <v>7248.7633949383981</v>
      </c>
      <c r="F103" s="50">
        <f t="shared" si="2"/>
        <v>0.98770104068117315</v>
      </c>
      <c r="G103" s="50"/>
      <c r="H103" s="2">
        <v>0</v>
      </c>
      <c r="I103" s="4">
        <v>81338</v>
      </c>
      <c r="J103" s="4">
        <f>Counts!AH104</f>
        <v>0</v>
      </c>
      <c r="K103" s="4">
        <f>Counts!AI104</f>
        <v>133019.31376123871</v>
      </c>
      <c r="L103" s="50">
        <f t="shared" si="3"/>
        <v>1</v>
      </c>
      <c r="N103" s="4">
        <v>501</v>
      </c>
      <c r="O103" s="4">
        <v>10800</v>
      </c>
      <c r="P103" s="4">
        <f>Counts!AJ104</f>
        <v>604.9636363636364</v>
      </c>
      <c r="Q103" s="4">
        <f>Counts!AK104</f>
        <v>11327.421969696969</v>
      </c>
      <c r="R103" s="5">
        <f t="shared" si="4"/>
        <v>0.67698865417162912</v>
      </c>
    </row>
    <row r="104" spans="1:18" x14ac:dyDescent="0.25">
      <c r="A104" s="48">
        <v>42999</v>
      </c>
      <c r="B104" s="2">
        <v>11</v>
      </c>
      <c r="C104" s="4">
        <v>10451</v>
      </c>
      <c r="D104" s="4">
        <f>Counts!AF105</f>
        <v>0</v>
      </c>
      <c r="E104" s="4">
        <f>Counts!AG105</f>
        <v>7248.7633949383981</v>
      </c>
      <c r="F104" s="50">
        <f t="shared" si="2"/>
        <v>0.98874172185430464</v>
      </c>
      <c r="G104" s="50"/>
      <c r="H104" s="2">
        <v>0</v>
      </c>
      <c r="I104" s="4">
        <v>81338</v>
      </c>
      <c r="J104" s="4">
        <f>Counts!AH105</f>
        <v>0</v>
      </c>
      <c r="K104" s="4">
        <f>Counts!AI105</f>
        <v>133019.31376123871</v>
      </c>
      <c r="L104" s="50">
        <f t="shared" si="3"/>
        <v>1</v>
      </c>
      <c r="N104" s="4">
        <v>486</v>
      </c>
      <c r="O104" s="4">
        <v>11286</v>
      </c>
      <c r="P104" s="4">
        <f>Counts!AJ105</f>
        <v>688.36363636363637</v>
      </c>
      <c r="Q104" s="4">
        <f>Counts!AK105</f>
        <v>12015.785606060605</v>
      </c>
      <c r="R104" s="5">
        <f t="shared" si="4"/>
        <v>0.70745314360935252</v>
      </c>
    </row>
    <row r="105" spans="1:18" x14ac:dyDescent="0.25">
      <c r="A105" s="48">
        <v>43000</v>
      </c>
      <c r="B105" s="2">
        <v>31</v>
      </c>
      <c r="C105" s="4">
        <v>10482</v>
      </c>
      <c r="D105" s="4">
        <f>Counts!AF106</f>
        <v>0</v>
      </c>
      <c r="E105" s="4">
        <f>Counts!AG106</f>
        <v>7248.7633949383981</v>
      </c>
      <c r="F105" s="50">
        <f t="shared" si="2"/>
        <v>0.99167455061494791</v>
      </c>
      <c r="G105" s="50"/>
      <c r="H105" s="2">
        <v>0</v>
      </c>
      <c r="I105" s="4">
        <v>81338</v>
      </c>
      <c r="J105" s="4">
        <f>Counts!AH106</f>
        <v>0</v>
      </c>
      <c r="K105" s="4">
        <f>Counts!AI106</f>
        <v>133019.31376123871</v>
      </c>
      <c r="L105" s="50">
        <f t="shared" si="3"/>
        <v>1</v>
      </c>
      <c r="N105" s="4">
        <v>549</v>
      </c>
      <c r="O105" s="4">
        <v>11835</v>
      </c>
      <c r="P105" s="4">
        <f>Counts!AJ106</f>
        <v>507.02272727272725</v>
      </c>
      <c r="Q105" s="4">
        <f>Counts!AK106</f>
        <v>12522.808333333332</v>
      </c>
      <c r="R105" s="5">
        <f t="shared" si="4"/>
        <v>0.74186673352974364</v>
      </c>
    </row>
    <row r="106" spans="1:18" x14ac:dyDescent="0.25">
      <c r="A106" s="48">
        <v>43001</v>
      </c>
      <c r="B106" s="2">
        <v>17</v>
      </c>
      <c r="C106" s="4">
        <v>10499</v>
      </c>
      <c r="D106" s="4">
        <f>Counts!AF107</f>
        <v>0</v>
      </c>
      <c r="E106" s="4">
        <f>Counts!AG107</f>
        <v>7248.7633949383981</v>
      </c>
      <c r="F106" s="50">
        <f t="shared" si="2"/>
        <v>0.99328287606433296</v>
      </c>
      <c r="G106" s="50"/>
      <c r="H106" s="2">
        <v>0</v>
      </c>
      <c r="I106" s="4">
        <v>81338</v>
      </c>
      <c r="J106" s="4">
        <f>Counts!AH107</f>
        <v>0</v>
      </c>
      <c r="K106" s="4">
        <f>Counts!AI107</f>
        <v>133019.31376123871</v>
      </c>
      <c r="L106" s="50">
        <f t="shared" si="3"/>
        <v>1</v>
      </c>
      <c r="N106" s="4">
        <v>516</v>
      </c>
      <c r="O106" s="4">
        <v>12351</v>
      </c>
      <c r="P106" s="4">
        <f>Counts!AJ107</f>
        <v>418.90909090909088</v>
      </c>
      <c r="Q106" s="4">
        <f>Counts!AK107</f>
        <v>12941.717424242423</v>
      </c>
      <c r="R106" s="5">
        <f t="shared" si="4"/>
        <v>0.7742117470068326</v>
      </c>
    </row>
    <row r="107" spans="1:18" x14ac:dyDescent="0.25">
      <c r="A107" s="48">
        <v>43002</v>
      </c>
      <c r="B107" s="2">
        <v>24</v>
      </c>
      <c r="C107" s="4">
        <v>10523</v>
      </c>
      <c r="D107" s="4">
        <f>Counts!AF108</f>
        <v>0</v>
      </c>
      <c r="E107" s="4">
        <f>Counts!AG108</f>
        <v>7248.7633949383981</v>
      </c>
      <c r="F107" s="50">
        <f t="shared" si="2"/>
        <v>0.99555345316934718</v>
      </c>
      <c r="G107" s="50"/>
      <c r="H107" s="2">
        <v>0</v>
      </c>
      <c r="I107" s="4">
        <v>81338</v>
      </c>
      <c r="J107" s="4">
        <f>Counts!AH108</f>
        <v>0</v>
      </c>
      <c r="K107" s="4">
        <f>Counts!AI108</f>
        <v>133019.31376123871</v>
      </c>
      <c r="L107" s="50">
        <f t="shared" si="3"/>
        <v>1</v>
      </c>
      <c r="N107" s="4">
        <v>658</v>
      </c>
      <c r="O107" s="4">
        <v>13009</v>
      </c>
      <c r="P107" s="4">
        <f>Counts!AJ108</f>
        <v>243.54545454545453</v>
      </c>
      <c r="Q107" s="4">
        <f>Counts!AK108</f>
        <v>13185.262878787877</v>
      </c>
      <c r="R107" s="5">
        <f t="shared" si="4"/>
        <v>0.8154579076035855</v>
      </c>
    </row>
    <row r="108" spans="1:18" x14ac:dyDescent="0.25">
      <c r="A108" s="48">
        <v>43003</v>
      </c>
      <c r="B108" s="2">
        <v>5</v>
      </c>
      <c r="C108" s="4">
        <v>10528</v>
      </c>
      <c r="D108" s="4">
        <f>Counts!AF109</f>
        <v>0</v>
      </c>
      <c r="E108" s="4">
        <f>Counts!AG109</f>
        <v>7248.7633949383981</v>
      </c>
      <c r="F108" s="50">
        <f t="shared" si="2"/>
        <v>0.99602649006622512</v>
      </c>
      <c r="G108" s="50"/>
      <c r="H108" s="2">
        <v>0</v>
      </c>
      <c r="I108" s="4">
        <v>81338</v>
      </c>
      <c r="J108" s="4">
        <f>Counts!AH109</f>
        <v>0</v>
      </c>
      <c r="K108" s="4">
        <f>Counts!AI109</f>
        <v>133019.31376123871</v>
      </c>
      <c r="L108" s="50">
        <f t="shared" si="3"/>
        <v>1</v>
      </c>
      <c r="N108" s="4">
        <v>458</v>
      </c>
      <c r="O108" s="4">
        <v>13467</v>
      </c>
      <c r="P108" s="4">
        <f>Counts!AJ109</f>
        <v>380</v>
      </c>
      <c r="Q108" s="4">
        <f>Counts!AK109</f>
        <v>13565.262878787877</v>
      </c>
      <c r="R108" s="5">
        <f t="shared" si="4"/>
        <v>0.84416724127123421</v>
      </c>
    </row>
    <row r="109" spans="1:18" x14ac:dyDescent="0.25">
      <c r="A109" s="48">
        <v>43004</v>
      </c>
      <c r="B109" s="2">
        <v>8</v>
      </c>
      <c r="C109" s="4">
        <v>10536</v>
      </c>
      <c r="D109" s="4">
        <f>Counts!AF110</f>
        <v>0</v>
      </c>
      <c r="E109" s="4">
        <f>Counts!AG110</f>
        <v>7248.7633949383981</v>
      </c>
      <c r="F109" s="50">
        <f t="shared" si="2"/>
        <v>0.9967833491012299</v>
      </c>
      <c r="G109" s="50"/>
      <c r="H109" s="2">
        <v>0</v>
      </c>
      <c r="I109" s="4">
        <v>81338</v>
      </c>
      <c r="J109" s="4">
        <f>Counts!AH110</f>
        <v>0</v>
      </c>
      <c r="K109" s="4">
        <f>Counts!AI110</f>
        <v>133019.31376123871</v>
      </c>
      <c r="L109" s="50">
        <f t="shared" si="3"/>
        <v>1</v>
      </c>
      <c r="N109" s="4">
        <v>430</v>
      </c>
      <c r="O109" s="4">
        <v>13897</v>
      </c>
      <c r="P109" s="4">
        <f>Counts!AJ110</f>
        <v>174.72727272727275</v>
      </c>
      <c r="Q109" s="4">
        <f>Counts!AK110</f>
        <v>13739.990151515149</v>
      </c>
      <c r="R109" s="5">
        <f t="shared" si="4"/>
        <v>0.87112141916880836</v>
      </c>
    </row>
    <row r="110" spans="1:18" x14ac:dyDescent="0.25">
      <c r="A110" s="48">
        <v>43005</v>
      </c>
      <c r="B110" s="2">
        <v>7</v>
      </c>
      <c r="C110" s="4">
        <v>10543</v>
      </c>
      <c r="D110" s="4">
        <f>Counts!AF111</f>
        <v>0</v>
      </c>
      <c r="E110" s="4">
        <f>Counts!AG111</f>
        <v>7248.7633949383981</v>
      </c>
      <c r="F110" s="50">
        <f t="shared" si="2"/>
        <v>0.99744560075685906</v>
      </c>
      <c r="G110" s="50"/>
      <c r="H110" s="2">
        <v>0</v>
      </c>
      <c r="I110" s="4">
        <v>81338</v>
      </c>
      <c r="J110" s="4">
        <f>Counts!AH111</f>
        <v>0</v>
      </c>
      <c r="K110" s="4">
        <f>Counts!AI111</f>
        <v>133019.31376123871</v>
      </c>
      <c r="L110" s="50">
        <f t="shared" si="3"/>
        <v>1</v>
      </c>
      <c r="N110" s="4">
        <v>488</v>
      </c>
      <c r="O110" s="4">
        <v>14385</v>
      </c>
      <c r="P110" s="4">
        <f>Counts!AJ111</f>
        <v>172.8</v>
      </c>
      <c r="Q110" s="4">
        <f>Counts!AK111</f>
        <v>13912.790151515148</v>
      </c>
      <c r="R110" s="5">
        <f t="shared" si="4"/>
        <v>0.90171127687582275</v>
      </c>
    </row>
    <row r="111" spans="1:18" x14ac:dyDescent="0.25">
      <c r="A111" s="48">
        <v>43006</v>
      </c>
      <c r="B111" s="2">
        <v>4</v>
      </c>
      <c r="C111" s="4">
        <v>10547</v>
      </c>
      <c r="D111" s="4">
        <f>Counts!AF112</f>
        <v>0</v>
      </c>
      <c r="E111" s="4">
        <f>Counts!AG112</f>
        <v>7248.7633949383981</v>
      </c>
      <c r="F111" s="50">
        <f t="shared" si="2"/>
        <v>0.9978240302743614</v>
      </c>
      <c r="G111" s="50"/>
      <c r="H111" s="2">
        <v>0</v>
      </c>
      <c r="I111" s="4">
        <v>81338</v>
      </c>
      <c r="J111" s="4">
        <f>Counts!AH112</f>
        <v>0</v>
      </c>
      <c r="K111" s="4">
        <f>Counts!AI112</f>
        <v>133019.31376123871</v>
      </c>
      <c r="L111" s="50">
        <f t="shared" si="3"/>
        <v>1</v>
      </c>
      <c r="N111" s="4">
        <v>290</v>
      </c>
      <c r="O111" s="4">
        <v>14675</v>
      </c>
      <c r="P111" s="4">
        <f>Counts!AJ112</f>
        <v>104.72727272727272</v>
      </c>
      <c r="Q111" s="4">
        <f>Counts!AK112</f>
        <v>14017.51742424242</v>
      </c>
      <c r="R111" s="5">
        <f t="shared" si="4"/>
        <v>0.91988967592302384</v>
      </c>
    </row>
    <row r="112" spans="1:18" x14ac:dyDescent="0.25">
      <c r="A112" s="48">
        <v>43007</v>
      </c>
      <c r="B112" s="2">
        <v>8</v>
      </c>
      <c r="C112" s="4">
        <v>10555</v>
      </c>
      <c r="D112" s="4">
        <f>Counts!AF113</f>
        <v>0</v>
      </c>
      <c r="E112" s="4">
        <f>Counts!AG113</f>
        <v>7248.7633949383981</v>
      </c>
      <c r="F112" s="50">
        <f t="shared" si="2"/>
        <v>0.99858088930936617</v>
      </c>
      <c r="G112" s="50"/>
      <c r="H112" s="2">
        <v>0</v>
      </c>
      <c r="I112" s="4">
        <v>81338</v>
      </c>
      <c r="J112" s="4">
        <f>Counts!AH113</f>
        <v>0</v>
      </c>
      <c r="K112" s="4">
        <f>Counts!AI113</f>
        <v>133019.31376123871</v>
      </c>
      <c r="L112" s="50">
        <f t="shared" si="3"/>
        <v>1</v>
      </c>
      <c r="N112" s="4">
        <v>430</v>
      </c>
      <c r="O112" s="4">
        <v>15105</v>
      </c>
      <c r="P112" s="4">
        <f>Counts!AJ113</f>
        <v>200.06060606060606</v>
      </c>
      <c r="Q112" s="4">
        <f>Counts!AK113</f>
        <v>14217.578030303026</v>
      </c>
      <c r="R112" s="5">
        <f t="shared" si="4"/>
        <v>0.94684385382059799</v>
      </c>
    </row>
    <row r="113" spans="1:18" x14ac:dyDescent="0.25">
      <c r="A113" s="48">
        <v>43008</v>
      </c>
      <c r="B113" s="2">
        <v>4</v>
      </c>
      <c r="C113" s="4">
        <v>10559</v>
      </c>
      <c r="D113" s="4">
        <f>Counts!AF114</f>
        <v>0</v>
      </c>
      <c r="E113" s="4">
        <f>Counts!AG114</f>
        <v>7248.7633949383981</v>
      </c>
      <c r="F113" s="50">
        <f t="shared" si="2"/>
        <v>0.9989593188268685</v>
      </c>
      <c r="G113" s="50"/>
      <c r="H113" s="2">
        <v>0</v>
      </c>
      <c r="I113" s="4">
        <v>81338</v>
      </c>
      <c r="J113" s="4">
        <f>Counts!AH114</f>
        <v>0</v>
      </c>
      <c r="K113" s="4">
        <f>Counts!AI114</f>
        <v>133019.31376123871</v>
      </c>
      <c r="L113" s="50">
        <f t="shared" si="3"/>
        <v>1</v>
      </c>
      <c r="N113" s="4">
        <v>340</v>
      </c>
      <c r="O113" s="4">
        <v>15445</v>
      </c>
      <c r="P113" s="4">
        <f>Counts!AJ114</f>
        <v>130.90909090909091</v>
      </c>
      <c r="Q113" s="4">
        <f>Counts!AK114</f>
        <v>14348.487121212116</v>
      </c>
      <c r="R113" s="5">
        <f t="shared" si="4"/>
        <v>0.96815645960007524</v>
      </c>
    </row>
    <row r="114" spans="1:18" x14ac:dyDescent="0.25">
      <c r="A114" s="48">
        <v>43009</v>
      </c>
      <c r="B114" s="2">
        <v>7</v>
      </c>
      <c r="C114" s="4">
        <v>10566</v>
      </c>
      <c r="D114" s="4">
        <f>Counts!AF115</f>
        <v>0</v>
      </c>
      <c r="E114" s="4">
        <f>Counts!AG115</f>
        <v>7248.7633949383981</v>
      </c>
      <c r="F114" s="50">
        <f t="shared" si="2"/>
        <v>0.99962157048249767</v>
      </c>
      <c r="G114" s="50"/>
      <c r="H114" s="2">
        <v>0</v>
      </c>
      <c r="I114" s="4">
        <v>81338</v>
      </c>
      <c r="J114" s="4">
        <f>Counts!AH115</f>
        <v>0</v>
      </c>
      <c r="K114" s="4">
        <f>Counts!AI115</f>
        <v>133019.31376123871</v>
      </c>
      <c r="L114" s="50">
        <f t="shared" si="3"/>
        <v>1</v>
      </c>
      <c r="N114" s="4">
        <v>322</v>
      </c>
      <c r="O114" s="4">
        <v>15767</v>
      </c>
      <c r="P114" s="4">
        <f>Counts!AJ115</f>
        <v>69.27272727272728</v>
      </c>
      <c r="Q114" s="4">
        <f>Counts!AK115</f>
        <v>14417.759848484844</v>
      </c>
      <c r="R114" s="5">
        <f t="shared" si="4"/>
        <v>0.9883407509559331</v>
      </c>
    </row>
    <row r="115" spans="1:18" x14ac:dyDescent="0.25">
      <c r="A115" s="48">
        <v>43010</v>
      </c>
      <c r="B115" s="2">
        <v>4</v>
      </c>
      <c r="C115" s="4">
        <v>10570</v>
      </c>
      <c r="D115" s="4">
        <f>Counts!AF116</f>
        <v>0</v>
      </c>
      <c r="E115" s="4">
        <f>Counts!AG116</f>
        <v>7248.7633949383981</v>
      </c>
      <c r="F115" s="50">
        <f t="shared" si="2"/>
        <v>1</v>
      </c>
      <c r="G115" s="50"/>
      <c r="H115" s="2">
        <v>0</v>
      </c>
      <c r="I115" s="4">
        <v>81338</v>
      </c>
      <c r="J115" s="4">
        <f>Counts!AH116</f>
        <v>0</v>
      </c>
      <c r="K115" s="4">
        <f>Counts!AI116</f>
        <v>133019.31376123871</v>
      </c>
      <c r="L115" s="50">
        <f t="shared" si="3"/>
        <v>1</v>
      </c>
      <c r="N115" s="4">
        <v>186</v>
      </c>
      <c r="O115" s="4">
        <v>15953</v>
      </c>
      <c r="P115" s="4">
        <f>Counts!AJ116</f>
        <v>109.09090909090909</v>
      </c>
      <c r="Q115" s="4">
        <f>Counts!AK116</f>
        <v>14526.850757575754</v>
      </c>
      <c r="R115" s="5">
        <f t="shared" si="4"/>
        <v>1</v>
      </c>
    </row>
    <row r="116" spans="1:18" x14ac:dyDescent="0.25">
      <c r="A116" s="49"/>
    </row>
    <row r="117" spans="1:18" x14ac:dyDescent="0.25">
      <c r="A117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Liz Allyn</cp:lastModifiedBy>
  <dcterms:created xsi:type="dcterms:W3CDTF">2017-09-26T15:51:03Z</dcterms:created>
  <dcterms:modified xsi:type="dcterms:W3CDTF">2023-12-18T19:33:43Z</dcterms:modified>
</cp:coreProperties>
</file>