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habibi/Box Sync/Thesis/ABM Exploring/Ballard Locks Fish Counts/"/>
    </mc:Choice>
  </mc:AlternateContent>
  <xr:revisionPtr revIDLastSave="0" documentId="13_ncr:1_{32E899F9-CEEF-864A-8CC6-90E6A142E2AB}" xr6:coauthVersionLast="47" xr6:coauthVersionMax="47" xr10:uidLastSave="{00000000-0000-0000-0000-000000000000}"/>
  <bookViews>
    <workbookView xWindow="26980" yWindow="1620" windowWidth="18240" windowHeight="18600" xr2:uid="{00000000-000D-0000-FFFF-FFFF00000000}"/>
  </bookViews>
  <sheets>
    <sheet name="Adults" sheetId="1" r:id="rId1"/>
    <sheet name="Jacks" sheetId="2" r:id="rId2"/>
  </sheets>
  <definedNames>
    <definedName name="_xlnm.Print_Area" localSheetId="0">Adults!$A$1:$J$115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3" i="1" l="1"/>
  <c r="H103" i="1"/>
  <c r="I103" i="1"/>
  <c r="G104" i="1"/>
  <c r="H104" i="1"/>
  <c r="I104" i="1"/>
  <c r="G105" i="1"/>
  <c r="I105" i="1" s="1"/>
  <c r="H105" i="1"/>
  <c r="G106" i="1"/>
  <c r="I106" i="1" s="1"/>
  <c r="H106" i="1"/>
  <c r="G107" i="1"/>
  <c r="H107" i="1"/>
  <c r="I107" i="1"/>
  <c r="G108" i="1"/>
  <c r="I108" i="1" s="1"/>
  <c r="H108" i="1"/>
  <c r="G109" i="1"/>
  <c r="I109" i="1" s="1"/>
  <c r="H109" i="1"/>
  <c r="G110" i="1"/>
  <c r="I110" i="1" s="1"/>
  <c r="H110" i="1"/>
  <c r="G111" i="1"/>
  <c r="I111" i="1" s="1"/>
  <c r="H111" i="1"/>
  <c r="G112" i="1"/>
  <c r="H112" i="1"/>
  <c r="I112" i="1"/>
  <c r="G113" i="1"/>
  <c r="I113" i="1" s="1"/>
  <c r="H113" i="1"/>
  <c r="G114" i="1"/>
  <c r="I114" i="1" s="1"/>
  <c r="H114" i="1"/>
  <c r="G115" i="1"/>
  <c r="I115" i="1" s="1"/>
  <c r="H115" i="1"/>
  <c r="H102" i="1" l="1"/>
  <c r="G102" i="1"/>
  <c r="I102" i="1" s="1"/>
  <c r="H101" i="1"/>
  <c r="G101" i="1"/>
  <c r="I101" i="1"/>
  <c r="G99" i="1"/>
  <c r="I99" i="1" s="1"/>
  <c r="H99" i="1"/>
  <c r="G100" i="1"/>
  <c r="H100" i="1"/>
  <c r="I100" i="1"/>
  <c r="G96" i="1" l="1"/>
  <c r="H96" i="1"/>
  <c r="I96" i="1"/>
  <c r="G97" i="1"/>
  <c r="I97" i="1" s="1"/>
  <c r="H97" i="1"/>
  <c r="G98" i="1"/>
  <c r="I98" i="1" s="1"/>
  <c r="H98" i="1"/>
  <c r="H95" i="1"/>
  <c r="G95" i="1"/>
  <c r="I95" i="1" s="1"/>
  <c r="G93" i="1"/>
  <c r="H93" i="1"/>
  <c r="I93" i="1" s="1"/>
  <c r="G94" i="1"/>
  <c r="H94" i="1"/>
  <c r="H92" i="1"/>
  <c r="I92" i="1"/>
  <c r="G92" i="1"/>
  <c r="I94" i="1" l="1"/>
  <c r="H91" i="1"/>
  <c r="G91" i="1"/>
  <c r="H90" i="1"/>
  <c r="G90" i="1"/>
  <c r="H89" i="1"/>
  <c r="G89" i="1"/>
  <c r="H88" i="1"/>
  <c r="G88" i="1"/>
  <c r="C87" i="2"/>
  <c r="C86" i="2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C85" i="2"/>
  <c r="C84" i="2"/>
  <c r="C83" i="2"/>
  <c r="C82" i="2"/>
  <c r="C81" i="2"/>
  <c r="C80" i="2"/>
  <c r="H80" i="1"/>
  <c r="G80" i="1"/>
  <c r="C79" i="2"/>
  <c r="C78" i="2"/>
  <c r="H79" i="1"/>
  <c r="G79" i="1"/>
  <c r="H78" i="1"/>
  <c r="G78" i="1"/>
  <c r="C77" i="2"/>
  <c r="C76" i="2"/>
  <c r="C75" i="2"/>
  <c r="H77" i="1"/>
  <c r="G77" i="1"/>
  <c r="H76" i="1"/>
  <c r="G76" i="1"/>
  <c r="H75" i="1"/>
  <c r="G75" i="1"/>
  <c r="C74" i="2"/>
  <c r="C73" i="2"/>
  <c r="H74" i="1"/>
  <c r="G74" i="1"/>
  <c r="H73" i="1"/>
  <c r="G73" i="1"/>
  <c r="C72" i="2"/>
  <c r="C71" i="2"/>
  <c r="H72" i="1"/>
  <c r="G72" i="1"/>
  <c r="H71" i="1"/>
  <c r="G71" i="1"/>
  <c r="C68" i="2"/>
  <c r="C69" i="2"/>
  <c r="C70" i="2"/>
  <c r="C67" i="2"/>
  <c r="C66" i="2"/>
  <c r="H70" i="1"/>
  <c r="G70" i="1"/>
  <c r="H69" i="1"/>
  <c r="G69" i="1"/>
  <c r="H68" i="1"/>
  <c r="G68" i="1"/>
  <c r="I68" i="1" s="1"/>
  <c r="H67" i="1"/>
  <c r="G67" i="1"/>
  <c r="H66" i="1"/>
  <c r="G66" i="1"/>
  <c r="C65" i="2"/>
  <c r="H65" i="1"/>
  <c r="G65" i="1"/>
  <c r="I86" i="1" l="1"/>
  <c r="I91" i="1"/>
  <c r="I67" i="1"/>
  <c r="I88" i="1"/>
  <c r="I72" i="1"/>
  <c r="I73" i="1"/>
  <c r="I76" i="1"/>
  <c r="I89" i="1"/>
  <c r="I90" i="1"/>
  <c r="I70" i="1"/>
  <c r="I75" i="1"/>
  <c r="I79" i="1"/>
  <c r="I80" i="1"/>
  <c r="I84" i="1"/>
  <c r="I85" i="1"/>
  <c r="I65" i="1"/>
  <c r="I71" i="1"/>
  <c r="I74" i="1"/>
  <c r="I77" i="1"/>
  <c r="I87" i="1"/>
  <c r="I66" i="1"/>
  <c r="I69" i="1"/>
  <c r="I78" i="1"/>
  <c r="I81" i="1"/>
  <c r="I83" i="1"/>
  <c r="I82" i="1"/>
  <c r="C64" i="2"/>
  <c r="H64" i="1"/>
  <c r="G64" i="1"/>
  <c r="I64" i="1" l="1"/>
  <c r="C63" i="2"/>
  <c r="C62" i="2"/>
  <c r="C61" i="2"/>
  <c r="H63" i="1"/>
  <c r="G63" i="1"/>
  <c r="I63" i="1" s="1"/>
  <c r="H62" i="1"/>
  <c r="G62" i="1"/>
  <c r="I62" i="1" s="1"/>
  <c r="H61" i="1"/>
  <c r="G61" i="1"/>
  <c r="I61" i="1" s="1"/>
  <c r="C54" i="2"/>
  <c r="C55" i="2"/>
  <c r="C56" i="2"/>
  <c r="C57" i="2"/>
  <c r="C58" i="2"/>
  <c r="C59" i="2"/>
  <c r="C60" i="2"/>
  <c r="C53" i="2"/>
  <c r="H60" i="1" l="1"/>
  <c r="H59" i="1"/>
  <c r="G60" i="1"/>
  <c r="I60" i="1" s="1"/>
  <c r="G59" i="1"/>
  <c r="I59" i="1" l="1"/>
  <c r="C52" i="2"/>
  <c r="G54" i="1"/>
  <c r="H54" i="1"/>
  <c r="G55" i="1"/>
  <c r="H55" i="1"/>
  <c r="G56" i="1"/>
  <c r="H56" i="1"/>
  <c r="I56" i="1" s="1"/>
  <c r="G57" i="1"/>
  <c r="H57" i="1"/>
  <c r="G58" i="1"/>
  <c r="H58" i="1"/>
  <c r="I58" i="1" s="1"/>
  <c r="G53" i="1"/>
  <c r="I54" i="1" l="1"/>
  <c r="I57" i="1"/>
  <c r="I55" i="1"/>
  <c r="H53" i="1"/>
  <c r="I53" i="1"/>
  <c r="G52" i="1"/>
  <c r="H52" i="1"/>
  <c r="C51" i="2"/>
  <c r="C50" i="2"/>
  <c r="G50" i="1"/>
  <c r="H50" i="1"/>
  <c r="G51" i="1"/>
  <c r="H51" i="1"/>
  <c r="I51" i="1" s="1"/>
  <c r="C49" i="2"/>
  <c r="C48" i="2"/>
  <c r="C47" i="2"/>
  <c r="C46" i="2"/>
  <c r="H49" i="1"/>
  <c r="G49" i="1"/>
  <c r="H48" i="1"/>
  <c r="G48" i="1"/>
  <c r="I48" i="1" s="1"/>
  <c r="H47" i="1"/>
  <c r="G47" i="1"/>
  <c r="H46" i="1"/>
  <c r="G46" i="1"/>
  <c r="I52" i="1" l="1"/>
  <c r="I46" i="1"/>
  <c r="I47" i="1"/>
  <c r="I49" i="1"/>
  <c r="I50" i="1"/>
  <c r="C45" i="2"/>
  <c r="C44" i="2"/>
  <c r="C43" i="2"/>
  <c r="C42" i="2"/>
  <c r="C41" i="2"/>
  <c r="C40" i="2"/>
  <c r="H45" i="1"/>
  <c r="G45" i="1"/>
  <c r="I45" i="1" s="1"/>
  <c r="H44" i="1"/>
  <c r="G44" i="1"/>
  <c r="H43" i="1"/>
  <c r="G43" i="1"/>
  <c r="H42" i="1"/>
  <c r="H41" i="1"/>
  <c r="H40" i="1"/>
  <c r="G42" i="1"/>
  <c r="G41" i="1"/>
  <c r="G40" i="1"/>
  <c r="I42" i="1" l="1"/>
  <c r="I43" i="1"/>
  <c r="I41" i="1"/>
  <c r="I44" i="1"/>
  <c r="I40" i="1"/>
  <c r="G38" i="1"/>
  <c r="C39" i="2"/>
  <c r="C38" i="2"/>
  <c r="H39" i="1"/>
  <c r="G39" i="1"/>
  <c r="H38" i="1"/>
  <c r="I39" i="1" l="1"/>
  <c r="I38" i="1"/>
  <c r="C37" i="2"/>
  <c r="C36" i="2"/>
  <c r="H37" i="1"/>
  <c r="G37" i="1"/>
  <c r="I37" i="1" l="1"/>
  <c r="H36" i="1"/>
  <c r="G36" i="1"/>
  <c r="C35" i="2"/>
  <c r="C34" i="2"/>
  <c r="C33" i="2"/>
  <c r="H35" i="1"/>
  <c r="G35" i="1"/>
  <c r="H34" i="1"/>
  <c r="G34" i="1"/>
  <c r="H33" i="1"/>
  <c r="G33" i="1"/>
  <c r="C32" i="2"/>
  <c r="G32" i="1"/>
  <c r="H32" i="1"/>
  <c r="C31" i="2"/>
  <c r="G31" i="1"/>
  <c r="H31" i="1"/>
  <c r="C30" i="2"/>
  <c r="C29" i="2"/>
  <c r="H30" i="1"/>
  <c r="G30" i="1"/>
  <c r="G29" i="1"/>
  <c r="H29" i="1"/>
  <c r="C28" i="2"/>
  <c r="C27" i="2"/>
  <c r="C26" i="2"/>
  <c r="H26" i="1"/>
  <c r="H28" i="1"/>
  <c r="G28" i="1"/>
  <c r="G26" i="1"/>
  <c r="G27" i="1"/>
  <c r="H27" i="1"/>
  <c r="C25" i="2"/>
  <c r="C24" i="2"/>
  <c r="H25" i="1"/>
  <c r="G25" i="1"/>
  <c r="I25" i="1" s="1"/>
  <c r="H24" i="1"/>
  <c r="G24" i="1"/>
  <c r="C23" i="2"/>
  <c r="C22" i="2"/>
  <c r="C21" i="2"/>
  <c r="C20" i="2"/>
  <c r="C19" i="2"/>
  <c r="C18" i="2"/>
  <c r="H23" i="1"/>
  <c r="G23" i="1"/>
  <c r="H22" i="1"/>
  <c r="G22" i="1"/>
  <c r="H21" i="1"/>
  <c r="G21" i="1"/>
  <c r="H20" i="1"/>
  <c r="G20" i="1"/>
  <c r="I20" i="1" s="1"/>
  <c r="H19" i="1"/>
  <c r="G19" i="1"/>
  <c r="I19" i="1" s="1"/>
  <c r="H18" i="1"/>
  <c r="G18" i="1"/>
  <c r="I33" i="1" l="1"/>
  <c r="I18" i="1"/>
  <c r="I27" i="1"/>
  <c r="I28" i="1"/>
  <c r="I30" i="1"/>
  <c r="I31" i="1"/>
  <c r="I34" i="1"/>
  <c r="I22" i="1"/>
  <c r="I21" i="1"/>
  <c r="I23" i="1"/>
  <c r="I24" i="1"/>
  <c r="I26" i="1"/>
  <c r="I32" i="1"/>
  <c r="I36" i="1"/>
  <c r="I35" i="1"/>
  <c r="I29" i="1"/>
  <c r="C17" i="2"/>
  <c r="C16" i="2"/>
  <c r="C15" i="2"/>
  <c r="H17" i="1"/>
  <c r="G17" i="1"/>
  <c r="I17" i="1" l="1"/>
  <c r="H16" i="1"/>
  <c r="G16" i="1"/>
  <c r="I16" i="1" s="1"/>
  <c r="H15" i="1"/>
  <c r="G15" i="1"/>
  <c r="I15" i="1" s="1"/>
  <c r="C5" i="2"/>
  <c r="C6" i="2"/>
  <c r="C7" i="2"/>
  <c r="C8" i="2"/>
  <c r="C9" i="2"/>
  <c r="C10" i="2"/>
  <c r="C11" i="2"/>
  <c r="C12" i="2"/>
  <c r="C13" i="2"/>
  <c r="C14" i="2"/>
  <c r="C4" i="2"/>
  <c r="D4" i="2" s="1"/>
  <c r="D5" i="2" s="1"/>
  <c r="D6" i="2" l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H14" i="1" l="1"/>
  <c r="G14" i="1"/>
  <c r="H13" i="1"/>
  <c r="G13" i="1"/>
  <c r="H12" i="1"/>
  <c r="G12" i="1"/>
  <c r="H11" i="1"/>
  <c r="G11" i="1"/>
  <c r="H10" i="1"/>
  <c r="G10" i="1"/>
  <c r="G9" i="1"/>
  <c r="H9" i="1"/>
  <c r="G8" i="1"/>
  <c r="H8" i="1"/>
  <c r="H7" i="1"/>
  <c r="G7" i="1"/>
  <c r="I7" i="1" s="1"/>
  <c r="G6" i="1"/>
  <c r="H6" i="1"/>
  <c r="H5" i="1"/>
  <c r="G5" i="1"/>
  <c r="I5" i="1" s="1"/>
  <c r="H4" i="1"/>
  <c r="G4" i="1"/>
  <c r="I6" i="1" l="1"/>
  <c r="I8" i="1"/>
  <c r="I10" i="1"/>
  <c r="I9" i="1"/>
  <c r="I12" i="1"/>
  <c r="I4" i="1"/>
  <c r="J4" i="1" s="1"/>
  <c r="J5" i="1" s="1"/>
  <c r="I11" i="1"/>
  <c r="I14" i="1"/>
  <c r="I13" i="1"/>
  <c r="B117" i="2"/>
  <c r="C3" i="2"/>
  <c r="J6" i="1" l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H3" i="1"/>
  <c r="G3" i="1"/>
  <c r="I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brian.footen</author>
  </authors>
  <commentList>
    <comment ref="G3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Missed first count. 120 min counted.</t>
        </r>
      </text>
    </comment>
    <comment ref="G3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Only 8 counts. Fish Ladder maintenance.</t>
        </r>
      </text>
    </comment>
    <comment ref="D6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brian.footen:</t>
        </r>
        <r>
          <rPr>
            <sz val="9"/>
            <color indexed="81"/>
            <rFont val="Tahoma"/>
            <family val="2"/>
          </rPr>
          <t xml:space="preserve">
This number was changed from 0 to 5 to correct the error from 8/12 update.</t>
        </r>
      </text>
    </comment>
  </commentList>
</comments>
</file>

<file path=xl/sharedStrings.xml><?xml version="1.0" encoding="utf-8"?>
<sst xmlns="http://schemas.openxmlformats.org/spreadsheetml/2006/main" count="128" uniqueCount="17">
  <si>
    <t>Date</t>
  </si>
  <si>
    <t>Time</t>
  </si>
  <si>
    <t>Obs. lock</t>
  </si>
  <si>
    <t>Lock total</t>
  </si>
  <si>
    <t>R. ladder</t>
  </si>
  <si>
    <t>R. lockage</t>
  </si>
  <si>
    <t>E. ladder</t>
  </si>
  <si>
    <t>E. lockage</t>
  </si>
  <si>
    <t>Daily total</t>
  </si>
  <si>
    <t xml:space="preserve">Cumm. </t>
  </si>
  <si>
    <t>130 min</t>
  </si>
  <si>
    <t>110 min</t>
  </si>
  <si>
    <t>Jack</t>
  </si>
  <si>
    <t>Expand</t>
  </si>
  <si>
    <t>Cumm.</t>
  </si>
  <si>
    <t>Total</t>
  </si>
  <si>
    <t xml:space="preserve">                    Recent cumulative totals for years      2006 - 2012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</si>
</sst>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;[Red]&quot;-&quot;#,##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MS Sans Serif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6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5" fontId="5" fillId="0" borderId="0" xfId="1" applyNumberFormat="1" applyFont="1" applyBorder="1" applyAlignment="1">
      <alignment horizontal="right"/>
    </xf>
    <xf numFmtId="1" fontId="5" fillId="0" borderId="0" xfId="0" applyNumberFormat="1" applyFont="1" applyAlignment="1">
      <alignment horizontal="right"/>
    </xf>
    <xf numFmtId="165" fontId="5" fillId="0" borderId="0" xfId="1" applyNumberFormat="1" applyFont="1" applyFill="1" applyBorder="1" applyAlignment="1">
      <alignment horizontal="right"/>
    </xf>
    <xf numFmtId="0" fontId="0" fillId="2" borderId="0" xfId="0" applyFill="1"/>
    <xf numFmtId="164" fontId="0" fillId="0" borderId="0" xfId="1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6" fillId="4" borderId="0" xfId="0" applyFon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8" fillId="0" borderId="0" xfId="0" applyFont="1" applyAlignment="1">
      <alignment horizontal="center"/>
    </xf>
    <xf numFmtId="164" fontId="0" fillId="0" borderId="0" xfId="0" applyNumberFormat="1"/>
    <xf numFmtId="3" fontId="0" fillId="3" borderId="0" xfId="0" applyNumberFormat="1" applyFill="1"/>
    <xf numFmtId="164" fontId="5" fillId="0" borderId="0" xfId="2" applyNumberFormat="1" applyFont="1" applyFill="1" applyAlignment="1">
      <alignment horizontal="center"/>
    </xf>
    <xf numFmtId="0" fontId="12" fillId="0" borderId="0" xfId="0" applyFont="1" applyAlignment="1">
      <alignment horizontal="center"/>
    </xf>
  </cellXfs>
  <cellStyles count="3">
    <cellStyle name="Accent2" xfId="2" builtinId="33"/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17"/>
  <sheetViews>
    <sheetView tabSelected="1" zoomScale="80" zoomScaleNormal="80" workbookViewId="0">
      <pane ySplit="1" topLeftCell="A2" activePane="bottomLeft" state="frozen"/>
      <selection pane="bottomLeft" activeCell="I3" sqref="I3:I115"/>
    </sheetView>
  </sheetViews>
  <sheetFormatPr baseColWidth="10" defaultColWidth="8.83203125" defaultRowHeight="15"/>
  <cols>
    <col min="3" max="3" width="9.33203125" bestFit="1" customWidth="1"/>
    <col min="4" max="4" width="9.83203125" bestFit="1" customWidth="1"/>
    <col min="5" max="5" width="9.33203125" bestFit="1" customWidth="1"/>
    <col min="6" max="6" width="10.5" bestFit="1" customWidth="1"/>
    <col min="8" max="8" width="10.5" bestFit="1" customWidth="1"/>
    <col min="9" max="9" width="10.1640625" bestFit="1" customWidth="1"/>
    <col min="10" max="10" width="9.5" bestFit="1" customWidth="1"/>
    <col min="11" max="11" width="10.1640625" bestFit="1" customWidth="1"/>
    <col min="14" max="14" width="9.1640625" style="2"/>
    <col min="15" max="16" width="9.1640625"/>
    <col min="17" max="17" width="10.1640625" bestFit="1" customWidth="1"/>
    <col min="23" max="23" width="13.5" bestFit="1" customWidth="1"/>
  </cols>
  <sheetData>
    <row r="1" spans="1:23">
      <c r="A1" s="16"/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21" t="s">
        <v>9</v>
      </c>
      <c r="M1" s="18">
        <v>2006</v>
      </c>
      <c r="N1" s="18">
        <v>2007</v>
      </c>
      <c r="O1" s="18">
        <v>2008</v>
      </c>
      <c r="P1" s="18">
        <v>2009</v>
      </c>
      <c r="Q1" s="18">
        <v>2010</v>
      </c>
      <c r="R1" s="18">
        <v>2011</v>
      </c>
      <c r="S1" s="18">
        <v>2012</v>
      </c>
    </row>
    <row r="2" spans="1:23">
      <c r="A2" s="2"/>
      <c r="B2" s="2"/>
      <c r="C2" s="2"/>
      <c r="D2" s="2"/>
      <c r="E2" s="2"/>
      <c r="F2" s="2"/>
      <c r="G2" s="2"/>
      <c r="H2" s="2"/>
      <c r="I2" s="2"/>
      <c r="J2" s="22"/>
      <c r="M2" s="24" t="s">
        <v>16</v>
      </c>
      <c r="N2" s="25"/>
      <c r="O2" s="24"/>
      <c r="P2" s="24"/>
      <c r="Q2" s="24"/>
      <c r="R2" s="24"/>
      <c r="S2" s="24"/>
      <c r="V2" s="26"/>
      <c r="W2" s="27"/>
    </row>
    <row r="3" spans="1:23">
      <c r="A3" s="3">
        <v>41437</v>
      </c>
      <c r="B3" s="3" t="s">
        <v>10</v>
      </c>
      <c r="C3" s="2">
        <v>5</v>
      </c>
      <c r="D3" s="2">
        <v>10</v>
      </c>
      <c r="E3" s="4">
        <v>308</v>
      </c>
      <c r="F3" s="4">
        <v>252</v>
      </c>
      <c r="G3" s="4">
        <f t="shared" ref="G3:G5" si="0">SUM(E3/130)*960</f>
        <v>2274.4615384615386</v>
      </c>
      <c r="H3" s="4">
        <f t="shared" ref="H3:H5" si="1">SUM(F3/C3)*D3</f>
        <v>504</v>
      </c>
      <c r="I3" s="4">
        <f t="shared" ref="I3:I5" si="2">SUM(G3:H3)</f>
        <v>2778.4615384615386</v>
      </c>
      <c r="J3" s="23">
        <v>2778</v>
      </c>
      <c r="M3" s="19">
        <v>347</v>
      </c>
      <c r="N3" s="19">
        <v>412</v>
      </c>
      <c r="O3" s="19">
        <v>236</v>
      </c>
      <c r="P3" s="19">
        <v>299</v>
      </c>
      <c r="Q3" s="19">
        <v>625</v>
      </c>
      <c r="R3" s="19">
        <v>304</v>
      </c>
      <c r="S3" s="28">
        <v>1633</v>
      </c>
      <c r="V3" s="26"/>
      <c r="W3" s="27"/>
    </row>
    <row r="4" spans="1:23">
      <c r="A4" s="3">
        <v>41438</v>
      </c>
      <c r="B4" s="3" t="s">
        <v>10</v>
      </c>
      <c r="C4" s="2">
        <v>6</v>
      </c>
      <c r="D4" s="2">
        <v>10</v>
      </c>
      <c r="E4" s="4">
        <v>317</v>
      </c>
      <c r="F4" s="4">
        <v>50</v>
      </c>
      <c r="G4" s="4">
        <f t="shared" si="0"/>
        <v>2340.9230769230771</v>
      </c>
      <c r="H4" s="4">
        <f t="shared" si="1"/>
        <v>83.333333333333343</v>
      </c>
      <c r="I4" s="4">
        <f t="shared" si="2"/>
        <v>2424.2564102564106</v>
      </c>
      <c r="J4" s="23">
        <f t="shared" ref="J4:J25" si="3">SUM(J3+ I4)</f>
        <v>5202.2564102564102</v>
      </c>
      <c r="M4" s="19">
        <v>803</v>
      </c>
      <c r="N4" s="19">
        <v>892</v>
      </c>
      <c r="O4" s="19">
        <v>570</v>
      </c>
      <c r="P4" s="19">
        <v>825</v>
      </c>
      <c r="Q4" s="19">
        <v>1027</v>
      </c>
      <c r="R4" s="19">
        <v>563</v>
      </c>
      <c r="S4" s="28">
        <v>2320</v>
      </c>
      <c r="V4" s="26"/>
      <c r="W4" s="27"/>
    </row>
    <row r="5" spans="1:23">
      <c r="A5" s="3">
        <v>41439</v>
      </c>
      <c r="B5" s="3" t="s">
        <v>10</v>
      </c>
      <c r="C5" s="2">
        <v>3</v>
      </c>
      <c r="D5" s="2">
        <v>4</v>
      </c>
      <c r="E5" s="4">
        <v>172</v>
      </c>
      <c r="F5" s="4">
        <v>11</v>
      </c>
      <c r="G5" s="4">
        <f t="shared" si="0"/>
        <v>1270.1538461538462</v>
      </c>
      <c r="H5" s="4">
        <f t="shared" si="1"/>
        <v>14.666666666666666</v>
      </c>
      <c r="I5" s="4">
        <f t="shared" si="2"/>
        <v>1284.8205128205129</v>
      </c>
      <c r="J5" s="23">
        <f t="shared" si="3"/>
        <v>6487.0769230769229</v>
      </c>
      <c r="M5" s="19">
        <v>1217</v>
      </c>
      <c r="N5" s="19">
        <v>1343</v>
      </c>
      <c r="O5" s="19">
        <v>894</v>
      </c>
      <c r="P5" s="19">
        <v>1322</v>
      </c>
      <c r="Q5" s="19">
        <v>1673</v>
      </c>
      <c r="R5" s="19">
        <v>866</v>
      </c>
      <c r="S5" s="28">
        <v>2852</v>
      </c>
      <c r="V5" s="26"/>
      <c r="W5" s="27"/>
    </row>
    <row r="6" spans="1:23">
      <c r="A6" s="3">
        <v>41440</v>
      </c>
      <c r="B6" s="3" t="s">
        <v>10</v>
      </c>
      <c r="C6" s="2">
        <v>2</v>
      </c>
      <c r="D6" s="2">
        <v>3</v>
      </c>
      <c r="E6" s="4">
        <v>329</v>
      </c>
      <c r="F6" s="4">
        <v>0</v>
      </c>
      <c r="G6" s="4">
        <f t="shared" ref="G6:G25" si="4">SUM(E6/130)*960</f>
        <v>2429.5384615384614</v>
      </c>
      <c r="H6" s="4">
        <f t="shared" ref="H6:H25" si="5">SUM(F6/C6)*D6</f>
        <v>0</v>
      </c>
      <c r="I6" s="4">
        <f t="shared" ref="I6:I25" si="6">SUM(G6:H6)</f>
        <v>2429.5384615384614</v>
      </c>
      <c r="J6" s="23">
        <f t="shared" si="3"/>
        <v>8916.6153846153848</v>
      </c>
      <c r="M6" s="19">
        <v>1975</v>
      </c>
      <c r="N6" s="19">
        <v>2058</v>
      </c>
      <c r="O6" s="19">
        <v>1411</v>
      </c>
      <c r="P6" s="19">
        <v>1797</v>
      </c>
      <c r="Q6" s="19">
        <v>2342</v>
      </c>
      <c r="R6" s="19">
        <v>1218</v>
      </c>
      <c r="S6" s="28">
        <v>5035</v>
      </c>
      <c r="V6" s="26"/>
      <c r="W6" s="27"/>
    </row>
    <row r="7" spans="1:23">
      <c r="A7" s="3">
        <v>41441</v>
      </c>
      <c r="B7" s="3" t="s">
        <v>10</v>
      </c>
      <c r="C7" s="2">
        <v>6</v>
      </c>
      <c r="D7" s="2">
        <v>8</v>
      </c>
      <c r="E7" s="4">
        <v>389</v>
      </c>
      <c r="F7" s="4">
        <v>156</v>
      </c>
      <c r="G7" s="4">
        <f t="shared" si="4"/>
        <v>2872.6153846153848</v>
      </c>
      <c r="H7" s="15">
        <f t="shared" si="5"/>
        <v>208</v>
      </c>
      <c r="I7" s="15">
        <f t="shared" si="6"/>
        <v>3080.6153846153848</v>
      </c>
      <c r="J7" s="23">
        <f t="shared" si="3"/>
        <v>11997.23076923077</v>
      </c>
      <c r="M7" s="19">
        <v>2606</v>
      </c>
      <c r="N7" s="19">
        <v>2907</v>
      </c>
      <c r="O7" s="19">
        <v>1774</v>
      </c>
      <c r="P7" s="19">
        <v>2425</v>
      </c>
      <c r="Q7" s="19">
        <v>3296</v>
      </c>
      <c r="R7" s="19">
        <v>1866</v>
      </c>
      <c r="S7" s="28">
        <v>8097</v>
      </c>
      <c r="V7" s="26"/>
      <c r="W7" s="27"/>
    </row>
    <row r="8" spans="1:23">
      <c r="A8" s="3">
        <v>41442</v>
      </c>
      <c r="B8" s="3" t="s">
        <v>10</v>
      </c>
      <c r="C8" s="2">
        <v>5</v>
      </c>
      <c r="D8" s="2">
        <v>6</v>
      </c>
      <c r="E8" s="4">
        <v>453</v>
      </c>
      <c r="F8" s="4">
        <v>215</v>
      </c>
      <c r="G8" s="4">
        <f t="shared" si="4"/>
        <v>3345.2307692307695</v>
      </c>
      <c r="H8" s="15">
        <f t="shared" si="5"/>
        <v>258</v>
      </c>
      <c r="I8" s="15">
        <f t="shared" si="6"/>
        <v>3603.2307692307695</v>
      </c>
      <c r="J8" s="23">
        <f t="shared" si="3"/>
        <v>15600.461538461539</v>
      </c>
      <c r="M8" s="19">
        <v>3179</v>
      </c>
      <c r="N8" s="19">
        <v>3467</v>
      </c>
      <c r="O8" s="19">
        <v>2173</v>
      </c>
      <c r="P8" s="19">
        <v>2880</v>
      </c>
      <c r="Q8" s="19">
        <v>4194</v>
      </c>
      <c r="R8" s="19">
        <v>2512</v>
      </c>
      <c r="S8" s="28">
        <v>9821</v>
      </c>
    </row>
    <row r="9" spans="1:23">
      <c r="A9" s="3">
        <v>41443</v>
      </c>
      <c r="B9" s="3" t="s">
        <v>10</v>
      </c>
      <c r="C9" s="2">
        <v>8</v>
      </c>
      <c r="D9" s="2">
        <v>8</v>
      </c>
      <c r="E9" s="4">
        <v>512</v>
      </c>
      <c r="F9" s="4">
        <v>70</v>
      </c>
      <c r="G9" s="4">
        <f t="shared" si="4"/>
        <v>3780.9230769230771</v>
      </c>
      <c r="H9" s="15">
        <f t="shared" si="5"/>
        <v>70</v>
      </c>
      <c r="I9" s="15">
        <f t="shared" si="6"/>
        <v>3850.9230769230771</v>
      </c>
      <c r="J9" s="23">
        <f t="shared" si="3"/>
        <v>19451.384615384617</v>
      </c>
      <c r="M9" s="19">
        <v>4656</v>
      </c>
      <c r="N9" s="19">
        <v>4302</v>
      </c>
      <c r="O9" s="19">
        <v>2785</v>
      </c>
      <c r="P9" s="19">
        <v>3520</v>
      </c>
      <c r="Q9" s="19">
        <v>5531</v>
      </c>
      <c r="R9" s="19">
        <v>3134</v>
      </c>
      <c r="S9" s="28">
        <v>11337</v>
      </c>
    </row>
    <row r="10" spans="1:23">
      <c r="A10" s="3">
        <v>41444</v>
      </c>
      <c r="B10" s="3" t="s">
        <v>10</v>
      </c>
      <c r="C10" s="2">
        <v>8</v>
      </c>
      <c r="D10" s="2">
        <v>9</v>
      </c>
      <c r="E10" s="4">
        <v>623</v>
      </c>
      <c r="F10" s="4">
        <v>33</v>
      </c>
      <c r="G10" s="4">
        <f t="shared" si="4"/>
        <v>4600.6153846153848</v>
      </c>
      <c r="H10" s="15">
        <f t="shared" si="5"/>
        <v>37.125</v>
      </c>
      <c r="I10" s="15">
        <f t="shared" si="6"/>
        <v>4637.7403846153848</v>
      </c>
      <c r="J10" s="23">
        <f t="shared" si="3"/>
        <v>24089.125</v>
      </c>
      <c r="M10" s="19">
        <v>6623</v>
      </c>
      <c r="N10" s="19">
        <v>6595</v>
      </c>
      <c r="O10" s="19">
        <v>3653</v>
      </c>
      <c r="P10" s="19">
        <v>3931</v>
      </c>
      <c r="Q10" s="19">
        <v>6756</v>
      </c>
      <c r="R10" s="19">
        <v>3452</v>
      </c>
      <c r="S10" s="28">
        <v>13577</v>
      </c>
    </row>
    <row r="11" spans="1:23">
      <c r="A11" s="3">
        <v>41445</v>
      </c>
      <c r="B11" s="3" t="s">
        <v>10</v>
      </c>
      <c r="C11" s="2">
        <v>2</v>
      </c>
      <c r="D11" s="2">
        <v>4</v>
      </c>
      <c r="E11" s="4">
        <v>401</v>
      </c>
      <c r="F11" s="4">
        <v>0</v>
      </c>
      <c r="G11" s="4">
        <f t="shared" si="4"/>
        <v>2961.2307692307695</v>
      </c>
      <c r="H11" s="15">
        <f t="shared" si="5"/>
        <v>0</v>
      </c>
      <c r="I11" s="15">
        <f t="shared" si="6"/>
        <v>2961.2307692307695</v>
      </c>
      <c r="J11" s="23">
        <f t="shared" si="3"/>
        <v>27050.35576923077</v>
      </c>
      <c r="M11" s="19">
        <v>9660</v>
      </c>
      <c r="N11" s="19">
        <v>8390</v>
      </c>
      <c r="O11" s="19">
        <v>4530</v>
      </c>
      <c r="P11" s="19">
        <v>4394</v>
      </c>
      <c r="Q11" s="19">
        <v>8119</v>
      </c>
      <c r="R11" s="19">
        <v>4177</v>
      </c>
      <c r="S11" s="28">
        <v>19999</v>
      </c>
    </row>
    <row r="12" spans="1:23">
      <c r="A12" s="3">
        <v>41446</v>
      </c>
      <c r="B12" s="3" t="s">
        <v>10</v>
      </c>
      <c r="C12" s="2">
        <v>5</v>
      </c>
      <c r="D12" s="2">
        <v>5</v>
      </c>
      <c r="E12" s="4">
        <v>437</v>
      </c>
      <c r="F12" s="4">
        <v>69</v>
      </c>
      <c r="G12" s="4">
        <f t="shared" si="4"/>
        <v>3227.0769230769233</v>
      </c>
      <c r="H12" s="15">
        <f t="shared" si="5"/>
        <v>69</v>
      </c>
      <c r="I12" s="15">
        <f t="shared" si="6"/>
        <v>3296.0769230769233</v>
      </c>
      <c r="J12" s="23">
        <f t="shared" si="3"/>
        <v>30346.432692307691</v>
      </c>
      <c r="M12" s="19">
        <v>12785</v>
      </c>
      <c r="N12" s="19">
        <v>9795</v>
      </c>
      <c r="O12" s="19">
        <v>5437</v>
      </c>
      <c r="P12" s="19">
        <v>5064</v>
      </c>
      <c r="Q12" s="19">
        <v>9475</v>
      </c>
      <c r="R12" s="19">
        <v>5319</v>
      </c>
      <c r="S12" s="28">
        <v>23546</v>
      </c>
    </row>
    <row r="13" spans="1:23">
      <c r="A13" s="3">
        <v>41447</v>
      </c>
      <c r="B13" s="3" t="s">
        <v>10</v>
      </c>
      <c r="C13" s="2">
        <v>5</v>
      </c>
      <c r="D13" s="2">
        <v>5</v>
      </c>
      <c r="E13" s="4">
        <v>1460</v>
      </c>
      <c r="F13" s="4">
        <v>0</v>
      </c>
      <c r="G13" s="4">
        <f t="shared" si="4"/>
        <v>10781.538461538461</v>
      </c>
      <c r="H13" s="15">
        <f t="shared" si="5"/>
        <v>0</v>
      </c>
      <c r="I13" s="15">
        <f t="shared" si="6"/>
        <v>10781.538461538461</v>
      </c>
      <c r="J13" s="23">
        <f t="shared" si="3"/>
        <v>41127.971153846156</v>
      </c>
      <c r="M13" s="19">
        <v>16162</v>
      </c>
      <c r="N13" s="19">
        <v>11048</v>
      </c>
      <c r="O13" s="19">
        <v>6577</v>
      </c>
      <c r="P13" s="19">
        <v>6190</v>
      </c>
      <c r="Q13" s="19">
        <v>12679</v>
      </c>
      <c r="R13" s="19">
        <v>6297</v>
      </c>
      <c r="S13" s="28">
        <v>25385</v>
      </c>
    </row>
    <row r="14" spans="1:23">
      <c r="A14" s="3">
        <v>41448</v>
      </c>
      <c r="B14" s="3" t="s">
        <v>10</v>
      </c>
      <c r="C14" s="2">
        <v>4</v>
      </c>
      <c r="D14" s="2">
        <v>4</v>
      </c>
      <c r="E14" s="4">
        <v>1489</v>
      </c>
      <c r="F14" s="4">
        <v>1940</v>
      </c>
      <c r="G14" s="4">
        <f t="shared" si="4"/>
        <v>10995.692307692309</v>
      </c>
      <c r="H14" s="15">
        <f t="shared" si="5"/>
        <v>1940</v>
      </c>
      <c r="I14" s="15">
        <f t="shared" si="6"/>
        <v>12935.692307692309</v>
      </c>
      <c r="J14" s="23">
        <f t="shared" si="3"/>
        <v>54063.663461538468</v>
      </c>
      <c r="M14" s="19">
        <v>20840</v>
      </c>
      <c r="N14" s="19">
        <v>13013</v>
      </c>
      <c r="O14" s="19">
        <v>8439</v>
      </c>
      <c r="P14" s="19">
        <v>7057</v>
      </c>
      <c r="Q14" s="19">
        <v>15656</v>
      </c>
      <c r="R14" s="19">
        <v>7221</v>
      </c>
      <c r="S14" s="28">
        <v>27268</v>
      </c>
    </row>
    <row r="15" spans="1:23">
      <c r="A15" s="3">
        <v>41449</v>
      </c>
      <c r="B15" s="3" t="s">
        <v>10</v>
      </c>
      <c r="C15" s="2">
        <v>4</v>
      </c>
      <c r="D15" s="2">
        <v>4</v>
      </c>
      <c r="E15" s="4">
        <v>602</v>
      </c>
      <c r="F15" s="4">
        <v>99</v>
      </c>
      <c r="G15" s="4">
        <f t="shared" si="4"/>
        <v>4445.5384615384619</v>
      </c>
      <c r="H15" s="15">
        <f t="shared" si="5"/>
        <v>99</v>
      </c>
      <c r="I15" s="15">
        <f t="shared" si="6"/>
        <v>4544.5384615384619</v>
      </c>
      <c r="J15" s="23">
        <f t="shared" si="3"/>
        <v>58608.201923076929</v>
      </c>
      <c r="M15" s="19">
        <v>24030</v>
      </c>
      <c r="N15" s="19">
        <v>15484</v>
      </c>
      <c r="O15" s="19">
        <v>9752</v>
      </c>
      <c r="P15" s="19">
        <v>7686</v>
      </c>
      <c r="Q15" s="19">
        <v>18094</v>
      </c>
      <c r="R15" s="19">
        <v>9175</v>
      </c>
      <c r="S15" s="28">
        <v>31368</v>
      </c>
    </row>
    <row r="16" spans="1:23">
      <c r="A16" s="3">
        <v>41450</v>
      </c>
      <c r="B16" s="3" t="s">
        <v>10</v>
      </c>
      <c r="C16" s="2">
        <v>1</v>
      </c>
      <c r="D16" s="2">
        <v>4</v>
      </c>
      <c r="E16" s="4">
        <v>772</v>
      </c>
      <c r="F16" s="4">
        <v>80</v>
      </c>
      <c r="G16" s="4">
        <f t="shared" si="4"/>
        <v>5700.9230769230771</v>
      </c>
      <c r="H16" s="15">
        <f t="shared" si="5"/>
        <v>320</v>
      </c>
      <c r="I16" s="15">
        <f t="shared" si="6"/>
        <v>6020.9230769230771</v>
      </c>
      <c r="J16" s="23">
        <f t="shared" si="3"/>
        <v>64629.125000000007</v>
      </c>
      <c r="M16" s="19">
        <v>29158</v>
      </c>
      <c r="N16" s="19">
        <v>17604</v>
      </c>
      <c r="O16" s="19">
        <v>11068</v>
      </c>
      <c r="P16" s="19">
        <v>8156</v>
      </c>
      <c r="Q16" s="19">
        <v>20616</v>
      </c>
      <c r="R16" s="19">
        <v>11011</v>
      </c>
      <c r="S16" s="28">
        <v>37191</v>
      </c>
    </row>
    <row r="17" spans="1:19">
      <c r="A17" s="3">
        <v>41451</v>
      </c>
      <c r="B17" s="3" t="s">
        <v>10</v>
      </c>
      <c r="C17" s="2">
        <v>5</v>
      </c>
      <c r="D17" s="2">
        <v>8</v>
      </c>
      <c r="E17" s="4">
        <v>750</v>
      </c>
      <c r="F17" s="4">
        <v>24</v>
      </c>
      <c r="G17" s="4">
        <f t="shared" si="4"/>
        <v>5538.4615384615381</v>
      </c>
      <c r="H17" s="15">
        <f t="shared" si="5"/>
        <v>38.4</v>
      </c>
      <c r="I17" s="15">
        <f t="shared" si="6"/>
        <v>5576.8615384615377</v>
      </c>
      <c r="J17" s="23">
        <f t="shared" si="3"/>
        <v>70205.98653846154</v>
      </c>
      <c r="M17" s="19">
        <v>33407</v>
      </c>
      <c r="N17" s="19">
        <v>20824</v>
      </c>
      <c r="O17" s="19">
        <v>11564</v>
      </c>
      <c r="P17" s="19">
        <v>8702</v>
      </c>
      <c r="Q17" s="19">
        <v>22433</v>
      </c>
      <c r="R17" s="19">
        <v>12531</v>
      </c>
      <c r="S17" s="28">
        <v>38971</v>
      </c>
    </row>
    <row r="18" spans="1:19">
      <c r="A18" s="3">
        <v>41452</v>
      </c>
      <c r="B18" s="3" t="s">
        <v>10</v>
      </c>
      <c r="C18" s="2">
        <v>7</v>
      </c>
      <c r="D18" s="2">
        <v>11</v>
      </c>
      <c r="E18" s="4">
        <v>600</v>
      </c>
      <c r="F18" s="4">
        <v>134</v>
      </c>
      <c r="G18" s="4">
        <f t="shared" si="4"/>
        <v>4430.7692307692305</v>
      </c>
      <c r="H18" s="15">
        <f t="shared" si="5"/>
        <v>210.57142857142856</v>
      </c>
      <c r="I18" s="15">
        <f t="shared" si="6"/>
        <v>4641.3406593406589</v>
      </c>
      <c r="J18" s="23">
        <f t="shared" si="3"/>
        <v>74847.327197802195</v>
      </c>
      <c r="M18" s="19">
        <v>37917</v>
      </c>
      <c r="N18" s="19">
        <v>22692</v>
      </c>
      <c r="O18" s="19">
        <v>13558</v>
      </c>
      <c r="P18" s="19">
        <v>9414</v>
      </c>
      <c r="Q18" s="19">
        <v>27449</v>
      </c>
      <c r="R18" s="19">
        <v>13794</v>
      </c>
      <c r="S18" s="28">
        <v>42701</v>
      </c>
    </row>
    <row r="19" spans="1:19">
      <c r="A19" s="3">
        <v>41453</v>
      </c>
      <c r="B19" s="3" t="s">
        <v>10</v>
      </c>
      <c r="C19" s="2">
        <v>6</v>
      </c>
      <c r="D19" s="2">
        <v>8</v>
      </c>
      <c r="E19" s="4">
        <v>696</v>
      </c>
      <c r="F19" s="4">
        <v>131</v>
      </c>
      <c r="G19" s="4">
        <f t="shared" si="4"/>
        <v>5139.6923076923076</v>
      </c>
      <c r="H19" s="15">
        <f t="shared" si="5"/>
        <v>174.66666666666666</v>
      </c>
      <c r="I19" s="15">
        <f t="shared" si="6"/>
        <v>5314.3589743589746</v>
      </c>
      <c r="J19" s="23">
        <f t="shared" si="3"/>
        <v>80161.686172161164</v>
      </c>
      <c r="M19" s="19">
        <v>44168</v>
      </c>
      <c r="N19" s="19">
        <v>24033</v>
      </c>
      <c r="O19" s="19">
        <v>15509</v>
      </c>
      <c r="P19" s="19">
        <v>10279</v>
      </c>
      <c r="Q19" s="19">
        <v>32021</v>
      </c>
      <c r="R19" s="19">
        <v>14659</v>
      </c>
      <c r="S19" s="28">
        <v>47781</v>
      </c>
    </row>
    <row r="20" spans="1:19">
      <c r="A20" s="3">
        <v>41454</v>
      </c>
      <c r="B20" s="3" t="s">
        <v>10</v>
      </c>
      <c r="C20" s="2">
        <v>5</v>
      </c>
      <c r="D20" s="2">
        <v>6</v>
      </c>
      <c r="E20" s="4">
        <v>1172</v>
      </c>
      <c r="F20" s="4">
        <v>358</v>
      </c>
      <c r="G20" s="4">
        <f t="shared" si="4"/>
        <v>8654.7692307692305</v>
      </c>
      <c r="H20" s="15">
        <f t="shared" si="5"/>
        <v>429.59999999999997</v>
      </c>
      <c r="I20" s="15">
        <f t="shared" si="6"/>
        <v>9084.3692307692309</v>
      </c>
      <c r="J20" s="23">
        <f t="shared" si="3"/>
        <v>89246.055402930389</v>
      </c>
      <c r="M20" s="19">
        <v>53334</v>
      </c>
      <c r="N20" s="19">
        <v>26148</v>
      </c>
      <c r="O20" s="19">
        <v>16781</v>
      </c>
      <c r="P20" s="19">
        <v>11296</v>
      </c>
      <c r="Q20" s="19">
        <v>36538</v>
      </c>
      <c r="R20" s="19">
        <v>14969</v>
      </c>
      <c r="S20" s="28">
        <v>50565</v>
      </c>
    </row>
    <row r="21" spans="1:19">
      <c r="A21" s="3">
        <v>41455</v>
      </c>
      <c r="B21" s="3" t="s">
        <v>10</v>
      </c>
      <c r="C21" s="2">
        <v>4</v>
      </c>
      <c r="D21" s="2">
        <v>7</v>
      </c>
      <c r="E21" s="4">
        <v>1177</v>
      </c>
      <c r="F21" s="4">
        <v>280</v>
      </c>
      <c r="G21" s="4">
        <f t="shared" si="4"/>
        <v>8691.6923076923067</v>
      </c>
      <c r="H21" s="15">
        <f t="shared" si="5"/>
        <v>490</v>
      </c>
      <c r="I21" s="15">
        <f t="shared" si="6"/>
        <v>9181.6923076923067</v>
      </c>
      <c r="J21" s="23">
        <f t="shared" si="3"/>
        <v>98427.747710622702</v>
      </c>
      <c r="M21" s="19">
        <v>60808</v>
      </c>
      <c r="N21" s="19">
        <v>27196</v>
      </c>
      <c r="O21" s="19">
        <v>17910</v>
      </c>
      <c r="P21" s="19">
        <v>12124</v>
      </c>
      <c r="Q21" s="19">
        <v>40000</v>
      </c>
      <c r="R21" s="19">
        <v>15217</v>
      </c>
      <c r="S21" s="28">
        <v>57094</v>
      </c>
    </row>
    <row r="22" spans="1:19">
      <c r="A22" s="3">
        <v>41456</v>
      </c>
      <c r="B22" s="3" t="s">
        <v>10</v>
      </c>
      <c r="C22" s="2">
        <v>4</v>
      </c>
      <c r="D22" s="2">
        <v>8</v>
      </c>
      <c r="E22" s="4">
        <v>690</v>
      </c>
      <c r="F22" s="4">
        <v>20</v>
      </c>
      <c r="G22" s="4">
        <f t="shared" si="4"/>
        <v>5095.3846153846152</v>
      </c>
      <c r="H22" s="15">
        <f t="shared" si="5"/>
        <v>40</v>
      </c>
      <c r="I22" s="15">
        <f t="shared" si="6"/>
        <v>5135.3846153846152</v>
      </c>
      <c r="J22" s="23">
        <f t="shared" si="3"/>
        <v>103563.13232600731</v>
      </c>
      <c r="M22" s="19">
        <v>70016</v>
      </c>
      <c r="N22" s="19">
        <v>27769</v>
      </c>
      <c r="O22" s="19">
        <v>19012</v>
      </c>
      <c r="P22" s="19">
        <v>12933</v>
      </c>
      <c r="Q22" s="19">
        <v>45518</v>
      </c>
      <c r="R22" s="19">
        <v>15612</v>
      </c>
      <c r="S22" s="28">
        <v>59036</v>
      </c>
    </row>
    <row r="23" spans="1:19">
      <c r="A23" s="3">
        <v>41457</v>
      </c>
      <c r="B23" s="3" t="s">
        <v>10</v>
      </c>
      <c r="C23" s="2">
        <v>4</v>
      </c>
      <c r="D23" s="2">
        <v>8</v>
      </c>
      <c r="E23" s="4">
        <v>683</v>
      </c>
      <c r="F23" s="4">
        <v>75</v>
      </c>
      <c r="G23" s="4">
        <f t="shared" si="4"/>
        <v>5043.6923076923076</v>
      </c>
      <c r="H23" s="15">
        <f t="shared" si="5"/>
        <v>150</v>
      </c>
      <c r="I23" s="15">
        <f t="shared" si="6"/>
        <v>5193.6923076923076</v>
      </c>
      <c r="J23" s="23">
        <f t="shared" si="3"/>
        <v>108756.82463369962</v>
      </c>
      <c r="M23" s="19">
        <v>75996</v>
      </c>
      <c r="N23" s="19">
        <v>29180</v>
      </c>
      <c r="O23" s="19">
        <v>20275</v>
      </c>
      <c r="P23" s="19">
        <v>13606</v>
      </c>
      <c r="Q23" s="19">
        <v>48535</v>
      </c>
      <c r="R23" s="19">
        <v>16016</v>
      </c>
      <c r="S23" s="28">
        <v>63575</v>
      </c>
    </row>
    <row r="24" spans="1:19">
      <c r="A24" s="3">
        <v>41458</v>
      </c>
      <c r="B24" s="3" t="s">
        <v>10</v>
      </c>
      <c r="C24" s="2">
        <v>3</v>
      </c>
      <c r="D24" s="2">
        <v>6</v>
      </c>
      <c r="E24" s="4">
        <v>648</v>
      </c>
      <c r="F24" s="4">
        <v>200</v>
      </c>
      <c r="G24" s="4">
        <f t="shared" si="4"/>
        <v>4785.2307692307695</v>
      </c>
      <c r="H24" s="15">
        <f t="shared" si="5"/>
        <v>400</v>
      </c>
      <c r="I24" s="15">
        <f t="shared" si="6"/>
        <v>5185.2307692307695</v>
      </c>
      <c r="J24" s="23">
        <f t="shared" si="3"/>
        <v>113942.05540293039</v>
      </c>
      <c r="M24" s="19">
        <v>79476</v>
      </c>
      <c r="N24" s="19">
        <v>31516</v>
      </c>
      <c r="O24" s="19">
        <v>21443</v>
      </c>
      <c r="P24" s="19">
        <v>14306</v>
      </c>
      <c r="Q24" s="19">
        <v>50789</v>
      </c>
      <c r="R24" s="19">
        <v>16913</v>
      </c>
      <c r="S24" s="28">
        <v>69340</v>
      </c>
    </row>
    <row r="25" spans="1:19">
      <c r="A25" s="3">
        <v>41459</v>
      </c>
      <c r="B25" s="3" t="s">
        <v>10</v>
      </c>
      <c r="C25" s="2">
        <v>5</v>
      </c>
      <c r="D25" s="2">
        <v>7</v>
      </c>
      <c r="E25" s="4">
        <v>384</v>
      </c>
      <c r="F25" s="4">
        <v>338</v>
      </c>
      <c r="G25" s="4">
        <f t="shared" si="4"/>
        <v>2835.6923076923076</v>
      </c>
      <c r="H25" s="15">
        <f t="shared" si="5"/>
        <v>473.19999999999993</v>
      </c>
      <c r="I25" s="15">
        <f t="shared" si="6"/>
        <v>3308.8923076923074</v>
      </c>
      <c r="J25" s="23">
        <f t="shared" si="3"/>
        <v>117250.9477106227</v>
      </c>
      <c r="M25" s="19">
        <v>81368</v>
      </c>
      <c r="N25" s="19">
        <v>33236</v>
      </c>
      <c r="O25" s="19">
        <v>22810</v>
      </c>
      <c r="P25" s="19">
        <v>14839</v>
      </c>
      <c r="Q25" s="19">
        <v>57555</v>
      </c>
      <c r="R25" s="19">
        <v>20463</v>
      </c>
      <c r="S25" s="28">
        <v>78940</v>
      </c>
    </row>
    <row r="26" spans="1:19">
      <c r="A26" s="3">
        <v>41460</v>
      </c>
      <c r="B26" s="3" t="s">
        <v>10</v>
      </c>
      <c r="C26" s="2">
        <v>5</v>
      </c>
      <c r="D26" s="2">
        <v>7</v>
      </c>
      <c r="E26" s="4">
        <v>57</v>
      </c>
      <c r="F26" s="4">
        <v>2026</v>
      </c>
      <c r="G26" s="4">
        <f t="shared" ref="G26:G28" si="7">SUM(E26/130)*960</f>
        <v>420.92307692307691</v>
      </c>
      <c r="H26" s="15">
        <f t="shared" ref="H26" si="8">SUM(F26/C26)*D26</f>
        <v>2836.4</v>
      </c>
      <c r="I26" s="15">
        <f t="shared" ref="I26" si="9">SUM(G26:H26)</f>
        <v>3257.3230769230768</v>
      </c>
      <c r="J26" s="23">
        <f t="shared" ref="J26" si="10">SUM(J25+ I26)</f>
        <v>120508.27078754577</v>
      </c>
      <c r="M26" s="19">
        <v>85638</v>
      </c>
      <c r="N26" s="19">
        <v>34761</v>
      </c>
      <c r="O26" s="19">
        <v>23726</v>
      </c>
      <c r="P26" s="19">
        <v>15494</v>
      </c>
      <c r="Q26" s="19">
        <v>62012</v>
      </c>
      <c r="R26" s="19">
        <v>23824</v>
      </c>
      <c r="S26" s="28">
        <v>85072</v>
      </c>
    </row>
    <row r="27" spans="1:19">
      <c r="A27" s="3">
        <v>41461</v>
      </c>
      <c r="B27" s="3" t="s">
        <v>10</v>
      </c>
      <c r="C27" s="2">
        <v>4</v>
      </c>
      <c r="D27" s="2">
        <v>6</v>
      </c>
      <c r="E27" s="4">
        <v>298</v>
      </c>
      <c r="F27" s="4">
        <v>525</v>
      </c>
      <c r="G27" s="4">
        <f t="shared" si="7"/>
        <v>2200.6153846153843</v>
      </c>
      <c r="H27" s="15">
        <f t="shared" ref="H27:H28" si="11">SUM(F27/C27)*D27</f>
        <v>787.5</v>
      </c>
      <c r="I27" s="15">
        <f t="shared" ref="I27:I28" si="12">SUM(G27:H27)</f>
        <v>2988.1153846153843</v>
      </c>
      <c r="J27" s="23">
        <f t="shared" ref="J27:J28" si="13">SUM(J26+ I27)</f>
        <v>123496.38617216116</v>
      </c>
      <c r="M27" s="19">
        <v>89605</v>
      </c>
      <c r="N27" s="19">
        <v>37117</v>
      </c>
      <c r="O27" s="19">
        <v>24223</v>
      </c>
      <c r="P27" s="19">
        <v>16182</v>
      </c>
      <c r="Q27" s="19">
        <v>72169</v>
      </c>
      <c r="R27" s="19">
        <v>25599</v>
      </c>
      <c r="S27" s="28">
        <v>93563</v>
      </c>
    </row>
    <row r="28" spans="1:19">
      <c r="A28" s="3">
        <v>41462</v>
      </c>
      <c r="B28" s="3" t="s">
        <v>10</v>
      </c>
      <c r="C28" s="2">
        <v>4</v>
      </c>
      <c r="D28" s="2">
        <v>6</v>
      </c>
      <c r="E28" s="4">
        <v>172</v>
      </c>
      <c r="F28" s="4">
        <v>3515</v>
      </c>
      <c r="G28" s="4">
        <f t="shared" si="7"/>
        <v>1270.1538461538462</v>
      </c>
      <c r="H28" s="15">
        <f t="shared" si="11"/>
        <v>5272.5</v>
      </c>
      <c r="I28" s="15">
        <f t="shared" si="12"/>
        <v>6542.6538461538457</v>
      </c>
      <c r="J28" s="23">
        <f t="shared" si="13"/>
        <v>130039.040018315</v>
      </c>
      <c r="M28" s="19">
        <v>97431</v>
      </c>
      <c r="N28" s="19">
        <v>39459</v>
      </c>
      <c r="O28" s="19">
        <v>24969</v>
      </c>
      <c r="P28" s="19">
        <v>16735</v>
      </c>
      <c r="Q28" s="19">
        <v>79600</v>
      </c>
      <c r="R28" s="19">
        <v>26596</v>
      </c>
      <c r="S28" s="28">
        <v>99661</v>
      </c>
    </row>
    <row r="29" spans="1:19">
      <c r="A29" s="3">
        <v>41463</v>
      </c>
      <c r="B29" s="3" t="s">
        <v>10</v>
      </c>
      <c r="C29" s="2">
        <v>4</v>
      </c>
      <c r="D29" s="2">
        <v>7</v>
      </c>
      <c r="E29" s="4">
        <v>421</v>
      </c>
      <c r="F29" s="4">
        <v>390</v>
      </c>
      <c r="G29" s="4">
        <f t="shared" ref="G29:G30" si="14">SUM(E29/130)*960</f>
        <v>3108.9230769230771</v>
      </c>
      <c r="H29" s="15">
        <f t="shared" ref="H29" si="15">SUM(F29/C29)*D29</f>
        <v>682.5</v>
      </c>
      <c r="I29" s="15">
        <f t="shared" ref="I29" si="16">SUM(G29:H29)</f>
        <v>3791.4230769230771</v>
      </c>
      <c r="J29" s="23">
        <f t="shared" ref="J29" si="17">SUM(J28+ I29)</f>
        <v>133830.46309523808</v>
      </c>
      <c r="M29" s="19">
        <v>109226</v>
      </c>
      <c r="N29" s="19">
        <v>40160</v>
      </c>
      <c r="O29" s="19">
        <v>25568</v>
      </c>
      <c r="P29" s="19">
        <v>17447</v>
      </c>
      <c r="Q29" s="19">
        <v>82524</v>
      </c>
      <c r="R29" s="19">
        <v>27460</v>
      </c>
      <c r="S29" s="28">
        <v>103639</v>
      </c>
    </row>
    <row r="30" spans="1:19">
      <c r="A30" s="3">
        <v>41464</v>
      </c>
      <c r="B30" s="3" t="s">
        <v>10</v>
      </c>
      <c r="C30" s="2">
        <v>2</v>
      </c>
      <c r="D30" s="2">
        <v>2</v>
      </c>
      <c r="E30" s="4">
        <v>590</v>
      </c>
      <c r="F30" s="4">
        <v>175</v>
      </c>
      <c r="G30" s="4">
        <f t="shared" si="14"/>
        <v>4356.9230769230771</v>
      </c>
      <c r="H30" s="15">
        <f t="shared" ref="H30" si="18">SUM(F30/C30)*D30</f>
        <v>175</v>
      </c>
      <c r="I30" s="15">
        <f t="shared" ref="I30" si="19">SUM(G30:H30)</f>
        <v>4531.9230769230771</v>
      </c>
      <c r="J30" s="23">
        <f t="shared" ref="J30" si="20">SUM(J29+ I30)</f>
        <v>138362.38617216115</v>
      </c>
      <c r="M30" s="19">
        <v>119495</v>
      </c>
      <c r="N30" s="19">
        <v>42551</v>
      </c>
      <c r="O30" s="19">
        <v>26187</v>
      </c>
      <c r="P30" s="19">
        <v>17945</v>
      </c>
      <c r="Q30" s="19">
        <v>86421</v>
      </c>
      <c r="R30" s="19">
        <v>29131</v>
      </c>
      <c r="S30" s="28">
        <v>109974</v>
      </c>
    </row>
    <row r="31" spans="1:19">
      <c r="A31" s="3">
        <v>41465</v>
      </c>
      <c r="B31" s="3" t="s">
        <v>10</v>
      </c>
      <c r="C31" s="2">
        <v>3</v>
      </c>
      <c r="D31" s="2">
        <v>3</v>
      </c>
      <c r="E31" s="4">
        <v>571</v>
      </c>
      <c r="F31" s="4">
        <v>180</v>
      </c>
      <c r="G31" s="29">
        <f>SUM(E31/120)*960</f>
        <v>4568</v>
      </c>
      <c r="H31" s="15">
        <f t="shared" ref="H31" si="21">SUM(F31/C31)*D31</f>
        <v>180</v>
      </c>
      <c r="I31" s="15">
        <f t="shared" ref="I31" si="22">SUM(G31:H31)</f>
        <v>4748</v>
      </c>
      <c r="J31" s="23">
        <f t="shared" ref="J31" si="23">SUM(J30+ I31)</f>
        <v>143110.38617216115</v>
      </c>
      <c r="M31" s="19">
        <v>129342</v>
      </c>
      <c r="N31" s="19">
        <v>43348</v>
      </c>
      <c r="O31" s="19">
        <v>27073</v>
      </c>
      <c r="P31" s="19">
        <v>18242</v>
      </c>
      <c r="Q31" s="19">
        <v>89801</v>
      </c>
      <c r="R31" s="19">
        <v>30507</v>
      </c>
      <c r="S31" s="28">
        <v>113556</v>
      </c>
    </row>
    <row r="32" spans="1:19">
      <c r="A32" s="3">
        <v>41466</v>
      </c>
      <c r="B32" s="3" t="s">
        <v>10</v>
      </c>
      <c r="C32" s="2">
        <v>3</v>
      </c>
      <c r="D32" s="2">
        <v>5</v>
      </c>
      <c r="E32" s="4">
        <v>531</v>
      </c>
      <c r="F32" s="4">
        <v>125</v>
      </c>
      <c r="G32" s="29">
        <f t="shared" ref="G32:G49" si="24">SUM(E32/130)*960</f>
        <v>3921.2307692307691</v>
      </c>
      <c r="H32" s="15">
        <f t="shared" ref="H32" si="25">SUM(F32/C32)*D32</f>
        <v>208.33333333333331</v>
      </c>
      <c r="I32" s="15">
        <f t="shared" ref="I32" si="26">SUM(G32:H32)</f>
        <v>4129.5641025641025</v>
      </c>
      <c r="J32" s="23">
        <f t="shared" ref="J32" si="27">SUM(J31+ I32)</f>
        <v>147239.95027472524</v>
      </c>
      <c r="M32" s="19">
        <v>140723</v>
      </c>
      <c r="N32" s="19">
        <v>43927</v>
      </c>
      <c r="O32" s="19">
        <v>27915</v>
      </c>
      <c r="P32" s="19">
        <v>18434</v>
      </c>
      <c r="Q32" s="19">
        <v>95758</v>
      </c>
      <c r="R32" s="19">
        <v>31354</v>
      </c>
      <c r="S32" s="28">
        <v>118918</v>
      </c>
    </row>
    <row r="33" spans="1:19">
      <c r="A33" s="3">
        <v>41467</v>
      </c>
      <c r="B33" s="3" t="s">
        <v>10</v>
      </c>
      <c r="C33" s="2">
        <v>7</v>
      </c>
      <c r="D33" s="2">
        <v>8</v>
      </c>
      <c r="E33" s="4">
        <v>651</v>
      </c>
      <c r="F33" s="4">
        <v>700</v>
      </c>
      <c r="G33" s="4">
        <f t="shared" si="24"/>
        <v>4807.3846153846152</v>
      </c>
      <c r="H33" s="15">
        <f t="shared" ref="H33:H49" si="28">SUM(F33/C33)*D33</f>
        <v>800</v>
      </c>
      <c r="I33" s="15">
        <f t="shared" ref="I33:I49" si="29">SUM(G33:H33)</f>
        <v>5607.3846153846152</v>
      </c>
      <c r="J33" s="23">
        <f t="shared" ref="J33:J49" si="30">SUM(J32+ I33)</f>
        <v>152847.33489010987</v>
      </c>
      <c r="M33" s="19">
        <v>159262</v>
      </c>
      <c r="N33" s="19">
        <v>44617</v>
      </c>
      <c r="O33" s="19">
        <v>28479</v>
      </c>
      <c r="P33" s="19">
        <v>18688</v>
      </c>
      <c r="Q33" s="19">
        <v>100530</v>
      </c>
      <c r="R33" s="19">
        <v>32291</v>
      </c>
      <c r="S33" s="28">
        <v>123548</v>
      </c>
    </row>
    <row r="34" spans="1:19">
      <c r="A34" s="3">
        <v>41468</v>
      </c>
      <c r="B34" s="3" t="s">
        <v>10</v>
      </c>
      <c r="C34" s="2">
        <v>7</v>
      </c>
      <c r="D34" s="2">
        <v>8</v>
      </c>
      <c r="E34" s="4">
        <v>553</v>
      </c>
      <c r="F34" s="4">
        <v>94</v>
      </c>
      <c r="G34" s="4">
        <f t="shared" si="24"/>
        <v>4083.6923076923076</v>
      </c>
      <c r="H34" s="15">
        <f t="shared" si="28"/>
        <v>107.42857142857143</v>
      </c>
      <c r="I34" s="15">
        <f t="shared" si="29"/>
        <v>4191.1208791208792</v>
      </c>
      <c r="J34" s="23">
        <f t="shared" si="30"/>
        <v>157038.45576923076</v>
      </c>
      <c r="M34" s="19">
        <v>178950</v>
      </c>
      <c r="N34" s="19">
        <v>45422</v>
      </c>
      <c r="O34" s="19">
        <v>28997</v>
      </c>
      <c r="P34" s="19">
        <v>18845</v>
      </c>
      <c r="Q34" s="19">
        <v>108353</v>
      </c>
      <c r="R34" s="19">
        <v>33404</v>
      </c>
      <c r="S34" s="28">
        <v>125150</v>
      </c>
    </row>
    <row r="35" spans="1:19">
      <c r="A35" s="3">
        <v>41469</v>
      </c>
      <c r="B35" s="3" t="s">
        <v>10</v>
      </c>
      <c r="C35" s="2">
        <v>4</v>
      </c>
      <c r="D35" s="2">
        <v>6</v>
      </c>
      <c r="E35" s="4">
        <v>380</v>
      </c>
      <c r="F35" s="4">
        <v>235</v>
      </c>
      <c r="G35" s="4">
        <f t="shared" si="24"/>
        <v>2806.1538461538462</v>
      </c>
      <c r="H35" s="15">
        <f t="shared" si="28"/>
        <v>352.5</v>
      </c>
      <c r="I35" s="15">
        <f t="shared" si="29"/>
        <v>3158.6538461538462</v>
      </c>
      <c r="J35" s="23">
        <f t="shared" si="30"/>
        <v>160197.1096153846</v>
      </c>
      <c r="M35" s="19">
        <v>195131</v>
      </c>
      <c r="N35" s="19">
        <v>46132</v>
      </c>
      <c r="O35" s="19">
        <v>29651</v>
      </c>
      <c r="P35" s="19">
        <v>19273</v>
      </c>
      <c r="Q35" s="19">
        <v>117220</v>
      </c>
      <c r="R35" s="19">
        <v>34467</v>
      </c>
      <c r="S35" s="28">
        <v>127685</v>
      </c>
    </row>
    <row r="36" spans="1:19">
      <c r="A36" s="3">
        <v>41470</v>
      </c>
      <c r="B36" s="3" t="s">
        <v>10</v>
      </c>
      <c r="C36" s="2">
        <v>3</v>
      </c>
      <c r="D36" s="2">
        <v>6</v>
      </c>
      <c r="E36" s="4">
        <v>267</v>
      </c>
      <c r="F36" s="4">
        <v>70</v>
      </c>
      <c r="G36" s="4">
        <f t="shared" si="24"/>
        <v>1971.6923076923076</v>
      </c>
      <c r="H36" s="15">
        <f t="shared" si="28"/>
        <v>140</v>
      </c>
      <c r="I36" s="15">
        <f t="shared" si="29"/>
        <v>2111.6923076923076</v>
      </c>
      <c r="J36" s="23">
        <f t="shared" si="30"/>
        <v>162308.80192307691</v>
      </c>
      <c r="M36" s="19">
        <v>207443</v>
      </c>
      <c r="N36" s="19">
        <v>47846</v>
      </c>
      <c r="O36" s="19">
        <v>30438</v>
      </c>
      <c r="P36" s="19">
        <v>19734</v>
      </c>
      <c r="Q36" s="19">
        <v>123651</v>
      </c>
      <c r="R36" s="19">
        <v>35235</v>
      </c>
      <c r="S36" s="28">
        <v>128896</v>
      </c>
    </row>
    <row r="37" spans="1:19">
      <c r="A37" s="3">
        <v>41471</v>
      </c>
      <c r="B37" s="3" t="s">
        <v>10</v>
      </c>
      <c r="C37" s="2">
        <v>1</v>
      </c>
      <c r="D37" s="2">
        <v>3</v>
      </c>
      <c r="E37" s="4">
        <v>158</v>
      </c>
      <c r="F37" s="4">
        <v>40</v>
      </c>
      <c r="G37" s="4">
        <f t="shared" si="24"/>
        <v>1166.7692307692307</v>
      </c>
      <c r="H37" s="15">
        <f t="shared" si="28"/>
        <v>120</v>
      </c>
      <c r="I37" s="15">
        <f t="shared" si="29"/>
        <v>1286.7692307692307</v>
      </c>
      <c r="J37" s="23">
        <f t="shared" si="30"/>
        <v>163595.57115384613</v>
      </c>
      <c r="M37" s="19">
        <v>223821</v>
      </c>
      <c r="N37" s="19">
        <v>49321</v>
      </c>
      <c r="O37" s="19">
        <v>30877</v>
      </c>
      <c r="P37" s="19">
        <v>19916</v>
      </c>
      <c r="Q37" s="19">
        <v>128835</v>
      </c>
      <c r="R37" s="19">
        <v>35768</v>
      </c>
      <c r="S37" s="28">
        <v>129483</v>
      </c>
    </row>
    <row r="38" spans="1:19">
      <c r="A38" s="3">
        <v>41472</v>
      </c>
      <c r="B38" s="3" t="s">
        <v>10</v>
      </c>
      <c r="C38" s="2">
        <v>1</v>
      </c>
      <c r="D38" s="2">
        <v>1</v>
      </c>
      <c r="E38" s="4">
        <v>138</v>
      </c>
      <c r="F38" s="4">
        <v>50</v>
      </c>
      <c r="G38" s="4">
        <f>SUM(E38/80)*960</f>
        <v>1656</v>
      </c>
      <c r="H38" s="15">
        <f t="shared" si="28"/>
        <v>50</v>
      </c>
      <c r="I38" s="15">
        <f t="shared" si="29"/>
        <v>1706</v>
      </c>
      <c r="J38" s="23">
        <f t="shared" si="30"/>
        <v>165301.57115384613</v>
      </c>
      <c r="M38" s="19">
        <v>260140</v>
      </c>
      <c r="N38" s="19">
        <v>50553</v>
      </c>
      <c r="O38" s="19">
        <v>31271</v>
      </c>
      <c r="P38" s="19">
        <v>20250</v>
      </c>
      <c r="Q38" s="19">
        <v>133065</v>
      </c>
      <c r="R38" s="19">
        <v>36209</v>
      </c>
      <c r="S38" s="28">
        <v>130565</v>
      </c>
    </row>
    <row r="39" spans="1:19">
      <c r="A39" s="3">
        <v>41473</v>
      </c>
      <c r="B39" s="3" t="s">
        <v>10</v>
      </c>
      <c r="C39" s="2">
        <v>6</v>
      </c>
      <c r="D39" s="2">
        <v>7</v>
      </c>
      <c r="E39" s="4">
        <v>80</v>
      </c>
      <c r="F39" s="4">
        <v>91</v>
      </c>
      <c r="G39" s="4">
        <f t="shared" si="24"/>
        <v>590.76923076923083</v>
      </c>
      <c r="H39" s="15">
        <f t="shared" si="28"/>
        <v>106.16666666666666</v>
      </c>
      <c r="I39" s="15">
        <f t="shared" si="29"/>
        <v>696.93589743589746</v>
      </c>
      <c r="J39" s="23">
        <f t="shared" si="30"/>
        <v>165998.50705128204</v>
      </c>
      <c r="M39" s="19">
        <v>275077</v>
      </c>
      <c r="N39" s="19">
        <v>52054</v>
      </c>
      <c r="O39" s="19">
        <v>31582</v>
      </c>
      <c r="P39" s="19">
        <v>20396</v>
      </c>
      <c r="Q39" s="19">
        <v>135684</v>
      </c>
      <c r="R39" s="19">
        <v>36744</v>
      </c>
      <c r="S39" s="28">
        <v>131901</v>
      </c>
    </row>
    <row r="40" spans="1:19">
      <c r="A40" s="3">
        <v>41474</v>
      </c>
      <c r="B40" s="3" t="s">
        <v>10</v>
      </c>
      <c r="C40" s="2">
        <v>5</v>
      </c>
      <c r="D40" s="2">
        <v>8</v>
      </c>
      <c r="E40" s="4">
        <v>190</v>
      </c>
      <c r="F40" s="4">
        <v>36</v>
      </c>
      <c r="G40" s="4">
        <f t="shared" si="24"/>
        <v>1403.0769230769231</v>
      </c>
      <c r="H40" s="15">
        <f t="shared" si="28"/>
        <v>57.6</v>
      </c>
      <c r="I40" s="15">
        <f t="shared" si="29"/>
        <v>1460.676923076923</v>
      </c>
      <c r="J40" s="23">
        <f t="shared" si="30"/>
        <v>167459.18397435895</v>
      </c>
      <c r="M40" s="19">
        <v>286469</v>
      </c>
      <c r="N40" s="19">
        <v>52462</v>
      </c>
      <c r="O40" s="19">
        <v>31833</v>
      </c>
      <c r="P40" s="19">
        <v>20562</v>
      </c>
      <c r="Q40" s="19">
        <v>137664</v>
      </c>
      <c r="R40" s="19">
        <v>37362</v>
      </c>
      <c r="S40" s="28">
        <v>133267</v>
      </c>
    </row>
    <row r="41" spans="1:19">
      <c r="A41" s="3">
        <v>41475</v>
      </c>
      <c r="B41" s="3" t="s">
        <v>10</v>
      </c>
      <c r="C41" s="2">
        <v>5</v>
      </c>
      <c r="D41" s="2">
        <v>8</v>
      </c>
      <c r="E41" s="4">
        <v>173</v>
      </c>
      <c r="F41" s="4">
        <v>21</v>
      </c>
      <c r="G41" s="4">
        <f t="shared" si="24"/>
        <v>1277.5384615384614</v>
      </c>
      <c r="H41" s="15">
        <f t="shared" si="28"/>
        <v>33.6</v>
      </c>
      <c r="I41" s="15">
        <f t="shared" si="29"/>
        <v>1311.1384615384613</v>
      </c>
      <c r="J41" s="23">
        <f t="shared" si="30"/>
        <v>168770.32243589743</v>
      </c>
      <c r="M41" s="19">
        <v>296857</v>
      </c>
      <c r="N41" s="19">
        <v>53159</v>
      </c>
      <c r="O41" s="19">
        <v>32111</v>
      </c>
      <c r="P41" s="19">
        <v>20791</v>
      </c>
      <c r="Q41" s="19">
        <v>140127</v>
      </c>
      <c r="R41" s="19">
        <v>37681</v>
      </c>
      <c r="S41" s="28">
        <v>134318</v>
      </c>
    </row>
    <row r="42" spans="1:19">
      <c r="A42" s="3">
        <v>41476</v>
      </c>
      <c r="B42" s="3" t="s">
        <v>10</v>
      </c>
      <c r="C42" s="2">
        <v>2</v>
      </c>
      <c r="D42" s="2">
        <v>6</v>
      </c>
      <c r="E42" s="4">
        <v>127</v>
      </c>
      <c r="F42" s="4">
        <v>50</v>
      </c>
      <c r="G42" s="4">
        <f t="shared" si="24"/>
        <v>937.84615384615381</v>
      </c>
      <c r="H42" s="15">
        <f t="shared" si="28"/>
        <v>150</v>
      </c>
      <c r="I42" s="15">
        <f t="shared" si="29"/>
        <v>1087.8461538461538</v>
      </c>
      <c r="J42" s="23">
        <f t="shared" si="30"/>
        <v>169858.16858974358</v>
      </c>
      <c r="M42" s="19">
        <v>305884</v>
      </c>
      <c r="N42" s="19">
        <v>53845</v>
      </c>
      <c r="O42" s="19">
        <v>32386</v>
      </c>
      <c r="P42" s="19">
        <v>20976</v>
      </c>
      <c r="Q42" s="19">
        <v>142042</v>
      </c>
      <c r="R42" s="19">
        <v>38705</v>
      </c>
      <c r="S42" s="28">
        <v>135087</v>
      </c>
    </row>
    <row r="43" spans="1:19">
      <c r="A43" s="3">
        <v>41477</v>
      </c>
      <c r="B43" s="3" t="s">
        <v>10</v>
      </c>
      <c r="C43" s="2">
        <v>3</v>
      </c>
      <c r="D43" s="2">
        <v>4</v>
      </c>
      <c r="E43" s="4">
        <v>101</v>
      </c>
      <c r="F43" s="4">
        <v>60</v>
      </c>
      <c r="G43" s="4">
        <f t="shared" si="24"/>
        <v>745.84615384615381</v>
      </c>
      <c r="H43" s="15">
        <f t="shared" si="28"/>
        <v>80</v>
      </c>
      <c r="I43" s="15">
        <f t="shared" si="29"/>
        <v>825.84615384615381</v>
      </c>
      <c r="J43" s="23">
        <f t="shared" si="30"/>
        <v>170684.01474358974</v>
      </c>
      <c r="M43" s="19">
        <v>326390</v>
      </c>
      <c r="N43" s="19">
        <v>54382</v>
      </c>
      <c r="O43" s="19">
        <v>32616</v>
      </c>
      <c r="P43" s="19">
        <v>21061</v>
      </c>
      <c r="Q43" s="19">
        <v>143647</v>
      </c>
      <c r="R43" s="19">
        <v>39413</v>
      </c>
      <c r="S43" s="28">
        <v>136751</v>
      </c>
    </row>
    <row r="44" spans="1:19">
      <c r="A44" s="3">
        <v>41478</v>
      </c>
      <c r="B44" s="3" t="s">
        <v>10</v>
      </c>
      <c r="C44" s="2">
        <v>1</v>
      </c>
      <c r="D44" s="2">
        <v>3</v>
      </c>
      <c r="E44" s="4">
        <v>130</v>
      </c>
      <c r="F44" s="4">
        <v>0</v>
      </c>
      <c r="G44" s="4">
        <f t="shared" si="24"/>
        <v>960</v>
      </c>
      <c r="H44" s="15">
        <f t="shared" si="28"/>
        <v>0</v>
      </c>
      <c r="I44" s="15">
        <f t="shared" si="29"/>
        <v>960</v>
      </c>
      <c r="J44" s="23">
        <f t="shared" si="30"/>
        <v>171644.01474358974</v>
      </c>
      <c r="M44" s="19">
        <v>337456</v>
      </c>
      <c r="N44" s="19">
        <v>54605</v>
      </c>
      <c r="O44" s="19">
        <v>32936</v>
      </c>
      <c r="P44" s="19">
        <v>21148</v>
      </c>
      <c r="Q44" s="19">
        <v>145431</v>
      </c>
      <c r="R44" s="19">
        <v>39850</v>
      </c>
      <c r="S44" s="28">
        <v>137719</v>
      </c>
    </row>
    <row r="45" spans="1:19">
      <c r="A45" s="3">
        <v>41479</v>
      </c>
      <c r="B45" s="3" t="s">
        <v>10</v>
      </c>
      <c r="C45" s="2">
        <v>3</v>
      </c>
      <c r="D45" s="2">
        <v>5</v>
      </c>
      <c r="E45" s="4">
        <v>150</v>
      </c>
      <c r="F45" s="4">
        <v>97</v>
      </c>
      <c r="G45" s="4">
        <f t="shared" si="24"/>
        <v>1107.6923076923076</v>
      </c>
      <c r="H45" s="15">
        <f t="shared" si="28"/>
        <v>161.66666666666669</v>
      </c>
      <c r="I45" s="15">
        <f t="shared" si="29"/>
        <v>1269.3589743589744</v>
      </c>
      <c r="J45" s="23">
        <f t="shared" si="30"/>
        <v>172913.37371794871</v>
      </c>
      <c r="M45" s="19">
        <v>352647</v>
      </c>
      <c r="N45" s="19">
        <v>54830</v>
      </c>
      <c r="O45" s="19">
        <v>33181</v>
      </c>
      <c r="P45" s="19">
        <v>21221</v>
      </c>
      <c r="Q45" s="19">
        <v>147148</v>
      </c>
      <c r="R45" s="19">
        <v>40268</v>
      </c>
      <c r="S45" s="28">
        <v>139139</v>
      </c>
    </row>
    <row r="46" spans="1:19">
      <c r="A46" s="3">
        <v>41480</v>
      </c>
      <c r="B46" s="3" t="s">
        <v>10</v>
      </c>
      <c r="C46" s="2">
        <v>4</v>
      </c>
      <c r="D46" s="2">
        <v>8</v>
      </c>
      <c r="E46" s="4">
        <v>71</v>
      </c>
      <c r="F46" s="4">
        <v>137</v>
      </c>
      <c r="G46" s="4">
        <f t="shared" si="24"/>
        <v>524.30769230769226</v>
      </c>
      <c r="H46" s="15">
        <f t="shared" si="28"/>
        <v>274</v>
      </c>
      <c r="I46" s="15">
        <f t="shared" si="29"/>
        <v>798.30769230769226</v>
      </c>
      <c r="J46" s="23">
        <f t="shared" si="30"/>
        <v>173711.68141025639</v>
      </c>
      <c r="M46" s="19">
        <v>361624</v>
      </c>
      <c r="N46" s="19">
        <v>56063</v>
      </c>
      <c r="O46" s="19">
        <v>33330</v>
      </c>
      <c r="P46" s="19">
        <v>21347</v>
      </c>
      <c r="Q46" s="19">
        <v>148393</v>
      </c>
      <c r="R46" s="19">
        <v>40552</v>
      </c>
      <c r="S46" s="28">
        <v>139946</v>
      </c>
    </row>
    <row r="47" spans="1:19">
      <c r="A47" s="3">
        <v>41481</v>
      </c>
      <c r="B47" s="3" t="s">
        <v>10</v>
      </c>
      <c r="C47" s="2">
        <v>4</v>
      </c>
      <c r="D47" s="2">
        <v>8</v>
      </c>
      <c r="E47" s="4">
        <v>117</v>
      </c>
      <c r="F47" s="4">
        <v>62</v>
      </c>
      <c r="G47" s="4">
        <f t="shared" si="24"/>
        <v>864</v>
      </c>
      <c r="H47" s="15">
        <f t="shared" si="28"/>
        <v>124</v>
      </c>
      <c r="I47" s="15">
        <f t="shared" si="29"/>
        <v>988</v>
      </c>
      <c r="J47" s="23">
        <f t="shared" si="30"/>
        <v>174699.68141025639</v>
      </c>
      <c r="M47" s="19">
        <v>371534</v>
      </c>
      <c r="N47" s="19">
        <v>57602</v>
      </c>
      <c r="O47" s="19">
        <v>33428</v>
      </c>
      <c r="P47" s="19">
        <v>21374</v>
      </c>
      <c r="Q47" s="19">
        <v>149602</v>
      </c>
      <c r="R47" s="19">
        <v>40781</v>
      </c>
      <c r="S47" s="28">
        <v>140797</v>
      </c>
    </row>
    <row r="48" spans="1:19">
      <c r="A48" s="3">
        <v>41482</v>
      </c>
      <c r="B48" s="3" t="s">
        <v>10</v>
      </c>
      <c r="C48" s="2">
        <v>5</v>
      </c>
      <c r="D48" s="2">
        <v>6</v>
      </c>
      <c r="E48" s="4">
        <v>100</v>
      </c>
      <c r="F48" s="4">
        <v>10</v>
      </c>
      <c r="G48" s="4">
        <f t="shared" si="24"/>
        <v>738.46153846153845</v>
      </c>
      <c r="H48" s="15">
        <f t="shared" si="28"/>
        <v>12</v>
      </c>
      <c r="I48" s="15">
        <f t="shared" si="29"/>
        <v>750.46153846153845</v>
      </c>
      <c r="J48" s="23">
        <f t="shared" si="30"/>
        <v>175450.14294871793</v>
      </c>
      <c r="M48" s="19">
        <v>385747</v>
      </c>
      <c r="N48" s="19">
        <v>58483</v>
      </c>
      <c r="O48" s="19">
        <v>33481</v>
      </c>
      <c r="P48" s="19">
        <v>21450</v>
      </c>
      <c r="Q48" s="19">
        <v>151257</v>
      </c>
      <c r="R48" s="19">
        <v>41076</v>
      </c>
      <c r="S48" s="28">
        <v>141414</v>
      </c>
    </row>
    <row r="49" spans="1:19">
      <c r="A49" s="3">
        <v>41483</v>
      </c>
      <c r="B49" s="3" t="s">
        <v>10</v>
      </c>
      <c r="C49" s="2">
        <v>4</v>
      </c>
      <c r="D49" s="2">
        <v>6</v>
      </c>
      <c r="E49" s="4">
        <v>78</v>
      </c>
      <c r="F49" s="4">
        <v>30</v>
      </c>
      <c r="G49" s="4">
        <f t="shared" si="24"/>
        <v>576</v>
      </c>
      <c r="H49" s="15">
        <f t="shared" si="28"/>
        <v>45</v>
      </c>
      <c r="I49" s="15">
        <f t="shared" si="29"/>
        <v>621</v>
      </c>
      <c r="J49" s="23">
        <f t="shared" si="30"/>
        <v>176071.14294871793</v>
      </c>
      <c r="M49" s="19">
        <v>393308</v>
      </c>
      <c r="N49" s="19">
        <v>59167</v>
      </c>
      <c r="O49" s="19">
        <v>33511</v>
      </c>
      <c r="P49" s="19">
        <v>21546</v>
      </c>
      <c r="Q49" s="19">
        <v>152728</v>
      </c>
      <c r="R49" s="19">
        <v>41480</v>
      </c>
      <c r="S49" s="28">
        <v>142062</v>
      </c>
    </row>
    <row r="50" spans="1:19">
      <c r="A50" s="3">
        <v>41484</v>
      </c>
      <c r="B50" s="3" t="s">
        <v>10</v>
      </c>
      <c r="C50" s="2">
        <v>1</v>
      </c>
      <c r="D50" s="2">
        <v>2</v>
      </c>
      <c r="E50" s="4">
        <v>73</v>
      </c>
      <c r="F50" s="4">
        <v>0</v>
      </c>
      <c r="G50" s="4">
        <f t="shared" ref="G50:G51" si="31">SUM(E50/130)*960</f>
        <v>539.07692307692309</v>
      </c>
      <c r="H50" s="15">
        <f t="shared" ref="H50:H51" si="32">SUM(F50/C50)*D50</f>
        <v>0</v>
      </c>
      <c r="I50" s="15">
        <f t="shared" ref="I50:I51" si="33">SUM(G50:H50)</f>
        <v>539.07692307692309</v>
      </c>
      <c r="J50" s="23">
        <f t="shared" ref="J50:J51" si="34">SUM(J49+ I50)</f>
        <v>176610.21987179486</v>
      </c>
      <c r="M50" s="19">
        <v>402426</v>
      </c>
      <c r="N50" s="19">
        <v>59599</v>
      </c>
      <c r="O50" s="19">
        <v>33564</v>
      </c>
      <c r="P50" s="19">
        <v>21562</v>
      </c>
      <c r="Q50" s="19">
        <v>153525</v>
      </c>
      <c r="R50" s="19">
        <v>41866</v>
      </c>
      <c r="S50" s="28">
        <v>142586</v>
      </c>
    </row>
    <row r="51" spans="1:19">
      <c r="A51" s="3">
        <v>41485</v>
      </c>
      <c r="B51" s="3" t="s">
        <v>10</v>
      </c>
      <c r="C51" s="2">
        <v>3</v>
      </c>
      <c r="D51" s="2">
        <v>5</v>
      </c>
      <c r="E51" s="4">
        <v>65</v>
      </c>
      <c r="F51" s="4">
        <v>9</v>
      </c>
      <c r="G51" s="4">
        <f t="shared" si="31"/>
        <v>480</v>
      </c>
      <c r="H51" s="15">
        <f t="shared" si="32"/>
        <v>15</v>
      </c>
      <c r="I51" s="15">
        <f t="shared" si="33"/>
        <v>495</v>
      </c>
      <c r="J51" s="23">
        <f t="shared" si="34"/>
        <v>177105.21987179486</v>
      </c>
      <c r="M51" s="19">
        <v>412728</v>
      </c>
      <c r="N51" s="19">
        <v>59872</v>
      </c>
      <c r="O51" s="19">
        <v>33586</v>
      </c>
      <c r="P51" s="19">
        <v>21634</v>
      </c>
      <c r="Q51" s="19">
        <v>154980</v>
      </c>
      <c r="R51" s="19">
        <v>42371</v>
      </c>
      <c r="S51" s="28">
        <v>143110</v>
      </c>
    </row>
    <row r="52" spans="1:19">
      <c r="A52" s="3">
        <v>41486</v>
      </c>
      <c r="B52" s="3" t="s">
        <v>10</v>
      </c>
      <c r="C52" s="2">
        <v>2</v>
      </c>
      <c r="D52" s="2">
        <v>5</v>
      </c>
      <c r="E52" s="4">
        <v>33</v>
      </c>
      <c r="F52" s="4">
        <v>0</v>
      </c>
      <c r="G52" s="4">
        <f t="shared" ref="G52" si="35">SUM(E52/130)*960</f>
        <v>243.69230769230768</v>
      </c>
      <c r="H52" s="15">
        <f t="shared" ref="H52" si="36">SUM(F52/C52)*D52</f>
        <v>0</v>
      </c>
      <c r="I52" s="15">
        <f t="shared" ref="I52" si="37">SUM(G52:H52)</f>
        <v>243.69230769230768</v>
      </c>
      <c r="J52" s="23">
        <f t="shared" ref="J52" si="38">SUM(J51+ I52)</f>
        <v>177348.91217948718</v>
      </c>
      <c r="M52" s="19">
        <v>418013</v>
      </c>
      <c r="N52" s="19">
        <v>60116</v>
      </c>
      <c r="O52" s="19">
        <v>33630</v>
      </c>
      <c r="P52" s="19">
        <v>21719</v>
      </c>
      <c r="Q52" s="19">
        <v>155890</v>
      </c>
      <c r="R52" s="19">
        <v>42642</v>
      </c>
      <c r="S52" s="28">
        <v>143318</v>
      </c>
    </row>
    <row r="53" spans="1:19">
      <c r="A53" s="3">
        <v>41487</v>
      </c>
      <c r="B53" s="3" t="s">
        <v>11</v>
      </c>
      <c r="C53" s="9">
        <v>6</v>
      </c>
      <c r="D53" s="9">
        <v>13</v>
      </c>
      <c r="E53" s="10">
        <v>37</v>
      </c>
      <c r="F53" s="10">
        <v>29</v>
      </c>
      <c r="G53" s="4">
        <f>SUM(E53/110)*720</f>
        <v>242.18181818181819</v>
      </c>
      <c r="H53" s="15">
        <f t="shared" ref="H53" si="39">SUM(F53/C53)*D53</f>
        <v>62.833333333333329</v>
      </c>
      <c r="I53" s="15">
        <f t="shared" ref="I53" si="40">SUM(G53:H53)</f>
        <v>305.0151515151515</v>
      </c>
      <c r="J53" s="23">
        <f t="shared" ref="J53" si="41">SUM(J52+ I53)</f>
        <v>177653.92733100231</v>
      </c>
      <c r="M53" s="19">
        <v>421844</v>
      </c>
      <c r="N53" s="19">
        <v>60607</v>
      </c>
      <c r="O53" s="19">
        <v>33637</v>
      </c>
      <c r="P53" s="19">
        <v>21793</v>
      </c>
      <c r="Q53" s="19">
        <v>156752</v>
      </c>
      <c r="R53" s="19">
        <v>42818</v>
      </c>
      <c r="S53" s="28">
        <v>143652</v>
      </c>
    </row>
    <row r="54" spans="1:19">
      <c r="A54" s="3">
        <v>41488</v>
      </c>
      <c r="B54" s="3" t="s">
        <v>11</v>
      </c>
      <c r="C54" s="9">
        <v>5</v>
      </c>
      <c r="D54" s="9">
        <v>7</v>
      </c>
      <c r="E54" s="10">
        <v>21</v>
      </c>
      <c r="F54" s="10">
        <v>6</v>
      </c>
      <c r="G54" s="4">
        <f t="shared" ref="G54:G92" si="42">SUM(E54/110)*720</f>
        <v>137.45454545454547</v>
      </c>
      <c r="H54" s="15">
        <f t="shared" ref="H54:H92" si="43">SUM(F54/C54)*D54</f>
        <v>8.4</v>
      </c>
      <c r="I54" s="15">
        <f t="shared" ref="I54:I92" si="44">SUM(G54:H54)</f>
        <v>145.85454545454547</v>
      </c>
      <c r="J54" s="23">
        <f t="shared" ref="J54:J98" si="45">SUM(J53+ I54)</f>
        <v>177799.78187645687</v>
      </c>
      <c r="M54" s="19">
        <v>424304</v>
      </c>
      <c r="N54" s="19">
        <v>61152</v>
      </c>
      <c r="O54" s="19">
        <v>33637</v>
      </c>
      <c r="P54" s="19">
        <v>21848</v>
      </c>
      <c r="Q54" s="19">
        <v>157271</v>
      </c>
      <c r="R54" s="19">
        <v>42949</v>
      </c>
      <c r="S54" s="28">
        <v>144111</v>
      </c>
    </row>
    <row r="55" spans="1:19">
      <c r="A55" s="3">
        <v>41489</v>
      </c>
      <c r="B55" s="3" t="s">
        <v>11</v>
      </c>
      <c r="C55" s="9">
        <v>5</v>
      </c>
      <c r="D55" s="9">
        <v>7</v>
      </c>
      <c r="E55" s="10">
        <v>26</v>
      </c>
      <c r="F55" s="10">
        <v>2</v>
      </c>
      <c r="G55" s="4">
        <f t="shared" si="42"/>
        <v>170.18181818181819</v>
      </c>
      <c r="H55" s="15">
        <f t="shared" si="43"/>
        <v>2.8000000000000003</v>
      </c>
      <c r="I55" s="15">
        <f t="shared" si="44"/>
        <v>172.9818181818182</v>
      </c>
      <c r="J55" s="23">
        <f t="shared" si="45"/>
        <v>177972.76369463868</v>
      </c>
      <c r="M55" s="19">
        <v>427921</v>
      </c>
      <c r="N55" s="19">
        <v>61845</v>
      </c>
      <c r="O55" s="19">
        <v>33650</v>
      </c>
      <c r="P55" s="19">
        <v>21861</v>
      </c>
      <c r="Q55" s="19">
        <v>157896</v>
      </c>
      <c r="R55" s="19">
        <v>43054</v>
      </c>
      <c r="S55" s="28">
        <v>144509</v>
      </c>
    </row>
    <row r="56" spans="1:19">
      <c r="A56" s="3">
        <v>41490</v>
      </c>
      <c r="B56" s="3" t="s">
        <v>11</v>
      </c>
      <c r="C56" s="9">
        <v>7</v>
      </c>
      <c r="D56" s="9">
        <v>8</v>
      </c>
      <c r="E56" s="10">
        <v>26</v>
      </c>
      <c r="F56" s="10">
        <v>8</v>
      </c>
      <c r="G56" s="4">
        <f t="shared" si="42"/>
        <v>170.18181818181819</v>
      </c>
      <c r="H56" s="15">
        <f t="shared" si="43"/>
        <v>9.1428571428571423</v>
      </c>
      <c r="I56" s="15">
        <f t="shared" si="44"/>
        <v>179.32467532467533</v>
      </c>
      <c r="J56" s="23">
        <f t="shared" si="45"/>
        <v>178152.08836996334</v>
      </c>
      <c r="M56" s="19">
        <v>431283</v>
      </c>
      <c r="N56" s="19">
        <v>63254</v>
      </c>
      <c r="O56" s="19">
        <v>33650</v>
      </c>
      <c r="P56" s="19">
        <v>21900</v>
      </c>
      <c r="Q56" s="19">
        <v>158407</v>
      </c>
      <c r="R56" s="19">
        <v>43128</v>
      </c>
      <c r="S56" s="28">
        <v>144825</v>
      </c>
    </row>
    <row r="57" spans="1:19">
      <c r="A57" s="3">
        <v>41491</v>
      </c>
      <c r="B57" s="3" t="s">
        <v>11</v>
      </c>
      <c r="C57" s="9">
        <v>6</v>
      </c>
      <c r="D57" s="9">
        <v>10</v>
      </c>
      <c r="E57" s="10">
        <v>17</v>
      </c>
      <c r="F57" s="10">
        <v>0</v>
      </c>
      <c r="G57" s="4">
        <f t="shared" si="42"/>
        <v>111.27272727272727</v>
      </c>
      <c r="H57" s="15">
        <f t="shared" si="43"/>
        <v>0</v>
      </c>
      <c r="I57" s="15">
        <f t="shared" si="44"/>
        <v>111.27272727272727</v>
      </c>
      <c r="J57" s="23">
        <f t="shared" si="45"/>
        <v>178263.36109723608</v>
      </c>
      <c r="M57" s="19">
        <v>435195</v>
      </c>
      <c r="N57" s="19">
        <v>64634</v>
      </c>
      <c r="O57" s="19">
        <v>33650</v>
      </c>
      <c r="P57" s="19">
        <v>21925</v>
      </c>
      <c r="Q57" s="19">
        <v>158793</v>
      </c>
      <c r="R57" s="19">
        <v>43214</v>
      </c>
      <c r="S57" s="28">
        <v>144989</v>
      </c>
    </row>
    <row r="58" spans="1:19">
      <c r="A58" s="3">
        <v>41492</v>
      </c>
      <c r="B58" s="3" t="s">
        <v>11</v>
      </c>
      <c r="C58" s="9">
        <v>8</v>
      </c>
      <c r="D58" s="9">
        <v>9</v>
      </c>
      <c r="E58" s="10">
        <v>24</v>
      </c>
      <c r="F58" s="10">
        <v>1</v>
      </c>
      <c r="G58" s="4">
        <f t="shared" si="42"/>
        <v>157.09090909090909</v>
      </c>
      <c r="H58" s="15">
        <f t="shared" si="43"/>
        <v>1.125</v>
      </c>
      <c r="I58" s="15">
        <f t="shared" si="44"/>
        <v>158.21590909090909</v>
      </c>
      <c r="J58" s="23">
        <f t="shared" si="45"/>
        <v>178421.57700632699</v>
      </c>
      <c r="M58" s="19">
        <v>437662</v>
      </c>
      <c r="N58" s="19">
        <v>65640</v>
      </c>
      <c r="O58" s="19">
        <v>33658</v>
      </c>
      <c r="P58" s="19">
        <v>21945</v>
      </c>
      <c r="Q58" s="19">
        <v>159074</v>
      </c>
      <c r="R58" s="19">
        <v>43285</v>
      </c>
      <c r="S58" s="28">
        <v>145054</v>
      </c>
    </row>
    <row r="59" spans="1:19">
      <c r="A59" s="3">
        <v>41493</v>
      </c>
      <c r="B59" s="3" t="s">
        <v>11</v>
      </c>
      <c r="C59" s="9">
        <v>2</v>
      </c>
      <c r="D59" s="9">
        <v>4</v>
      </c>
      <c r="E59" s="10">
        <v>18</v>
      </c>
      <c r="F59" s="10">
        <v>0</v>
      </c>
      <c r="G59" s="4">
        <f t="shared" si="42"/>
        <v>117.81818181818181</v>
      </c>
      <c r="H59" s="11">
        <f t="shared" si="43"/>
        <v>0</v>
      </c>
      <c r="I59" s="11">
        <f t="shared" si="44"/>
        <v>117.81818181818181</v>
      </c>
      <c r="J59" s="23">
        <f t="shared" si="45"/>
        <v>178539.39518814516</v>
      </c>
      <c r="M59" s="19">
        <v>438801</v>
      </c>
      <c r="N59" s="19">
        <v>66215</v>
      </c>
      <c r="O59" s="19">
        <v>33658</v>
      </c>
      <c r="P59" s="19">
        <v>21984</v>
      </c>
      <c r="Q59" s="19">
        <v>159330</v>
      </c>
      <c r="R59" s="19">
        <v>43379</v>
      </c>
      <c r="S59" s="28">
        <v>145081</v>
      </c>
    </row>
    <row r="60" spans="1:19">
      <c r="A60" s="3">
        <v>41494</v>
      </c>
      <c r="B60" s="3" t="s">
        <v>11</v>
      </c>
      <c r="C60" s="9">
        <v>3</v>
      </c>
      <c r="D60" s="9">
        <v>4</v>
      </c>
      <c r="E60" s="10">
        <v>15</v>
      </c>
      <c r="F60" s="10">
        <v>0</v>
      </c>
      <c r="G60" s="4">
        <f t="shared" si="42"/>
        <v>98.181818181818173</v>
      </c>
      <c r="H60" s="11">
        <f t="shared" si="43"/>
        <v>0</v>
      </c>
      <c r="I60" s="11">
        <f t="shared" si="44"/>
        <v>98.181818181818173</v>
      </c>
      <c r="J60" s="23">
        <f t="shared" si="45"/>
        <v>178637.57700632699</v>
      </c>
      <c r="M60" s="19">
        <v>440070</v>
      </c>
      <c r="N60" s="19">
        <v>66499</v>
      </c>
      <c r="O60" s="19">
        <v>33674</v>
      </c>
      <c r="P60" s="19">
        <v>22010</v>
      </c>
      <c r="Q60" s="19">
        <v>159518</v>
      </c>
      <c r="R60" s="19">
        <v>43419</v>
      </c>
      <c r="S60" s="28">
        <v>145245</v>
      </c>
    </row>
    <row r="61" spans="1:19">
      <c r="A61" s="3">
        <v>41495</v>
      </c>
      <c r="B61" s="3" t="s">
        <v>11</v>
      </c>
      <c r="C61" s="9">
        <v>3</v>
      </c>
      <c r="D61" s="9">
        <v>7</v>
      </c>
      <c r="E61" s="10">
        <v>13</v>
      </c>
      <c r="F61" s="10">
        <v>0</v>
      </c>
      <c r="G61" s="4">
        <f t="shared" si="42"/>
        <v>85.090909090909093</v>
      </c>
      <c r="H61" s="11">
        <f t="shared" si="43"/>
        <v>0</v>
      </c>
      <c r="I61" s="11">
        <f t="shared" si="44"/>
        <v>85.090909090909093</v>
      </c>
      <c r="J61" s="23">
        <f t="shared" si="45"/>
        <v>178722.6679154179</v>
      </c>
      <c r="M61" s="19">
        <v>441432</v>
      </c>
      <c r="N61" s="19">
        <v>66699</v>
      </c>
      <c r="O61" s="19">
        <v>33674</v>
      </c>
      <c r="P61" s="19">
        <v>22023</v>
      </c>
      <c r="Q61" s="19">
        <v>159695</v>
      </c>
      <c r="R61" s="19">
        <v>43478</v>
      </c>
      <c r="S61" s="28">
        <v>145339</v>
      </c>
    </row>
    <row r="62" spans="1:19">
      <c r="A62" s="3">
        <v>41496</v>
      </c>
      <c r="B62" s="3" t="s">
        <v>11</v>
      </c>
      <c r="C62" s="9">
        <v>4</v>
      </c>
      <c r="D62" s="9">
        <v>6</v>
      </c>
      <c r="E62" s="10">
        <v>7</v>
      </c>
      <c r="F62" s="10">
        <v>0</v>
      </c>
      <c r="G62" s="4">
        <f t="shared" si="42"/>
        <v>45.818181818181813</v>
      </c>
      <c r="H62" s="11">
        <f t="shared" si="43"/>
        <v>0</v>
      </c>
      <c r="I62" s="11">
        <f t="shared" si="44"/>
        <v>45.818181818181813</v>
      </c>
      <c r="J62" s="23">
        <f t="shared" si="45"/>
        <v>178768.48609723608</v>
      </c>
      <c r="M62" s="19">
        <v>442648</v>
      </c>
      <c r="N62" s="19">
        <v>67394</v>
      </c>
      <c r="O62" s="19">
        <v>33674</v>
      </c>
      <c r="P62" s="19">
        <v>22030</v>
      </c>
      <c r="Q62" s="19">
        <v>159867</v>
      </c>
      <c r="R62" s="19">
        <v>43491</v>
      </c>
      <c r="S62" s="28">
        <v>145420</v>
      </c>
    </row>
    <row r="63" spans="1:19">
      <c r="A63" s="3">
        <v>41497</v>
      </c>
      <c r="B63" s="3" t="s">
        <v>11</v>
      </c>
      <c r="C63" s="9">
        <v>4</v>
      </c>
      <c r="D63" s="9">
        <v>1</v>
      </c>
      <c r="E63" s="10">
        <v>12</v>
      </c>
      <c r="F63" s="10">
        <v>0</v>
      </c>
      <c r="G63" s="4">
        <f t="shared" si="42"/>
        <v>78.545454545454547</v>
      </c>
      <c r="H63" s="11">
        <f t="shared" si="43"/>
        <v>0</v>
      </c>
      <c r="I63" s="11">
        <f t="shared" si="44"/>
        <v>78.545454545454547</v>
      </c>
      <c r="J63" s="23">
        <f t="shared" si="45"/>
        <v>178847.03155178152</v>
      </c>
      <c r="M63" s="19">
        <v>443973</v>
      </c>
      <c r="N63" s="19">
        <v>67677</v>
      </c>
      <c r="O63" s="19">
        <v>33680</v>
      </c>
      <c r="P63" s="19">
        <v>22030</v>
      </c>
      <c r="Q63" s="19">
        <v>160048</v>
      </c>
      <c r="R63" s="19">
        <v>43530</v>
      </c>
      <c r="S63" s="28">
        <v>145468</v>
      </c>
    </row>
    <row r="64" spans="1:19">
      <c r="A64" s="3">
        <v>41498</v>
      </c>
      <c r="B64" s="3" t="s">
        <v>11</v>
      </c>
      <c r="C64" s="9">
        <v>5</v>
      </c>
      <c r="D64" s="9">
        <v>5</v>
      </c>
      <c r="E64" s="10">
        <v>11</v>
      </c>
      <c r="F64" s="10">
        <v>0</v>
      </c>
      <c r="G64" s="4">
        <f t="shared" si="42"/>
        <v>72</v>
      </c>
      <c r="H64" s="11">
        <f t="shared" si="43"/>
        <v>0</v>
      </c>
      <c r="I64" s="11">
        <f t="shared" si="44"/>
        <v>72</v>
      </c>
      <c r="J64" s="23">
        <f t="shared" si="45"/>
        <v>178919.03155178152</v>
      </c>
      <c r="M64" s="19">
        <v>445030</v>
      </c>
      <c r="N64" s="19">
        <v>67944</v>
      </c>
      <c r="O64" s="19">
        <v>33680</v>
      </c>
      <c r="P64" s="19">
        <v>22056</v>
      </c>
      <c r="Q64" s="19">
        <v>160335</v>
      </c>
      <c r="R64" s="19">
        <v>43537</v>
      </c>
      <c r="S64" s="28">
        <v>145494</v>
      </c>
    </row>
    <row r="65" spans="1:19">
      <c r="A65" s="3">
        <v>41499</v>
      </c>
      <c r="B65" s="3" t="s">
        <v>11</v>
      </c>
      <c r="C65" s="9">
        <v>7</v>
      </c>
      <c r="D65" s="9">
        <v>10</v>
      </c>
      <c r="E65" s="10">
        <v>5</v>
      </c>
      <c r="F65" s="10">
        <v>1</v>
      </c>
      <c r="G65" s="4">
        <f t="shared" si="42"/>
        <v>32.727272727272727</v>
      </c>
      <c r="H65" s="11">
        <f t="shared" si="43"/>
        <v>1.4285714285714284</v>
      </c>
      <c r="I65" s="11">
        <f t="shared" si="44"/>
        <v>34.155844155844157</v>
      </c>
      <c r="J65" s="23">
        <f t="shared" si="45"/>
        <v>178953.18739593736</v>
      </c>
      <c r="M65" s="19">
        <v>446499</v>
      </c>
      <c r="N65" s="19">
        <v>68112</v>
      </c>
      <c r="O65" s="19">
        <v>33682</v>
      </c>
      <c r="P65" s="19">
        <v>22069</v>
      </c>
      <c r="Q65" s="19">
        <v>160578</v>
      </c>
      <c r="R65" s="19">
        <v>43563</v>
      </c>
      <c r="S65" s="28">
        <v>145527</v>
      </c>
    </row>
    <row r="66" spans="1:19">
      <c r="A66" s="3">
        <v>41500</v>
      </c>
      <c r="B66" s="3" t="s">
        <v>11</v>
      </c>
      <c r="C66" s="9">
        <v>4</v>
      </c>
      <c r="D66" s="9">
        <v>4</v>
      </c>
      <c r="E66" s="10">
        <v>11</v>
      </c>
      <c r="F66" s="10">
        <v>1</v>
      </c>
      <c r="G66" s="4">
        <f t="shared" si="42"/>
        <v>72</v>
      </c>
      <c r="H66" s="11">
        <f t="shared" si="43"/>
        <v>1</v>
      </c>
      <c r="I66" s="11">
        <f t="shared" si="44"/>
        <v>73</v>
      </c>
      <c r="J66" s="23">
        <f t="shared" si="45"/>
        <v>179026.18739593736</v>
      </c>
      <c r="M66" s="19">
        <v>447977</v>
      </c>
      <c r="N66" s="19">
        <v>68309</v>
      </c>
      <c r="O66" s="19">
        <v>33682</v>
      </c>
      <c r="P66" s="19">
        <v>22082</v>
      </c>
      <c r="Q66" s="19">
        <v>160707</v>
      </c>
      <c r="R66" s="19">
        <v>43576</v>
      </c>
      <c r="S66" s="28">
        <v>145547</v>
      </c>
    </row>
    <row r="67" spans="1:19">
      <c r="A67" s="3">
        <v>41501</v>
      </c>
      <c r="B67" s="3" t="s">
        <v>11</v>
      </c>
      <c r="C67" s="9">
        <v>1</v>
      </c>
      <c r="D67" s="9">
        <v>7</v>
      </c>
      <c r="E67" s="10">
        <v>4</v>
      </c>
      <c r="F67" s="10">
        <v>0</v>
      </c>
      <c r="G67" s="4">
        <f t="shared" si="42"/>
        <v>26.18181818181818</v>
      </c>
      <c r="H67" s="11">
        <f t="shared" si="43"/>
        <v>0</v>
      </c>
      <c r="I67" s="11">
        <f t="shared" si="44"/>
        <v>26.18181818181818</v>
      </c>
      <c r="J67" s="23">
        <f t="shared" si="45"/>
        <v>179052.36921411919</v>
      </c>
      <c r="M67" s="19">
        <v>448691</v>
      </c>
      <c r="N67" s="19">
        <v>68465</v>
      </c>
      <c r="O67" s="19">
        <v>33689</v>
      </c>
      <c r="P67" s="19">
        <v>22102</v>
      </c>
      <c r="Q67" s="19">
        <v>160830</v>
      </c>
      <c r="R67" s="19">
        <v>43596</v>
      </c>
      <c r="S67" s="28">
        <v>145553</v>
      </c>
    </row>
    <row r="68" spans="1:19">
      <c r="A68" s="3">
        <v>41502</v>
      </c>
      <c r="B68" s="3" t="s">
        <v>11</v>
      </c>
      <c r="C68" s="9">
        <v>4</v>
      </c>
      <c r="D68" s="9">
        <v>6</v>
      </c>
      <c r="E68" s="10">
        <v>1</v>
      </c>
      <c r="F68" s="10">
        <v>0</v>
      </c>
      <c r="G68" s="4">
        <f t="shared" si="42"/>
        <v>6.545454545454545</v>
      </c>
      <c r="H68" s="11">
        <f t="shared" si="43"/>
        <v>0</v>
      </c>
      <c r="I68" s="11">
        <f t="shared" si="44"/>
        <v>6.545454545454545</v>
      </c>
      <c r="J68" s="23">
        <f t="shared" si="45"/>
        <v>179058.91466866463</v>
      </c>
      <c r="M68" s="19">
        <v>449328</v>
      </c>
      <c r="N68" s="19">
        <v>68701</v>
      </c>
      <c r="O68" s="19">
        <v>33689</v>
      </c>
      <c r="P68" s="19">
        <v>22109</v>
      </c>
      <c r="Q68" s="19">
        <v>160882</v>
      </c>
      <c r="R68" s="19">
        <v>43602</v>
      </c>
      <c r="S68" s="28">
        <v>145580</v>
      </c>
    </row>
    <row r="69" spans="1:19">
      <c r="A69" s="3">
        <v>41503</v>
      </c>
      <c r="B69" s="3" t="s">
        <v>11</v>
      </c>
      <c r="C69" s="9">
        <v>5</v>
      </c>
      <c r="D69" s="9">
        <v>5</v>
      </c>
      <c r="E69" s="10">
        <v>2</v>
      </c>
      <c r="F69" s="10">
        <v>0</v>
      </c>
      <c r="G69" s="4">
        <f t="shared" si="42"/>
        <v>13.09090909090909</v>
      </c>
      <c r="H69" s="11">
        <f t="shared" si="43"/>
        <v>0</v>
      </c>
      <c r="I69" s="11">
        <f t="shared" si="44"/>
        <v>13.09090909090909</v>
      </c>
      <c r="J69" s="23">
        <f t="shared" si="45"/>
        <v>179072.00557775554</v>
      </c>
      <c r="M69" s="19">
        <v>450014</v>
      </c>
      <c r="N69" s="19">
        <v>68747</v>
      </c>
      <c r="O69" s="19">
        <v>33689</v>
      </c>
      <c r="P69" s="19">
        <v>22113</v>
      </c>
      <c r="Q69" s="19">
        <v>160927</v>
      </c>
      <c r="R69" s="19">
        <v>43623</v>
      </c>
      <c r="S69" s="28">
        <v>145599</v>
      </c>
    </row>
    <row r="70" spans="1:19">
      <c r="A70" s="3">
        <v>41504</v>
      </c>
      <c r="B70" s="9" t="s">
        <v>11</v>
      </c>
      <c r="C70" s="9">
        <v>5</v>
      </c>
      <c r="D70" s="9">
        <v>7</v>
      </c>
      <c r="E70" s="10">
        <v>1</v>
      </c>
      <c r="F70" s="10">
        <v>0</v>
      </c>
      <c r="G70" s="11">
        <f t="shared" si="42"/>
        <v>6.545454545454545</v>
      </c>
      <c r="H70" s="11">
        <f t="shared" si="43"/>
        <v>0</v>
      </c>
      <c r="I70" s="11">
        <f t="shared" si="44"/>
        <v>6.545454545454545</v>
      </c>
      <c r="J70" s="23">
        <f t="shared" si="45"/>
        <v>179078.55103230098</v>
      </c>
      <c r="M70" s="19">
        <v>450532</v>
      </c>
      <c r="N70" s="19">
        <v>68812</v>
      </c>
      <c r="O70" s="19">
        <v>33689</v>
      </c>
      <c r="P70" s="19">
        <v>22113</v>
      </c>
      <c r="Q70" s="19">
        <v>160999</v>
      </c>
      <c r="R70" s="19">
        <v>43630</v>
      </c>
      <c r="S70" s="28">
        <v>145625</v>
      </c>
    </row>
    <row r="71" spans="1:19">
      <c r="A71" s="3">
        <v>41505</v>
      </c>
      <c r="B71" s="9" t="s">
        <v>11</v>
      </c>
      <c r="C71" s="9">
        <v>4</v>
      </c>
      <c r="D71" s="9">
        <v>6</v>
      </c>
      <c r="E71" s="10">
        <v>3</v>
      </c>
      <c r="F71" s="10">
        <v>0</v>
      </c>
      <c r="G71" s="11">
        <f t="shared" si="42"/>
        <v>19.636363636363637</v>
      </c>
      <c r="H71" s="11">
        <f t="shared" si="43"/>
        <v>0</v>
      </c>
      <c r="I71" s="11">
        <f t="shared" si="44"/>
        <v>19.636363636363637</v>
      </c>
      <c r="J71" s="23">
        <f t="shared" si="45"/>
        <v>179098.18739593733</v>
      </c>
      <c r="M71" s="19">
        <v>451072</v>
      </c>
      <c r="N71" s="19">
        <v>68851</v>
      </c>
      <c r="O71" s="19">
        <v>33689</v>
      </c>
      <c r="P71" s="19">
        <v>22126</v>
      </c>
      <c r="Q71" s="19">
        <v>161066</v>
      </c>
      <c r="R71" s="19">
        <v>43643</v>
      </c>
      <c r="S71" s="28">
        <v>145684</v>
      </c>
    </row>
    <row r="72" spans="1:19">
      <c r="A72" s="3">
        <v>41506</v>
      </c>
      <c r="B72" s="9" t="s">
        <v>11</v>
      </c>
      <c r="C72" s="9">
        <v>1</v>
      </c>
      <c r="D72" s="9">
        <v>3</v>
      </c>
      <c r="E72" s="10">
        <v>3</v>
      </c>
      <c r="F72" s="10">
        <v>0</v>
      </c>
      <c r="G72" s="11">
        <f t="shared" si="42"/>
        <v>19.636363636363637</v>
      </c>
      <c r="H72" s="11">
        <f t="shared" si="43"/>
        <v>0</v>
      </c>
      <c r="I72" s="11">
        <f t="shared" si="44"/>
        <v>19.636363636363637</v>
      </c>
      <c r="J72" s="23">
        <f t="shared" si="45"/>
        <v>179117.82375957369</v>
      </c>
      <c r="M72" s="19">
        <v>451633</v>
      </c>
      <c r="N72" s="19">
        <v>68923</v>
      </c>
      <c r="O72" s="19">
        <v>33689</v>
      </c>
      <c r="P72" s="19">
        <v>22133</v>
      </c>
      <c r="Q72" s="19">
        <v>161160</v>
      </c>
      <c r="R72" s="19">
        <v>43674</v>
      </c>
      <c r="S72" s="28">
        <v>145710</v>
      </c>
    </row>
    <row r="73" spans="1:19">
      <c r="A73" s="3">
        <v>41507</v>
      </c>
      <c r="B73" s="9" t="s">
        <v>11</v>
      </c>
      <c r="C73" s="9">
        <v>5</v>
      </c>
      <c r="D73" s="9">
        <v>13</v>
      </c>
      <c r="E73" s="10">
        <v>4</v>
      </c>
      <c r="F73" s="10">
        <v>0</v>
      </c>
      <c r="G73" s="11">
        <f t="shared" si="42"/>
        <v>26.18181818181818</v>
      </c>
      <c r="H73" s="11">
        <f t="shared" si="43"/>
        <v>0</v>
      </c>
      <c r="I73" s="11">
        <f t="shared" si="44"/>
        <v>26.18181818181818</v>
      </c>
      <c r="J73" s="23">
        <f t="shared" si="45"/>
        <v>179144.00557775551</v>
      </c>
      <c r="M73" s="19">
        <v>451985</v>
      </c>
      <c r="N73" s="19">
        <v>69015</v>
      </c>
      <c r="O73" s="19">
        <v>33689</v>
      </c>
      <c r="P73" s="19">
        <v>22139</v>
      </c>
      <c r="Q73" s="19">
        <v>161237</v>
      </c>
      <c r="R73" s="19">
        <v>43698</v>
      </c>
      <c r="S73" s="28">
        <v>145737</v>
      </c>
    </row>
    <row r="74" spans="1:19">
      <c r="A74" s="3">
        <v>41508</v>
      </c>
      <c r="B74" s="9" t="s">
        <v>11</v>
      </c>
      <c r="C74" s="9">
        <v>2</v>
      </c>
      <c r="D74" s="9">
        <v>7</v>
      </c>
      <c r="E74" s="10">
        <v>1</v>
      </c>
      <c r="F74" s="10">
        <v>0</v>
      </c>
      <c r="G74" s="11">
        <f t="shared" si="42"/>
        <v>6.545454545454545</v>
      </c>
      <c r="H74" s="11">
        <f t="shared" si="43"/>
        <v>0</v>
      </c>
      <c r="I74" s="11">
        <f t="shared" si="44"/>
        <v>6.545454545454545</v>
      </c>
      <c r="J74" s="23">
        <f t="shared" si="45"/>
        <v>179150.55103230095</v>
      </c>
      <c r="M74" s="19">
        <v>452281</v>
      </c>
      <c r="N74" s="19">
        <v>69048</v>
      </c>
      <c r="O74" s="19">
        <v>33689</v>
      </c>
      <c r="P74" s="19">
        <v>22139</v>
      </c>
      <c r="Q74" s="19">
        <v>161270</v>
      </c>
      <c r="R74" s="19">
        <v>43711</v>
      </c>
      <c r="S74" s="28">
        <v>145763</v>
      </c>
    </row>
    <row r="75" spans="1:19">
      <c r="A75" s="3">
        <v>41509</v>
      </c>
      <c r="B75" s="9" t="s">
        <v>11</v>
      </c>
      <c r="C75" s="9">
        <v>3</v>
      </c>
      <c r="D75" s="9">
        <v>10</v>
      </c>
      <c r="E75" s="10">
        <v>0</v>
      </c>
      <c r="F75" s="10">
        <v>0</v>
      </c>
      <c r="G75" s="11">
        <f t="shared" si="42"/>
        <v>0</v>
      </c>
      <c r="H75" s="11">
        <f t="shared" si="43"/>
        <v>0</v>
      </c>
      <c r="I75" s="11">
        <f t="shared" si="44"/>
        <v>0</v>
      </c>
      <c r="J75" s="23">
        <f t="shared" si="45"/>
        <v>179150.55103230095</v>
      </c>
      <c r="M75" s="19">
        <v>452541</v>
      </c>
      <c r="N75" s="19">
        <v>69081</v>
      </c>
      <c r="O75" s="19">
        <v>33689</v>
      </c>
      <c r="P75" s="19">
        <v>22139</v>
      </c>
      <c r="Q75" s="19">
        <v>161301</v>
      </c>
      <c r="R75" s="19">
        <v>43711</v>
      </c>
      <c r="S75" s="28">
        <v>145782</v>
      </c>
    </row>
    <row r="76" spans="1:19">
      <c r="A76" s="3">
        <v>41510</v>
      </c>
      <c r="B76" s="9" t="s">
        <v>11</v>
      </c>
      <c r="C76" s="9">
        <v>3</v>
      </c>
      <c r="D76" s="9">
        <v>7</v>
      </c>
      <c r="E76" s="10">
        <v>0</v>
      </c>
      <c r="F76" s="10">
        <v>0</v>
      </c>
      <c r="G76" s="11">
        <f t="shared" si="42"/>
        <v>0</v>
      </c>
      <c r="H76" s="11">
        <f t="shared" si="43"/>
        <v>0</v>
      </c>
      <c r="I76" s="11">
        <f t="shared" si="44"/>
        <v>0</v>
      </c>
      <c r="J76" s="23">
        <f t="shared" si="45"/>
        <v>179150.55103230095</v>
      </c>
      <c r="M76" s="19">
        <v>452651</v>
      </c>
      <c r="N76" s="19">
        <v>69101</v>
      </c>
      <c r="O76" s="19">
        <v>33689</v>
      </c>
      <c r="P76" s="19">
        <v>22146</v>
      </c>
      <c r="Q76" s="19">
        <v>161340</v>
      </c>
      <c r="R76" s="19">
        <v>43717</v>
      </c>
      <c r="S76" s="28">
        <v>145782</v>
      </c>
    </row>
    <row r="77" spans="1:19">
      <c r="A77" s="3">
        <v>41511</v>
      </c>
      <c r="B77" s="9" t="s">
        <v>11</v>
      </c>
      <c r="C77" s="9">
        <v>3</v>
      </c>
      <c r="D77" s="9">
        <v>9</v>
      </c>
      <c r="E77" s="10">
        <v>0</v>
      </c>
      <c r="F77" s="10">
        <v>0</v>
      </c>
      <c r="G77" s="11">
        <f t="shared" si="42"/>
        <v>0</v>
      </c>
      <c r="H77" s="11">
        <f t="shared" si="43"/>
        <v>0</v>
      </c>
      <c r="I77" s="11">
        <f t="shared" si="44"/>
        <v>0</v>
      </c>
      <c r="J77" s="23">
        <f t="shared" si="45"/>
        <v>179150.55103230095</v>
      </c>
      <c r="M77" s="19">
        <v>452772</v>
      </c>
      <c r="N77" s="19">
        <v>69114</v>
      </c>
      <c r="O77" s="19">
        <v>33689</v>
      </c>
      <c r="P77" s="19">
        <v>22146</v>
      </c>
      <c r="Q77" s="19">
        <v>161359</v>
      </c>
      <c r="R77" s="19">
        <v>43717</v>
      </c>
      <c r="S77" s="28">
        <v>145789</v>
      </c>
    </row>
    <row r="78" spans="1:19">
      <c r="A78" s="3">
        <v>41512</v>
      </c>
      <c r="B78" s="9" t="s">
        <v>11</v>
      </c>
      <c r="C78" s="9">
        <v>5</v>
      </c>
      <c r="D78" s="9">
        <v>13</v>
      </c>
      <c r="E78" s="10">
        <v>2</v>
      </c>
      <c r="F78" s="10">
        <v>0</v>
      </c>
      <c r="G78" s="11">
        <f t="shared" si="42"/>
        <v>13.09090909090909</v>
      </c>
      <c r="H78" s="11">
        <f t="shared" si="43"/>
        <v>0</v>
      </c>
      <c r="I78" s="11">
        <f t="shared" si="44"/>
        <v>13.09090909090909</v>
      </c>
      <c r="J78" s="23">
        <f t="shared" si="45"/>
        <v>179163.64194139186</v>
      </c>
      <c r="M78" s="19">
        <v>452876</v>
      </c>
      <c r="N78" s="19">
        <v>69133</v>
      </c>
      <c r="O78" s="19">
        <v>33695</v>
      </c>
      <c r="P78" s="19">
        <v>22146</v>
      </c>
      <c r="Q78" s="19">
        <v>161373</v>
      </c>
      <c r="R78" s="19">
        <v>43717</v>
      </c>
      <c r="S78" s="28">
        <v>145802</v>
      </c>
    </row>
    <row r="79" spans="1:19">
      <c r="A79" s="3">
        <v>41513</v>
      </c>
      <c r="B79" s="9" t="s">
        <v>11</v>
      </c>
      <c r="C79" s="9">
        <v>4</v>
      </c>
      <c r="D79" s="9">
        <v>8</v>
      </c>
      <c r="E79" s="10">
        <v>1</v>
      </c>
      <c r="F79" s="10">
        <v>0</v>
      </c>
      <c r="G79" s="11">
        <f t="shared" si="42"/>
        <v>6.545454545454545</v>
      </c>
      <c r="H79" s="11">
        <f t="shared" si="43"/>
        <v>0</v>
      </c>
      <c r="I79" s="11">
        <f t="shared" si="44"/>
        <v>6.545454545454545</v>
      </c>
      <c r="J79" s="23">
        <f t="shared" si="45"/>
        <v>179170.1873959373</v>
      </c>
      <c r="M79" s="19">
        <v>452997</v>
      </c>
      <c r="N79" s="19">
        <v>69173</v>
      </c>
      <c r="O79" s="19">
        <v>33702</v>
      </c>
      <c r="P79" s="19">
        <v>22152</v>
      </c>
      <c r="Q79" s="19">
        <v>161386</v>
      </c>
      <c r="R79" s="19">
        <v>43717</v>
      </c>
      <c r="S79" s="28">
        <v>145809</v>
      </c>
    </row>
    <row r="80" spans="1:19">
      <c r="A80" s="3">
        <v>41514</v>
      </c>
      <c r="B80" s="9" t="s">
        <v>11</v>
      </c>
      <c r="C80" s="9">
        <v>2</v>
      </c>
      <c r="D80" s="9">
        <v>12</v>
      </c>
      <c r="E80" s="10">
        <v>1</v>
      </c>
      <c r="F80" s="10">
        <v>0</v>
      </c>
      <c r="G80" s="13">
        <f t="shared" si="42"/>
        <v>6.545454545454545</v>
      </c>
      <c r="H80" s="13">
        <f t="shared" si="43"/>
        <v>0</v>
      </c>
      <c r="I80" s="11">
        <f t="shared" si="44"/>
        <v>6.545454545454545</v>
      </c>
      <c r="J80" s="23">
        <f t="shared" si="45"/>
        <v>179176.73285048275</v>
      </c>
      <c r="K80" s="14"/>
      <c r="L80" s="14"/>
      <c r="M80" s="19">
        <v>453056</v>
      </c>
      <c r="N80" s="19">
        <v>69192</v>
      </c>
      <c r="O80" s="19">
        <v>33702</v>
      </c>
      <c r="P80" s="19">
        <v>22152</v>
      </c>
      <c r="Q80" s="19">
        <v>161398</v>
      </c>
      <c r="R80" s="19">
        <v>43717</v>
      </c>
      <c r="S80" s="28">
        <v>145815</v>
      </c>
    </row>
    <row r="81" spans="1:19">
      <c r="A81" s="3">
        <v>41515</v>
      </c>
      <c r="B81" s="9" t="s">
        <v>11</v>
      </c>
      <c r="C81" s="9">
        <v>5</v>
      </c>
      <c r="D81" s="9">
        <v>11</v>
      </c>
      <c r="E81" s="10">
        <v>0</v>
      </c>
      <c r="F81" s="10">
        <v>0</v>
      </c>
      <c r="G81" s="11">
        <f t="shared" si="42"/>
        <v>0</v>
      </c>
      <c r="H81" s="11">
        <f t="shared" si="43"/>
        <v>0</v>
      </c>
      <c r="I81" s="11">
        <f t="shared" si="44"/>
        <v>0</v>
      </c>
      <c r="J81" s="23">
        <f t="shared" si="45"/>
        <v>179176.73285048275</v>
      </c>
      <c r="M81" s="19">
        <v>453115</v>
      </c>
      <c r="N81" s="19">
        <v>69218</v>
      </c>
      <c r="O81" s="19">
        <v>33702</v>
      </c>
      <c r="P81" s="19">
        <v>22152</v>
      </c>
      <c r="Q81" s="19">
        <v>161404</v>
      </c>
      <c r="R81" s="19">
        <v>43717</v>
      </c>
      <c r="S81" s="28">
        <v>145815</v>
      </c>
    </row>
    <row r="82" spans="1:19">
      <c r="A82" s="3">
        <v>41516</v>
      </c>
      <c r="B82" s="9" t="s">
        <v>11</v>
      </c>
      <c r="C82" s="9">
        <v>5</v>
      </c>
      <c r="D82" s="9">
        <v>10</v>
      </c>
      <c r="E82" s="10">
        <v>1</v>
      </c>
      <c r="F82" s="10">
        <v>0</v>
      </c>
      <c r="G82" s="11">
        <f t="shared" si="42"/>
        <v>6.545454545454545</v>
      </c>
      <c r="H82" s="11">
        <f t="shared" si="43"/>
        <v>0</v>
      </c>
      <c r="I82" s="11">
        <f t="shared" si="44"/>
        <v>6.545454545454545</v>
      </c>
      <c r="J82" s="23">
        <f t="shared" si="45"/>
        <v>179183.27830502819</v>
      </c>
      <c r="M82" s="19">
        <v>453167</v>
      </c>
      <c r="N82" s="19">
        <v>69218</v>
      </c>
      <c r="O82" s="19">
        <v>33702</v>
      </c>
      <c r="P82" s="19">
        <v>22159</v>
      </c>
      <c r="Q82" s="19">
        <v>161417</v>
      </c>
      <c r="R82" s="19">
        <v>43717</v>
      </c>
      <c r="S82" s="28">
        <v>145815</v>
      </c>
    </row>
    <row r="83" spans="1:19">
      <c r="A83" s="3">
        <v>41517</v>
      </c>
      <c r="B83" s="9" t="s">
        <v>11</v>
      </c>
      <c r="C83" s="9">
        <v>6</v>
      </c>
      <c r="D83" s="9">
        <v>13</v>
      </c>
      <c r="E83" s="10">
        <v>0</v>
      </c>
      <c r="F83" s="10">
        <v>0</v>
      </c>
      <c r="G83" s="11">
        <f t="shared" si="42"/>
        <v>0</v>
      </c>
      <c r="H83" s="11">
        <f t="shared" si="43"/>
        <v>0</v>
      </c>
      <c r="I83" s="11">
        <f t="shared" si="44"/>
        <v>0</v>
      </c>
      <c r="J83" s="23">
        <f t="shared" si="45"/>
        <v>179183.27830502819</v>
      </c>
      <c r="M83" s="19">
        <v>453252</v>
      </c>
      <c r="N83" s="19">
        <v>69225</v>
      </c>
      <c r="O83" s="19">
        <v>33702</v>
      </c>
      <c r="P83" s="19">
        <v>22159</v>
      </c>
      <c r="Q83" s="19">
        <v>161417</v>
      </c>
      <c r="R83" s="19">
        <v>43717</v>
      </c>
      <c r="S83" s="28">
        <v>145815</v>
      </c>
    </row>
    <row r="84" spans="1:19">
      <c r="A84" s="3">
        <v>41518</v>
      </c>
      <c r="B84" s="9" t="s">
        <v>11</v>
      </c>
      <c r="C84" s="9">
        <v>6</v>
      </c>
      <c r="D84" s="9">
        <v>12</v>
      </c>
      <c r="E84" s="10">
        <v>2</v>
      </c>
      <c r="F84" s="10">
        <v>0</v>
      </c>
      <c r="G84" s="11">
        <f t="shared" si="42"/>
        <v>13.09090909090909</v>
      </c>
      <c r="H84" s="11">
        <f t="shared" si="43"/>
        <v>0</v>
      </c>
      <c r="I84" s="11">
        <f t="shared" si="44"/>
        <v>13.09090909090909</v>
      </c>
      <c r="J84" s="23">
        <f t="shared" si="45"/>
        <v>179196.3692141191</v>
      </c>
      <c r="M84" s="19">
        <v>453360</v>
      </c>
      <c r="N84" s="19">
        <v>69231</v>
      </c>
      <c r="O84" s="19">
        <v>33702</v>
      </c>
      <c r="P84" s="19">
        <v>22159</v>
      </c>
      <c r="Q84" s="19">
        <v>161417</v>
      </c>
      <c r="R84" s="19">
        <v>43717</v>
      </c>
      <c r="S84" s="28">
        <v>145815</v>
      </c>
    </row>
    <row r="85" spans="1:19">
      <c r="A85" s="3">
        <v>41519</v>
      </c>
      <c r="B85" s="9" t="s">
        <v>11</v>
      </c>
      <c r="C85" s="9">
        <v>3</v>
      </c>
      <c r="D85" s="9">
        <v>9</v>
      </c>
      <c r="E85" s="10">
        <v>0</v>
      </c>
      <c r="F85" s="10">
        <v>0</v>
      </c>
      <c r="G85" s="11">
        <f t="shared" si="42"/>
        <v>0</v>
      </c>
      <c r="H85" s="11">
        <f t="shared" si="43"/>
        <v>0</v>
      </c>
      <c r="I85" s="11">
        <f t="shared" si="44"/>
        <v>0</v>
      </c>
      <c r="J85" s="23">
        <f t="shared" si="45"/>
        <v>179196.3692141191</v>
      </c>
      <c r="M85" s="19">
        <v>453424</v>
      </c>
      <c r="N85" s="19">
        <v>69251</v>
      </c>
      <c r="O85" s="19">
        <v>33702</v>
      </c>
      <c r="P85" s="19">
        <v>22159</v>
      </c>
      <c r="Q85" s="19">
        <v>161417</v>
      </c>
      <c r="R85" s="19">
        <v>43717</v>
      </c>
      <c r="S85" s="28">
        <v>145815</v>
      </c>
    </row>
    <row r="86" spans="1:19">
      <c r="A86" s="3">
        <v>41520</v>
      </c>
      <c r="B86" s="9" t="s">
        <v>11</v>
      </c>
      <c r="C86" s="9">
        <v>5</v>
      </c>
      <c r="D86" s="9">
        <v>14</v>
      </c>
      <c r="E86" s="10">
        <v>0</v>
      </c>
      <c r="F86" s="10">
        <v>0</v>
      </c>
      <c r="G86" s="11">
        <f t="shared" si="42"/>
        <v>0</v>
      </c>
      <c r="H86" s="11">
        <f t="shared" si="43"/>
        <v>0</v>
      </c>
      <c r="I86" s="11">
        <f t="shared" si="44"/>
        <v>0</v>
      </c>
      <c r="J86" s="23">
        <f t="shared" si="45"/>
        <v>179196.3692141191</v>
      </c>
      <c r="M86" s="19">
        <v>453473</v>
      </c>
      <c r="N86" s="19">
        <v>69258</v>
      </c>
      <c r="O86" s="19">
        <v>33702</v>
      </c>
      <c r="P86" s="19">
        <v>22159</v>
      </c>
      <c r="Q86" s="19">
        <v>161417</v>
      </c>
      <c r="R86" s="19">
        <v>43717</v>
      </c>
      <c r="S86" s="28">
        <v>145815</v>
      </c>
    </row>
    <row r="87" spans="1:19">
      <c r="A87" s="3">
        <v>41521</v>
      </c>
      <c r="B87" s="9" t="s">
        <v>11</v>
      </c>
      <c r="C87" s="9">
        <v>5</v>
      </c>
      <c r="D87" s="9">
        <v>15</v>
      </c>
      <c r="E87" s="10">
        <v>1</v>
      </c>
      <c r="F87" s="10">
        <v>0</v>
      </c>
      <c r="G87" s="11">
        <f t="shared" si="42"/>
        <v>6.545454545454545</v>
      </c>
      <c r="H87" s="11">
        <f t="shared" si="43"/>
        <v>0</v>
      </c>
      <c r="I87" s="11">
        <f t="shared" si="44"/>
        <v>6.545454545454545</v>
      </c>
      <c r="J87" s="23">
        <f t="shared" si="45"/>
        <v>179202.91466866454</v>
      </c>
      <c r="M87" s="19">
        <v>453497</v>
      </c>
      <c r="N87" s="19">
        <v>69264</v>
      </c>
      <c r="O87" s="19">
        <v>33702</v>
      </c>
      <c r="P87" s="19">
        <v>22159</v>
      </c>
      <c r="Q87" s="19">
        <v>161417</v>
      </c>
      <c r="R87" s="19">
        <v>43724</v>
      </c>
      <c r="S87" s="28">
        <v>145815</v>
      </c>
    </row>
    <row r="88" spans="1:19">
      <c r="A88" s="3">
        <v>41522</v>
      </c>
      <c r="B88" s="9" t="s">
        <v>11</v>
      </c>
      <c r="C88" s="9">
        <v>5</v>
      </c>
      <c r="D88" s="9">
        <v>10</v>
      </c>
      <c r="E88" s="10">
        <v>0</v>
      </c>
      <c r="F88" s="10">
        <v>0</v>
      </c>
      <c r="G88" s="11">
        <f t="shared" si="42"/>
        <v>0</v>
      </c>
      <c r="H88" s="11">
        <f t="shared" si="43"/>
        <v>0</v>
      </c>
      <c r="I88" s="11">
        <f t="shared" si="44"/>
        <v>0</v>
      </c>
      <c r="J88" s="23">
        <f t="shared" si="45"/>
        <v>179202.91466866454</v>
      </c>
      <c r="M88" s="19">
        <v>453497</v>
      </c>
      <c r="N88" s="19">
        <v>69264</v>
      </c>
      <c r="O88" s="19">
        <v>33702</v>
      </c>
      <c r="P88" s="19">
        <v>22159</v>
      </c>
      <c r="Q88" s="19">
        <v>161417</v>
      </c>
      <c r="R88" s="19">
        <v>43724</v>
      </c>
      <c r="S88" s="28">
        <v>145815</v>
      </c>
    </row>
    <row r="89" spans="1:19">
      <c r="A89" s="3">
        <v>41523</v>
      </c>
      <c r="B89" s="9" t="s">
        <v>11</v>
      </c>
      <c r="C89" s="9">
        <v>4</v>
      </c>
      <c r="D89" s="9">
        <v>8</v>
      </c>
      <c r="E89" s="10">
        <v>0</v>
      </c>
      <c r="F89" s="10">
        <v>0</v>
      </c>
      <c r="G89" s="11">
        <f t="shared" si="42"/>
        <v>0</v>
      </c>
      <c r="H89" s="11">
        <f t="shared" si="43"/>
        <v>0</v>
      </c>
      <c r="I89" s="11">
        <f t="shared" si="44"/>
        <v>0</v>
      </c>
      <c r="J89" s="23">
        <f t="shared" si="45"/>
        <v>179202.91466866454</v>
      </c>
      <c r="M89" s="19">
        <v>453504</v>
      </c>
      <c r="N89" s="19">
        <v>69264</v>
      </c>
      <c r="O89" s="19">
        <v>33702</v>
      </c>
      <c r="P89" s="19">
        <v>22159</v>
      </c>
      <c r="Q89" s="19">
        <v>161417</v>
      </c>
      <c r="R89" s="19">
        <v>43724</v>
      </c>
      <c r="S89" s="28">
        <v>145815</v>
      </c>
    </row>
    <row r="90" spans="1:19">
      <c r="A90" s="3">
        <v>41524</v>
      </c>
      <c r="B90" s="9" t="s">
        <v>11</v>
      </c>
      <c r="C90" s="9">
        <v>4</v>
      </c>
      <c r="D90" s="9">
        <v>7</v>
      </c>
      <c r="E90" s="10">
        <v>0</v>
      </c>
      <c r="F90" s="10">
        <v>0</v>
      </c>
      <c r="G90" s="11">
        <f t="shared" si="42"/>
        <v>0</v>
      </c>
      <c r="H90" s="11">
        <f t="shared" si="43"/>
        <v>0</v>
      </c>
      <c r="I90" s="11">
        <f t="shared" si="44"/>
        <v>0</v>
      </c>
      <c r="J90" s="23">
        <f t="shared" si="45"/>
        <v>179202.91466866454</v>
      </c>
      <c r="M90" s="19">
        <v>453504</v>
      </c>
      <c r="N90" s="19">
        <v>69264</v>
      </c>
      <c r="O90" s="19">
        <v>33702</v>
      </c>
      <c r="P90" s="19">
        <v>22159</v>
      </c>
      <c r="Q90" s="19">
        <v>161417</v>
      </c>
      <c r="R90" s="19">
        <v>43724</v>
      </c>
      <c r="S90" s="28">
        <v>145815</v>
      </c>
    </row>
    <row r="91" spans="1:19">
      <c r="A91" s="3">
        <v>41525</v>
      </c>
      <c r="B91" s="9" t="s">
        <v>11</v>
      </c>
      <c r="C91" s="9">
        <v>3</v>
      </c>
      <c r="D91" s="9">
        <v>4</v>
      </c>
      <c r="E91" s="10">
        <v>0</v>
      </c>
      <c r="F91" s="10">
        <v>0</v>
      </c>
      <c r="G91" s="11">
        <f t="shared" si="42"/>
        <v>0</v>
      </c>
      <c r="H91" s="11">
        <f t="shared" si="43"/>
        <v>0</v>
      </c>
      <c r="I91" s="11">
        <f t="shared" si="44"/>
        <v>0</v>
      </c>
      <c r="J91" s="23">
        <f t="shared" si="45"/>
        <v>179202.91466866454</v>
      </c>
      <c r="M91" s="19">
        <v>453517</v>
      </c>
      <c r="N91" s="19">
        <v>69264</v>
      </c>
      <c r="O91" s="19">
        <v>33702</v>
      </c>
      <c r="P91" s="19">
        <v>22159</v>
      </c>
      <c r="Q91" s="19">
        <v>161417</v>
      </c>
      <c r="R91" s="19">
        <v>43724</v>
      </c>
      <c r="S91" s="28">
        <v>145815</v>
      </c>
    </row>
    <row r="92" spans="1:19">
      <c r="A92" s="3">
        <v>41526</v>
      </c>
      <c r="B92" s="9" t="s">
        <v>11</v>
      </c>
      <c r="C92" s="9">
        <v>3</v>
      </c>
      <c r="D92" s="9">
        <v>11</v>
      </c>
      <c r="E92" s="10">
        <v>0</v>
      </c>
      <c r="F92" s="10">
        <v>0</v>
      </c>
      <c r="G92" s="11">
        <f t="shared" si="42"/>
        <v>0</v>
      </c>
      <c r="H92" s="12">
        <f t="shared" si="43"/>
        <v>0</v>
      </c>
      <c r="I92" s="12">
        <f t="shared" si="44"/>
        <v>0</v>
      </c>
      <c r="J92" s="23">
        <f t="shared" si="45"/>
        <v>179202.91466866454</v>
      </c>
      <c r="M92" s="19">
        <v>453517</v>
      </c>
      <c r="N92" s="19">
        <v>69264</v>
      </c>
      <c r="O92" s="19">
        <v>33702</v>
      </c>
      <c r="P92" s="19">
        <v>22159</v>
      </c>
      <c r="Q92" s="19">
        <v>161417</v>
      </c>
      <c r="R92" s="19">
        <v>43724</v>
      </c>
      <c r="S92" s="28">
        <v>145815</v>
      </c>
    </row>
    <row r="93" spans="1:19">
      <c r="A93" s="3">
        <v>41527</v>
      </c>
      <c r="B93" s="9" t="s">
        <v>11</v>
      </c>
      <c r="C93" s="9">
        <v>5</v>
      </c>
      <c r="D93" s="9">
        <v>12</v>
      </c>
      <c r="E93" s="10">
        <v>0</v>
      </c>
      <c r="F93" s="10">
        <v>0</v>
      </c>
      <c r="G93" s="11">
        <f t="shared" ref="G93:G95" si="46">SUM(E93/110)*720</f>
        <v>0</v>
      </c>
      <c r="H93" s="12">
        <f t="shared" ref="H93:H94" si="47">SUM(F93/C93)*D93</f>
        <v>0</v>
      </c>
      <c r="I93" s="12">
        <f t="shared" ref="I93:I94" si="48">SUM(G93:H93)</f>
        <v>0</v>
      </c>
      <c r="J93" s="23">
        <f t="shared" si="45"/>
        <v>179202.91466866454</v>
      </c>
      <c r="M93" s="19">
        <v>453517</v>
      </c>
      <c r="N93" s="19">
        <v>69264</v>
      </c>
      <c r="O93" s="19">
        <v>33702</v>
      </c>
      <c r="P93" s="19">
        <v>22159</v>
      </c>
      <c r="Q93" s="19">
        <v>161417</v>
      </c>
      <c r="R93" s="19">
        <v>43724</v>
      </c>
      <c r="S93" s="28">
        <v>145815</v>
      </c>
    </row>
    <row r="94" spans="1:19">
      <c r="A94" s="3">
        <v>41528</v>
      </c>
      <c r="B94" s="9" t="s">
        <v>11</v>
      </c>
      <c r="C94" s="9">
        <v>7</v>
      </c>
      <c r="D94" s="9">
        <v>15</v>
      </c>
      <c r="E94" s="10">
        <v>0</v>
      </c>
      <c r="F94" s="10">
        <v>0</v>
      </c>
      <c r="G94" s="11">
        <f t="shared" si="46"/>
        <v>0</v>
      </c>
      <c r="H94" s="12">
        <f t="shared" si="47"/>
        <v>0</v>
      </c>
      <c r="I94" s="12">
        <f t="shared" si="48"/>
        <v>0</v>
      </c>
      <c r="J94" s="23">
        <f t="shared" si="45"/>
        <v>179202.91466866454</v>
      </c>
      <c r="M94" s="19">
        <v>453517</v>
      </c>
      <c r="N94" s="19">
        <v>69264</v>
      </c>
      <c r="O94" s="19">
        <v>33702</v>
      </c>
      <c r="P94" s="19">
        <v>22159</v>
      </c>
      <c r="Q94" s="19">
        <v>161417</v>
      </c>
      <c r="R94" s="19">
        <v>43724</v>
      </c>
      <c r="S94" s="28">
        <v>145815</v>
      </c>
    </row>
    <row r="95" spans="1:19">
      <c r="A95" s="3">
        <v>41529</v>
      </c>
      <c r="B95" s="9" t="s">
        <v>11</v>
      </c>
      <c r="C95" s="9">
        <v>4</v>
      </c>
      <c r="D95" s="9">
        <v>14</v>
      </c>
      <c r="E95" s="10">
        <v>0</v>
      </c>
      <c r="F95" s="10">
        <v>0</v>
      </c>
      <c r="G95" s="12">
        <f t="shared" si="46"/>
        <v>0</v>
      </c>
      <c r="H95" s="12">
        <f t="shared" ref="H95" si="49">SUM(F95/110)*720</f>
        <v>0</v>
      </c>
      <c r="I95" s="12">
        <f t="shared" ref="I95" si="50">SUM(G95/110)*720</f>
        <v>0</v>
      </c>
      <c r="J95" s="23">
        <f t="shared" si="45"/>
        <v>179202.91466866454</v>
      </c>
      <c r="M95" s="19">
        <v>453517</v>
      </c>
      <c r="N95" s="19">
        <v>69264</v>
      </c>
      <c r="O95" s="19">
        <v>33702</v>
      </c>
      <c r="P95" s="19">
        <v>22159</v>
      </c>
      <c r="Q95" s="19">
        <v>161417</v>
      </c>
      <c r="R95" s="19">
        <v>43724</v>
      </c>
      <c r="S95" s="28">
        <v>145815</v>
      </c>
    </row>
    <row r="96" spans="1:19">
      <c r="A96" s="3">
        <v>41530</v>
      </c>
      <c r="B96" s="9" t="s">
        <v>11</v>
      </c>
      <c r="C96" s="9">
        <v>5</v>
      </c>
      <c r="D96" s="9">
        <v>12</v>
      </c>
      <c r="E96" s="10">
        <v>0</v>
      </c>
      <c r="F96" s="10">
        <v>0</v>
      </c>
      <c r="G96" s="12">
        <f t="shared" ref="G96:G98" si="51">SUM(E96/110)*720</f>
        <v>0</v>
      </c>
      <c r="H96" s="12">
        <f t="shared" ref="H96:H98" si="52">SUM(F96/110)*720</f>
        <v>0</v>
      </c>
      <c r="I96" s="12">
        <f t="shared" ref="I96:I98" si="53">SUM(G96/110)*720</f>
        <v>0</v>
      </c>
      <c r="J96" s="23">
        <f t="shared" si="45"/>
        <v>179202.91466866454</v>
      </c>
      <c r="M96" s="19">
        <v>453517</v>
      </c>
      <c r="N96" s="19">
        <v>69264</v>
      </c>
      <c r="O96" s="19">
        <v>33702</v>
      </c>
      <c r="P96" s="19">
        <v>22159</v>
      </c>
      <c r="Q96" s="19">
        <v>161417</v>
      </c>
      <c r="R96" s="19">
        <v>43724</v>
      </c>
      <c r="S96" s="28">
        <v>145815</v>
      </c>
    </row>
    <row r="97" spans="1:19">
      <c r="A97" s="3">
        <v>41531</v>
      </c>
      <c r="B97" s="9" t="s">
        <v>11</v>
      </c>
      <c r="C97" s="9">
        <v>3</v>
      </c>
      <c r="D97" s="9">
        <v>12</v>
      </c>
      <c r="E97" s="10">
        <v>0</v>
      </c>
      <c r="F97" s="10">
        <v>0</v>
      </c>
      <c r="G97" s="12">
        <f t="shared" si="51"/>
        <v>0</v>
      </c>
      <c r="H97" s="12">
        <f t="shared" si="52"/>
        <v>0</v>
      </c>
      <c r="I97" s="12">
        <f t="shared" si="53"/>
        <v>0</v>
      </c>
      <c r="J97" s="23">
        <f t="shared" si="45"/>
        <v>179202.91466866454</v>
      </c>
      <c r="M97" s="19">
        <v>453517</v>
      </c>
      <c r="N97" s="19">
        <v>69264</v>
      </c>
      <c r="O97" s="19">
        <v>33702</v>
      </c>
      <c r="P97" s="19">
        <v>22159</v>
      </c>
      <c r="Q97" s="19">
        <v>161417</v>
      </c>
      <c r="R97" s="19">
        <v>43724</v>
      </c>
      <c r="S97" s="28">
        <v>145815</v>
      </c>
    </row>
    <row r="98" spans="1:19">
      <c r="A98" s="3">
        <v>41532</v>
      </c>
      <c r="B98" s="9" t="s">
        <v>11</v>
      </c>
      <c r="C98" s="9">
        <v>5</v>
      </c>
      <c r="D98" s="9">
        <v>12</v>
      </c>
      <c r="E98" s="10">
        <v>0</v>
      </c>
      <c r="F98" s="10">
        <v>0</v>
      </c>
      <c r="G98" s="12">
        <f t="shared" si="51"/>
        <v>0</v>
      </c>
      <c r="H98" s="12">
        <f t="shared" si="52"/>
        <v>0</v>
      </c>
      <c r="I98" s="12">
        <f t="shared" si="53"/>
        <v>0</v>
      </c>
      <c r="J98" s="23">
        <f t="shared" si="45"/>
        <v>179202.91466866454</v>
      </c>
      <c r="M98" s="19">
        <v>453517</v>
      </c>
      <c r="N98" s="19">
        <v>69264</v>
      </c>
      <c r="O98" s="19">
        <v>33702</v>
      </c>
      <c r="P98" s="19">
        <v>22159</v>
      </c>
      <c r="Q98" s="19">
        <v>161417</v>
      </c>
      <c r="R98" s="19">
        <v>43724</v>
      </c>
      <c r="S98" s="28">
        <v>145815</v>
      </c>
    </row>
    <row r="99" spans="1:19">
      <c r="A99" s="3">
        <v>41533</v>
      </c>
      <c r="B99" s="9" t="s">
        <v>11</v>
      </c>
      <c r="C99" s="9">
        <v>3</v>
      </c>
      <c r="D99" s="9">
        <v>8</v>
      </c>
      <c r="E99" s="10">
        <v>0</v>
      </c>
      <c r="F99" s="10">
        <v>0</v>
      </c>
      <c r="G99" s="12">
        <f t="shared" ref="G99:G102" si="54">SUM(E99/110)*720</f>
        <v>0</v>
      </c>
      <c r="H99" s="12">
        <f t="shared" ref="H99:H102" si="55">SUM(F99/110)*720</f>
        <v>0</v>
      </c>
      <c r="I99" s="12">
        <f t="shared" ref="I99:I102" si="56">SUM(G99/110)*720</f>
        <v>0</v>
      </c>
      <c r="J99" s="23">
        <f t="shared" ref="J99:J115" si="57">SUM(J98+ I99)</f>
        <v>179202.91466866454</v>
      </c>
      <c r="M99" s="19">
        <v>453517</v>
      </c>
      <c r="N99" s="19">
        <v>69264</v>
      </c>
      <c r="O99" s="19">
        <v>33702</v>
      </c>
      <c r="P99" s="19">
        <v>22159</v>
      </c>
      <c r="Q99" s="19">
        <v>161417</v>
      </c>
      <c r="R99" s="19">
        <v>43724</v>
      </c>
      <c r="S99" s="28">
        <v>145815</v>
      </c>
    </row>
    <row r="100" spans="1:19">
      <c r="A100" s="3">
        <v>41534</v>
      </c>
      <c r="B100" s="9" t="s">
        <v>11</v>
      </c>
      <c r="C100" s="9">
        <v>3</v>
      </c>
      <c r="D100" s="9">
        <v>9</v>
      </c>
      <c r="E100" s="10">
        <v>0</v>
      </c>
      <c r="F100" s="10">
        <v>0</v>
      </c>
      <c r="G100" s="12">
        <f t="shared" si="54"/>
        <v>0</v>
      </c>
      <c r="H100" s="12">
        <f t="shared" si="55"/>
        <v>0</v>
      </c>
      <c r="I100" s="12">
        <f t="shared" si="56"/>
        <v>0</v>
      </c>
      <c r="J100" s="23">
        <f t="shared" si="57"/>
        <v>179202.91466866454</v>
      </c>
      <c r="M100" s="19">
        <v>453517</v>
      </c>
      <c r="N100" s="19">
        <v>69264</v>
      </c>
      <c r="O100" s="19">
        <v>33702</v>
      </c>
      <c r="P100" s="19">
        <v>22166</v>
      </c>
      <c r="Q100" s="19">
        <v>161417</v>
      </c>
      <c r="R100" s="19">
        <v>43724</v>
      </c>
      <c r="S100" s="28">
        <v>145815</v>
      </c>
    </row>
    <row r="101" spans="1:19">
      <c r="A101" s="3">
        <v>41535</v>
      </c>
      <c r="B101" s="9" t="s">
        <v>11</v>
      </c>
      <c r="C101" s="9">
        <v>5</v>
      </c>
      <c r="D101" s="9">
        <v>11</v>
      </c>
      <c r="E101" s="10">
        <v>0</v>
      </c>
      <c r="F101" s="10">
        <v>0</v>
      </c>
      <c r="G101" s="12">
        <f t="shared" si="54"/>
        <v>0</v>
      </c>
      <c r="H101" s="12">
        <f t="shared" si="55"/>
        <v>0</v>
      </c>
      <c r="I101" s="12">
        <f t="shared" si="56"/>
        <v>0</v>
      </c>
      <c r="J101" s="23">
        <f t="shared" si="57"/>
        <v>179202.91466866454</v>
      </c>
      <c r="M101" s="19">
        <v>453524</v>
      </c>
      <c r="N101" s="19">
        <v>69271</v>
      </c>
      <c r="O101" s="19">
        <v>33702</v>
      </c>
      <c r="P101" s="19">
        <v>22166</v>
      </c>
      <c r="Q101" s="19">
        <v>161417</v>
      </c>
      <c r="R101" s="19">
        <v>43724</v>
      </c>
      <c r="S101" s="28">
        <v>145815</v>
      </c>
    </row>
    <row r="102" spans="1:19">
      <c r="A102" s="3">
        <v>41536</v>
      </c>
      <c r="B102" s="9" t="s">
        <v>11</v>
      </c>
      <c r="C102" s="9">
        <v>6</v>
      </c>
      <c r="D102" s="9">
        <v>12</v>
      </c>
      <c r="E102" s="10">
        <v>0</v>
      </c>
      <c r="F102" s="10">
        <v>0</v>
      </c>
      <c r="G102" s="12">
        <f t="shared" si="54"/>
        <v>0</v>
      </c>
      <c r="H102" s="12">
        <f t="shared" si="55"/>
        <v>0</v>
      </c>
      <c r="I102" s="12">
        <f t="shared" si="56"/>
        <v>0</v>
      </c>
      <c r="J102" s="23">
        <f t="shared" si="57"/>
        <v>179202.91466866454</v>
      </c>
      <c r="M102" s="19">
        <v>453524</v>
      </c>
      <c r="N102" s="19">
        <v>69271</v>
      </c>
      <c r="O102" s="19">
        <v>33702</v>
      </c>
      <c r="P102" s="19">
        <v>22166</v>
      </c>
      <c r="Q102" s="19">
        <v>161417</v>
      </c>
      <c r="R102" s="19">
        <v>43724</v>
      </c>
      <c r="S102" s="28">
        <v>145815</v>
      </c>
    </row>
    <row r="103" spans="1:19">
      <c r="A103" s="3">
        <v>41537</v>
      </c>
      <c r="B103" s="9" t="s">
        <v>11</v>
      </c>
      <c r="C103" s="30">
        <v>4</v>
      </c>
      <c r="D103" s="30">
        <v>11</v>
      </c>
      <c r="E103" s="10">
        <v>0</v>
      </c>
      <c r="F103" s="10">
        <v>0</v>
      </c>
      <c r="G103" s="12">
        <f t="shared" ref="G103:G115" si="58">SUM(E103/110)*720</f>
        <v>0</v>
      </c>
      <c r="H103" s="12">
        <f t="shared" ref="H103:H115" si="59">SUM(F103/110)*720</f>
        <v>0</v>
      </c>
      <c r="I103" s="12">
        <f t="shared" ref="I103:I115" si="60">SUM(G103/110)*720</f>
        <v>0</v>
      </c>
      <c r="J103" s="23">
        <f t="shared" si="57"/>
        <v>179202.91466866454</v>
      </c>
      <c r="M103" s="19">
        <v>453543</v>
      </c>
      <c r="N103" s="19">
        <v>69271</v>
      </c>
      <c r="O103" s="19">
        <v>33702</v>
      </c>
      <c r="P103" s="19">
        <v>22166</v>
      </c>
      <c r="Q103" s="19">
        <v>161417</v>
      </c>
      <c r="R103" s="19">
        <v>43724</v>
      </c>
      <c r="S103" s="28">
        <v>145815</v>
      </c>
    </row>
    <row r="104" spans="1:19">
      <c r="A104" s="3">
        <v>41538</v>
      </c>
      <c r="B104" s="9" t="s">
        <v>11</v>
      </c>
      <c r="C104" s="30">
        <v>3</v>
      </c>
      <c r="D104" s="30">
        <v>7</v>
      </c>
      <c r="E104" s="10">
        <v>0</v>
      </c>
      <c r="F104" s="10">
        <v>0</v>
      </c>
      <c r="G104" s="12">
        <f t="shared" si="58"/>
        <v>0</v>
      </c>
      <c r="H104" s="12">
        <f t="shared" si="59"/>
        <v>0</v>
      </c>
      <c r="I104" s="12">
        <f t="shared" si="60"/>
        <v>0</v>
      </c>
      <c r="J104" s="23">
        <f t="shared" si="57"/>
        <v>179202.91466866454</v>
      </c>
      <c r="M104" s="19">
        <v>453543</v>
      </c>
      <c r="N104" s="19">
        <v>69271</v>
      </c>
      <c r="O104" s="19">
        <v>33702</v>
      </c>
      <c r="P104" s="19">
        <v>22166</v>
      </c>
      <c r="Q104" s="19">
        <v>161417</v>
      </c>
      <c r="R104" s="19">
        <v>43724</v>
      </c>
      <c r="S104" s="28">
        <v>145815</v>
      </c>
    </row>
    <row r="105" spans="1:19">
      <c r="A105" s="3">
        <v>41539</v>
      </c>
      <c r="B105" s="9" t="s">
        <v>11</v>
      </c>
      <c r="C105" s="30">
        <v>5</v>
      </c>
      <c r="D105" s="30">
        <v>12</v>
      </c>
      <c r="E105" s="10">
        <v>0</v>
      </c>
      <c r="F105" s="10">
        <v>0</v>
      </c>
      <c r="G105" s="12">
        <f t="shared" si="58"/>
        <v>0</v>
      </c>
      <c r="H105" s="12">
        <f t="shared" si="59"/>
        <v>0</v>
      </c>
      <c r="I105" s="12">
        <f t="shared" si="60"/>
        <v>0</v>
      </c>
      <c r="J105" s="23">
        <f t="shared" si="57"/>
        <v>179202.91466866454</v>
      </c>
      <c r="M105" s="19">
        <v>453543</v>
      </c>
      <c r="N105" s="19">
        <v>69271</v>
      </c>
      <c r="O105" s="19">
        <v>33702</v>
      </c>
      <c r="P105" s="19">
        <v>22166</v>
      </c>
      <c r="Q105" s="19">
        <v>161417</v>
      </c>
      <c r="R105" s="19">
        <v>43724</v>
      </c>
      <c r="S105" s="28">
        <v>145815</v>
      </c>
    </row>
    <row r="106" spans="1:19">
      <c r="A106" s="3">
        <v>41540</v>
      </c>
      <c r="B106" s="9" t="s">
        <v>11</v>
      </c>
      <c r="C106" s="30">
        <v>6</v>
      </c>
      <c r="D106" s="30">
        <v>12</v>
      </c>
      <c r="E106" s="10">
        <v>0</v>
      </c>
      <c r="F106" s="10">
        <v>0</v>
      </c>
      <c r="G106" s="12">
        <f t="shared" si="58"/>
        <v>0</v>
      </c>
      <c r="H106" s="12">
        <f t="shared" si="59"/>
        <v>0</v>
      </c>
      <c r="I106" s="12">
        <f t="shared" si="60"/>
        <v>0</v>
      </c>
      <c r="J106" s="23">
        <f t="shared" si="57"/>
        <v>179202.91466866454</v>
      </c>
      <c r="M106" s="19">
        <v>453543</v>
      </c>
      <c r="N106" s="19">
        <v>69271</v>
      </c>
      <c r="O106" s="19">
        <v>33702</v>
      </c>
      <c r="P106" s="19">
        <v>22166</v>
      </c>
      <c r="Q106" s="19">
        <v>161417</v>
      </c>
      <c r="R106" s="19">
        <v>43724</v>
      </c>
      <c r="S106" s="28">
        <v>145815</v>
      </c>
    </row>
    <row r="107" spans="1:19">
      <c r="A107" s="3">
        <v>41541</v>
      </c>
      <c r="B107" s="9" t="s">
        <v>11</v>
      </c>
      <c r="C107" s="30">
        <v>5</v>
      </c>
      <c r="D107" s="30">
        <v>14</v>
      </c>
      <c r="E107" s="10">
        <v>0</v>
      </c>
      <c r="F107" s="10">
        <v>0</v>
      </c>
      <c r="G107" s="12">
        <f t="shared" si="58"/>
        <v>0</v>
      </c>
      <c r="H107" s="12">
        <f t="shared" si="59"/>
        <v>0</v>
      </c>
      <c r="I107" s="12">
        <f t="shared" si="60"/>
        <v>0</v>
      </c>
      <c r="J107" s="23">
        <f t="shared" si="57"/>
        <v>179202.91466866454</v>
      </c>
      <c r="M107" s="19">
        <v>453543</v>
      </c>
      <c r="N107" s="19">
        <v>69271</v>
      </c>
      <c r="O107" s="19">
        <v>33702</v>
      </c>
      <c r="P107" s="19">
        <v>22166</v>
      </c>
      <c r="Q107" s="19">
        <v>161417</v>
      </c>
      <c r="R107" s="19">
        <v>43724</v>
      </c>
      <c r="S107" s="28">
        <v>145815</v>
      </c>
    </row>
    <row r="108" spans="1:19">
      <c r="A108" s="3">
        <v>41542</v>
      </c>
      <c r="B108" s="9" t="s">
        <v>11</v>
      </c>
      <c r="C108" s="9">
        <v>5</v>
      </c>
      <c r="D108" s="9">
        <v>12</v>
      </c>
      <c r="E108" s="10">
        <v>0</v>
      </c>
      <c r="F108" s="10">
        <v>0</v>
      </c>
      <c r="G108" s="12">
        <f t="shared" si="58"/>
        <v>0</v>
      </c>
      <c r="H108" s="12">
        <f t="shared" si="59"/>
        <v>0</v>
      </c>
      <c r="I108" s="12">
        <f t="shared" si="60"/>
        <v>0</v>
      </c>
      <c r="J108" s="23">
        <f t="shared" si="57"/>
        <v>179202.91466866454</v>
      </c>
      <c r="M108" s="19">
        <v>453543</v>
      </c>
      <c r="N108" s="19">
        <v>69271</v>
      </c>
      <c r="O108" s="19">
        <v>33702</v>
      </c>
      <c r="P108" s="19">
        <v>22166</v>
      </c>
      <c r="Q108" s="19">
        <v>161417</v>
      </c>
      <c r="R108" s="19">
        <v>43724</v>
      </c>
      <c r="S108" s="28">
        <v>145815</v>
      </c>
    </row>
    <row r="109" spans="1:19">
      <c r="A109" s="3">
        <v>41543</v>
      </c>
      <c r="B109" s="9" t="s">
        <v>11</v>
      </c>
      <c r="C109" s="9">
        <v>4</v>
      </c>
      <c r="D109" s="9">
        <v>13</v>
      </c>
      <c r="E109" s="10">
        <v>0</v>
      </c>
      <c r="F109" s="10">
        <v>0</v>
      </c>
      <c r="G109" s="12">
        <f t="shared" si="58"/>
        <v>0</v>
      </c>
      <c r="H109" s="12">
        <f t="shared" si="59"/>
        <v>0</v>
      </c>
      <c r="I109" s="12">
        <f t="shared" si="60"/>
        <v>0</v>
      </c>
      <c r="J109" s="23">
        <f t="shared" si="57"/>
        <v>179202.91466866454</v>
      </c>
      <c r="M109" s="19">
        <v>453543</v>
      </c>
      <c r="N109" s="19">
        <v>69271</v>
      </c>
      <c r="O109" s="19">
        <v>33702</v>
      </c>
      <c r="P109" s="19">
        <v>22166</v>
      </c>
      <c r="Q109" s="19">
        <v>161417</v>
      </c>
      <c r="R109" s="19">
        <v>43724</v>
      </c>
      <c r="S109" s="28">
        <v>145815</v>
      </c>
    </row>
    <row r="110" spans="1:19">
      <c r="A110" s="3">
        <v>41544</v>
      </c>
      <c r="B110" s="9" t="s">
        <v>11</v>
      </c>
      <c r="C110" s="9">
        <v>3</v>
      </c>
      <c r="D110" s="9">
        <v>14</v>
      </c>
      <c r="E110" s="10">
        <v>0</v>
      </c>
      <c r="F110" s="10">
        <v>0</v>
      </c>
      <c r="G110" s="12">
        <f t="shared" si="58"/>
        <v>0</v>
      </c>
      <c r="H110" s="12">
        <f t="shared" si="59"/>
        <v>0</v>
      </c>
      <c r="I110" s="12">
        <f t="shared" si="60"/>
        <v>0</v>
      </c>
      <c r="J110" s="23">
        <f t="shared" si="57"/>
        <v>179202.91466866454</v>
      </c>
      <c r="M110" s="19">
        <v>453543</v>
      </c>
      <c r="N110" s="19">
        <v>69271</v>
      </c>
      <c r="O110" s="19">
        <v>33702</v>
      </c>
      <c r="P110" s="19">
        <v>22166</v>
      </c>
      <c r="Q110" s="19">
        <v>161417</v>
      </c>
      <c r="R110" s="19">
        <v>43724</v>
      </c>
      <c r="S110" s="28">
        <v>145815</v>
      </c>
    </row>
    <row r="111" spans="1:19">
      <c r="A111" s="3">
        <v>41545</v>
      </c>
      <c r="B111" s="9" t="s">
        <v>11</v>
      </c>
      <c r="C111" s="9">
        <v>5</v>
      </c>
      <c r="D111" s="9">
        <v>11</v>
      </c>
      <c r="E111" s="10">
        <v>0</v>
      </c>
      <c r="F111" s="10">
        <v>0</v>
      </c>
      <c r="G111" s="12">
        <f t="shared" si="58"/>
        <v>0</v>
      </c>
      <c r="H111" s="12">
        <f t="shared" si="59"/>
        <v>0</v>
      </c>
      <c r="I111" s="12">
        <f t="shared" si="60"/>
        <v>0</v>
      </c>
      <c r="J111" s="23">
        <f t="shared" si="57"/>
        <v>179202.91466866454</v>
      </c>
      <c r="M111" s="19">
        <v>453543</v>
      </c>
      <c r="N111" s="19">
        <v>69271</v>
      </c>
      <c r="O111" s="19">
        <v>33702</v>
      </c>
      <c r="P111" s="19">
        <v>22166</v>
      </c>
      <c r="Q111" s="19">
        <v>161417</v>
      </c>
      <c r="R111" s="19">
        <v>43724</v>
      </c>
      <c r="S111" s="28">
        <v>145815</v>
      </c>
    </row>
    <row r="112" spans="1:19">
      <c r="A112" s="3">
        <v>41546</v>
      </c>
      <c r="B112" s="9" t="s">
        <v>11</v>
      </c>
      <c r="C112" s="9">
        <v>4</v>
      </c>
      <c r="D112" s="9">
        <v>8</v>
      </c>
      <c r="E112" s="10">
        <v>0</v>
      </c>
      <c r="F112" s="10">
        <v>0</v>
      </c>
      <c r="G112" s="12">
        <f t="shared" si="58"/>
        <v>0</v>
      </c>
      <c r="H112" s="12">
        <f t="shared" si="59"/>
        <v>0</v>
      </c>
      <c r="I112" s="12">
        <f t="shared" si="60"/>
        <v>0</v>
      </c>
      <c r="J112" s="23">
        <f t="shared" si="57"/>
        <v>179202.91466866454</v>
      </c>
      <c r="M112" s="19">
        <v>453543</v>
      </c>
      <c r="N112" s="19">
        <v>69271</v>
      </c>
      <c r="O112" s="19">
        <v>33702</v>
      </c>
      <c r="P112" s="19">
        <v>22166</v>
      </c>
      <c r="Q112" s="19">
        <v>161417</v>
      </c>
      <c r="R112" s="19">
        <v>43724</v>
      </c>
      <c r="S112" s="28">
        <v>145815</v>
      </c>
    </row>
    <row r="113" spans="1:19">
      <c r="A113" s="3">
        <v>41547</v>
      </c>
      <c r="B113" s="9" t="s">
        <v>11</v>
      </c>
      <c r="C113" s="9">
        <v>4</v>
      </c>
      <c r="D113" s="9">
        <v>8</v>
      </c>
      <c r="E113" s="10">
        <v>0</v>
      </c>
      <c r="F113" s="10">
        <v>0</v>
      </c>
      <c r="G113" s="12">
        <f t="shared" si="58"/>
        <v>0</v>
      </c>
      <c r="H113" s="12">
        <f t="shared" si="59"/>
        <v>0</v>
      </c>
      <c r="I113" s="12">
        <f t="shared" si="60"/>
        <v>0</v>
      </c>
      <c r="J113" s="23">
        <f t="shared" si="57"/>
        <v>179202.91466866454</v>
      </c>
      <c r="M113" s="19">
        <v>453543</v>
      </c>
      <c r="N113" s="19">
        <v>69271</v>
      </c>
      <c r="O113" s="19">
        <v>33702</v>
      </c>
      <c r="P113" s="19">
        <v>22166</v>
      </c>
      <c r="Q113" s="19">
        <v>161417</v>
      </c>
      <c r="R113" s="19">
        <v>43724</v>
      </c>
      <c r="S113" s="28">
        <v>145815</v>
      </c>
    </row>
    <row r="114" spans="1:19">
      <c r="A114" s="3">
        <v>41548</v>
      </c>
      <c r="B114" s="9" t="s">
        <v>11</v>
      </c>
      <c r="C114" s="9">
        <v>3</v>
      </c>
      <c r="D114" s="9">
        <v>7</v>
      </c>
      <c r="E114" s="10">
        <v>0</v>
      </c>
      <c r="F114" s="10">
        <v>0</v>
      </c>
      <c r="G114" s="12">
        <f t="shared" si="58"/>
        <v>0</v>
      </c>
      <c r="H114" s="12">
        <f t="shared" si="59"/>
        <v>0</v>
      </c>
      <c r="I114" s="12">
        <f t="shared" si="60"/>
        <v>0</v>
      </c>
      <c r="J114" s="23">
        <f t="shared" si="57"/>
        <v>179202.91466866454</v>
      </c>
      <c r="M114" s="19">
        <v>453543</v>
      </c>
      <c r="N114" s="19">
        <v>69271</v>
      </c>
      <c r="O114" s="19">
        <v>33702</v>
      </c>
      <c r="P114" s="19">
        <v>22166</v>
      </c>
      <c r="Q114" s="19">
        <v>161417</v>
      </c>
      <c r="R114" s="19">
        <v>43724</v>
      </c>
      <c r="S114" s="28">
        <v>145815</v>
      </c>
    </row>
    <row r="115" spans="1:19">
      <c r="A115" s="3">
        <v>41549</v>
      </c>
      <c r="B115" s="9" t="s">
        <v>11</v>
      </c>
      <c r="C115" s="9">
        <v>4</v>
      </c>
      <c r="D115" s="9">
        <v>6</v>
      </c>
      <c r="E115" s="10">
        <v>0</v>
      </c>
      <c r="F115" s="10">
        <v>0</v>
      </c>
      <c r="G115" s="12">
        <f t="shared" si="58"/>
        <v>0</v>
      </c>
      <c r="H115" s="12">
        <f t="shared" si="59"/>
        <v>0</v>
      </c>
      <c r="I115" s="12">
        <f t="shared" si="60"/>
        <v>0</v>
      </c>
      <c r="J115" s="23">
        <f t="shared" si="57"/>
        <v>179202.91466866454</v>
      </c>
      <c r="M115" s="19">
        <v>453543</v>
      </c>
      <c r="N115" s="19">
        <v>69271</v>
      </c>
      <c r="O115" s="19">
        <v>33702</v>
      </c>
      <c r="P115" s="19">
        <v>22166</v>
      </c>
      <c r="Q115" s="19">
        <v>161417</v>
      </c>
      <c r="R115" s="19">
        <v>43724</v>
      </c>
      <c r="S115" s="28">
        <v>145815</v>
      </c>
    </row>
    <row r="116" spans="1:19">
      <c r="A116" s="3"/>
      <c r="B116" s="5"/>
      <c r="C116" s="5"/>
      <c r="D116" s="5"/>
      <c r="E116" s="6"/>
      <c r="F116" s="6"/>
      <c r="G116" s="7"/>
      <c r="H116" s="7"/>
      <c r="I116" s="7"/>
      <c r="J116" s="4"/>
      <c r="N116" s="20"/>
      <c r="Q116" s="2"/>
    </row>
    <row r="117" spans="1:19">
      <c r="A117" s="3"/>
      <c r="B117" s="5"/>
      <c r="C117" s="5"/>
      <c r="D117" s="5"/>
      <c r="E117" s="6"/>
      <c r="F117" s="6"/>
      <c r="G117" s="7"/>
      <c r="H117" s="7"/>
      <c r="I117" s="7"/>
      <c r="J117" s="4"/>
    </row>
  </sheetData>
  <pageMargins left="0.7" right="0.7" top="0.75" bottom="0.75" header="0.3" footer="0.3"/>
  <pageSetup scale="4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7"/>
  <sheetViews>
    <sheetView workbookViewId="0">
      <pane ySplit="1" topLeftCell="A59" activePane="bottomLeft" state="frozen"/>
      <selection pane="bottomLeft"/>
    </sheetView>
  </sheetViews>
  <sheetFormatPr baseColWidth="10" defaultColWidth="8.83203125" defaultRowHeight="15"/>
  <cols>
    <col min="1" max="1" width="7.1640625" bestFit="1" customWidth="1"/>
  </cols>
  <sheetData>
    <row r="1" spans="1:4">
      <c r="A1" s="1" t="s">
        <v>0</v>
      </c>
      <c r="B1" s="8" t="s">
        <v>12</v>
      </c>
      <c r="C1" s="8" t="s">
        <v>13</v>
      </c>
      <c r="D1" s="8" t="s">
        <v>14</v>
      </c>
    </row>
    <row r="2" spans="1:4">
      <c r="A2" s="2"/>
    </row>
    <row r="3" spans="1:4">
      <c r="A3" s="3">
        <v>41072</v>
      </c>
      <c r="B3">
        <v>0</v>
      </c>
      <c r="C3" s="4">
        <f>SUM(B3/130)*960</f>
        <v>0</v>
      </c>
      <c r="D3">
        <v>0</v>
      </c>
    </row>
    <row r="4" spans="1:4">
      <c r="A4" s="3">
        <v>41073</v>
      </c>
      <c r="B4">
        <v>0</v>
      </c>
      <c r="C4" s="4">
        <f>SUM(B4/130)*960</f>
        <v>0</v>
      </c>
      <c r="D4" s="4">
        <f>C4+D3</f>
        <v>0</v>
      </c>
    </row>
    <row r="5" spans="1:4">
      <c r="A5" s="3">
        <v>41074</v>
      </c>
      <c r="B5">
        <v>0</v>
      </c>
      <c r="C5" s="4">
        <f t="shared" ref="C5:C52" si="0">SUM(B5/130)*960</f>
        <v>0</v>
      </c>
      <c r="D5" s="4">
        <f t="shared" ref="D5:D68" si="1">C5+D4</f>
        <v>0</v>
      </c>
    </row>
    <row r="6" spans="1:4">
      <c r="A6" s="3">
        <v>41075</v>
      </c>
      <c r="B6">
        <v>0</v>
      </c>
      <c r="C6" s="4">
        <f t="shared" si="0"/>
        <v>0</v>
      </c>
      <c r="D6" s="4">
        <f t="shared" si="1"/>
        <v>0</v>
      </c>
    </row>
    <row r="7" spans="1:4">
      <c r="A7" s="3">
        <v>41076</v>
      </c>
      <c r="B7">
        <v>0</v>
      </c>
      <c r="C7" s="4">
        <f t="shared" si="0"/>
        <v>0</v>
      </c>
      <c r="D7" s="4">
        <f t="shared" si="1"/>
        <v>0</v>
      </c>
    </row>
    <row r="8" spans="1:4">
      <c r="A8" s="3">
        <v>41077</v>
      </c>
      <c r="B8">
        <v>0</v>
      </c>
      <c r="C8" s="4">
        <f t="shared" si="0"/>
        <v>0</v>
      </c>
      <c r="D8" s="4">
        <f t="shared" si="1"/>
        <v>0</v>
      </c>
    </row>
    <row r="9" spans="1:4">
      <c r="A9" s="3">
        <v>41078</v>
      </c>
      <c r="B9">
        <v>0</v>
      </c>
      <c r="C9" s="4">
        <f t="shared" si="0"/>
        <v>0</v>
      </c>
      <c r="D9" s="4">
        <f t="shared" si="1"/>
        <v>0</v>
      </c>
    </row>
    <row r="10" spans="1:4">
      <c r="A10" s="3">
        <v>41079</v>
      </c>
      <c r="B10">
        <v>0</v>
      </c>
      <c r="C10" s="4">
        <f t="shared" si="0"/>
        <v>0</v>
      </c>
      <c r="D10" s="4">
        <f t="shared" si="1"/>
        <v>0</v>
      </c>
    </row>
    <row r="11" spans="1:4">
      <c r="A11" s="3">
        <v>41080</v>
      </c>
      <c r="B11">
        <v>0</v>
      </c>
      <c r="C11" s="4">
        <f t="shared" si="0"/>
        <v>0</v>
      </c>
      <c r="D11" s="4">
        <f t="shared" si="1"/>
        <v>0</v>
      </c>
    </row>
    <row r="12" spans="1:4">
      <c r="A12" s="3">
        <v>41081</v>
      </c>
      <c r="B12">
        <v>0</v>
      </c>
      <c r="C12" s="4">
        <f t="shared" si="0"/>
        <v>0</v>
      </c>
      <c r="D12" s="4">
        <f t="shared" si="1"/>
        <v>0</v>
      </c>
    </row>
    <row r="13" spans="1:4">
      <c r="A13" s="3">
        <v>41082</v>
      </c>
      <c r="B13">
        <v>0</v>
      </c>
      <c r="C13" s="4">
        <f t="shared" si="0"/>
        <v>0</v>
      </c>
      <c r="D13" s="4">
        <f t="shared" si="1"/>
        <v>0</v>
      </c>
    </row>
    <row r="14" spans="1:4">
      <c r="A14" s="3">
        <v>41083</v>
      </c>
      <c r="B14">
        <v>0</v>
      </c>
      <c r="C14" s="4">
        <f t="shared" si="0"/>
        <v>0</v>
      </c>
      <c r="D14" s="4">
        <f t="shared" si="1"/>
        <v>0</v>
      </c>
    </row>
    <row r="15" spans="1:4">
      <c r="A15" s="3">
        <v>41084</v>
      </c>
      <c r="B15">
        <v>0</v>
      </c>
      <c r="C15" s="4">
        <f t="shared" si="0"/>
        <v>0</v>
      </c>
      <c r="D15" s="4">
        <f t="shared" si="1"/>
        <v>0</v>
      </c>
    </row>
    <row r="16" spans="1:4">
      <c r="A16" s="3">
        <v>41085</v>
      </c>
      <c r="B16">
        <v>0</v>
      </c>
      <c r="C16" s="4">
        <f t="shared" si="0"/>
        <v>0</v>
      </c>
      <c r="D16" s="4">
        <f t="shared" si="1"/>
        <v>0</v>
      </c>
    </row>
    <row r="17" spans="1:4">
      <c r="A17" s="3">
        <v>41086</v>
      </c>
      <c r="B17">
        <v>0</v>
      </c>
      <c r="C17" s="4">
        <f t="shared" si="0"/>
        <v>0</v>
      </c>
      <c r="D17" s="4">
        <f t="shared" si="1"/>
        <v>0</v>
      </c>
    </row>
    <row r="18" spans="1:4">
      <c r="A18" s="3">
        <v>41087</v>
      </c>
      <c r="B18">
        <v>0</v>
      </c>
      <c r="C18" s="4">
        <f t="shared" si="0"/>
        <v>0</v>
      </c>
      <c r="D18" s="4">
        <f t="shared" si="1"/>
        <v>0</v>
      </c>
    </row>
    <row r="19" spans="1:4">
      <c r="A19" s="3">
        <v>41088</v>
      </c>
      <c r="B19">
        <v>0</v>
      </c>
      <c r="C19" s="4">
        <f t="shared" si="0"/>
        <v>0</v>
      </c>
      <c r="D19" s="4">
        <f t="shared" si="1"/>
        <v>0</v>
      </c>
    </row>
    <row r="20" spans="1:4">
      <c r="A20" s="3">
        <v>41089</v>
      </c>
      <c r="B20">
        <v>0</v>
      </c>
      <c r="C20" s="4">
        <f t="shared" si="0"/>
        <v>0</v>
      </c>
      <c r="D20" s="4">
        <f t="shared" si="1"/>
        <v>0</v>
      </c>
    </row>
    <row r="21" spans="1:4">
      <c r="A21" s="3">
        <v>41090</v>
      </c>
      <c r="B21">
        <v>0</v>
      </c>
      <c r="C21" s="4">
        <f t="shared" si="0"/>
        <v>0</v>
      </c>
      <c r="D21" s="4">
        <f t="shared" si="1"/>
        <v>0</v>
      </c>
    </row>
    <row r="22" spans="1:4">
      <c r="A22" s="3">
        <v>41091</v>
      </c>
      <c r="B22">
        <v>0</v>
      </c>
      <c r="C22" s="4">
        <f t="shared" si="0"/>
        <v>0</v>
      </c>
      <c r="D22" s="4">
        <f t="shared" si="1"/>
        <v>0</v>
      </c>
    </row>
    <row r="23" spans="1:4">
      <c r="A23" s="3">
        <v>41092</v>
      </c>
      <c r="B23">
        <v>0</v>
      </c>
      <c r="C23" s="4">
        <f t="shared" si="0"/>
        <v>0</v>
      </c>
      <c r="D23" s="4">
        <f t="shared" si="1"/>
        <v>0</v>
      </c>
    </row>
    <row r="24" spans="1:4">
      <c r="A24" s="3">
        <v>41093</v>
      </c>
      <c r="B24">
        <v>1</v>
      </c>
      <c r="C24" s="4">
        <f t="shared" si="0"/>
        <v>7.384615384615385</v>
      </c>
      <c r="D24" s="4">
        <f t="shared" si="1"/>
        <v>7.384615384615385</v>
      </c>
    </row>
    <row r="25" spans="1:4">
      <c r="A25" s="3">
        <v>41094</v>
      </c>
      <c r="B25">
        <v>0</v>
      </c>
      <c r="C25" s="4">
        <f t="shared" si="0"/>
        <v>0</v>
      </c>
      <c r="D25" s="4">
        <f t="shared" si="1"/>
        <v>7.384615384615385</v>
      </c>
    </row>
    <row r="26" spans="1:4">
      <c r="A26" s="3">
        <v>41095</v>
      </c>
      <c r="B26">
        <v>0</v>
      </c>
      <c r="C26" s="4">
        <f t="shared" si="0"/>
        <v>0</v>
      </c>
      <c r="D26" s="4">
        <f t="shared" si="1"/>
        <v>7.384615384615385</v>
      </c>
    </row>
    <row r="27" spans="1:4">
      <c r="A27" s="3">
        <v>41096</v>
      </c>
      <c r="B27">
        <v>0</v>
      </c>
      <c r="C27" s="4">
        <f t="shared" si="0"/>
        <v>0</v>
      </c>
      <c r="D27" s="4">
        <f t="shared" si="1"/>
        <v>7.384615384615385</v>
      </c>
    </row>
    <row r="28" spans="1:4">
      <c r="A28" s="3">
        <v>41097</v>
      </c>
      <c r="B28">
        <v>0</v>
      </c>
      <c r="C28" s="4">
        <f t="shared" si="0"/>
        <v>0</v>
      </c>
      <c r="D28" s="4">
        <f t="shared" si="1"/>
        <v>7.384615384615385</v>
      </c>
    </row>
    <row r="29" spans="1:4">
      <c r="A29" s="3">
        <v>41098</v>
      </c>
      <c r="B29">
        <v>0</v>
      </c>
      <c r="C29" s="4">
        <f t="shared" si="0"/>
        <v>0</v>
      </c>
      <c r="D29" s="4">
        <f t="shared" si="1"/>
        <v>7.384615384615385</v>
      </c>
    </row>
    <row r="30" spans="1:4">
      <c r="A30" s="3">
        <v>41099</v>
      </c>
      <c r="B30">
        <v>0</v>
      </c>
      <c r="C30" s="4">
        <f t="shared" si="0"/>
        <v>0</v>
      </c>
      <c r="D30" s="4">
        <f t="shared" si="1"/>
        <v>7.384615384615385</v>
      </c>
    </row>
    <row r="31" spans="1:4">
      <c r="A31" s="3">
        <v>41100</v>
      </c>
      <c r="B31">
        <v>0</v>
      </c>
      <c r="C31" s="4">
        <f t="shared" si="0"/>
        <v>0</v>
      </c>
      <c r="D31" s="4">
        <f t="shared" si="1"/>
        <v>7.384615384615385</v>
      </c>
    </row>
    <row r="32" spans="1:4">
      <c r="A32" s="3">
        <v>41101</v>
      </c>
      <c r="B32">
        <v>0</v>
      </c>
      <c r="C32" s="4">
        <f t="shared" si="0"/>
        <v>0</v>
      </c>
      <c r="D32" s="4">
        <f t="shared" si="1"/>
        <v>7.384615384615385</v>
      </c>
    </row>
    <row r="33" spans="1:4">
      <c r="A33" s="3">
        <v>41102</v>
      </c>
      <c r="B33">
        <v>0</v>
      </c>
      <c r="C33" s="4">
        <f t="shared" si="0"/>
        <v>0</v>
      </c>
      <c r="D33" s="4">
        <f t="shared" si="1"/>
        <v>7.384615384615385</v>
      </c>
    </row>
    <row r="34" spans="1:4">
      <c r="A34" s="3">
        <v>41103</v>
      </c>
      <c r="B34">
        <v>0</v>
      </c>
      <c r="C34" s="4">
        <f t="shared" si="0"/>
        <v>0</v>
      </c>
      <c r="D34" s="4">
        <f t="shared" si="1"/>
        <v>7.384615384615385</v>
      </c>
    </row>
    <row r="35" spans="1:4">
      <c r="A35" s="3">
        <v>41104</v>
      </c>
      <c r="B35">
        <v>0</v>
      </c>
      <c r="C35" s="4">
        <f t="shared" si="0"/>
        <v>0</v>
      </c>
      <c r="D35" s="4">
        <f t="shared" si="1"/>
        <v>7.384615384615385</v>
      </c>
    </row>
    <row r="36" spans="1:4">
      <c r="A36" s="3">
        <v>41105</v>
      </c>
      <c r="B36">
        <v>0</v>
      </c>
      <c r="C36" s="4">
        <f t="shared" si="0"/>
        <v>0</v>
      </c>
      <c r="D36" s="4">
        <f t="shared" si="1"/>
        <v>7.384615384615385</v>
      </c>
    </row>
    <row r="37" spans="1:4">
      <c r="A37" s="3">
        <v>41106</v>
      </c>
      <c r="B37">
        <v>0</v>
      </c>
      <c r="C37" s="4">
        <f t="shared" si="0"/>
        <v>0</v>
      </c>
      <c r="D37" s="4">
        <f t="shared" si="1"/>
        <v>7.384615384615385</v>
      </c>
    </row>
    <row r="38" spans="1:4">
      <c r="A38" s="3">
        <v>41107</v>
      </c>
      <c r="B38">
        <v>0</v>
      </c>
      <c r="C38" s="4">
        <f t="shared" si="0"/>
        <v>0</v>
      </c>
      <c r="D38" s="4">
        <f t="shared" si="1"/>
        <v>7.384615384615385</v>
      </c>
    </row>
    <row r="39" spans="1:4">
      <c r="A39" s="3">
        <v>41108</v>
      </c>
      <c r="B39">
        <v>0</v>
      </c>
      <c r="C39" s="4">
        <f t="shared" si="0"/>
        <v>0</v>
      </c>
      <c r="D39" s="4">
        <f t="shared" si="1"/>
        <v>7.384615384615385</v>
      </c>
    </row>
    <row r="40" spans="1:4">
      <c r="A40" s="3">
        <v>41109</v>
      </c>
      <c r="B40">
        <v>0</v>
      </c>
      <c r="C40" s="4">
        <f t="shared" si="0"/>
        <v>0</v>
      </c>
      <c r="D40" s="4">
        <f t="shared" si="1"/>
        <v>7.384615384615385</v>
      </c>
    </row>
    <row r="41" spans="1:4">
      <c r="A41" s="3">
        <v>41110</v>
      </c>
      <c r="B41">
        <v>0</v>
      </c>
      <c r="C41" s="4">
        <f t="shared" si="0"/>
        <v>0</v>
      </c>
      <c r="D41" s="4">
        <f t="shared" si="1"/>
        <v>7.384615384615385</v>
      </c>
    </row>
    <row r="42" spans="1:4">
      <c r="A42" s="3">
        <v>41111</v>
      </c>
      <c r="B42">
        <v>0</v>
      </c>
      <c r="C42" s="4">
        <f t="shared" si="0"/>
        <v>0</v>
      </c>
      <c r="D42" s="4">
        <f t="shared" si="1"/>
        <v>7.384615384615385</v>
      </c>
    </row>
    <row r="43" spans="1:4">
      <c r="A43" s="3">
        <v>41112</v>
      </c>
      <c r="B43">
        <v>0</v>
      </c>
      <c r="C43" s="4">
        <f t="shared" si="0"/>
        <v>0</v>
      </c>
      <c r="D43" s="4">
        <f t="shared" si="1"/>
        <v>7.384615384615385</v>
      </c>
    </row>
    <row r="44" spans="1:4">
      <c r="A44" s="3">
        <v>41113</v>
      </c>
      <c r="B44">
        <v>0</v>
      </c>
      <c r="C44" s="4">
        <f t="shared" si="0"/>
        <v>0</v>
      </c>
      <c r="D44" s="4">
        <f t="shared" si="1"/>
        <v>7.384615384615385</v>
      </c>
    </row>
    <row r="45" spans="1:4">
      <c r="A45" s="3">
        <v>41114</v>
      </c>
      <c r="B45">
        <v>0</v>
      </c>
      <c r="C45" s="4">
        <f t="shared" si="0"/>
        <v>0</v>
      </c>
      <c r="D45" s="4">
        <f t="shared" si="1"/>
        <v>7.384615384615385</v>
      </c>
    </row>
    <row r="46" spans="1:4">
      <c r="A46" s="3">
        <v>41115</v>
      </c>
      <c r="B46">
        <v>0</v>
      </c>
      <c r="C46" s="4">
        <f t="shared" si="0"/>
        <v>0</v>
      </c>
      <c r="D46" s="4">
        <f t="shared" si="1"/>
        <v>7.384615384615385</v>
      </c>
    </row>
    <row r="47" spans="1:4">
      <c r="A47" s="3">
        <v>41116</v>
      </c>
      <c r="B47">
        <v>1</v>
      </c>
      <c r="C47" s="4">
        <f t="shared" si="0"/>
        <v>7.384615384615385</v>
      </c>
      <c r="D47" s="4">
        <f t="shared" si="1"/>
        <v>14.76923076923077</v>
      </c>
    </row>
    <row r="48" spans="1:4">
      <c r="A48" s="3">
        <v>41117</v>
      </c>
      <c r="B48">
        <v>2</v>
      </c>
      <c r="C48" s="4">
        <f t="shared" si="0"/>
        <v>14.76923076923077</v>
      </c>
      <c r="D48" s="4">
        <f t="shared" si="1"/>
        <v>29.53846153846154</v>
      </c>
    </row>
    <row r="49" spans="1:4">
      <c r="A49" s="3">
        <v>41118</v>
      </c>
      <c r="B49">
        <v>1</v>
      </c>
      <c r="C49" s="4">
        <f t="shared" si="0"/>
        <v>7.384615384615385</v>
      </c>
      <c r="D49" s="4">
        <f t="shared" si="1"/>
        <v>36.923076923076927</v>
      </c>
    </row>
    <row r="50" spans="1:4">
      <c r="A50" s="3">
        <v>41119</v>
      </c>
      <c r="B50">
        <v>0</v>
      </c>
      <c r="C50" s="4">
        <f t="shared" si="0"/>
        <v>0</v>
      </c>
      <c r="D50" s="4">
        <f t="shared" si="1"/>
        <v>36.923076923076927</v>
      </c>
    </row>
    <row r="51" spans="1:4">
      <c r="A51" s="3">
        <v>41120</v>
      </c>
      <c r="B51">
        <v>1</v>
      </c>
      <c r="C51" s="4">
        <f t="shared" si="0"/>
        <v>7.384615384615385</v>
      </c>
      <c r="D51" s="4">
        <f t="shared" si="1"/>
        <v>44.307692307692314</v>
      </c>
    </row>
    <row r="52" spans="1:4">
      <c r="A52" s="3">
        <v>41121</v>
      </c>
      <c r="B52">
        <v>3</v>
      </c>
      <c r="C52" s="4">
        <f t="shared" si="0"/>
        <v>22.153846153846153</v>
      </c>
      <c r="D52" s="4">
        <f t="shared" si="1"/>
        <v>66.461538461538467</v>
      </c>
    </row>
    <row r="53" spans="1:4">
      <c r="A53" s="3">
        <v>41122</v>
      </c>
      <c r="B53">
        <v>2</v>
      </c>
      <c r="C53" s="4">
        <f>SUM(B53/110)*720</f>
        <v>13.09090909090909</v>
      </c>
      <c r="D53" s="4">
        <f t="shared" si="1"/>
        <v>79.55244755244756</v>
      </c>
    </row>
    <row r="54" spans="1:4">
      <c r="A54" s="3">
        <v>41123</v>
      </c>
      <c r="B54">
        <v>0</v>
      </c>
      <c r="C54" s="4">
        <f t="shared" ref="C54:C87" si="2">SUM(B54/110)*720</f>
        <v>0</v>
      </c>
      <c r="D54" s="4">
        <f t="shared" si="1"/>
        <v>79.55244755244756</v>
      </c>
    </row>
    <row r="55" spans="1:4">
      <c r="A55" s="3">
        <v>41124</v>
      </c>
      <c r="B55">
        <v>0</v>
      </c>
      <c r="C55" s="4">
        <f t="shared" si="2"/>
        <v>0</v>
      </c>
      <c r="D55" s="4">
        <f t="shared" si="1"/>
        <v>79.55244755244756</v>
      </c>
    </row>
    <row r="56" spans="1:4">
      <c r="A56" s="3">
        <v>41125</v>
      </c>
      <c r="B56">
        <v>2</v>
      </c>
      <c r="C56" s="4">
        <f t="shared" si="2"/>
        <v>13.09090909090909</v>
      </c>
      <c r="D56" s="4">
        <f t="shared" si="1"/>
        <v>92.643356643356654</v>
      </c>
    </row>
    <row r="57" spans="1:4">
      <c r="A57" s="3">
        <v>41126</v>
      </c>
      <c r="B57">
        <v>2</v>
      </c>
      <c r="C57" s="4">
        <f t="shared" si="2"/>
        <v>13.09090909090909</v>
      </c>
      <c r="D57" s="4">
        <f t="shared" si="1"/>
        <v>105.73426573426575</v>
      </c>
    </row>
    <row r="58" spans="1:4">
      <c r="A58" s="3">
        <v>41127</v>
      </c>
      <c r="B58">
        <v>0</v>
      </c>
      <c r="C58" s="4">
        <f t="shared" si="2"/>
        <v>0</v>
      </c>
      <c r="D58" s="4">
        <f t="shared" si="1"/>
        <v>105.73426573426575</v>
      </c>
    </row>
    <row r="59" spans="1:4">
      <c r="A59" s="3">
        <v>41128</v>
      </c>
      <c r="B59">
        <v>2</v>
      </c>
      <c r="C59" s="4">
        <f t="shared" si="2"/>
        <v>13.09090909090909</v>
      </c>
      <c r="D59" s="4">
        <f t="shared" si="1"/>
        <v>118.82517482517484</v>
      </c>
    </row>
    <row r="60" spans="1:4">
      <c r="A60" s="3">
        <v>41129</v>
      </c>
      <c r="B60">
        <v>0</v>
      </c>
      <c r="C60" s="4">
        <f t="shared" si="2"/>
        <v>0</v>
      </c>
      <c r="D60" s="4">
        <f t="shared" si="1"/>
        <v>118.82517482517484</v>
      </c>
    </row>
    <row r="61" spans="1:4">
      <c r="A61" s="3">
        <v>41130</v>
      </c>
      <c r="B61">
        <v>6</v>
      </c>
      <c r="C61" s="4">
        <f t="shared" si="2"/>
        <v>39.272727272727273</v>
      </c>
      <c r="D61" s="4">
        <f t="shared" si="1"/>
        <v>158.09790209790211</v>
      </c>
    </row>
    <row r="62" spans="1:4">
      <c r="A62" s="3">
        <v>41131</v>
      </c>
      <c r="B62">
        <v>3</v>
      </c>
      <c r="C62" s="4">
        <f t="shared" si="2"/>
        <v>19.636363636363637</v>
      </c>
      <c r="D62" s="4">
        <f t="shared" si="1"/>
        <v>177.73426573426573</v>
      </c>
    </row>
    <row r="63" spans="1:4">
      <c r="A63" s="3">
        <v>41132</v>
      </c>
      <c r="B63">
        <v>1</v>
      </c>
      <c r="C63" s="4">
        <f t="shared" si="2"/>
        <v>6.545454545454545</v>
      </c>
      <c r="D63" s="4">
        <f t="shared" si="1"/>
        <v>184.27972027972027</v>
      </c>
    </row>
    <row r="64" spans="1:4">
      <c r="A64" s="3">
        <v>41133</v>
      </c>
      <c r="B64">
        <v>0</v>
      </c>
      <c r="C64" s="4">
        <f t="shared" si="2"/>
        <v>0</v>
      </c>
      <c r="D64" s="4">
        <f t="shared" si="1"/>
        <v>184.27972027972027</v>
      </c>
    </row>
    <row r="65" spans="1:4">
      <c r="A65" s="3">
        <v>41134</v>
      </c>
      <c r="B65">
        <v>0</v>
      </c>
      <c r="C65" s="4">
        <f t="shared" si="2"/>
        <v>0</v>
      </c>
      <c r="D65" s="4">
        <f t="shared" si="1"/>
        <v>184.27972027972027</v>
      </c>
    </row>
    <row r="66" spans="1:4">
      <c r="A66" s="3">
        <v>41135</v>
      </c>
      <c r="B66">
        <v>0</v>
      </c>
      <c r="C66" s="4">
        <f t="shared" si="2"/>
        <v>0</v>
      </c>
      <c r="D66" s="4">
        <f t="shared" si="1"/>
        <v>184.27972027972027</v>
      </c>
    </row>
    <row r="67" spans="1:4">
      <c r="A67" s="3">
        <v>41136</v>
      </c>
      <c r="B67">
        <v>0</v>
      </c>
      <c r="C67" s="4">
        <f t="shared" si="2"/>
        <v>0</v>
      </c>
      <c r="D67" s="4">
        <f t="shared" si="1"/>
        <v>184.27972027972027</v>
      </c>
    </row>
    <row r="68" spans="1:4">
      <c r="A68" s="3">
        <v>41137</v>
      </c>
      <c r="B68">
        <v>1</v>
      </c>
      <c r="C68" s="4">
        <f t="shared" si="2"/>
        <v>6.545454545454545</v>
      </c>
      <c r="D68" s="4">
        <f t="shared" si="1"/>
        <v>190.8251748251748</v>
      </c>
    </row>
    <row r="69" spans="1:4">
      <c r="A69" s="3">
        <v>41138</v>
      </c>
      <c r="B69">
        <v>2</v>
      </c>
      <c r="C69" s="4">
        <f t="shared" si="2"/>
        <v>13.09090909090909</v>
      </c>
      <c r="D69" s="4">
        <f t="shared" ref="D69:D87" si="3">C69+D68</f>
        <v>203.91608391608389</v>
      </c>
    </row>
    <row r="70" spans="1:4">
      <c r="A70" s="3">
        <v>41139</v>
      </c>
      <c r="B70">
        <v>0</v>
      </c>
      <c r="C70" s="4">
        <f t="shared" si="2"/>
        <v>0</v>
      </c>
      <c r="D70" s="4">
        <f t="shared" si="3"/>
        <v>203.91608391608389</v>
      </c>
    </row>
    <row r="71" spans="1:4">
      <c r="A71" s="3">
        <v>41140</v>
      </c>
      <c r="B71">
        <v>1</v>
      </c>
      <c r="C71" s="4">
        <f t="shared" si="2"/>
        <v>6.545454545454545</v>
      </c>
      <c r="D71" s="4">
        <f t="shared" si="3"/>
        <v>210.46153846153842</v>
      </c>
    </row>
    <row r="72" spans="1:4">
      <c r="A72" s="3">
        <v>41141</v>
      </c>
      <c r="B72">
        <v>0</v>
      </c>
      <c r="C72" s="4">
        <f t="shared" si="2"/>
        <v>0</v>
      </c>
      <c r="D72" s="4">
        <f t="shared" si="3"/>
        <v>210.46153846153842</v>
      </c>
    </row>
    <row r="73" spans="1:4">
      <c r="A73" s="3">
        <v>41142</v>
      </c>
      <c r="B73">
        <v>0</v>
      </c>
      <c r="C73" s="4">
        <f t="shared" si="2"/>
        <v>0</v>
      </c>
      <c r="D73" s="4">
        <f t="shared" si="3"/>
        <v>210.46153846153842</v>
      </c>
    </row>
    <row r="74" spans="1:4">
      <c r="A74" s="3">
        <v>41143</v>
      </c>
      <c r="B74">
        <v>0</v>
      </c>
      <c r="C74" s="4">
        <f t="shared" si="2"/>
        <v>0</v>
      </c>
      <c r="D74" s="4">
        <f t="shared" si="3"/>
        <v>210.46153846153842</v>
      </c>
    </row>
    <row r="75" spans="1:4">
      <c r="A75" s="3">
        <v>41144</v>
      </c>
      <c r="B75">
        <v>0</v>
      </c>
      <c r="C75" s="4">
        <f t="shared" si="2"/>
        <v>0</v>
      </c>
      <c r="D75" s="4">
        <f t="shared" si="3"/>
        <v>210.46153846153842</v>
      </c>
    </row>
    <row r="76" spans="1:4">
      <c r="A76" s="3">
        <v>41145</v>
      </c>
      <c r="B76">
        <v>0</v>
      </c>
      <c r="C76" s="4">
        <f t="shared" si="2"/>
        <v>0</v>
      </c>
      <c r="D76" s="4">
        <f t="shared" si="3"/>
        <v>210.46153846153842</v>
      </c>
    </row>
    <row r="77" spans="1:4">
      <c r="A77" s="3">
        <v>41146</v>
      </c>
      <c r="B77">
        <v>0</v>
      </c>
      <c r="C77" s="4">
        <f t="shared" si="2"/>
        <v>0</v>
      </c>
      <c r="D77" s="4">
        <f t="shared" si="3"/>
        <v>210.46153846153842</v>
      </c>
    </row>
    <row r="78" spans="1:4">
      <c r="A78" s="3">
        <v>41147</v>
      </c>
      <c r="B78">
        <v>0</v>
      </c>
      <c r="C78" s="4">
        <f t="shared" si="2"/>
        <v>0</v>
      </c>
      <c r="D78" s="4">
        <f t="shared" si="3"/>
        <v>210.46153846153842</v>
      </c>
    </row>
    <row r="79" spans="1:4">
      <c r="A79" s="3">
        <v>41148</v>
      </c>
      <c r="B79">
        <v>0</v>
      </c>
      <c r="C79" s="4">
        <f t="shared" si="2"/>
        <v>0</v>
      </c>
      <c r="D79" s="4">
        <f t="shared" si="3"/>
        <v>210.46153846153842</v>
      </c>
    </row>
    <row r="80" spans="1:4">
      <c r="A80" s="3">
        <v>41149</v>
      </c>
      <c r="B80">
        <v>1</v>
      </c>
      <c r="C80" s="4">
        <f t="shared" si="2"/>
        <v>6.545454545454545</v>
      </c>
      <c r="D80" s="4">
        <f t="shared" si="3"/>
        <v>217.00699300699296</v>
      </c>
    </row>
    <row r="81" spans="1:4">
      <c r="A81" s="3">
        <v>41150</v>
      </c>
      <c r="B81">
        <v>0</v>
      </c>
      <c r="C81" s="4">
        <f t="shared" si="2"/>
        <v>0</v>
      </c>
      <c r="D81" s="4">
        <f t="shared" si="3"/>
        <v>217.00699300699296</v>
      </c>
    </row>
    <row r="82" spans="1:4">
      <c r="A82" s="3">
        <v>41151</v>
      </c>
      <c r="B82">
        <v>0</v>
      </c>
      <c r="C82" s="4">
        <f t="shared" si="2"/>
        <v>0</v>
      </c>
      <c r="D82" s="4">
        <f t="shared" si="3"/>
        <v>217.00699300699296</v>
      </c>
    </row>
    <row r="83" spans="1:4">
      <c r="A83" s="3">
        <v>41152</v>
      </c>
      <c r="B83">
        <v>0</v>
      </c>
      <c r="C83" s="4">
        <f t="shared" si="2"/>
        <v>0</v>
      </c>
      <c r="D83" s="4">
        <f t="shared" si="3"/>
        <v>217.00699300699296</v>
      </c>
    </row>
    <row r="84" spans="1:4">
      <c r="A84" s="3">
        <v>41153</v>
      </c>
      <c r="B84">
        <v>0</v>
      </c>
      <c r="C84" s="4">
        <f t="shared" si="2"/>
        <v>0</v>
      </c>
      <c r="D84" s="4">
        <f t="shared" si="3"/>
        <v>217.00699300699296</v>
      </c>
    </row>
    <row r="85" spans="1:4">
      <c r="A85" s="3">
        <v>41154</v>
      </c>
      <c r="B85">
        <v>0</v>
      </c>
      <c r="C85" s="4">
        <f t="shared" si="2"/>
        <v>0</v>
      </c>
      <c r="D85" s="4">
        <f t="shared" si="3"/>
        <v>217.00699300699296</v>
      </c>
    </row>
    <row r="86" spans="1:4">
      <c r="A86" s="3">
        <v>41155</v>
      </c>
      <c r="B86">
        <v>0</v>
      </c>
      <c r="C86" s="4">
        <f t="shared" si="2"/>
        <v>0</v>
      </c>
      <c r="D86" s="4">
        <f t="shared" si="3"/>
        <v>217.00699300699296</v>
      </c>
    </row>
    <row r="87" spans="1:4">
      <c r="A87" s="3">
        <v>41156</v>
      </c>
      <c r="B87">
        <v>0</v>
      </c>
      <c r="C87" s="4">
        <f t="shared" si="2"/>
        <v>0</v>
      </c>
      <c r="D87" s="4">
        <f t="shared" si="3"/>
        <v>217.00699300699296</v>
      </c>
    </row>
    <row r="88" spans="1:4">
      <c r="A88" s="3">
        <v>41157</v>
      </c>
      <c r="C88" s="4"/>
      <c r="D88" s="4"/>
    </row>
    <row r="89" spans="1:4">
      <c r="A89" s="3">
        <v>41158</v>
      </c>
      <c r="C89" s="4"/>
      <c r="D89" s="4"/>
    </row>
    <row r="90" spans="1:4">
      <c r="A90" s="3">
        <v>41159</v>
      </c>
      <c r="C90" s="4"/>
      <c r="D90" s="4"/>
    </row>
    <row r="91" spans="1:4">
      <c r="A91" s="3">
        <v>41160</v>
      </c>
      <c r="C91" s="4"/>
      <c r="D91" s="4"/>
    </row>
    <row r="92" spans="1:4">
      <c r="A92" s="3">
        <v>41161</v>
      </c>
      <c r="C92" s="4"/>
      <c r="D92" s="4"/>
    </row>
    <row r="93" spans="1:4">
      <c r="A93" s="3">
        <v>41162</v>
      </c>
      <c r="C93" s="4"/>
      <c r="D93" s="4"/>
    </row>
    <row r="94" spans="1:4">
      <c r="A94" s="3">
        <v>41163</v>
      </c>
      <c r="C94" s="4"/>
      <c r="D94" s="4"/>
    </row>
    <row r="95" spans="1:4">
      <c r="A95" s="3">
        <v>41164</v>
      </c>
      <c r="C95" s="4"/>
      <c r="D95" s="4"/>
    </row>
    <row r="96" spans="1:4">
      <c r="A96" s="3">
        <v>41165</v>
      </c>
      <c r="C96" s="4"/>
      <c r="D96" s="4"/>
    </row>
    <row r="97" spans="1:4">
      <c r="A97" s="3">
        <v>41166</v>
      </c>
      <c r="C97" s="4"/>
      <c r="D97" s="4"/>
    </row>
    <row r="98" spans="1:4">
      <c r="A98" s="3">
        <v>41167</v>
      </c>
      <c r="C98" s="4"/>
      <c r="D98" s="4"/>
    </row>
    <row r="99" spans="1:4">
      <c r="A99" s="3">
        <v>41168</v>
      </c>
      <c r="C99" s="4"/>
      <c r="D99" s="4"/>
    </row>
    <row r="100" spans="1:4">
      <c r="A100" s="3">
        <v>41169</v>
      </c>
      <c r="C100" s="4"/>
      <c r="D100" s="4"/>
    </row>
    <row r="101" spans="1:4">
      <c r="A101" s="3">
        <v>41170</v>
      </c>
      <c r="C101" s="4"/>
      <c r="D101" s="4"/>
    </row>
    <row r="102" spans="1:4">
      <c r="A102" s="3">
        <v>41171</v>
      </c>
      <c r="C102" s="4"/>
      <c r="D102" s="4"/>
    </row>
    <row r="103" spans="1:4">
      <c r="A103" s="3">
        <v>41172</v>
      </c>
      <c r="C103" s="4"/>
      <c r="D103" s="4"/>
    </row>
    <row r="104" spans="1:4">
      <c r="A104" s="3">
        <v>41173</v>
      </c>
      <c r="C104" s="4"/>
      <c r="D104" s="4"/>
    </row>
    <row r="105" spans="1:4">
      <c r="A105" s="3">
        <v>41174</v>
      </c>
      <c r="C105" s="4"/>
      <c r="D105" s="4"/>
    </row>
    <row r="106" spans="1:4">
      <c r="A106" s="3">
        <v>41175</v>
      </c>
      <c r="C106" s="4"/>
      <c r="D106" s="4"/>
    </row>
    <row r="107" spans="1:4">
      <c r="A107" s="3">
        <v>41176</v>
      </c>
      <c r="C107" s="4"/>
      <c r="D107" s="4"/>
    </row>
    <row r="108" spans="1:4">
      <c r="A108" s="3">
        <v>41177</v>
      </c>
      <c r="C108" s="4"/>
      <c r="D108" s="4"/>
    </row>
    <row r="109" spans="1:4">
      <c r="A109" s="3">
        <v>41178</v>
      </c>
      <c r="C109" s="4"/>
      <c r="D109" s="4"/>
    </row>
    <row r="110" spans="1:4">
      <c r="A110" s="3">
        <v>41179</v>
      </c>
      <c r="C110" s="4"/>
      <c r="D110" s="4"/>
    </row>
    <row r="111" spans="1:4">
      <c r="A111" s="3">
        <v>41180</v>
      </c>
      <c r="C111" s="4"/>
      <c r="D111" s="4"/>
    </row>
    <row r="112" spans="1:4">
      <c r="A112" s="3">
        <v>41181</v>
      </c>
      <c r="C112" s="4"/>
      <c r="D112" s="4"/>
    </row>
    <row r="113" spans="1:4">
      <c r="A113" s="3">
        <v>41182</v>
      </c>
      <c r="C113" s="4"/>
      <c r="D113" s="4"/>
    </row>
    <row r="114" spans="1:4">
      <c r="A114" s="3">
        <v>41183</v>
      </c>
      <c r="C114" s="4"/>
      <c r="D114" s="4"/>
    </row>
    <row r="115" spans="1:4">
      <c r="A115" s="3">
        <v>41184</v>
      </c>
      <c r="C115" s="4"/>
      <c r="D115" s="4"/>
    </row>
    <row r="117" spans="1:4">
      <c r="A117" t="s">
        <v>15</v>
      </c>
      <c r="B117">
        <f>SUM(B3:B116)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Adults</vt:lpstr>
      <vt:lpstr>Jacks</vt:lpstr>
      <vt:lpstr>Adults!Print_Area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Microsoft Office User</cp:lastModifiedBy>
  <cp:lastPrinted>2013-07-17T17:55:14Z</cp:lastPrinted>
  <dcterms:created xsi:type="dcterms:W3CDTF">2010-06-11T21:24:48Z</dcterms:created>
  <dcterms:modified xsi:type="dcterms:W3CDTF">2023-04-17T23:39:01Z</dcterms:modified>
</cp:coreProperties>
</file>