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izethRubioZuleta\Downloads\"/>
    </mc:Choice>
  </mc:AlternateContent>
  <xr:revisionPtr revIDLastSave="0" documentId="13_ncr:1_{80A3FA7A-102F-44B9-8E2A-E2E19CD9669F}" xr6:coauthVersionLast="47" xr6:coauthVersionMax="47" xr10:uidLastSave="{00000000-0000-0000-0000-000000000000}"/>
  <bookViews>
    <workbookView xWindow="-110" yWindow="-110" windowWidth="19420" windowHeight="10300" firstSheet="3" activeTab="3" xr2:uid="{2D21ABDB-301B-4962-8773-59D0E5B44126}"/>
  </bookViews>
  <sheets>
    <sheet name="dietary-choices-uk" sheetId="1" state="hidden" r:id="rId1"/>
    <sheet name="2019" sheetId="4" state="hidden" r:id="rId2"/>
    <sheet name="2024" sheetId="2" state="hidden" r:id="rId3"/>
    <sheet name="Project" sheetId="3" r:id="rId4"/>
  </sheets>
  <definedNames>
    <definedName name="_xlnm._FilterDatabase" localSheetId="0" hidden="1">'dietary-choices-uk'!$A$1:$J$51</definedName>
  </definedNames>
  <calcPr calcId="191029"/>
  <pivotCaches>
    <pivotCache cacheId="11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2" i="1"/>
  <c r="C24" i="4"/>
  <c r="B39" i="4"/>
  <c r="F42" i="4"/>
  <c r="E42" i="4"/>
  <c r="D42" i="4"/>
  <c r="C42" i="4"/>
  <c r="B42" i="4"/>
  <c r="F41" i="4"/>
  <c r="E41" i="4"/>
  <c r="D41" i="4"/>
  <c r="C41" i="4"/>
  <c r="B41" i="4"/>
  <c r="F40" i="4"/>
  <c r="E40" i="4"/>
  <c r="D40" i="4"/>
  <c r="C40" i="4"/>
  <c r="B40" i="4"/>
  <c r="F39" i="4"/>
  <c r="E39" i="4"/>
  <c r="D39" i="4"/>
  <c r="C39" i="4"/>
  <c r="G22" i="4"/>
  <c r="F33" i="4" s="1"/>
  <c r="G21" i="4"/>
  <c r="E32" i="4" s="1"/>
  <c r="G20" i="4"/>
  <c r="B31" i="4" s="1"/>
  <c r="G19" i="4"/>
  <c r="F30" i="4" s="1"/>
  <c r="G18" i="4"/>
  <c r="D29" i="4" s="1"/>
  <c r="C39" i="2"/>
  <c r="D39" i="2"/>
  <c r="E39" i="2"/>
  <c r="F39" i="2"/>
  <c r="C40" i="2"/>
  <c r="D40" i="2"/>
  <c r="E40" i="2"/>
  <c r="F40" i="2"/>
  <c r="C41" i="2"/>
  <c r="D41" i="2"/>
  <c r="E41" i="2"/>
  <c r="F41" i="2"/>
  <c r="C42" i="2"/>
  <c r="D42" i="2"/>
  <c r="E42" i="2"/>
  <c r="F42" i="2"/>
  <c r="B40" i="2"/>
  <c r="B41" i="2"/>
  <c r="B42" i="2"/>
  <c r="B39" i="2"/>
  <c r="F29" i="2"/>
  <c r="C29" i="2"/>
  <c r="D30" i="2"/>
  <c r="F30" i="2"/>
  <c r="D32" i="2"/>
  <c r="E32" i="2"/>
  <c r="F32" i="2"/>
  <c r="D33" i="2"/>
  <c r="B32" i="2"/>
  <c r="B33" i="2"/>
  <c r="G19" i="2"/>
  <c r="C30" i="2" s="1"/>
  <c r="G20" i="2"/>
  <c r="E31" i="2" s="1"/>
  <c r="G21" i="2"/>
  <c r="C32" i="2" s="1"/>
  <c r="G22" i="2"/>
  <c r="E33" i="2" s="1"/>
  <c r="G18" i="2"/>
  <c r="D29" i="2" s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2" i="1"/>
  <c r="C33" i="2" l="1"/>
  <c r="C31" i="2"/>
  <c r="B29" i="2"/>
  <c r="E30" i="2"/>
  <c r="B29" i="4"/>
  <c r="B31" i="2"/>
  <c r="F32" i="4"/>
  <c r="D31" i="2"/>
  <c r="B30" i="2"/>
  <c r="B33" i="4"/>
  <c r="F33" i="2"/>
  <c r="F31" i="2"/>
  <c r="E29" i="2"/>
  <c r="C33" i="4"/>
  <c r="D33" i="4"/>
  <c r="C31" i="4"/>
  <c r="D31" i="4"/>
  <c r="D32" i="4"/>
  <c r="E29" i="4"/>
  <c r="F29" i="4"/>
  <c r="B30" i="4"/>
  <c r="E31" i="4"/>
  <c r="C30" i="4"/>
  <c r="F31" i="4"/>
  <c r="D30" i="4"/>
  <c r="B32" i="4"/>
  <c r="E33" i="4"/>
  <c r="E30" i="4"/>
  <c r="C32" i="4"/>
  <c r="C29" i="4"/>
</calcChain>
</file>

<file path=xl/sharedStrings.xml><?xml version="1.0" encoding="utf-8"?>
<sst xmlns="http://schemas.openxmlformats.org/spreadsheetml/2006/main" count="161" uniqueCount="37">
  <si>
    <t>Entity</t>
  </si>
  <si>
    <t>Day</t>
  </si>
  <si>
    <t>Percentage of flexitarians</t>
  </si>
  <si>
    <t>Percentage of people with other diets</t>
  </si>
  <si>
    <t>Percentage of vegans</t>
  </si>
  <si>
    <t>Percentage of meat eaters</t>
  </si>
  <si>
    <t>Percentage of pescetarians</t>
  </si>
  <si>
    <t>Percentage of vegetarians</t>
  </si>
  <si>
    <t>18-24</t>
  </si>
  <si>
    <t>25-49</t>
  </si>
  <si>
    <t>50-64</t>
  </si>
  <si>
    <t>65+</t>
  </si>
  <si>
    <t>All adults</t>
  </si>
  <si>
    <t>Year</t>
  </si>
  <si>
    <t>Row Labels</t>
  </si>
  <si>
    <t>Grand Total</t>
  </si>
  <si>
    <t>Sum of Percentage of flexitarians</t>
  </si>
  <si>
    <t>Sum of Percentage of vegans</t>
  </si>
  <si>
    <t>Sum of Percentage of pescetarians</t>
  </si>
  <si>
    <t>Sum of Percentage of meat eaters</t>
  </si>
  <si>
    <t>Sum of Percentage of vegetarians</t>
  </si>
  <si>
    <t>Flexitarians</t>
  </si>
  <si>
    <t>Vegetarians</t>
  </si>
  <si>
    <t>Vegans</t>
  </si>
  <si>
    <t>Meat eaters</t>
  </si>
  <si>
    <t>Pescetarians</t>
  </si>
  <si>
    <t>Age</t>
  </si>
  <si>
    <t>18-24 years</t>
  </si>
  <si>
    <t>25-49 years</t>
  </si>
  <si>
    <t>50-64 years</t>
  </si>
  <si>
    <t>65+ years</t>
  </si>
  <si>
    <t>Less meat consumption Diets</t>
  </si>
  <si>
    <t>Data Analyst: Lizeth Rubio</t>
  </si>
  <si>
    <t>https://www.linkedin.com/in/lizethrubio/</t>
  </si>
  <si>
    <r>
      <t xml:space="preserve">Percentage of participants who responded to the question "Which of these best describes your diet?" with "Flexitarian: mainly vegetarian, but occasionally eat meat or fish".
</t>
    </r>
    <r>
      <rPr>
        <b/>
        <sz val="11"/>
        <color theme="1"/>
        <rFont val="Aptos Display"/>
        <family val="2"/>
        <scheme val="major"/>
      </rPr>
      <t>Source</t>
    </r>
    <r>
      <rPr>
        <sz val="11"/>
        <color theme="1"/>
        <rFont val="Aptos Display"/>
        <family val="2"/>
        <scheme val="major"/>
      </rPr>
      <t xml:space="preserve">: YouGov (2024) – with minor processing by Our World in Data
</t>
    </r>
  </si>
  <si>
    <t>https://ourworldindata.org/grapher/per-capita-meat-type?country=CHN~USA~IND~ARG~PRT~ETH~JPN~BRA~OWID_WRL~ESP~DEU~ISR</t>
  </si>
  <si>
    <r>
      <t>The younger generations are leading the transformation in our diet, preferring diets with less meat consumption.
Of the population that says they follow</t>
    </r>
    <r>
      <rPr>
        <b/>
        <sz val="14"/>
        <color theme="1"/>
        <rFont val="Aptos Display"/>
        <family val="2"/>
        <scheme val="major"/>
      </rPr>
      <t xml:space="preserve"> a vegan diet, 40% are between 18-24 years old,</t>
    </r>
    <r>
      <rPr>
        <sz val="14"/>
        <color theme="1"/>
        <rFont val="Aptos Display"/>
        <family val="2"/>
        <scheme val="major"/>
      </rPr>
      <t xml:space="preserve"> followed by the population between 25-49 years old, which is 30%.
The opposite is evident in people who indicate that they </t>
    </r>
    <r>
      <rPr>
        <b/>
        <sz val="14"/>
        <color theme="1"/>
        <rFont val="Aptos Display"/>
        <family val="2"/>
        <scheme val="major"/>
      </rPr>
      <t>follow a diet with meat consumption, 54% of them are over 50 years old.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</si>
</sst>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theme="1"/>
      <name val="Poppins"/>
    </font>
    <font>
      <sz val="11"/>
      <color theme="1"/>
      <name val="Aptos Display"/>
      <family val="2"/>
      <scheme val="major"/>
    </font>
    <font>
      <b/>
      <sz val="11"/>
      <color theme="1"/>
      <name val="Aptos Display"/>
      <family val="2"/>
      <scheme val="major"/>
    </font>
    <font>
      <sz val="14"/>
      <color theme="1"/>
      <name val="Aptos Display"/>
      <family val="2"/>
      <scheme val="major"/>
    </font>
    <font>
      <u/>
      <sz val="11"/>
      <color theme="10"/>
      <name val="Aptos Narrow"/>
      <family val="2"/>
      <scheme val="minor"/>
    </font>
    <font>
      <sz val="11"/>
      <color theme="8"/>
      <name val="Poppins"/>
    </font>
    <font>
      <b/>
      <sz val="14"/>
      <color theme="1"/>
      <name val="Aptos Display"/>
      <family val="2"/>
      <scheme val="maj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44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2" fillId="0" borderId="0" applyNumberFormat="0" applyFill="0" applyBorder="0" applyAlignment="0" applyProtection="0"/>
  </cellStyleXfs>
  <cellXfs count="1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6" fillId="33" borderId="10" xfId="0" applyFont="1" applyFill="1" applyBorder="1"/>
    <xf numFmtId="0" fontId="16" fillId="33" borderId="11" xfId="0" applyFont="1" applyFill="1" applyBorder="1" applyAlignment="1">
      <alignment horizontal="left"/>
    </xf>
    <xf numFmtId="0" fontId="16" fillId="33" borderId="11" xfId="0" applyFont="1" applyFill="1" applyBorder="1"/>
    <xf numFmtId="9" fontId="0" fillId="0" borderId="0" xfId="1" applyFont="1"/>
    <xf numFmtId="14" fontId="0" fillId="0" borderId="0" xfId="0" applyNumberFormat="1" applyAlignment="1">
      <alignment horizontal="left"/>
    </xf>
    <xf numFmtId="0" fontId="18" fillId="0" borderId="0" xfId="0" applyFont="1"/>
    <xf numFmtId="0" fontId="18" fillId="34" borderId="0" xfId="0" applyFont="1" applyFill="1"/>
    <xf numFmtId="0" fontId="22" fillId="34" borderId="0" xfId="43" applyFill="1"/>
    <xf numFmtId="0" fontId="23" fillId="34" borderId="0" xfId="0" applyFont="1" applyFill="1"/>
    <xf numFmtId="0" fontId="19" fillId="34" borderId="0" xfId="0" applyFont="1" applyFill="1" applyAlignment="1">
      <alignment horizontal="left" vertical="top" wrapText="1"/>
    </xf>
    <xf numFmtId="0" fontId="21" fillId="34" borderId="0" xfId="0" applyFont="1" applyFill="1" applyAlignment="1">
      <alignment horizontal="left" vertical="center" wrapText="1"/>
    </xf>
  </cellXfs>
  <cellStyles count="4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43" builtinId="8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/>
              <a:t>Young people lead in diets with low meat consumption</a:t>
            </a:r>
          </a:p>
        </c:rich>
      </c:tx>
      <c:layout>
        <c:manualLayout>
          <c:xMode val="edge"/>
          <c:yMode val="edge"/>
          <c:x val="0.18857537806768521"/>
          <c:y val="2.5695654274894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>
        <c:manualLayout>
          <c:layoutTarget val="inner"/>
          <c:xMode val="edge"/>
          <c:yMode val="edge"/>
          <c:x val="0.14697437900838686"/>
          <c:y val="0.31674710800038886"/>
          <c:w val="0.81071979525636562"/>
          <c:h val="0.51636750267327691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'2024'!$A$39</c:f>
              <c:strCache>
                <c:ptCount val="1"/>
                <c:pt idx="0">
                  <c:v>18-24 years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'2024'!$B$38:$F$38</c:f>
              <c:strCache>
                <c:ptCount val="5"/>
                <c:pt idx="0">
                  <c:v>Meat eaters</c:v>
                </c:pt>
                <c:pt idx="1">
                  <c:v>Pescetarians</c:v>
                </c:pt>
                <c:pt idx="2">
                  <c:v>Flexitarians</c:v>
                </c:pt>
                <c:pt idx="3">
                  <c:v>Vegetarians</c:v>
                </c:pt>
                <c:pt idx="4">
                  <c:v>Vegans</c:v>
                </c:pt>
              </c:strCache>
            </c:strRef>
          </c:cat>
          <c:val>
            <c:numRef>
              <c:f>'2024'!$B$39:$F$39</c:f>
              <c:numCache>
                <c:formatCode>0%</c:formatCode>
                <c:ptCount val="5"/>
                <c:pt idx="0">
                  <c:v>0.22222222222222221</c:v>
                </c:pt>
                <c:pt idx="1">
                  <c:v>0.15384615384615385</c:v>
                </c:pt>
                <c:pt idx="2">
                  <c:v>0.26</c:v>
                </c:pt>
                <c:pt idx="3">
                  <c:v>0.43478260869565216</c:v>
                </c:pt>
                <c:pt idx="4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FE-4593-877A-C396E0A5B555}"/>
            </c:ext>
          </c:extLst>
        </c:ser>
        <c:ser>
          <c:idx val="1"/>
          <c:order val="1"/>
          <c:tx>
            <c:strRef>
              <c:f>'2024'!$A$40</c:f>
              <c:strCache>
                <c:ptCount val="1"/>
                <c:pt idx="0">
                  <c:v>25-49 years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'2024'!$B$38:$F$38</c:f>
              <c:strCache>
                <c:ptCount val="5"/>
                <c:pt idx="0">
                  <c:v>Meat eaters</c:v>
                </c:pt>
                <c:pt idx="1">
                  <c:v>Pescetarians</c:v>
                </c:pt>
                <c:pt idx="2">
                  <c:v>Flexitarians</c:v>
                </c:pt>
                <c:pt idx="3">
                  <c:v>Vegetarians</c:v>
                </c:pt>
                <c:pt idx="4">
                  <c:v>Vegans</c:v>
                </c:pt>
              </c:strCache>
            </c:strRef>
          </c:cat>
          <c:val>
            <c:numRef>
              <c:f>'2024'!$B$40:$F$40</c:f>
              <c:numCache>
                <c:formatCode>0%</c:formatCode>
                <c:ptCount val="5"/>
                <c:pt idx="0">
                  <c:v>0.24305555555555555</c:v>
                </c:pt>
                <c:pt idx="1">
                  <c:v>0.23076923076923078</c:v>
                </c:pt>
                <c:pt idx="2">
                  <c:v>0.28000000000000003</c:v>
                </c:pt>
                <c:pt idx="3">
                  <c:v>0.21739130434782608</c:v>
                </c:pt>
                <c:pt idx="4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FE-4593-877A-C396E0A5B555}"/>
            </c:ext>
          </c:extLst>
        </c:ser>
        <c:ser>
          <c:idx val="2"/>
          <c:order val="2"/>
          <c:tx>
            <c:strRef>
              <c:f>'2024'!$A$41</c:f>
              <c:strCache>
                <c:ptCount val="1"/>
                <c:pt idx="0">
                  <c:v>50-64 years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'2024'!$B$38:$F$38</c:f>
              <c:strCache>
                <c:ptCount val="5"/>
                <c:pt idx="0">
                  <c:v>Meat eaters</c:v>
                </c:pt>
                <c:pt idx="1">
                  <c:v>Pescetarians</c:v>
                </c:pt>
                <c:pt idx="2">
                  <c:v>Flexitarians</c:v>
                </c:pt>
                <c:pt idx="3">
                  <c:v>Vegetarians</c:v>
                </c:pt>
                <c:pt idx="4">
                  <c:v>Vegans</c:v>
                </c:pt>
              </c:strCache>
            </c:strRef>
          </c:cat>
          <c:val>
            <c:numRef>
              <c:f>'2024'!$B$41:$F$41</c:f>
              <c:numCache>
                <c:formatCode>0%</c:formatCode>
                <c:ptCount val="5"/>
                <c:pt idx="0">
                  <c:v>0.27777777777777779</c:v>
                </c:pt>
                <c:pt idx="1">
                  <c:v>0.30769230769230771</c:v>
                </c:pt>
                <c:pt idx="2">
                  <c:v>0.18</c:v>
                </c:pt>
                <c:pt idx="3">
                  <c:v>0.17391304347826086</c:v>
                </c:pt>
                <c:pt idx="4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8FE-4593-877A-C396E0A5B555}"/>
            </c:ext>
          </c:extLst>
        </c:ser>
        <c:ser>
          <c:idx val="3"/>
          <c:order val="3"/>
          <c:tx>
            <c:strRef>
              <c:f>'2024'!$A$42</c:f>
              <c:strCache>
                <c:ptCount val="1"/>
                <c:pt idx="0">
                  <c:v>65+ years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'2024'!$B$38:$F$38</c:f>
              <c:strCache>
                <c:ptCount val="5"/>
                <c:pt idx="0">
                  <c:v>Meat eaters</c:v>
                </c:pt>
                <c:pt idx="1">
                  <c:v>Pescetarians</c:v>
                </c:pt>
                <c:pt idx="2">
                  <c:v>Flexitarians</c:v>
                </c:pt>
                <c:pt idx="3">
                  <c:v>Vegetarians</c:v>
                </c:pt>
                <c:pt idx="4">
                  <c:v>Vegans</c:v>
                </c:pt>
              </c:strCache>
            </c:strRef>
          </c:cat>
          <c:val>
            <c:numRef>
              <c:f>'2024'!$B$42:$F$42</c:f>
              <c:numCache>
                <c:formatCode>0%</c:formatCode>
                <c:ptCount val="5"/>
                <c:pt idx="0">
                  <c:v>0.25694444444444442</c:v>
                </c:pt>
                <c:pt idx="1">
                  <c:v>0.30769230769230771</c:v>
                </c:pt>
                <c:pt idx="2">
                  <c:v>0.28000000000000003</c:v>
                </c:pt>
                <c:pt idx="3">
                  <c:v>0.17391304347826086</c:v>
                </c:pt>
                <c:pt idx="4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8FE-4593-877A-C396E0A5B555}"/>
            </c:ext>
          </c:extLst>
        </c:ser>
        <c:ser>
          <c:idx val="4"/>
          <c:order val="4"/>
          <c:tx>
            <c:strRef>
              <c:f>'2024'!$A$43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'2024'!$B$38:$F$38</c:f>
              <c:strCache>
                <c:ptCount val="5"/>
                <c:pt idx="0">
                  <c:v>Meat eaters</c:v>
                </c:pt>
                <c:pt idx="1">
                  <c:v>Pescetarians</c:v>
                </c:pt>
                <c:pt idx="2">
                  <c:v>Flexitarians</c:v>
                </c:pt>
                <c:pt idx="3">
                  <c:v>Vegetarians</c:v>
                </c:pt>
                <c:pt idx="4">
                  <c:v>Vegans</c:v>
                </c:pt>
              </c:strCache>
            </c:strRef>
          </c:cat>
          <c:val>
            <c:numRef>
              <c:f>'2024'!$B$43:$F$43</c:f>
              <c:numCache>
                <c:formatCode>0%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4-A8FE-4593-877A-C396E0A5B5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34416608"/>
        <c:axId val="1134413728"/>
      </c:barChart>
      <c:catAx>
        <c:axId val="11344166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134413728"/>
        <c:crosses val="autoZero"/>
        <c:auto val="1"/>
        <c:lblAlgn val="ctr"/>
        <c:lblOffset val="100"/>
        <c:noMultiLvlLbl val="0"/>
      </c:catAx>
      <c:valAx>
        <c:axId val="1134413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134416608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11</xdr:col>
      <xdr:colOff>757237</xdr:colOff>
      <xdr:row>17</xdr:row>
      <xdr:rowOff>34925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C090DF4-FDD9-4EA3-A801-B1A586D74B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5</xdr:row>
      <xdr:rowOff>0</xdr:rowOff>
    </xdr:from>
    <xdr:to>
      <xdr:col>11</xdr:col>
      <xdr:colOff>285750</xdr:colOff>
      <xdr:row>6</xdr:row>
      <xdr:rowOff>91122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8868D481-4C7D-7671-0D6D-165159C9152F}"/>
            </a:ext>
          </a:extLst>
        </xdr:cNvPr>
        <xdr:cNvSpPr txBox="1"/>
      </xdr:nvSpPr>
      <xdr:spPr>
        <a:xfrm>
          <a:off x="612588" y="1299882"/>
          <a:ext cx="6411633" cy="367534"/>
        </a:xfrm>
        <a:prstGeom prst="rect">
          <a:avLst/>
        </a:prstGeom>
        <a:solidFill>
          <a:schemeClr val="tx1">
            <a:lumMod val="50000"/>
            <a:lumOff val="50000"/>
          </a:schemeClr>
        </a:solidFill>
        <a:ln w="9525" cmpd="sng"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IL" sz="1050">
              <a:latin typeface="+mj-lt"/>
              <a:cs typeface="Poppins" panose="00000500000000000000" pitchFamily="2" charset="0"/>
            </a:rPr>
            <a:t>Percentage of participants who responded to the question "Which of these best describes your diet?"</a:t>
          </a:r>
          <a:r>
            <a:rPr lang="en-US" sz="1050" baseline="0">
              <a:latin typeface="+mj-lt"/>
              <a:cs typeface="Poppins" panose="00000500000000000000" pitchFamily="2" charset="0"/>
            </a:rPr>
            <a:t> by age group</a:t>
          </a:r>
          <a:endParaRPr lang="en-IL" sz="1050">
            <a:latin typeface="+mj-lt"/>
            <a:cs typeface="Poppins" panose="00000500000000000000" pitchFamily="2" charset="0"/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zeth Rubio Zuleta" refreshedDate="45483.391043981479" createdVersion="8" refreshedVersion="8" minRefreshableVersion="3" recordCount="50" xr:uid="{6A3295C9-BFE4-4810-B442-9549F986791C}">
  <cacheSource type="worksheet">
    <worksheetSource ref="A1:I51" sheet="dietary-choices-uk"/>
  </cacheSource>
  <cacheFields count="9">
    <cacheField name="Entity" numFmtId="0">
      <sharedItems count="5">
        <s v="18-24"/>
        <s v="25-49"/>
        <s v="50-64"/>
        <s v="65+"/>
        <s v="All adults"/>
      </sharedItems>
    </cacheField>
    <cacheField name="Year" numFmtId="0">
      <sharedItems containsSemiMixedTypes="0" containsString="0" containsNumber="1" containsInteger="1" minValue="2019" maxValue="2024" count="6">
        <n v="2019"/>
        <n v="2020"/>
        <n v="2021"/>
        <n v="2022"/>
        <n v="2023"/>
        <n v="2024"/>
      </sharedItems>
    </cacheField>
    <cacheField name="Day" numFmtId="14">
      <sharedItems containsSemiMixedTypes="0" containsNonDate="0" containsDate="1" containsString="0" minDate="2019-07-18T00:00:00" maxDate="2024-01-04T00:00:00" count="10">
        <d v="2019-07-18T00:00:00"/>
        <d v="2020-01-06T00:00:00"/>
        <d v="2020-07-14T00:00:00"/>
        <d v="2021-01-03T00:00:00"/>
        <d v="2021-07-12T00:00:00"/>
        <d v="2022-01-04T00:00:00"/>
        <d v="2022-07-11T00:00:00"/>
        <d v="2023-01-02T00:00:00"/>
        <d v="2023-07-12T00:00:00"/>
        <d v="2024-01-03T00:00:00"/>
      </sharedItems>
    </cacheField>
    <cacheField name="Percentage of flexitarians" numFmtId="0">
      <sharedItems containsSemiMixedTypes="0" containsString="0" containsNumber="1" minValue="8" maxValue="20"/>
    </cacheField>
    <cacheField name="Percentage of people with other diets" numFmtId="0">
      <sharedItems containsSemiMixedTypes="0" containsString="0" containsNumber="1" containsInteger="1" minValue="1" maxValue="11"/>
    </cacheField>
    <cacheField name="Percentage of vegans" numFmtId="0">
      <sharedItems containsSemiMixedTypes="0" containsString="0" containsNumber="1" containsInteger="1" minValue="0" maxValue="9"/>
    </cacheField>
    <cacheField name="Percentage of meat eaters" numFmtId="0">
      <sharedItems containsSemiMixedTypes="0" containsString="0" containsNumber="1" minValue="52" maxValue="80"/>
    </cacheField>
    <cacheField name="Percentage of pescetarians" numFmtId="0">
      <sharedItems containsSemiMixedTypes="0" containsString="0" containsNumber="1" containsInteger="1" minValue="1" maxValue="5"/>
    </cacheField>
    <cacheField name="Percentage of vegetarians" numFmtId="0">
      <sharedItems containsSemiMixedTypes="0" containsString="0" containsNumber="1" containsInteger="1" minValue="2" maxValue="1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x v="0"/>
    <x v="0"/>
    <x v="0"/>
    <n v="11"/>
    <n v="4"/>
    <n v="7"/>
    <n v="67"/>
    <n v="1"/>
    <n v="10"/>
  </r>
  <r>
    <x v="0"/>
    <x v="1"/>
    <x v="1"/>
    <n v="17"/>
    <n v="5"/>
    <n v="5"/>
    <n v="62"/>
    <n v="2"/>
    <n v="9"/>
  </r>
  <r>
    <x v="0"/>
    <x v="1"/>
    <x v="2"/>
    <n v="13"/>
    <n v="8"/>
    <n v="7"/>
    <n v="60.000003999999997"/>
    <n v="3"/>
    <n v="9"/>
  </r>
  <r>
    <x v="0"/>
    <x v="2"/>
    <x v="3"/>
    <n v="13"/>
    <n v="4"/>
    <n v="2"/>
    <n v="65"/>
    <n v="5"/>
    <n v="11"/>
  </r>
  <r>
    <x v="0"/>
    <x v="2"/>
    <x v="4"/>
    <n v="11"/>
    <n v="11"/>
    <n v="9"/>
    <n v="55"/>
    <n v="5"/>
    <n v="10"/>
  </r>
  <r>
    <x v="0"/>
    <x v="3"/>
    <x v="5"/>
    <n v="20"/>
    <n v="9"/>
    <n v="5"/>
    <n v="52"/>
    <n v="4"/>
    <n v="10"/>
  </r>
  <r>
    <x v="0"/>
    <x v="3"/>
    <x v="6"/>
    <n v="14"/>
    <n v="11"/>
    <n v="4"/>
    <n v="62"/>
    <n v="1"/>
    <n v="8"/>
  </r>
  <r>
    <x v="0"/>
    <x v="4"/>
    <x v="7"/>
    <n v="11"/>
    <n v="5"/>
    <n v="3"/>
    <n v="68"/>
    <n v="3"/>
    <n v="9"/>
  </r>
  <r>
    <x v="0"/>
    <x v="4"/>
    <x v="8"/>
    <n v="8"/>
    <n v="7"/>
    <n v="1"/>
    <n v="76"/>
    <n v="3"/>
    <n v="6"/>
  </r>
  <r>
    <x v="0"/>
    <x v="5"/>
    <x v="9"/>
    <n v="13"/>
    <n v="7"/>
    <n v="4"/>
    <n v="64"/>
    <n v="2"/>
    <n v="10"/>
  </r>
  <r>
    <x v="1"/>
    <x v="0"/>
    <x v="0"/>
    <n v="12"/>
    <n v="3"/>
    <n v="3"/>
    <n v="73"/>
    <n v="3"/>
    <n v="6"/>
  </r>
  <r>
    <x v="1"/>
    <x v="1"/>
    <x v="1"/>
    <n v="16"/>
    <n v="4"/>
    <n v="2"/>
    <n v="68"/>
    <n v="2"/>
    <n v="7"/>
  </r>
  <r>
    <x v="1"/>
    <x v="1"/>
    <x v="2"/>
    <n v="12"/>
    <n v="4"/>
    <n v="2"/>
    <n v="72"/>
    <n v="3"/>
    <n v="7"/>
  </r>
  <r>
    <x v="1"/>
    <x v="2"/>
    <x v="3"/>
    <n v="13"/>
    <n v="2"/>
    <n v="2"/>
    <n v="73"/>
    <n v="3"/>
    <n v="6"/>
  </r>
  <r>
    <x v="1"/>
    <x v="2"/>
    <x v="4"/>
    <n v="15.000000999999999"/>
    <n v="4"/>
    <n v="4"/>
    <n v="66"/>
    <n v="3"/>
    <n v="8"/>
  </r>
  <r>
    <x v="1"/>
    <x v="3"/>
    <x v="5"/>
    <n v="16"/>
    <n v="5"/>
    <n v="2"/>
    <n v="68"/>
    <n v="3"/>
    <n v="5"/>
  </r>
  <r>
    <x v="1"/>
    <x v="3"/>
    <x v="6"/>
    <n v="18"/>
    <n v="4"/>
    <n v="4"/>
    <n v="67"/>
    <n v="3"/>
    <n v="5"/>
  </r>
  <r>
    <x v="1"/>
    <x v="4"/>
    <x v="7"/>
    <n v="14"/>
    <n v="4"/>
    <n v="5"/>
    <n v="68"/>
    <n v="3"/>
    <n v="7"/>
  </r>
  <r>
    <x v="1"/>
    <x v="4"/>
    <x v="8"/>
    <n v="15.000000999999999"/>
    <n v="5"/>
    <n v="3"/>
    <n v="69"/>
    <n v="3"/>
    <n v="6"/>
  </r>
  <r>
    <x v="1"/>
    <x v="5"/>
    <x v="9"/>
    <n v="14"/>
    <n v="5"/>
    <n v="3"/>
    <n v="70"/>
    <n v="3"/>
    <n v="5"/>
  </r>
  <r>
    <x v="2"/>
    <x v="0"/>
    <x v="0"/>
    <n v="12"/>
    <n v="3"/>
    <n v="2"/>
    <n v="75"/>
    <n v="3"/>
    <n v="4"/>
  </r>
  <r>
    <x v="2"/>
    <x v="1"/>
    <x v="1"/>
    <n v="14"/>
    <n v="1"/>
    <n v="1"/>
    <n v="77"/>
    <n v="3"/>
    <n v="3"/>
  </r>
  <r>
    <x v="2"/>
    <x v="1"/>
    <x v="2"/>
    <n v="14"/>
    <n v="3"/>
    <n v="2"/>
    <n v="73"/>
    <n v="2"/>
    <n v="5"/>
  </r>
  <r>
    <x v="2"/>
    <x v="2"/>
    <x v="3"/>
    <n v="14"/>
    <n v="2"/>
    <n v="2"/>
    <n v="77"/>
    <n v="2"/>
    <n v="4"/>
  </r>
  <r>
    <x v="2"/>
    <x v="2"/>
    <x v="4"/>
    <n v="16"/>
    <n v="3"/>
    <n v="2"/>
    <n v="71"/>
    <n v="2"/>
    <n v="5"/>
  </r>
  <r>
    <x v="2"/>
    <x v="3"/>
    <x v="5"/>
    <n v="14"/>
    <n v="3"/>
    <n v="3"/>
    <n v="73"/>
    <n v="2"/>
    <n v="5"/>
  </r>
  <r>
    <x v="2"/>
    <x v="3"/>
    <x v="6"/>
    <n v="16"/>
    <n v="2"/>
    <n v="1"/>
    <n v="72"/>
    <n v="4"/>
    <n v="5"/>
  </r>
  <r>
    <x v="2"/>
    <x v="4"/>
    <x v="7"/>
    <n v="13"/>
    <n v="2"/>
    <n v="2"/>
    <n v="78"/>
    <n v="2"/>
    <n v="3"/>
  </r>
  <r>
    <x v="2"/>
    <x v="4"/>
    <x v="8"/>
    <n v="16"/>
    <n v="3"/>
    <n v="2"/>
    <n v="72"/>
    <n v="3"/>
    <n v="4"/>
  </r>
  <r>
    <x v="2"/>
    <x v="5"/>
    <x v="9"/>
    <n v="9"/>
    <n v="1"/>
    <n v="2"/>
    <n v="80"/>
    <n v="4"/>
    <n v="4"/>
  </r>
  <r>
    <x v="3"/>
    <x v="0"/>
    <x v="0"/>
    <n v="16"/>
    <n v="4"/>
    <n v="0"/>
    <n v="75"/>
    <n v="3"/>
    <n v="2"/>
  </r>
  <r>
    <x v="3"/>
    <x v="1"/>
    <x v="1"/>
    <n v="15.000000999999999"/>
    <n v="4"/>
    <n v="1"/>
    <n v="77"/>
    <n v="2"/>
    <n v="2"/>
  </r>
  <r>
    <x v="3"/>
    <x v="1"/>
    <x v="2"/>
    <n v="15.000000999999999"/>
    <n v="3"/>
    <n v="0"/>
    <n v="78"/>
    <n v="3"/>
    <n v="2"/>
  </r>
  <r>
    <x v="3"/>
    <x v="2"/>
    <x v="3"/>
    <n v="15.000000999999999"/>
    <n v="3"/>
    <n v="1"/>
    <n v="75"/>
    <n v="3"/>
    <n v="2"/>
  </r>
  <r>
    <x v="3"/>
    <x v="2"/>
    <x v="4"/>
    <n v="13"/>
    <n v="3"/>
    <n v="0"/>
    <n v="75"/>
    <n v="4"/>
    <n v="5"/>
  </r>
  <r>
    <x v="3"/>
    <x v="3"/>
    <x v="5"/>
    <n v="13"/>
    <n v="2"/>
    <n v="0"/>
    <n v="78"/>
    <n v="3"/>
    <n v="3"/>
  </r>
  <r>
    <x v="3"/>
    <x v="3"/>
    <x v="6"/>
    <n v="13"/>
    <n v="1"/>
    <n v="1"/>
    <n v="78"/>
    <n v="3"/>
    <n v="3"/>
  </r>
  <r>
    <x v="3"/>
    <x v="4"/>
    <x v="7"/>
    <n v="18"/>
    <n v="3"/>
    <n v="1"/>
    <n v="73"/>
    <n v="3"/>
    <n v="3"/>
  </r>
  <r>
    <x v="3"/>
    <x v="4"/>
    <x v="8"/>
    <n v="15.000000999999999"/>
    <n v="3"/>
    <n v="1"/>
    <n v="74"/>
    <n v="2"/>
    <n v="4"/>
  </r>
  <r>
    <x v="3"/>
    <x v="5"/>
    <x v="9"/>
    <n v="14"/>
    <n v="3"/>
    <n v="1"/>
    <n v="74"/>
    <n v="4"/>
    <n v="4"/>
  </r>
  <r>
    <x v="4"/>
    <x v="0"/>
    <x v="0"/>
    <n v="13"/>
    <n v="3"/>
    <n v="2"/>
    <n v="73"/>
    <n v="3"/>
    <n v="5"/>
  </r>
  <r>
    <x v="4"/>
    <x v="1"/>
    <x v="1"/>
    <n v="15.000000999999999"/>
    <n v="4"/>
    <n v="2"/>
    <n v="72"/>
    <n v="2"/>
    <n v="5"/>
  </r>
  <r>
    <x v="4"/>
    <x v="1"/>
    <x v="2"/>
    <n v="13"/>
    <n v="4"/>
    <n v="2"/>
    <n v="72"/>
    <n v="3"/>
    <n v="6"/>
  </r>
  <r>
    <x v="4"/>
    <x v="2"/>
    <x v="3"/>
    <n v="14"/>
    <n v="3"/>
    <n v="2"/>
    <n v="73"/>
    <n v="3"/>
    <n v="5"/>
  </r>
  <r>
    <x v="4"/>
    <x v="2"/>
    <x v="4"/>
    <n v="14"/>
    <n v="4"/>
    <n v="3"/>
    <n v="68"/>
    <n v="3"/>
    <n v="7"/>
  </r>
  <r>
    <x v="4"/>
    <x v="3"/>
    <x v="5"/>
    <n v="16"/>
    <n v="4"/>
    <n v="2"/>
    <n v="70"/>
    <n v="3"/>
    <n v="5"/>
  </r>
  <r>
    <x v="4"/>
    <x v="3"/>
    <x v="6"/>
    <n v="16"/>
    <n v="4"/>
    <n v="2"/>
    <n v="70"/>
    <n v="3"/>
    <n v="5"/>
  </r>
  <r>
    <x v="4"/>
    <x v="4"/>
    <x v="7"/>
    <n v="14"/>
    <n v="3"/>
    <n v="3"/>
    <n v="71"/>
    <n v="3"/>
    <n v="5"/>
  </r>
  <r>
    <x v="4"/>
    <x v="4"/>
    <x v="8"/>
    <n v="14"/>
    <n v="4"/>
    <n v="2"/>
    <n v="72"/>
    <n v="3"/>
    <n v="5"/>
  </r>
  <r>
    <x v="4"/>
    <x v="5"/>
    <x v="9"/>
    <n v="13"/>
    <n v="4"/>
    <n v="2"/>
    <n v="73"/>
    <n v="3"/>
    <n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CD5076-A1C8-4689-B892-5F5DADDA7A5D}" name="PivotTable1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F9" firstHeaderRow="0" firstDataRow="1" firstDataCol="1" rowPageCount="1" colPageCount="1"/>
  <pivotFields count="9">
    <pivotField axis="axisRow" showAll="0">
      <items count="6">
        <item x="0"/>
        <item x="1"/>
        <item x="2"/>
        <item x="3"/>
        <item x="4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axis="axisPage" numFmtId="14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showAll="0"/>
    <pivotField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1">
    <pageField fld="2" item="0" hier="-1"/>
  </pageFields>
  <dataFields count="5">
    <dataField name="Sum of Percentage of meat eaters" fld="6" baseField="0" baseItem="0"/>
    <dataField name="Sum of Percentage of pescetarians" fld="7" baseField="0" baseItem="0"/>
    <dataField name="Sum of Percentage of flexitarians" fld="3" baseField="0" baseItem="0"/>
    <dataField name="Sum of Percentage of vegetarians" fld="8" baseField="0" baseItem="0"/>
    <dataField name="Sum of Percentage of vegans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77C38D-AFD8-4AB6-833E-049941DE8BBF}" name="PivotTable1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F9" firstHeaderRow="0" firstDataRow="1" firstDataCol="1" rowPageCount="1" colPageCount="1"/>
  <pivotFields count="9">
    <pivotField axis="axisRow" showAll="0">
      <items count="6">
        <item x="0"/>
        <item x="1"/>
        <item x="2"/>
        <item x="3"/>
        <item x="4"/>
        <item t="default"/>
      </items>
    </pivotField>
    <pivotField axis="axisPage" showAll="0">
      <items count="7">
        <item x="0"/>
        <item x="1"/>
        <item x="2"/>
        <item x="3"/>
        <item x="4"/>
        <item x="5"/>
        <item t="default"/>
      </items>
    </pivotField>
    <pivotField numFmtId="14" showAll="0"/>
    <pivotField dataField="1" showAll="0"/>
    <pivotField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1">
    <pageField fld="1" item="5" hier="-1"/>
  </pageFields>
  <dataFields count="5">
    <dataField name="Sum of Percentage of meat eaters" fld="6" baseField="0" baseItem="0"/>
    <dataField name="Sum of Percentage of pescetarians" fld="7" baseField="0" baseItem="0"/>
    <dataField name="Sum of Percentage of flexitarians" fld="3" baseField="0" baseItem="0"/>
    <dataField name="Sum of Percentage of vegetarians" fld="8" baseField="0" baseItem="0"/>
    <dataField name="Sum of Percentage of vegans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www.linkedin.com/in/lizethrubio/" TargetMode="External"/><Relationship Id="rId1" Type="http://schemas.openxmlformats.org/officeDocument/2006/relationships/hyperlink" Target="https://ourworldindata.org/grapher/per-capita-meat-type?country=CHN~USA~IND~ARG~PRT~ETH~JPN~BRA~OWID_WRL~ESP~DEU~IS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2CC85-ED79-4468-9682-4ED09B230A1A}">
  <dimension ref="A1:J51"/>
  <sheetViews>
    <sheetView workbookViewId="0">
      <selection sqref="A1:J51"/>
    </sheetView>
  </sheetViews>
  <sheetFormatPr defaultRowHeight="15" x14ac:dyDescent="0.25"/>
  <sheetData>
    <row r="1" spans="1:10" x14ac:dyDescent="0.25">
      <c r="A1" t="s">
        <v>0</v>
      </c>
      <c r="B1" t="s">
        <v>13</v>
      </c>
      <c r="C1" t="s">
        <v>1</v>
      </c>
      <c r="D1" t="s">
        <v>3</v>
      </c>
      <c r="E1" t="s">
        <v>5</v>
      </c>
      <c r="F1" t="s">
        <v>2</v>
      </c>
      <c r="G1" t="s">
        <v>4</v>
      </c>
      <c r="H1" t="s">
        <v>6</v>
      </c>
      <c r="I1" t="s">
        <v>7</v>
      </c>
      <c r="J1" t="s">
        <v>31</v>
      </c>
    </row>
    <row r="2" spans="1:10" x14ac:dyDescent="0.25">
      <c r="A2" t="s">
        <v>8</v>
      </c>
      <c r="B2">
        <f t="shared" ref="B2:B33" si="0">YEAR(C2)</f>
        <v>2019</v>
      </c>
      <c r="C2" s="1">
        <v>43664</v>
      </c>
      <c r="D2">
        <v>4</v>
      </c>
      <c r="E2">
        <v>67</v>
      </c>
      <c r="F2">
        <v>11</v>
      </c>
      <c r="G2">
        <v>7</v>
      </c>
      <c r="H2">
        <v>1</v>
      </c>
      <c r="I2">
        <v>10</v>
      </c>
      <c r="J2">
        <f>SUM(F2:I2)</f>
        <v>29</v>
      </c>
    </row>
    <row r="3" spans="1:10" x14ac:dyDescent="0.25">
      <c r="A3" t="s">
        <v>8</v>
      </c>
      <c r="B3">
        <f t="shared" si="0"/>
        <v>2020</v>
      </c>
      <c r="C3" s="1">
        <v>43836</v>
      </c>
      <c r="D3">
        <v>5</v>
      </c>
      <c r="E3">
        <v>62</v>
      </c>
      <c r="F3">
        <v>17</v>
      </c>
      <c r="G3">
        <v>5</v>
      </c>
      <c r="H3">
        <v>2</v>
      </c>
      <c r="I3">
        <v>9</v>
      </c>
      <c r="J3">
        <f t="shared" ref="J3:J51" si="1">SUM(F3:I3)</f>
        <v>33</v>
      </c>
    </row>
    <row r="4" spans="1:10" x14ac:dyDescent="0.25">
      <c r="A4" t="s">
        <v>8</v>
      </c>
      <c r="B4">
        <f t="shared" si="0"/>
        <v>2020</v>
      </c>
      <c r="C4" s="1">
        <v>44026</v>
      </c>
      <c r="D4">
        <v>8</v>
      </c>
      <c r="E4">
        <v>60.000003999999997</v>
      </c>
      <c r="F4">
        <v>13</v>
      </c>
      <c r="G4">
        <v>7</v>
      </c>
      <c r="H4">
        <v>3</v>
      </c>
      <c r="I4">
        <v>9</v>
      </c>
      <c r="J4">
        <f t="shared" si="1"/>
        <v>32</v>
      </c>
    </row>
    <row r="5" spans="1:10" x14ac:dyDescent="0.25">
      <c r="A5" t="s">
        <v>8</v>
      </c>
      <c r="B5">
        <f t="shared" si="0"/>
        <v>2021</v>
      </c>
      <c r="C5" s="1">
        <v>44199</v>
      </c>
      <c r="D5">
        <v>4</v>
      </c>
      <c r="E5">
        <v>65</v>
      </c>
      <c r="F5">
        <v>13</v>
      </c>
      <c r="G5">
        <v>2</v>
      </c>
      <c r="H5">
        <v>5</v>
      </c>
      <c r="I5">
        <v>11</v>
      </c>
      <c r="J5">
        <f t="shared" si="1"/>
        <v>31</v>
      </c>
    </row>
    <row r="6" spans="1:10" x14ac:dyDescent="0.25">
      <c r="A6" t="s">
        <v>8</v>
      </c>
      <c r="B6">
        <f t="shared" si="0"/>
        <v>2021</v>
      </c>
      <c r="C6" s="1">
        <v>44389</v>
      </c>
      <c r="D6">
        <v>11</v>
      </c>
      <c r="E6">
        <v>55</v>
      </c>
      <c r="F6">
        <v>11</v>
      </c>
      <c r="G6">
        <v>9</v>
      </c>
      <c r="H6">
        <v>5</v>
      </c>
      <c r="I6">
        <v>10</v>
      </c>
      <c r="J6">
        <f t="shared" si="1"/>
        <v>35</v>
      </c>
    </row>
    <row r="7" spans="1:10" x14ac:dyDescent="0.25">
      <c r="A7" t="s">
        <v>8</v>
      </c>
      <c r="B7">
        <f t="shared" si="0"/>
        <v>2022</v>
      </c>
      <c r="C7" s="1">
        <v>44565</v>
      </c>
      <c r="D7">
        <v>9</v>
      </c>
      <c r="E7">
        <v>52</v>
      </c>
      <c r="F7">
        <v>20</v>
      </c>
      <c r="G7">
        <v>5</v>
      </c>
      <c r="H7">
        <v>4</v>
      </c>
      <c r="I7">
        <v>10</v>
      </c>
      <c r="J7">
        <f t="shared" si="1"/>
        <v>39</v>
      </c>
    </row>
    <row r="8" spans="1:10" x14ac:dyDescent="0.25">
      <c r="A8" t="s">
        <v>8</v>
      </c>
      <c r="B8">
        <f t="shared" si="0"/>
        <v>2022</v>
      </c>
      <c r="C8" s="1">
        <v>44753</v>
      </c>
      <c r="D8">
        <v>11</v>
      </c>
      <c r="E8">
        <v>62</v>
      </c>
      <c r="F8">
        <v>14</v>
      </c>
      <c r="G8">
        <v>4</v>
      </c>
      <c r="H8">
        <v>1</v>
      </c>
      <c r="I8">
        <v>8</v>
      </c>
      <c r="J8">
        <f t="shared" si="1"/>
        <v>27</v>
      </c>
    </row>
    <row r="9" spans="1:10" x14ac:dyDescent="0.25">
      <c r="A9" t="s">
        <v>8</v>
      </c>
      <c r="B9">
        <f t="shared" si="0"/>
        <v>2023</v>
      </c>
      <c r="C9" s="1">
        <v>44928</v>
      </c>
      <c r="D9">
        <v>5</v>
      </c>
      <c r="E9">
        <v>68</v>
      </c>
      <c r="F9">
        <v>11</v>
      </c>
      <c r="G9">
        <v>3</v>
      </c>
      <c r="H9">
        <v>3</v>
      </c>
      <c r="I9">
        <v>9</v>
      </c>
      <c r="J9">
        <f t="shared" si="1"/>
        <v>26</v>
      </c>
    </row>
    <row r="10" spans="1:10" x14ac:dyDescent="0.25">
      <c r="A10" t="s">
        <v>8</v>
      </c>
      <c r="B10">
        <f t="shared" si="0"/>
        <v>2023</v>
      </c>
      <c r="C10" s="1">
        <v>45119</v>
      </c>
      <c r="D10">
        <v>7</v>
      </c>
      <c r="E10">
        <v>76</v>
      </c>
      <c r="F10">
        <v>8</v>
      </c>
      <c r="G10">
        <v>1</v>
      </c>
      <c r="H10">
        <v>3</v>
      </c>
      <c r="I10">
        <v>6</v>
      </c>
      <c r="J10">
        <f t="shared" si="1"/>
        <v>18</v>
      </c>
    </row>
    <row r="11" spans="1:10" x14ac:dyDescent="0.25">
      <c r="A11" t="s">
        <v>8</v>
      </c>
      <c r="B11">
        <f t="shared" si="0"/>
        <v>2024</v>
      </c>
      <c r="C11" s="1">
        <v>45294</v>
      </c>
      <c r="D11">
        <v>7</v>
      </c>
      <c r="E11">
        <v>64</v>
      </c>
      <c r="F11">
        <v>13</v>
      </c>
      <c r="G11">
        <v>4</v>
      </c>
      <c r="H11">
        <v>2</v>
      </c>
      <c r="I11">
        <v>10</v>
      </c>
      <c r="J11">
        <f t="shared" si="1"/>
        <v>29</v>
      </c>
    </row>
    <row r="12" spans="1:10" x14ac:dyDescent="0.25">
      <c r="A12" t="s">
        <v>9</v>
      </c>
      <c r="B12">
        <f t="shared" si="0"/>
        <v>2019</v>
      </c>
      <c r="C12" s="1">
        <v>43664</v>
      </c>
      <c r="D12">
        <v>3</v>
      </c>
      <c r="E12">
        <v>73</v>
      </c>
      <c r="F12">
        <v>12</v>
      </c>
      <c r="G12">
        <v>3</v>
      </c>
      <c r="H12">
        <v>3</v>
      </c>
      <c r="I12">
        <v>6</v>
      </c>
      <c r="J12">
        <f t="shared" si="1"/>
        <v>24</v>
      </c>
    </row>
    <row r="13" spans="1:10" x14ac:dyDescent="0.25">
      <c r="A13" t="s">
        <v>9</v>
      </c>
      <c r="B13">
        <f t="shared" si="0"/>
        <v>2020</v>
      </c>
      <c r="C13" s="1">
        <v>43836</v>
      </c>
      <c r="D13">
        <v>4</v>
      </c>
      <c r="E13">
        <v>68</v>
      </c>
      <c r="F13">
        <v>16</v>
      </c>
      <c r="G13">
        <v>2</v>
      </c>
      <c r="H13">
        <v>2</v>
      </c>
      <c r="I13">
        <v>7</v>
      </c>
      <c r="J13">
        <f t="shared" si="1"/>
        <v>27</v>
      </c>
    </row>
    <row r="14" spans="1:10" x14ac:dyDescent="0.25">
      <c r="A14" t="s">
        <v>9</v>
      </c>
      <c r="B14">
        <f t="shared" si="0"/>
        <v>2020</v>
      </c>
      <c r="C14" s="1">
        <v>44026</v>
      </c>
      <c r="D14">
        <v>4</v>
      </c>
      <c r="E14">
        <v>72</v>
      </c>
      <c r="F14">
        <v>12</v>
      </c>
      <c r="G14">
        <v>2</v>
      </c>
      <c r="H14">
        <v>3</v>
      </c>
      <c r="I14">
        <v>7</v>
      </c>
      <c r="J14">
        <f t="shared" si="1"/>
        <v>24</v>
      </c>
    </row>
    <row r="15" spans="1:10" x14ac:dyDescent="0.25">
      <c r="A15" t="s">
        <v>9</v>
      </c>
      <c r="B15">
        <f t="shared" si="0"/>
        <v>2021</v>
      </c>
      <c r="C15" s="1">
        <v>44199</v>
      </c>
      <c r="D15">
        <v>2</v>
      </c>
      <c r="E15">
        <v>73</v>
      </c>
      <c r="F15">
        <v>13</v>
      </c>
      <c r="G15">
        <v>2</v>
      </c>
      <c r="H15">
        <v>3</v>
      </c>
      <c r="I15">
        <v>6</v>
      </c>
      <c r="J15">
        <f t="shared" si="1"/>
        <v>24</v>
      </c>
    </row>
    <row r="16" spans="1:10" x14ac:dyDescent="0.25">
      <c r="A16" t="s">
        <v>9</v>
      </c>
      <c r="B16">
        <f t="shared" si="0"/>
        <v>2021</v>
      </c>
      <c r="C16" s="1">
        <v>44389</v>
      </c>
      <c r="D16">
        <v>4</v>
      </c>
      <c r="E16">
        <v>66</v>
      </c>
      <c r="F16">
        <v>15.000000999999999</v>
      </c>
      <c r="G16">
        <v>4</v>
      </c>
      <c r="H16">
        <v>3</v>
      </c>
      <c r="I16">
        <v>8</v>
      </c>
      <c r="J16">
        <f t="shared" si="1"/>
        <v>30.000000999999997</v>
      </c>
    </row>
    <row r="17" spans="1:10" x14ac:dyDescent="0.25">
      <c r="A17" t="s">
        <v>9</v>
      </c>
      <c r="B17">
        <f t="shared" si="0"/>
        <v>2022</v>
      </c>
      <c r="C17" s="1">
        <v>44565</v>
      </c>
      <c r="D17">
        <v>5</v>
      </c>
      <c r="E17">
        <v>68</v>
      </c>
      <c r="F17">
        <v>16</v>
      </c>
      <c r="G17">
        <v>2</v>
      </c>
      <c r="H17">
        <v>3</v>
      </c>
      <c r="I17">
        <v>5</v>
      </c>
      <c r="J17">
        <f t="shared" si="1"/>
        <v>26</v>
      </c>
    </row>
    <row r="18" spans="1:10" x14ac:dyDescent="0.25">
      <c r="A18" t="s">
        <v>9</v>
      </c>
      <c r="B18">
        <f t="shared" si="0"/>
        <v>2022</v>
      </c>
      <c r="C18" s="1">
        <v>44753</v>
      </c>
      <c r="D18">
        <v>4</v>
      </c>
      <c r="E18">
        <v>67</v>
      </c>
      <c r="F18">
        <v>18</v>
      </c>
      <c r="G18">
        <v>4</v>
      </c>
      <c r="H18">
        <v>3</v>
      </c>
      <c r="I18">
        <v>5</v>
      </c>
      <c r="J18">
        <f t="shared" si="1"/>
        <v>30</v>
      </c>
    </row>
    <row r="19" spans="1:10" x14ac:dyDescent="0.25">
      <c r="A19" t="s">
        <v>9</v>
      </c>
      <c r="B19">
        <f t="shared" si="0"/>
        <v>2023</v>
      </c>
      <c r="C19" s="1">
        <v>44928</v>
      </c>
      <c r="D19">
        <v>4</v>
      </c>
      <c r="E19">
        <v>68</v>
      </c>
      <c r="F19">
        <v>14</v>
      </c>
      <c r="G19">
        <v>5</v>
      </c>
      <c r="H19">
        <v>3</v>
      </c>
      <c r="I19">
        <v>7</v>
      </c>
      <c r="J19">
        <f t="shared" si="1"/>
        <v>29</v>
      </c>
    </row>
    <row r="20" spans="1:10" x14ac:dyDescent="0.25">
      <c r="A20" t="s">
        <v>9</v>
      </c>
      <c r="B20">
        <f t="shared" si="0"/>
        <v>2023</v>
      </c>
      <c r="C20" s="1">
        <v>45119</v>
      </c>
      <c r="D20">
        <v>5</v>
      </c>
      <c r="E20">
        <v>69</v>
      </c>
      <c r="F20">
        <v>15.000000999999999</v>
      </c>
      <c r="G20">
        <v>3</v>
      </c>
      <c r="H20">
        <v>3</v>
      </c>
      <c r="I20">
        <v>6</v>
      </c>
      <c r="J20">
        <f t="shared" si="1"/>
        <v>27.000000999999997</v>
      </c>
    </row>
    <row r="21" spans="1:10" x14ac:dyDescent="0.25">
      <c r="A21" t="s">
        <v>9</v>
      </c>
      <c r="B21">
        <f t="shared" si="0"/>
        <v>2024</v>
      </c>
      <c r="C21" s="1">
        <v>45294</v>
      </c>
      <c r="D21">
        <v>5</v>
      </c>
      <c r="E21">
        <v>70</v>
      </c>
      <c r="F21">
        <v>14</v>
      </c>
      <c r="G21">
        <v>3</v>
      </c>
      <c r="H21">
        <v>3</v>
      </c>
      <c r="I21">
        <v>5</v>
      </c>
      <c r="J21">
        <f t="shared" si="1"/>
        <v>25</v>
      </c>
    </row>
    <row r="22" spans="1:10" x14ac:dyDescent="0.25">
      <c r="A22" t="s">
        <v>10</v>
      </c>
      <c r="B22">
        <f t="shared" si="0"/>
        <v>2019</v>
      </c>
      <c r="C22" s="1">
        <v>43664</v>
      </c>
      <c r="D22">
        <v>3</v>
      </c>
      <c r="E22">
        <v>75</v>
      </c>
      <c r="F22">
        <v>12</v>
      </c>
      <c r="G22">
        <v>2</v>
      </c>
      <c r="H22">
        <v>3</v>
      </c>
      <c r="I22">
        <v>4</v>
      </c>
      <c r="J22">
        <f t="shared" si="1"/>
        <v>21</v>
      </c>
    </row>
    <row r="23" spans="1:10" x14ac:dyDescent="0.25">
      <c r="A23" t="s">
        <v>10</v>
      </c>
      <c r="B23">
        <f t="shared" si="0"/>
        <v>2020</v>
      </c>
      <c r="C23" s="1">
        <v>43836</v>
      </c>
      <c r="D23">
        <v>1</v>
      </c>
      <c r="E23">
        <v>77</v>
      </c>
      <c r="F23">
        <v>14</v>
      </c>
      <c r="G23">
        <v>1</v>
      </c>
      <c r="H23">
        <v>3</v>
      </c>
      <c r="I23">
        <v>3</v>
      </c>
      <c r="J23">
        <f t="shared" si="1"/>
        <v>21</v>
      </c>
    </row>
    <row r="24" spans="1:10" x14ac:dyDescent="0.25">
      <c r="A24" t="s">
        <v>10</v>
      </c>
      <c r="B24">
        <f t="shared" si="0"/>
        <v>2020</v>
      </c>
      <c r="C24" s="1">
        <v>44026</v>
      </c>
      <c r="D24">
        <v>3</v>
      </c>
      <c r="E24">
        <v>73</v>
      </c>
      <c r="F24">
        <v>14</v>
      </c>
      <c r="G24">
        <v>2</v>
      </c>
      <c r="H24">
        <v>2</v>
      </c>
      <c r="I24">
        <v>5</v>
      </c>
      <c r="J24">
        <f t="shared" si="1"/>
        <v>23</v>
      </c>
    </row>
    <row r="25" spans="1:10" x14ac:dyDescent="0.25">
      <c r="A25" t="s">
        <v>10</v>
      </c>
      <c r="B25">
        <f t="shared" si="0"/>
        <v>2021</v>
      </c>
      <c r="C25" s="1">
        <v>44199</v>
      </c>
      <c r="D25">
        <v>2</v>
      </c>
      <c r="E25">
        <v>77</v>
      </c>
      <c r="F25">
        <v>14</v>
      </c>
      <c r="G25">
        <v>2</v>
      </c>
      <c r="H25">
        <v>2</v>
      </c>
      <c r="I25">
        <v>4</v>
      </c>
      <c r="J25">
        <f t="shared" si="1"/>
        <v>22</v>
      </c>
    </row>
    <row r="26" spans="1:10" x14ac:dyDescent="0.25">
      <c r="A26" t="s">
        <v>10</v>
      </c>
      <c r="B26">
        <f t="shared" si="0"/>
        <v>2021</v>
      </c>
      <c r="C26" s="1">
        <v>44389</v>
      </c>
      <c r="D26">
        <v>3</v>
      </c>
      <c r="E26">
        <v>71</v>
      </c>
      <c r="F26">
        <v>16</v>
      </c>
      <c r="G26">
        <v>2</v>
      </c>
      <c r="H26">
        <v>2</v>
      </c>
      <c r="I26">
        <v>5</v>
      </c>
      <c r="J26">
        <f t="shared" si="1"/>
        <v>25</v>
      </c>
    </row>
    <row r="27" spans="1:10" x14ac:dyDescent="0.25">
      <c r="A27" t="s">
        <v>10</v>
      </c>
      <c r="B27">
        <f t="shared" si="0"/>
        <v>2022</v>
      </c>
      <c r="C27" s="1">
        <v>44565</v>
      </c>
      <c r="D27">
        <v>3</v>
      </c>
      <c r="E27">
        <v>73</v>
      </c>
      <c r="F27">
        <v>14</v>
      </c>
      <c r="G27">
        <v>3</v>
      </c>
      <c r="H27">
        <v>2</v>
      </c>
      <c r="I27">
        <v>5</v>
      </c>
      <c r="J27">
        <f t="shared" si="1"/>
        <v>24</v>
      </c>
    </row>
    <row r="28" spans="1:10" x14ac:dyDescent="0.25">
      <c r="A28" t="s">
        <v>10</v>
      </c>
      <c r="B28">
        <f t="shared" si="0"/>
        <v>2022</v>
      </c>
      <c r="C28" s="1">
        <v>44753</v>
      </c>
      <c r="D28">
        <v>2</v>
      </c>
      <c r="E28">
        <v>72</v>
      </c>
      <c r="F28">
        <v>16</v>
      </c>
      <c r="G28">
        <v>1</v>
      </c>
      <c r="H28">
        <v>4</v>
      </c>
      <c r="I28">
        <v>5</v>
      </c>
      <c r="J28">
        <f t="shared" si="1"/>
        <v>26</v>
      </c>
    </row>
    <row r="29" spans="1:10" x14ac:dyDescent="0.25">
      <c r="A29" t="s">
        <v>10</v>
      </c>
      <c r="B29">
        <f t="shared" si="0"/>
        <v>2023</v>
      </c>
      <c r="C29" s="1">
        <v>44928</v>
      </c>
      <c r="D29">
        <v>2</v>
      </c>
      <c r="E29">
        <v>78</v>
      </c>
      <c r="F29">
        <v>13</v>
      </c>
      <c r="G29">
        <v>2</v>
      </c>
      <c r="H29">
        <v>2</v>
      </c>
      <c r="I29">
        <v>3</v>
      </c>
      <c r="J29">
        <f t="shared" si="1"/>
        <v>20</v>
      </c>
    </row>
    <row r="30" spans="1:10" x14ac:dyDescent="0.25">
      <c r="A30" t="s">
        <v>10</v>
      </c>
      <c r="B30">
        <f t="shared" si="0"/>
        <v>2023</v>
      </c>
      <c r="C30" s="1">
        <v>45119</v>
      </c>
      <c r="D30">
        <v>3</v>
      </c>
      <c r="E30">
        <v>72</v>
      </c>
      <c r="F30">
        <v>16</v>
      </c>
      <c r="G30">
        <v>2</v>
      </c>
      <c r="H30">
        <v>3</v>
      </c>
      <c r="I30">
        <v>4</v>
      </c>
      <c r="J30">
        <f t="shared" si="1"/>
        <v>25</v>
      </c>
    </row>
    <row r="31" spans="1:10" x14ac:dyDescent="0.25">
      <c r="A31" t="s">
        <v>10</v>
      </c>
      <c r="B31">
        <f t="shared" si="0"/>
        <v>2024</v>
      </c>
      <c r="C31" s="1">
        <v>45294</v>
      </c>
      <c r="D31">
        <v>1</v>
      </c>
      <c r="E31">
        <v>80</v>
      </c>
      <c r="F31">
        <v>9</v>
      </c>
      <c r="G31">
        <v>2</v>
      </c>
      <c r="H31">
        <v>4</v>
      </c>
      <c r="I31">
        <v>4</v>
      </c>
      <c r="J31">
        <f t="shared" si="1"/>
        <v>19</v>
      </c>
    </row>
    <row r="32" spans="1:10" x14ac:dyDescent="0.25">
      <c r="A32" t="s">
        <v>11</v>
      </c>
      <c r="B32">
        <f t="shared" si="0"/>
        <v>2019</v>
      </c>
      <c r="C32" s="1">
        <v>43664</v>
      </c>
      <c r="D32">
        <v>4</v>
      </c>
      <c r="E32">
        <v>75</v>
      </c>
      <c r="F32">
        <v>16</v>
      </c>
      <c r="G32">
        <v>0</v>
      </c>
      <c r="H32">
        <v>3</v>
      </c>
      <c r="I32">
        <v>2</v>
      </c>
      <c r="J32">
        <f t="shared" si="1"/>
        <v>21</v>
      </c>
    </row>
    <row r="33" spans="1:10" x14ac:dyDescent="0.25">
      <c r="A33" t="s">
        <v>11</v>
      </c>
      <c r="B33">
        <f t="shared" si="0"/>
        <v>2020</v>
      </c>
      <c r="C33" s="1">
        <v>43836</v>
      </c>
      <c r="D33">
        <v>4</v>
      </c>
      <c r="E33">
        <v>77</v>
      </c>
      <c r="F33">
        <v>15.000000999999999</v>
      </c>
      <c r="G33">
        <v>1</v>
      </c>
      <c r="H33">
        <v>2</v>
      </c>
      <c r="I33">
        <v>2</v>
      </c>
      <c r="J33">
        <f t="shared" si="1"/>
        <v>20.000000999999997</v>
      </c>
    </row>
    <row r="34" spans="1:10" x14ac:dyDescent="0.25">
      <c r="A34" t="s">
        <v>11</v>
      </c>
      <c r="B34">
        <f t="shared" ref="B34:B65" si="2">YEAR(C34)</f>
        <v>2020</v>
      </c>
      <c r="C34" s="1">
        <v>44026</v>
      </c>
      <c r="D34">
        <v>3</v>
      </c>
      <c r="E34">
        <v>78</v>
      </c>
      <c r="F34">
        <v>15.000000999999999</v>
      </c>
      <c r="G34">
        <v>0</v>
      </c>
      <c r="H34">
        <v>3</v>
      </c>
      <c r="I34">
        <v>2</v>
      </c>
      <c r="J34">
        <f t="shared" si="1"/>
        <v>20.000000999999997</v>
      </c>
    </row>
    <row r="35" spans="1:10" x14ac:dyDescent="0.25">
      <c r="A35" t="s">
        <v>11</v>
      </c>
      <c r="B35">
        <f t="shared" si="2"/>
        <v>2021</v>
      </c>
      <c r="C35" s="1">
        <v>44199</v>
      </c>
      <c r="D35">
        <v>3</v>
      </c>
      <c r="E35">
        <v>75</v>
      </c>
      <c r="F35">
        <v>15.000000999999999</v>
      </c>
      <c r="G35">
        <v>1</v>
      </c>
      <c r="H35">
        <v>3</v>
      </c>
      <c r="I35">
        <v>2</v>
      </c>
      <c r="J35">
        <f t="shared" si="1"/>
        <v>21.000000999999997</v>
      </c>
    </row>
    <row r="36" spans="1:10" x14ac:dyDescent="0.25">
      <c r="A36" t="s">
        <v>11</v>
      </c>
      <c r="B36">
        <f t="shared" si="2"/>
        <v>2021</v>
      </c>
      <c r="C36" s="1">
        <v>44389</v>
      </c>
      <c r="D36">
        <v>3</v>
      </c>
      <c r="E36">
        <v>75</v>
      </c>
      <c r="F36">
        <v>13</v>
      </c>
      <c r="G36">
        <v>0</v>
      </c>
      <c r="H36">
        <v>4</v>
      </c>
      <c r="I36">
        <v>5</v>
      </c>
      <c r="J36">
        <f t="shared" si="1"/>
        <v>22</v>
      </c>
    </row>
    <row r="37" spans="1:10" x14ac:dyDescent="0.25">
      <c r="A37" t="s">
        <v>11</v>
      </c>
      <c r="B37">
        <f t="shared" si="2"/>
        <v>2022</v>
      </c>
      <c r="C37" s="1">
        <v>44565</v>
      </c>
      <c r="D37">
        <v>2</v>
      </c>
      <c r="E37">
        <v>78</v>
      </c>
      <c r="F37">
        <v>13</v>
      </c>
      <c r="G37">
        <v>0</v>
      </c>
      <c r="H37">
        <v>3</v>
      </c>
      <c r="I37">
        <v>3</v>
      </c>
      <c r="J37">
        <f t="shared" si="1"/>
        <v>19</v>
      </c>
    </row>
    <row r="38" spans="1:10" x14ac:dyDescent="0.25">
      <c r="A38" t="s">
        <v>11</v>
      </c>
      <c r="B38">
        <f t="shared" si="2"/>
        <v>2022</v>
      </c>
      <c r="C38" s="1">
        <v>44753</v>
      </c>
      <c r="D38">
        <v>1</v>
      </c>
      <c r="E38">
        <v>78</v>
      </c>
      <c r="F38">
        <v>13</v>
      </c>
      <c r="G38">
        <v>1</v>
      </c>
      <c r="H38">
        <v>3</v>
      </c>
      <c r="I38">
        <v>3</v>
      </c>
      <c r="J38">
        <f t="shared" si="1"/>
        <v>20</v>
      </c>
    </row>
    <row r="39" spans="1:10" x14ac:dyDescent="0.25">
      <c r="A39" t="s">
        <v>11</v>
      </c>
      <c r="B39">
        <f t="shared" si="2"/>
        <v>2023</v>
      </c>
      <c r="C39" s="1">
        <v>44928</v>
      </c>
      <c r="D39">
        <v>3</v>
      </c>
      <c r="E39">
        <v>73</v>
      </c>
      <c r="F39">
        <v>18</v>
      </c>
      <c r="G39">
        <v>1</v>
      </c>
      <c r="H39">
        <v>3</v>
      </c>
      <c r="I39">
        <v>3</v>
      </c>
      <c r="J39">
        <f t="shared" si="1"/>
        <v>25</v>
      </c>
    </row>
    <row r="40" spans="1:10" x14ac:dyDescent="0.25">
      <c r="A40" t="s">
        <v>11</v>
      </c>
      <c r="B40">
        <f t="shared" si="2"/>
        <v>2023</v>
      </c>
      <c r="C40" s="1">
        <v>45119</v>
      </c>
      <c r="D40">
        <v>3</v>
      </c>
      <c r="E40">
        <v>74</v>
      </c>
      <c r="F40">
        <v>15.000000999999999</v>
      </c>
      <c r="G40">
        <v>1</v>
      </c>
      <c r="H40">
        <v>2</v>
      </c>
      <c r="I40">
        <v>4</v>
      </c>
      <c r="J40">
        <f t="shared" si="1"/>
        <v>22.000000999999997</v>
      </c>
    </row>
    <row r="41" spans="1:10" x14ac:dyDescent="0.25">
      <c r="A41" t="s">
        <v>11</v>
      </c>
      <c r="B41">
        <f t="shared" si="2"/>
        <v>2024</v>
      </c>
      <c r="C41" s="1">
        <v>45294</v>
      </c>
      <c r="D41">
        <v>3</v>
      </c>
      <c r="E41">
        <v>74</v>
      </c>
      <c r="F41">
        <v>14</v>
      </c>
      <c r="G41">
        <v>1</v>
      </c>
      <c r="H41">
        <v>4</v>
      </c>
      <c r="I41">
        <v>4</v>
      </c>
      <c r="J41">
        <f t="shared" si="1"/>
        <v>23</v>
      </c>
    </row>
    <row r="42" spans="1:10" x14ac:dyDescent="0.25">
      <c r="A42" t="s">
        <v>12</v>
      </c>
      <c r="B42">
        <f t="shared" si="2"/>
        <v>2019</v>
      </c>
      <c r="C42" s="1">
        <v>43664</v>
      </c>
      <c r="D42">
        <v>3</v>
      </c>
      <c r="E42">
        <v>73</v>
      </c>
      <c r="F42">
        <v>13</v>
      </c>
      <c r="G42">
        <v>2</v>
      </c>
      <c r="H42">
        <v>3</v>
      </c>
      <c r="I42">
        <v>5</v>
      </c>
      <c r="J42">
        <f t="shared" si="1"/>
        <v>23</v>
      </c>
    </row>
    <row r="43" spans="1:10" x14ac:dyDescent="0.25">
      <c r="A43" t="s">
        <v>12</v>
      </c>
      <c r="B43">
        <f t="shared" si="2"/>
        <v>2020</v>
      </c>
      <c r="C43" s="1">
        <v>43836</v>
      </c>
      <c r="D43">
        <v>4</v>
      </c>
      <c r="E43">
        <v>72</v>
      </c>
      <c r="F43">
        <v>15.000000999999999</v>
      </c>
      <c r="G43">
        <v>2</v>
      </c>
      <c r="H43">
        <v>2</v>
      </c>
      <c r="I43">
        <v>5</v>
      </c>
      <c r="J43">
        <f t="shared" si="1"/>
        <v>24.000000999999997</v>
      </c>
    </row>
    <row r="44" spans="1:10" x14ac:dyDescent="0.25">
      <c r="A44" t="s">
        <v>12</v>
      </c>
      <c r="B44">
        <f t="shared" si="2"/>
        <v>2020</v>
      </c>
      <c r="C44" s="1">
        <v>44026</v>
      </c>
      <c r="D44">
        <v>4</v>
      </c>
      <c r="E44">
        <v>72</v>
      </c>
      <c r="F44">
        <v>13</v>
      </c>
      <c r="G44">
        <v>2</v>
      </c>
      <c r="H44">
        <v>3</v>
      </c>
      <c r="I44">
        <v>6</v>
      </c>
      <c r="J44">
        <f t="shared" si="1"/>
        <v>24</v>
      </c>
    </row>
    <row r="45" spans="1:10" x14ac:dyDescent="0.25">
      <c r="A45" t="s">
        <v>12</v>
      </c>
      <c r="B45">
        <f t="shared" si="2"/>
        <v>2021</v>
      </c>
      <c r="C45" s="1">
        <v>44199</v>
      </c>
      <c r="D45">
        <v>3</v>
      </c>
      <c r="E45">
        <v>73</v>
      </c>
      <c r="F45">
        <v>14</v>
      </c>
      <c r="G45">
        <v>2</v>
      </c>
      <c r="H45">
        <v>3</v>
      </c>
      <c r="I45">
        <v>5</v>
      </c>
      <c r="J45">
        <f t="shared" si="1"/>
        <v>24</v>
      </c>
    </row>
    <row r="46" spans="1:10" x14ac:dyDescent="0.25">
      <c r="A46" t="s">
        <v>12</v>
      </c>
      <c r="B46">
        <f t="shared" si="2"/>
        <v>2021</v>
      </c>
      <c r="C46" s="1">
        <v>44389</v>
      </c>
      <c r="D46">
        <v>4</v>
      </c>
      <c r="E46">
        <v>68</v>
      </c>
      <c r="F46">
        <v>14</v>
      </c>
      <c r="G46">
        <v>3</v>
      </c>
      <c r="H46">
        <v>3</v>
      </c>
      <c r="I46">
        <v>7</v>
      </c>
      <c r="J46">
        <f t="shared" si="1"/>
        <v>27</v>
      </c>
    </row>
    <row r="47" spans="1:10" x14ac:dyDescent="0.25">
      <c r="A47" t="s">
        <v>12</v>
      </c>
      <c r="B47">
        <f t="shared" si="2"/>
        <v>2022</v>
      </c>
      <c r="C47" s="1">
        <v>44565</v>
      </c>
      <c r="D47">
        <v>4</v>
      </c>
      <c r="E47">
        <v>70</v>
      </c>
      <c r="F47">
        <v>16</v>
      </c>
      <c r="G47">
        <v>2</v>
      </c>
      <c r="H47">
        <v>3</v>
      </c>
      <c r="I47">
        <v>5</v>
      </c>
      <c r="J47">
        <f t="shared" si="1"/>
        <v>26</v>
      </c>
    </row>
    <row r="48" spans="1:10" x14ac:dyDescent="0.25">
      <c r="A48" t="s">
        <v>12</v>
      </c>
      <c r="B48">
        <f t="shared" si="2"/>
        <v>2022</v>
      </c>
      <c r="C48" s="1">
        <v>44753</v>
      </c>
      <c r="D48">
        <v>4</v>
      </c>
      <c r="E48">
        <v>70</v>
      </c>
      <c r="F48">
        <v>16</v>
      </c>
      <c r="G48">
        <v>2</v>
      </c>
      <c r="H48">
        <v>3</v>
      </c>
      <c r="I48">
        <v>5</v>
      </c>
      <c r="J48">
        <f t="shared" si="1"/>
        <v>26</v>
      </c>
    </row>
    <row r="49" spans="1:10" x14ac:dyDescent="0.25">
      <c r="A49" t="s">
        <v>12</v>
      </c>
      <c r="B49">
        <f t="shared" si="2"/>
        <v>2023</v>
      </c>
      <c r="C49" s="1">
        <v>44928</v>
      </c>
      <c r="D49">
        <v>3</v>
      </c>
      <c r="E49">
        <v>71</v>
      </c>
      <c r="F49">
        <v>14</v>
      </c>
      <c r="G49">
        <v>3</v>
      </c>
      <c r="H49">
        <v>3</v>
      </c>
      <c r="I49">
        <v>5</v>
      </c>
      <c r="J49">
        <f t="shared" si="1"/>
        <v>25</v>
      </c>
    </row>
    <row r="50" spans="1:10" x14ac:dyDescent="0.25">
      <c r="A50" t="s">
        <v>12</v>
      </c>
      <c r="B50">
        <f t="shared" si="2"/>
        <v>2023</v>
      </c>
      <c r="C50" s="1">
        <v>45119</v>
      </c>
      <c r="D50">
        <v>4</v>
      </c>
      <c r="E50">
        <v>72</v>
      </c>
      <c r="F50">
        <v>14</v>
      </c>
      <c r="G50">
        <v>2</v>
      </c>
      <c r="H50">
        <v>3</v>
      </c>
      <c r="I50">
        <v>5</v>
      </c>
      <c r="J50">
        <f t="shared" si="1"/>
        <v>24</v>
      </c>
    </row>
    <row r="51" spans="1:10" x14ac:dyDescent="0.25">
      <c r="A51" t="s">
        <v>12</v>
      </c>
      <c r="B51">
        <f t="shared" si="2"/>
        <v>2024</v>
      </c>
      <c r="C51" s="1">
        <v>45294</v>
      </c>
      <c r="D51">
        <v>4</v>
      </c>
      <c r="E51">
        <v>73</v>
      </c>
      <c r="F51">
        <v>13</v>
      </c>
      <c r="G51">
        <v>2</v>
      </c>
      <c r="H51">
        <v>3</v>
      </c>
      <c r="I51">
        <v>5</v>
      </c>
      <c r="J51">
        <f t="shared" si="1"/>
        <v>23</v>
      </c>
    </row>
  </sheetData>
  <autoFilter ref="A1:J51" xr:uid="{DB92CC85-ED79-4468-9682-4ED09B230A1A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90B00-A87F-44D7-85E2-C280479E8A19}">
  <dimension ref="A1:G44"/>
  <sheetViews>
    <sheetView workbookViewId="0">
      <selection sqref="A1:J51"/>
    </sheetView>
  </sheetViews>
  <sheetFormatPr defaultRowHeight="15" x14ac:dyDescent="0.25"/>
  <cols>
    <col min="1" max="1" width="13.42578125" bestFit="1" customWidth="1"/>
    <col min="2" max="2" width="32" bestFit="1" customWidth="1"/>
    <col min="3" max="3" width="32.85546875" bestFit="1" customWidth="1"/>
    <col min="4" max="4" width="31.42578125" bestFit="1" customWidth="1"/>
    <col min="5" max="5" width="31.7109375" bestFit="1" customWidth="1"/>
    <col min="6" max="6" width="27.42578125" bestFit="1" customWidth="1"/>
  </cols>
  <sheetData>
    <row r="1" spans="1:6" x14ac:dyDescent="0.25">
      <c r="A1" s="2" t="s">
        <v>1</v>
      </c>
      <c r="B1" s="8">
        <v>43664</v>
      </c>
    </row>
    <row r="3" spans="1:6" x14ac:dyDescent="0.25">
      <c r="A3" s="2" t="s">
        <v>14</v>
      </c>
      <c r="B3" t="s">
        <v>19</v>
      </c>
      <c r="C3" t="s">
        <v>18</v>
      </c>
      <c r="D3" t="s">
        <v>16</v>
      </c>
      <c r="E3" t="s">
        <v>20</v>
      </c>
      <c r="F3" t="s">
        <v>17</v>
      </c>
    </row>
    <row r="4" spans="1:6" x14ac:dyDescent="0.25">
      <c r="A4" s="3" t="s">
        <v>8</v>
      </c>
      <c r="B4">
        <v>67</v>
      </c>
      <c r="C4">
        <v>1</v>
      </c>
      <c r="D4">
        <v>11</v>
      </c>
      <c r="E4">
        <v>10</v>
      </c>
      <c r="F4">
        <v>7</v>
      </c>
    </row>
    <row r="5" spans="1:6" x14ac:dyDescent="0.25">
      <c r="A5" s="3" t="s">
        <v>9</v>
      </c>
      <c r="B5">
        <v>73</v>
      </c>
      <c r="C5">
        <v>3</v>
      </c>
      <c r="D5">
        <v>12</v>
      </c>
      <c r="E5">
        <v>6</v>
      </c>
      <c r="F5">
        <v>3</v>
      </c>
    </row>
    <row r="6" spans="1:6" x14ac:dyDescent="0.25">
      <c r="A6" s="3" t="s">
        <v>10</v>
      </c>
      <c r="B6">
        <v>75</v>
      </c>
      <c r="C6">
        <v>3</v>
      </c>
      <c r="D6">
        <v>12</v>
      </c>
      <c r="E6">
        <v>4</v>
      </c>
      <c r="F6">
        <v>2</v>
      </c>
    </row>
    <row r="7" spans="1:6" x14ac:dyDescent="0.25">
      <c r="A7" s="3" t="s">
        <v>11</v>
      </c>
      <c r="B7">
        <v>75</v>
      </c>
      <c r="C7">
        <v>3</v>
      </c>
      <c r="D7">
        <v>16</v>
      </c>
      <c r="E7">
        <v>2</v>
      </c>
      <c r="F7">
        <v>0</v>
      </c>
    </row>
    <row r="8" spans="1:6" x14ac:dyDescent="0.25">
      <c r="A8" s="3" t="s">
        <v>12</v>
      </c>
      <c r="B8">
        <v>73</v>
      </c>
      <c r="C8">
        <v>3</v>
      </c>
      <c r="D8">
        <v>13</v>
      </c>
      <c r="E8">
        <v>5</v>
      </c>
      <c r="F8">
        <v>2</v>
      </c>
    </row>
    <row r="9" spans="1:6" x14ac:dyDescent="0.25">
      <c r="A9" s="3" t="s">
        <v>15</v>
      </c>
      <c r="B9">
        <v>363</v>
      </c>
      <c r="C9">
        <v>13</v>
      </c>
      <c r="D9">
        <v>64</v>
      </c>
      <c r="E9">
        <v>27</v>
      </c>
      <c r="F9">
        <v>14</v>
      </c>
    </row>
    <row r="17" spans="1:7" x14ac:dyDescent="0.25">
      <c r="A17" s="4" t="s">
        <v>14</v>
      </c>
      <c r="B17" s="4" t="s">
        <v>19</v>
      </c>
      <c r="C17" s="4" t="s">
        <v>18</v>
      </c>
      <c r="D17" s="4" t="s">
        <v>16</v>
      </c>
      <c r="E17" s="4" t="s">
        <v>20</v>
      </c>
      <c r="F17" s="4" t="s">
        <v>17</v>
      </c>
    </row>
    <row r="18" spans="1:7" x14ac:dyDescent="0.25">
      <c r="A18" s="3" t="s">
        <v>8</v>
      </c>
      <c r="B18">
        <v>67</v>
      </c>
      <c r="C18">
        <v>1</v>
      </c>
      <c r="D18">
        <v>11</v>
      </c>
      <c r="E18">
        <v>10</v>
      </c>
      <c r="F18">
        <v>7</v>
      </c>
      <c r="G18">
        <f>SUM(B18:F18)</f>
        <v>96</v>
      </c>
    </row>
    <row r="19" spans="1:7" x14ac:dyDescent="0.25">
      <c r="A19" s="3" t="s">
        <v>9</v>
      </c>
      <c r="B19">
        <v>73</v>
      </c>
      <c r="C19">
        <v>3</v>
      </c>
      <c r="D19">
        <v>12</v>
      </c>
      <c r="E19">
        <v>6</v>
      </c>
      <c r="F19">
        <v>3</v>
      </c>
      <c r="G19">
        <f t="shared" ref="G19:G22" si="0">SUM(B19:F19)</f>
        <v>97</v>
      </c>
    </row>
    <row r="20" spans="1:7" x14ac:dyDescent="0.25">
      <c r="A20" s="3" t="s">
        <v>10</v>
      </c>
      <c r="B20">
        <v>75</v>
      </c>
      <c r="C20">
        <v>3</v>
      </c>
      <c r="D20">
        <v>12</v>
      </c>
      <c r="E20">
        <v>4</v>
      </c>
      <c r="F20">
        <v>2</v>
      </c>
      <c r="G20">
        <f t="shared" si="0"/>
        <v>96</v>
      </c>
    </row>
    <row r="21" spans="1:7" x14ac:dyDescent="0.25">
      <c r="A21" s="3" t="s">
        <v>11</v>
      </c>
      <c r="B21">
        <v>75</v>
      </c>
      <c r="C21">
        <v>3</v>
      </c>
      <c r="D21">
        <v>16</v>
      </c>
      <c r="E21">
        <v>2</v>
      </c>
      <c r="F21">
        <v>0</v>
      </c>
      <c r="G21">
        <f t="shared" si="0"/>
        <v>96</v>
      </c>
    </row>
    <row r="22" spans="1:7" x14ac:dyDescent="0.25">
      <c r="A22" s="3" t="s">
        <v>12</v>
      </c>
      <c r="B22">
        <v>73</v>
      </c>
      <c r="C22">
        <v>3</v>
      </c>
      <c r="D22">
        <v>13</v>
      </c>
      <c r="E22">
        <v>5</v>
      </c>
      <c r="F22">
        <v>2</v>
      </c>
      <c r="G22">
        <f t="shared" si="0"/>
        <v>96</v>
      </c>
    </row>
    <row r="23" spans="1:7" x14ac:dyDescent="0.25">
      <c r="A23" s="5" t="s">
        <v>15</v>
      </c>
      <c r="B23" s="6">
        <v>363</v>
      </c>
      <c r="C23" s="6">
        <v>13</v>
      </c>
      <c r="D23" s="6">
        <v>64</v>
      </c>
      <c r="E23" s="6">
        <v>27</v>
      </c>
      <c r="F23" s="6">
        <v>14</v>
      </c>
    </row>
    <row r="24" spans="1:7" x14ac:dyDescent="0.25">
      <c r="C24">
        <f>SUM(C18:F23)</f>
        <v>236</v>
      </c>
    </row>
    <row r="28" spans="1:7" x14ac:dyDescent="0.25">
      <c r="A28" s="4" t="s">
        <v>26</v>
      </c>
      <c r="B28" s="4" t="s">
        <v>24</v>
      </c>
      <c r="C28" s="4" t="s">
        <v>25</v>
      </c>
      <c r="D28" s="4" t="s">
        <v>21</v>
      </c>
      <c r="E28" s="4" t="s">
        <v>22</v>
      </c>
      <c r="F28" s="4" t="s">
        <v>23</v>
      </c>
    </row>
    <row r="29" spans="1:7" x14ac:dyDescent="0.25">
      <c r="A29" s="3" t="s">
        <v>27</v>
      </c>
      <c r="B29" s="7">
        <f>B18/$G18</f>
        <v>0.69791666666666663</v>
      </c>
      <c r="C29" s="7">
        <f t="shared" ref="C29:E29" si="1">C18/$G18</f>
        <v>1.0416666666666666E-2</v>
      </c>
      <c r="D29" s="7">
        <f t="shared" si="1"/>
        <v>0.11458333333333333</v>
      </c>
      <c r="E29" s="7">
        <f t="shared" si="1"/>
        <v>0.10416666666666667</v>
      </c>
      <c r="F29" s="7">
        <f>F18/$G18</f>
        <v>7.2916666666666671E-2</v>
      </c>
    </row>
    <row r="30" spans="1:7" x14ac:dyDescent="0.25">
      <c r="A30" s="3" t="s">
        <v>28</v>
      </c>
      <c r="B30" s="7">
        <f t="shared" ref="B30:F33" si="2">B19/$G19</f>
        <v>0.75257731958762886</v>
      </c>
      <c r="C30" s="7">
        <f t="shared" si="2"/>
        <v>3.0927835051546393E-2</v>
      </c>
      <c r="D30" s="7">
        <f t="shared" si="2"/>
        <v>0.12371134020618557</v>
      </c>
      <c r="E30" s="7">
        <f t="shared" si="2"/>
        <v>6.1855670103092786E-2</v>
      </c>
      <c r="F30" s="7">
        <f t="shared" si="2"/>
        <v>3.0927835051546393E-2</v>
      </c>
    </row>
    <row r="31" spans="1:7" x14ac:dyDescent="0.25">
      <c r="A31" s="3" t="s">
        <v>29</v>
      </c>
      <c r="B31" s="7">
        <f t="shared" si="2"/>
        <v>0.78125</v>
      </c>
      <c r="C31" s="7">
        <f t="shared" si="2"/>
        <v>3.125E-2</v>
      </c>
      <c r="D31" s="7">
        <f t="shared" si="2"/>
        <v>0.125</v>
      </c>
      <c r="E31" s="7">
        <f t="shared" si="2"/>
        <v>4.1666666666666664E-2</v>
      </c>
      <c r="F31" s="7">
        <f t="shared" si="2"/>
        <v>2.0833333333333332E-2</v>
      </c>
    </row>
    <row r="32" spans="1:7" x14ac:dyDescent="0.25">
      <c r="A32" s="3" t="s">
        <v>30</v>
      </c>
      <c r="B32" s="7">
        <f t="shared" si="2"/>
        <v>0.78125</v>
      </c>
      <c r="C32" s="7">
        <f t="shared" si="2"/>
        <v>3.125E-2</v>
      </c>
      <c r="D32" s="7">
        <f t="shared" si="2"/>
        <v>0.16666666666666666</v>
      </c>
      <c r="E32" s="7">
        <f t="shared" si="2"/>
        <v>2.0833333333333332E-2</v>
      </c>
      <c r="F32" s="7">
        <f t="shared" si="2"/>
        <v>0</v>
      </c>
    </row>
    <row r="33" spans="1:6" x14ac:dyDescent="0.25">
      <c r="A33" s="3" t="s">
        <v>12</v>
      </c>
      <c r="B33" s="7">
        <f t="shared" si="2"/>
        <v>0.76041666666666663</v>
      </c>
      <c r="C33" s="7">
        <f t="shared" si="2"/>
        <v>3.125E-2</v>
      </c>
      <c r="D33" s="7">
        <f t="shared" si="2"/>
        <v>0.13541666666666666</v>
      </c>
      <c r="E33" s="7">
        <f t="shared" si="2"/>
        <v>5.2083333333333336E-2</v>
      </c>
      <c r="F33" s="7">
        <f t="shared" si="2"/>
        <v>2.0833333333333332E-2</v>
      </c>
    </row>
    <row r="34" spans="1:6" x14ac:dyDescent="0.25">
      <c r="A34" s="5" t="s">
        <v>15</v>
      </c>
      <c r="B34" s="6">
        <v>361</v>
      </c>
      <c r="C34" s="6">
        <v>16</v>
      </c>
      <c r="D34" s="6">
        <v>63</v>
      </c>
      <c r="E34" s="6">
        <v>28</v>
      </c>
      <c r="F34" s="6">
        <v>12</v>
      </c>
    </row>
    <row r="38" spans="1:6" x14ac:dyDescent="0.25">
      <c r="A38" s="4" t="s">
        <v>26</v>
      </c>
      <c r="B38" s="4" t="s">
        <v>24</v>
      </c>
      <c r="C38" s="4" t="s">
        <v>25</v>
      </c>
      <c r="D38" s="4" t="s">
        <v>21</v>
      </c>
      <c r="E38" s="4" t="s">
        <v>22</v>
      </c>
      <c r="F38" s="4" t="s">
        <v>23</v>
      </c>
    </row>
    <row r="39" spans="1:6" x14ac:dyDescent="0.25">
      <c r="A39" s="3" t="s">
        <v>27</v>
      </c>
      <c r="B39" s="7">
        <f>B18/SUM(B$18:B$21)</f>
        <v>0.23103448275862068</v>
      </c>
      <c r="C39" s="7">
        <f t="shared" ref="C39:F39" si="3">C18/SUM(C$18:C$21)</f>
        <v>0.1</v>
      </c>
      <c r="D39" s="7">
        <f t="shared" si="3"/>
        <v>0.21568627450980393</v>
      </c>
      <c r="E39" s="7">
        <f t="shared" si="3"/>
        <v>0.45454545454545453</v>
      </c>
      <c r="F39" s="7">
        <f t="shared" si="3"/>
        <v>0.58333333333333337</v>
      </c>
    </row>
    <row r="40" spans="1:6" x14ac:dyDescent="0.25">
      <c r="A40" s="3" t="s">
        <v>28</v>
      </c>
      <c r="B40" s="7">
        <f t="shared" ref="B40:F42" si="4">B19/SUM(B$18:B$21)</f>
        <v>0.25172413793103449</v>
      </c>
      <c r="C40" s="7">
        <f t="shared" si="4"/>
        <v>0.3</v>
      </c>
      <c r="D40" s="7">
        <f t="shared" si="4"/>
        <v>0.23529411764705882</v>
      </c>
      <c r="E40" s="7">
        <f t="shared" si="4"/>
        <v>0.27272727272727271</v>
      </c>
      <c r="F40" s="7">
        <f t="shared" si="4"/>
        <v>0.25</v>
      </c>
    </row>
    <row r="41" spans="1:6" x14ac:dyDescent="0.25">
      <c r="A41" s="3" t="s">
        <v>29</v>
      </c>
      <c r="B41" s="7">
        <f t="shared" si="4"/>
        <v>0.25862068965517243</v>
      </c>
      <c r="C41" s="7">
        <f t="shared" si="4"/>
        <v>0.3</v>
      </c>
      <c r="D41" s="7">
        <f t="shared" si="4"/>
        <v>0.23529411764705882</v>
      </c>
      <c r="E41" s="7">
        <f t="shared" si="4"/>
        <v>0.18181818181818182</v>
      </c>
      <c r="F41" s="7">
        <f t="shared" si="4"/>
        <v>0.16666666666666666</v>
      </c>
    </row>
    <row r="42" spans="1:6" x14ac:dyDescent="0.25">
      <c r="A42" s="3" t="s">
        <v>30</v>
      </c>
      <c r="B42" s="7">
        <f t="shared" si="4"/>
        <v>0.25862068965517243</v>
      </c>
      <c r="C42" s="7">
        <f t="shared" si="4"/>
        <v>0.3</v>
      </c>
      <c r="D42" s="7">
        <f t="shared" si="4"/>
        <v>0.31372549019607843</v>
      </c>
      <c r="E42" s="7">
        <f t="shared" si="4"/>
        <v>9.0909090909090912E-2</v>
      </c>
      <c r="F42" s="7">
        <f t="shared" si="4"/>
        <v>0</v>
      </c>
    </row>
    <row r="43" spans="1:6" x14ac:dyDescent="0.25">
      <c r="A43" s="3"/>
      <c r="B43" s="7"/>
      <c r="C43" s="7"/>
      <c r="D43" s="7"/>
      <c r="E43" s="7"/>
      <c r="F43" s="7"/>
    </row>
    <row r="44" spans="1:6" x14ac:dyDescent="0.25">
      <c r="A44" s="5" t="s">
        <v>15</v>
      </c>
      <c r="B44" s="6">
        <v>361</v>
      </c>
      <c r="C44" s="6">
        <v>16</v>
      </c>
      <c r="D44" s="6">
        <v>63</v>
      </c>
      <c r="E44" s="6">
        <v>28</v>
      </c>
      <c r="F44" s="6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CAB88-CBDA-41E9-B906-0CF028F0D928}">
  <dimension ref="A1:G44"/>
  <sheetViews>
    <sheetView topLeftCell="A24" workbookViewId="0">
      <selection sqref="A1:J51"/>
    </sheetView>
  </sheetViews>
  <sheetFormatPr defaultRowHeight="15" x14ac:dyDescent="0.25"/>
  <cols>
    <col min="1" max="1" width="13.42578125" bestFit="1" customWidth="1"/>
    <col min="2" max="2" width="32" bestFit="1" customWidth="1"/>
    <col min="3" max="3" width="32.85546875" bestFit="1" customWidth="1"/>
    <col min="4" max="4" width="31.42578125" bestFit="1" customWidth="1"/>
    <col min="5" max="5" width="31.7109375" bestFit="1" customWidth="1"/>
    <col min="6" max="6" width="27.42578125" bestFit="1" customWidth="1"/>
  </cols>
  <sheetData>
    <row r="1" spans="1:6" x14ac:dyDescent="0.25">
      <c r="A1" s="2" t="s">
        <v>13</v>
      </c>
      <c r="B1" s="3">
        <v>2024</v>
      </c>
    </row>
    <row r="3" spans="1:6" x14ac:dyDescent="0.25">
      <c r="A3" s="2" t="s">
        <v>14</v>
      </c>
      <c r="B3" t="s">
        <v>19</v>
      </c>
      <c r="C3" t="s">
        <v>18</v>
      </c>
      <c r="D3" t="s">
        <v>16</v>
      </c>
      <c r="E3" t="s">
        <v>20</v>
      </c>
      <c r="F3" t="s">
        <v>17</v>
      </c>
    </row>
    <row r="4" spans="1:6" x14ac:dyDescent="0.25">
      <c r="A4" s="3" t="s">
        <v>8</v>
      </c>
      <c r="B4">
        <v>64</v>
      </c>
      <c r="C4">
        <v>2</v>
      </c>
      <c r="D4">
        <v>13</v>
      </c>
      <c r="E4">
        <v>10</v>
      </c>
      <c r="F4">
        <v>4</v>
      </c>
    </row>
    <row r="5" spans="1:6" x14ac:dyDescent="0.25">
      <c r="A5" s="3" t="s">
        <v>9</v>
      </c>
      <c r="B5">
        <v>70</v>
      </c>
      <c r="C5">
        <v>3</v>
      </c>
      <c r="D5">
        <v>14</v>
      </c>
      <c r="E5">
        <v>5</v>
      </c>
      <c r="F5">
        <v>3</v>
      </c>
    </row>
    <row r="6" spans="1:6" x14ac:dyDescent="0.25">
      <c r="A6" s="3" t="s">
        <v>10</v>
      </c>
      <c r="B6">
        <v>80</v>
      </c>
      <c r="C6">
        <v>4</v>
      </c>
      <c r="D6">
        <v>9</v>
      </c>
      <c r="E6">
        <v>4</v>
      </c>
      <c r="F6">
        <v>2</v>
      </c>
    </row>
    <row r="7" spans="1:6" x14ac:dyDescent="0.25">
      <c r="A7" s="3" t="s">
        <v>11</v>
      </c>
      <c r="B7">
        <v>74</v>
      </c>
      <c r="C7">
        <v>4</v>
      </c>
      <c r="D7">
        <v>14</v>
      </c>
      <c r="E7">
        <v>4</v>
      </c>
      <c r="F7">
        <v>1</v>
      </c>
    </row>
    <row r="8" spans="1:6" x14ac:dyDescent="0.25">
      <c r="A8" s="3" t="s">
        <v>12</v>
      </c>
      <c r="B8">
        <v>73</v>
      </c>
      <c r="C8">
        <v>3</v>
      </c>
      <c r="D8">
        <v>13</v>
      </c>
      <c r="E8">
        <v>5</v>
      </c>
      <c r="F8">
        <v>2</v>
      </c>
    </row>
    <row r="9" spans="1:6" x14ac:dyDescent="0.25">
      <c r="A9" s="3" t="s">
        <v>15</v>
      </c>
      <c r="B9">
        <v>361</v>
      </c>
      <c r="C9">
        <v>16</v>
      </c>
      <c r="D9">
        <v>63</v>
      </c>
      <c r="E9">
        <v>28</v>
      </c>
      <c r="F9">
        <v>12</v>
      </c>
    </row>
    <row r="17" spans="1:7" x14ac:dyDescent="0.25">
      <c r="A17" s="4" t="s">
        <v>14</v>
      </c>
      <c r="B17" s="4" t="s">
        <v>19</v>
      </c>
      <c r="C17" s="4" t="s">
        <v>18</v>
      </c>
      <c r="D17" s="4" t="s">
        <v>16</v>
      </c>
      <c r="E17" s="4" t="s">
        <v>20</v>
      </c>
      <c r="F17" s="4" t="s">
        <v>17</v>
      </c>
    </row>
    <row r="18" spans="1:7" x14ac:dyDescent="0.25">
      <c r="A18" s="3" t="s">
        <v>8</v>
      </c>
      <c r="B18">
        <v>64</v>
      </c>
      <c r="C18">
        <v>2</v>
      </c>
      <c r="D18">
        <v>13</v>
      </c>
      <c r="E18">
        <v>10</v>
      </c>
      <c r="F18">
        <v>4</v>
      </c>
      <c r="G18">
        <f>SUM(B18:F18)</f>
        <v>93</v>
      </c>
    </row>
    <row r="19" spans="1:7" x14ac:dyDescent="0.25">
      <c r="A19" s="3" t="s">
        <v>9</v>
      </c>
      <c r="B19">
        <v>70</v>
      </c>
      <c r="C19">
        <v>3</v>
      </c>
      <c r="D19">
        <v>14</v>
      </c>
      <c r="E19">
        <v>5</v>
      </c>
      <c r="F19">
        <v>3</v>
      </c>
      <c r="G19">
        <f t="shared" ref="G19:G22" si="0">SUM(B19:F19)</f>
        <v>95</v>
      </c>
    </row>
    <row r="20" spans="1:7" x14ac:dyDescent="0.25">
      <c r="A20" s="3" t="s">
        <v>10</v>
      </c>
      <c r="B20">
        <v>80</v>
      </c>
      <c r="C20">
        <v>4</v>
      </c>
      <c r="D20">
        <v>9</v>
      </c>
      <c r="E20">
        <v>4</v>
      </c>
      <c r="F20">
        <v>2</v>
      </c>
      <c r="G20">
        <f t="shared" si="0"/>
        <v>99</v>
      </c>
    </row>
    <row r="21" spans="1:7" x14ac:dyDescent="0.25">
      <c r="A21" s="3" t="s">
        <v>11</v>
      </c>
      <c r="B21">
        <v>74</v>
      </c>
      <c r="C21">
        <v>4</v>
      </c>
      <c r="D21">
        <v>14</v>
      </c>
      <c r="E21">
        <v>4</v>
      </c>
      <c r="F21">
        <v>1</v>
      </c>
      <c r="G21">
        <f t="shared" si="0"/>
        <v>97</v>
      </c>
    </row>
    <row r="22" spans="1:7" x14ac:dyDescent="0.25">
      <c r="A22" s="3" t="s">
        <v>12</v>
      </c>
      <c r="B22">
        <v>73</v>
      </c>
      <c r="C22">
        <v>3</v>
      </c>
      <c r="D22">
        <v>13</v>
      </c>
      <c r="E22">
        <v>5</v>
      </c>
      <c r="F22">
        <v>2</v>
      </c>
      <c r="G22">
        <f t="shared" si="0"/>
        <v>96</v>
      </c>
    </row>
    <row r="23" spans="1:7" x14ac:dyDescent="0.25">
      <c r="A23" s="5" t="s">
        <v>15</v>
      </c>
      <c r="B23" s="6">
        <v>361</v>
      </c>
      <c r="C23" s="6">
        <v>16</v>
      </c>
      <c r="D23" s="6">
        <v>63</v>
      </c>
      <c r="E23" s="6">
        <v>28</v>
      </c>
      <c r="F23" s="6">
        <v>12</v>
      </c>
    </row>
    <row r="28" spans="1:7" x14ac:dyDescent="0.25">
      <c r="A28" s="4" t="s">
        <v>26</v>
      </c>
      <c r="B28" s="4" t="s">
        <v>24</v>
      </c>
      <c r="C28" s="4" t="s">
        <v>25</v>
      </c>
      <c r="D28" s="4" t="s">
        <v>21</v>
      </c>
      <c r="E28" s="4" t="s">
        <v>22</v>
      </c>
      <c r="F28" s="4" t="s">
        <v>23</v>
      </c>
    </row>
    <row r="29" spans="1:7" x14ac:dyDescent="0.25">
      <c r="A29" s="3" t="s">
        <v>27</v>
      </c>
      <c r="B29" s="7">
        <f>B18/$G18</f>
        <v>0.68817204301075274</v>
      </c>
      <c r="C29" s="7">
        <f t="shared" ref="C29:E29" si="1">C18/$G18</f>
        <v>2.1505376344086023E-2</v>
      </c>
      <c r="D29" s="7">
        <f t="shared" si="1"/>
        <v>0.13978494623655913</v>
      </c>
      <c r="E29" s="7">
        <f t="shared" si="1"/>
        <v>0.10752688172043011</v>
      </c>
      <c r="F29" s="7">
        <f>F18/$G18</f>
        <v>4.3010752688172046E-2</v>
      </c>
    </row>
    <row r="30" spans="1:7" x14ac:dyDescent="0.25">
      <c r="A30" s="3" t="s">
        <v>28</v>
      </c>
      <c r="B30" s="7">
        <f t="shared" ref="B30:F33" si="2">B19/$G19</f>
        <v>0.73684210526315785</v>
      </c>
      <c r="C30" s="7">
        <f t="shared" si="2"/>
        <v>3.1578947368421054E-2</v>
      </c>
      <c r="D30" s="7">
        <f t="shared" si="2"/>
        <v>0.14736842105263157</v>
      </c>
      <c r="E30" s="7">
        <f t="shared" si="2"/>
        <v>5.2631578947368418E-2</v>
      </c>
      <c r="F30" s="7">
        <f t="shared" si="2"/>
        <v>3.1578947368421054E-2</v>
      </c>
    </row>
    <row r="31" spans="1:7" x14ac:dyDescent="0.25">
      <c r="A31" s="3" t="s">
        <v>29</v>
      </c>
      <c r="B31" s="7">
        <f t="shared" si="2"/>
        <v>0.80808080808080807</v>
      </c>
      <c r="C31" s="7">
        <f t="shared" si="2"/>
        <v>4.0404040404040407E-2</v>
      </c>
      <c r="D31" s="7">
        <f t="shared" si="2"/>
        <v>9.0909090909090912E-2</v>
      </c>
      <c r="E31" s="7">
        <f t="shared" si="2"/>
        <v>4.0404040404040407E-2</v>
      </c>
      <c r="F31" s="7">
        <f t="shared" si="2"/>
        <v>2.0202020202020204E-2</v>
      </c>
    </row>
    <row r="32" spans="1:7" x14ac:dyDescent="0.25">
      <c r="A32" s="3" t="s">
        <v>30</v>
      </c>
      <c r="B32" s="7">
        <f t="shared" si="2"/>
        <v>0.76288659793814428</v>
      </c>
      <c r="C32" s="7">
        <f t="shared" si="2"/>
        <v>4.1237113402061855E-2</v>
      </c>
      <c r="D32" s="7">
        <f t="shared" si="2"/>
        <v>0.14432989690721648</v>
      </c>
      <c r="E32" s="7">
        <f t="shared" si="2"/>
        <v>4.1237113402061855E-2</v>
      </c>
      <c r="F32" s="7">
        <f t="shared" si="2"/>
        <v>1.0309278350515464E-2</v>
      </c>
    </row>
    <row r="33" spans="1:6" x14ac:dyDescent="0.25">
      <c r="A33" s="3" t="s">
        <v>12</v>
      </c>
      <c r="B33" s="7">
        <f t="shared" si="2"/>
        <v>0.76041666666666663</v>
      </c>
      <c r="C33" s="7">
        <f t="shared" si="2"/>
        <v>3.125E-2</v>
      </c>
      <c r="D33" s="7">
        <f t="shared" si="2"/>
        <v>0.13541666666666666</v>
      </c>
      <c r="E33" s="7">
        <f t="shared" si="2"/>
        <v>5.2083333333333336E-2</v>
      </c>
      <c r="F33" s="7">
        <f t="shared" si="2"/>
        <v>2.0833333333333332E-2</v>
      </c>
    </row>
    <row r="34" spans="1:6" x14ac:dyDescent="0.25">
      <c r="A34" s="5" t="s">
        <v>15</v>
      </c>
      <c r="B34" s="6">
        <v>361</v>
      </c>
      <c r="C34" s="6">
        <v>16</v>
      </c>
      <c r="D34" s="6">
        <v>63</v>
      </c>
      <c r="E34" s="6">
        <v>28</v>
      </c>
      <c r="F34" s="6">
        <v>12</v>
      </c>
    </row>
    <row r="38" spans="1:6" x14ac:dyDescent="0.25">
      <c r="A38" s="4" t="s">
        <v>26</v>
      </c>
      <c r="B38" s="4" t="s">
        <v>24</v>
      </c>
      <c r="C38" s="4" t="s">
        <v>25</v>
      </c>
      <c r="D38" s="4" t="s">
        <v>21</v>
      </c>
      <c r="E38" s="4" t="s">
        <v>22</v>
      </c>
      <c r="F38" s="4" t="s">
        <v>23</v>
      </c>
    </row>
    <row r="39" spans="1:6" x14ac:dyDescent="0.25">
      <c r="A39" s="3" t="s">
        <v>27</v>
      </c>
      <c r="B39" s="7">
        <f>B18/SUM(B$18:B$21)</f>
        <v>0.22222222222222221</v>
      </c>
      <c r="C39" s="7">
        <f t="shared" ref="C39:F39" si="3">C18/SUM(C$18:C$21)</f>
        <v>0.15384615384615385</v>
      </c>
      <c r="D39" s="7">
        <f t="shared" si="3"/>
        <v>0.26</v>
      </c>
      <c r="E39" s="7">
        <f t="shared" si="3"/>
        <v>0.43478260869565216</v>
      </c>
      <c r="F39" s="7">
        <f t="shared" si="3"/>
        <v>0.4</v>
      </c>
    </row>
    <row r="40" spans="1:6" x14ac:dyDescent="0.25">
      <c r="A40" s="3" t="s">
        <v>28</v>
      </c>
      <c r="B40" s="7">
        <f t="shared" ref="B40:F42" si="4">B19/SUM(B$18:B$21)</f>
        <v>0.24305555555555555</v>
      </c>
      <c r="C40" s="7">
        <f t="shared" si="4"/>
        <v>0.23076923076923078</v>
      </c>
      <c r="D40" s="7">
        <f t="shared" si="4"/>
        <v>0.28000000000000003</v>
      </c>
      <c r="E40" s="7">
        <f t="shared" si="4"/>
        <v>0.21739130434782608</v>
      </c>
      <c r="F40" s="7">
        <f t="shared" si="4"/>
        <v>0.3</v>
      </c>
    </row>
    <row r="41" spans="1:6" x14ac:dyDescent="0.25">
      <c r="A41" s="3" t="s">
        <v>29</v>
      </c>
      <c r="B41" s="7">
        <f t="shared" si="4"/>
        <v>0.27777777777777779</v>
      </c>
      <c r="C41" s="7">
        <f t="shared" si="4"/>
        <v>0.30769230769230771</v>
      </c>
      <c r="D41" s="7">
        <f t="shared" si="4"/>
        <v>0.18</v>
      </c>
      <c r="E41" s="7">
        <f t="shared" si="4"/>
        <v>0.17391304347826086</v>
      </c>
      <c r="F41" s="7">
        <f t="shared" si="4"/>
        <v>0.2</v>
      </c>
    </row>
    <row r="42" spans="1:6" x14ac:dyDescent="0.25">
      <c r="A42" s="3" t="s">
        <v>30</v>
      </c>
      <c r="B42" s="7">
        <f t="shared" si="4"/>
        <v>0.25694444444444442</v>
      </c>
      <c r="C42" s="7">
        <f t="shared" si="4"/>
        <v>0.30769230769230771</v>
      </c>
      <c r="D42" s="7">
        <f t="shared" si="4"/>
        <v>0.28000000000000003</v>
      </c>
      <c r="E42" s="7">
        <f t="shared" si="4"/>
        <v>0.17391304347826086</v>
      </c>
      <c r="F42" s="7">
        <f t="shared" si="4"/>
        <v>0.1</v>
      </c>
    </row>
    <row r="43" spans="1:6" x14ac:dyDescent="0.25">
      <c r="A43" s="3"/>
      <c r="B43" s="7"/>
      <c r="C43" s="7"/>
      <c r="D43" s="7"/>
      <c r="E43" s="7"/>
      <c r="F43" s="7"/>
    </row>
    <row r="44" spans="1:6" x14ac:dyDescent="0.25">
      <c r="A44" s="5" t="s">
        <v>15</v>
      </c>
      <c r="B44" s="6">
        <v>361</v>
      </c>
      <c r="C44" s="6">
        <v>16</v>
      </c>
      <c r="D44" s="6">
        <v>63</v>
      </c>
      <c r="E44" s="6">
        <v>28</v>
      </c>
      <c r="F44" s="6">
        <v>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7EFCE-4785-4D62-B27C-15A7EB9DB5CE}">
  <dimension ref="A2:R20"/>
  <sheetViews>
    <sheetView showGridLines="0" tabSelected="1" topLeftCell="A2" zoomScale="85" zoomScaleNormal="85" workbookViewId="0">
      <selection activeCell="P19" sqref="P19"/>
    </sheetView>
  </sheetViews>
  <sheetFormatPr defaultRowHeight="21.75" x14ac:dyDescent="0.6"/>
  <cols>
    <col min="1" max="11" width="9.140625" style="9"/>
    <col min="12" max="12" width="11.85546875" style="9" customWidth="1"/>
    <col min="13" max="13" width="17.28515625" style="9" customWidth="1"/>
    <col min="14" max="14" width="14.28515625" style="9" customWidth="1"/>
    <col min="15" max="15" width="11.140625" style="9" customWidth="1"/>
    <col min="16" max="16" width="17.28515625" style="9" customWidth="1"/>
    <col min="17" max="17" width="14.5703125" style="9" customWidth="1"/>
    <col min="18" max="16384" width="9.140625" style="9"/>
  </cols>
  <sheetData>
    <row r="2" spans="1:18" x14ac:dyDescent="0.6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</row>
    <row r="3" spans="1:18" x14ac:dyDescent="0.6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2" t="s">
        <v>32</v>
      </c>
      <c r="Q3" s="10"/>
      <c r="R3" s="10"/>
    </row>
    <row r="4" spans="1:18" x14ac:dyDescent="0.6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1" t="s">
        <v>33</v>
      </c>
      <c r="Q4" s="10"/>
      <c r="R4" s="10"/>
    </row>
    <row r="5" spans="1:18" ht="15" customHeight="1" x14ac:dyDescent="0.6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4" t="s">
        <v>36</v>
      </c>
      <c r="N5" s="14"/>
      <c r="O5" s="14"/>
      <c r="P5" s="14"/>
      <c r="Q5" s="14"/>
      <c r="R5" s="10"/>
    </row>
    <row r="6" spans="1:18" x14ac:dyDescent="0.6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4"/>
      <c r="N6" s="14"/>
      <c r="O6" s="14"/>
      <c r="P6" s="14"/>
      <c r="Q6" s="14"/>
      <c r="R6" s="10"/>
    </row>
    <row r="7" spans="1:18" x14ac:dyDescent="0.6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4"/>
      <c r="N7" s="14"/>
      <c r="O7" s="14"/>
      <c r="P7" s="14"/>
      <c r="Q7" s="14"/>
      <c r="R7" s="10"/>
    </row>
    <row r="8" spans="1:18" x14ac:dyDescent="0.6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4"/>
      <c r="N8" s="14"/>
      <c r="O8" s="14"/>
      <c r="P8" s="14"/>
      <c r="Q8" s="14"/>
      <c r="R8" s="10"/>
    </row>
    <row r="9" spans="1:18" x14ac:dyDescent="0.6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4"/>
      <c r="N9" s="14"/>
      <c r="O9" s="14"/>
      <c r="P9" s="14"/>
      <c r="Q9" s="14"/>
      <c r="R9" s="10"/>
    </row>
    <row r="10" spans="1:18" x14ac:dyDescent="0.6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4"/>
      <c r="N10" s="14"/>
      <c r="O10" s="14"/>
      <c r="P10" s="14"/>
      <c r="Q10" s="14"/>
      <c r="R10" s="10"/>
    </row>
    <row r="11" spans="1:18" x14ac:dyDescent="0.6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4"/>
      <c r="N11" s="14"/>
      <c r="O11" s="14"/>
      <c r="P11" s="14"/>
      <c r="Q11" s="14"/>
      <c r="R11" s="10"/>
    </row>
    <row r="12" spans="1:18" x14ac:dyDescent="0.6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4"/>
      <c r="N12" s="14"/>
      <c r="O12" s="14"/>
      <c r="P12" s="14"/>
      <c r="Q12" s="14"/>
      <c r="R12" s="10"/>
    </row>
    <row r="13" spans="1:18" x14ac:dyDescent="0.6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4"/>
      <c r="N13" s="14"/>
      <c r="O13" s="14"/>
      <c r="P13" s="14"/>
      <c r="Q13" s="14"/>
      <c r="R13" s="10"/>
    </row>
    <row r="14" spans="1:18" x14ac:dyDescent="0.6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4"/>
      <c r="N14" s="14"/>
      <c r="O14" s="14"/>
      <c r="P14" s="14"/>
      <c r="Q14" s="14"/>
      <c r="R14" s="10"/>
    </row>
    <row r="15" spans="1:18" x14ac:dyDescent="0.6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4"/>
      <c r="N15" s="14"/>
      <c r="O15" s="14"/>
      <c r="P15" s="14"/>
      <c r="Q15" s="14"/>
      <c r="R15" s="10"/>
    </row>
    <row r="16" spans="1:18" x14ac:dyDescent="0.6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4"/>
      <c r="N16" s="14"/>
      <c r="O16" s="14"/>
      <c r="P16" s="14"/>
      <c r="Q16" s="14"/>
      <c r="R16" s="10"/>
    </row>
    <row r="17" spans="1:18" x14ac:dyDescent="0.6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4"/>
      <c r="N17" s="14"/>
      <c r="O17" s="14"/>
      <c r="P17" s="14"/>
      <c r="Q17" s="14"/>
      <c r="R17" s="10"/>
    </row>
    <row r="18" spans="1:18" ht="12" customHeight="1" x14ac:dyDescent="0.6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4"/>
      <c r="N18" s="14"/>
      <c r="O18" s="14"/>
      <c r="P18" s="14"/>
      <c r="Q18" s="14"/>
      <c r="R18" s="10"/>
    </row>
    <row r="19" spans="1:18" ht="51.75" customHeight="1" x14ac:dyDescent="0.6">
      <c r="A19" s="10"/>
      <c r="B19" s="13" t="s">
        <v>34</v>
      </c>
      <c r="C19" s="13"/>
      <c r="D19" s="13"/>
      <c r="E19" s="13"/>
      <c r="F19" s="13"/>
      <c r="G19" s="13"/>
      <c r="H19" s="13"/>
      <c r="I19" s="13"/>
      <c r="J19" s="13"/>
      <c r="K19" s="13"/>
      <c r="L19" s="10"/>
      <c r="M19" s="10"/>
      <c r="N19" s="10"/>
      <c r="O19" s="10"/>
      <c r="P19" s="10"/>
      <c r="Q19" s="10"/>
      <c r="R19" s="10"/>
    </row>
    <row r="20" spans="1:18" x14ac:dyDescent="0.6">
      <c r="A20" s="10"/>
      <c r="B20" s="11" t="s">
        <v>35</v>
      </c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</row>
  </sheetData>
  <mergeCells count="2">
    <mergeCell ref="B19:K19"/>
    <mergeCell ref="M5:Q18"/>
  </mergeCells>
  <hyperlinks>
    <hyperlink ref="B20" r:id="rId1" xr:uid="{E2D00F30-3412-4C00-92C6-8D743AC9F0E5}"/>
    <hyperlink ref="P4" r:id="rId2" xr:uid="{4ED7E4B0-DF5A-46FA-8D7D-E45400F288D4}"/>
  </hyperlinks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dietary-choices-uk</vt:lpstr>
      <vt:lpstr>2019</vt:lpstr>
      <vt:lpstr>2024</vt:lpstr>
      <vt:lpstr>Project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Lizeth Rubio Zuleta</cp:lastModifiedBy>
  <dcterms:created xsi:type="dcterms:W3CDTF">2024-07-10T08:53:30Z</dcterms:created>
  <dcterms:modified xsi:type="dcterms:W3CDTF">2024-07-10T09:10:34Z</dcterms:modified>
</cp:coreProperties>
</file>