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seng\OneDrive\Documents\DATA SCIENCE PORTFOLIO PROJECTS\Project 1- Food &amp; Beverage Recommendations\"/>
    </mc:Choice>
  </mc:AlternateContent>
  <xr:revisionPtr revIDLastSave="0" documentId="13_ncr:1_{C0F50D1B-671B-423E-9ADF-4291DBCB0B39}" xr6:coauthVersionLast="47" xr6:coauthVersionMax="47" xr10:uidLastSave="{00000000-0000-0000-0000-000000000000}"/>
  <bookViews>
    <workbookView xWindow="-108" yWindow="-108" windowWidth="23256" windowHeight="12456" activeTab="4" xr2:uid="{00000000-000D-0000-FFFF-FFFF00000000}"/>
  </bookViews>
  <sheets>
    <sheet name="Pivot 1" sheetId="4" r:id="rId1"/>
    <sheet name="Rate Table " sheetId="14" r:id="rId2"/>
    <sheet name="Clean Table" sheetId="2" r:id="rId3"/>
    <sheet name="Offers" sheetId="10" r:id="rId4"/>
    <sheet name="Recommendations" sheetId="11" r:id="rId5"/>
    <sheet name="Unpivot" sheetId="6" r:id="rId6"/>
    <sheet name="Unpivot (clean)" sheetId="15" r:id="rId7"/>
    <sheet name="Intial chart" sheetId="5" r:id="rId8"/>
    <sheet name="Sheet7" sheetId="12" r:id="rId9"/>
    <sheet name="Performance Data" sheetId="1" r:id="rId10"/>
  </sheets>
  <definedNames>
    <definedName name="ExternalData_1" localSheetId="5" hidden="1">Unpivot!$A$1:$C$16</definedName>
    <definedName name="ExternalData_2" localSheetId="0" hidden="1">'Pivot 1'!$A$1:$L$4</definedName>
    <definedName name="ExternalData_2" localSheetId="1" hidden="1">'Rate Table '!$A$1:$M$26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 i="12" l="1"/>
  <c r="I27" i="12"/>
  <c r="J27" i="12"/>
  <c r="K27" i="12"/>
  <c r="G27" i="12"/>
  <c r="E10" i="5"/>
  <c r="F10" i="5"/>
  <c r="G10" i="5"/>
  <c r="H10" i="5"/>
  <c r="E11" i="5"/>
  <c r="F11" i="5"/>
  <c r="G11" i="5"/>
  <c r="H11" i="5"/>
  <c r="E12" i="5"/>
  <c r="F12" i="5"/>
  <c r="G12" i="5"/>
  <c r="H12" i="5"/>
  <c r="D11" i="5"/>
  <c r="D12" i="5"/>
  <c r="D10"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21A40E-853E-45A1-A1D9-4CBBEA31569E}" keepAlive="1" name="Query - Clean Table" description="Connection to the 'Clean Table' query in the workbook." type="5" refreshedVersion="0" background="1" saveData="1">
    <dbPr connection="Provider=Microsoft.Mashup.OleDb.1;Data Source=$Workbook$;Location=&quot;Clean Table&quot;;Extended Properties=&quot;&quot;" command="SELECT * FROM [Clean Table]"/>
  </connection>
  <connection id="2" xr16:uid="{BB203C2E-7E2E-461C-B9B7-DBCB4FF8EAB3}" keepAlive="1" name="Query - Pivot 1" description="Connection to the 'Pivot 1' query in the workbook." type="5" refreshedVersion="8" background="1" saveData="1">
    <dbPr connection="Provider=Microsoft.Mashup.OleDb.1;Data Source=$Workbook$;Location=&quot;Pivot 1&quot;;Extended Properties=&quot;&quot;" command="SELECT * FROM [Pivot 1]"/>
  </connection>
  <connection id="3" xr16:uid="{61319362-4AAD-4704-9BD3-4B5E5BDD7FBE}" keepAlive="1" name="Query - Rate Table" description="Connection to the 'Rate Table' query in the workbook." type="5" refreshedVersion="8" background="1" saveData="1">
    <dbPr connection="Provider=Microsoft.Mashup.OleDb.1;Data Source=$Workbook$;Location=&quot;Rate Table&quot;;Extended Properties=&quot;&quot;" command="SELECT * FROM [Rate Table]"/>
  </connection>
  <connection id="4" xr16:uid="{9F6A7F16-6E0C-4CC0-B12E-17C7DB62F583}" keepAlive="1" name="Query - Unpivot" description="Connection to the 'Unpivot' query in the workbook." type="5" refreshedVersion="8" background="1" saveData="1">
    <dbPr connection="Provider=Microsoft.Mashup.OleDb.1;Data Source=$Workbook$;Location=Unpivot;Extended Properties=&quot;&quot;" command="SELECT * FROM [Unpivot]"/>
  </connection>
</connections>
</file>

<file path=xl/sharedStrings.xml><?xml version="1.0" encoding="utf-8"?>
<sst xmlns="http://schemas.openxmlformats.org/spreadsheetml/2006/main" count="369" uniqueCount="83">
  <si>
    <t>Store Number and Name</t>
  </si>
  <si>
    <t>State</t>
  </si>
  <si>
    <t>Store Type</t>
  </si>
  <si>
    <t>Days Store Open</t>
  </si>
  <si>
    <t>Inside Sales</t>
  </si>
  <si>
    <t>Hot Food Sales</t>
  </si>
  <si>
    <t>Inside Margin</t>
  </si>
  <si>
    <t>Inside Guest Count</t>
  </si>
  <si>
    <t>Fuel Gallons</t>
  </si>
  <si>
    <t>Chicken Sales</t>
  </si>
  <si>
    <t>Bean to Cup Sales</t>
  </si>
  <si>
    <t>Frozen Yogurt Sales</t>
  </si>
  <si>
    <t>DoorDash Sales</t>
  </si>
  <si>
    <t>118 - Jasper</t>
  </si>
  <si>
    <t>GA</t>
  </si>
  <si>
    <t>EDO</t>
  </si>
  <si>
    <t>158 - Sugarloaf</t>
  </si>
  <si>
    <t>5.5 K</t>
  </si>
  <si>
    <t>2360 - Grapevine Mills</t>
  </si>
  <si>
    <t>TX</t>
  </si>
  <si>
    <t>2392 - Harlow</t>
  </si>
  <si>
    <t>FL</t>
  </si>
  <si>
    <t>2429 - Carbon</t>
  </si>
  <si>
    <t>2452 - Shallowford</t>
  </si>
  <si>
    <t>246 - Disney World</t>
  </si>
  <si>
    <t>2496 - Vandine</t>
  </si>
  <si>
    <t>2507 - Hapeville</t>
  </si>
  <si>
    <t>6 K</t>
  </si>
  <si>
    <t>2529 - Old Tampa Bay</t>
  </si>
  <si>
    <t>2554 - Medical Center</t>
  </si>
  <si>
    <t>TN</t>
  </si>
  <si>
    <t>2574 - Forest Park</t>
  </si>
  <si>
    <t>Travel Center</t>
  </si>
  <si>
    <t>2578 - St Johns Pkwy</t>
  </si>
  <si>
    <t>2583 - Waldron</t>
  </si>
  <si>
    <t>2587 - Brooksville</t>
  </si>
  <si>
    <t>2589 - Oxford</t>
  </si>
  <si>
    <t>AL</t>
  </si>
  <si>
    <t>2597 - Elizabethtown</t>
  </si>
  <si>
    <t>KY</t>
  </si>
  <si>
    <t>2601 - Frankfort</t>
  </si>
  <si>
    <t>2603 - Taft Vineland</t>
  </si>
  <si>
    <t>412 - Sandlake</t>
  </si>
  <si>
    <t>528 - Denton/University Dr.</t>
  </si>
  <si>
    <t>538 - Acworth</t>
  </si>
  <si>
    <t>564 - Waxahachie</t>
  </si>
  <si>
    <t>661 - Ormond Beach</t>
  </si>
  <si>
    <t>688 - Blairs Bridge</t>
  </si>
  <si>
    <t>ADV GnG (Pizza)Sales</t>
  </si>
  <si>
    <t>Inside Sales Per Day</t>
  </si>
  <si>
    <t>Inside Margin Per Day</t>
  </si>
  <si>
    <t>Inside Guest Count Per Day</t>
  </si>
  <si>
    <t>Fuel Gallons Per Day</t>
  </si>
  <si>
    <t>Bean to Cup Sales Per Day</t>
  </si>
  <si>
    <t>Frozen Yogurt Sales Per Day</t>
  </si>
  <si>
    <t>DoorDash Sales Per Day</t>
  </si>
  <si>
    <t>Days Open</t>
  </si>
  <si>
    <t>Avg Insides Sales Per Day</t>
  </si>
  <si>
    <t>Avg Hot Sales Per Day</t>
  </si>
  <si>
    <t>Avg Margin Sales Per Day</t>
  </si>
  <si>
    <t>Avg Guest Count Per Day</t>
  </si>
  <si>
    <t>Avg Fuel Gallons Per Day</t>
  </si>
  <si>
    <t>Avg Chicken Sales Per Day</t>
  </si>
  <si>
    <t>Avg Pizza Sales Per Day</t>
  </si>
  <si>
    <t>Avg Bean to Cup Sales Per Day</t>
  </si>
  <si>
    <t>Avg Frozen Yogurt Sales Per Day</t>
  </si>
  <si>
    <t>Avg DoorDash Sales Per Day</t>
  </si>
  <si>
    <t>Offer</t>
  </si>
  <si>
    <t>Percentage</t>
  </si>
  <si>
    <t>Sum of Percentage</t>
  </si>
  <si>
    <t>Row Labels</t>
  </si>
  <si>
    <t>Grand Total</t>
  </si>
  <si>
    <t>Column Labels</t>
  </si>
  <si>
    <t>Store Type Recommendations</t>
  </si>
  <si>
    <t>Focus on a variety and quality for ADV Pizza, which is popular in urban areas. Emphasize convenience and quick service for Bean To Cup for city deliveries on the go.Consider introducing more grab-and- go options for Chicken. Explore partnerships or promotions with Door Dash to increase visibility and convience for urban customers.Capitalize on the trediness of Frozen Yogurt in cities with diverse flavors and toppings</t>
  </si>
  <si>
    <t>Offer a balance of quality and convenience for ADV Pizza, catering to travelers and local customers. Ensure constant and quick service for Bean to Cup to satisfy both passing travelers and regular customers. Introduce a variety of options for chicken, from quick snacks to fuller meals. Focus on other areas but keep options open for future growth with DoorDash. Provide a mix of classic and innovative flavors for Frozen Yogurt to appeal to a diverse customer base.</t>
  </si>
  <si>
    <t>Focus on quick and easy-to-eat options for ADV pizza for travelers on the move. Ensure fast and efficient service for Bean to Cup to cater to the needs of travelers looking for caffeine. Offer hearty and filling options for chicken that can serve as a satisfying meal for long-haul travelers. Consider low-key promotions for DoorDash, as the focus is on in-store purchases by travelers. Offer a refreshing and quick dessert option for Frozen yogurt for travelers looking for a lighter taste.</t>
  </si>
  <si>
    <t>Hot Food Sales Per Day</t>
  </si>
  <si>
    <t>Chicken Sales Per Day</t>
  </si>
  <si>
    <t>ADV GnG (Pizza)Sales Per Day</t>
  </si>
  <si>
    <t>Pizza Sales are the most influenced by inside Guest Counts.</t>
  </si>
  <si>
    <t xml:space="preserve">5.5 K </t>
  </si>
  <si>
    <t xml:space="preserve">EDO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</si>
</sst>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
    <xf numFmtId="0" fontId="0" fillId="0" borderId="0" xfId="0"/>
    <xf numFmtId="3" fontId="0" fillId="0" borderId="0" xfId="0" applyNumberFormat="1"/>
    <xf numFmtId="9" fontId="0" fillId="0" borderId="0" xfId="42" applyFont="1"/>
    <xf numFmtId="0" fontId="0" fillId="0" borderId="0" xfId="0" pivotButton="1"/>
    <xf numFmtId="0" fontId="0" fillId="0" borderId="0" xfId="0" applyAlignment="1">
      <alignment horizontal="left"/>
    </xf>
    <xf numFmtId="0" fontId="0" fillId="0" borderId="0" xfId="42" applyNumberFormat="1" applyFont="1"/>
    <xf numFmtId="9" fontId="0" fillId="0" borderId="0" xfId="0" applyNumberFormat="1"/>
    <xf numFmtId="0" fontId="0" fillId="0" borderId="0" xfId="0" applyAlignment="1">
      <alignment wrapText="1"/>
    </xf>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4">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Performance Data.xlsx]Offers!PivotTable6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Offers!$B$3:$B$4</c:f>
              <c:strCache>
                <c:ptCount val="1"/>
                <c:pt idx="0">
                  <c:v>Avg Bean to Cup Sales Per Day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Offers!$A$5:$A$8</c:f>
              <c:strCache>
                <c:ptCount val="3"/>
                <c:pt idx="0">
                  <c:v>5.5 K</c:v>
                </c:pt>
                <c:pt idx="1">
                  <c:v>EDO</c:v>
                </c:pt>
                <c:pt idx="2">
                  <c:v>Travel Center</c:v>
                </c:pt>
              </c:strCache>
            </c:strRef>
          </c:cat>
          <c:val>
            <c:numRef>
              <c:f>Offers!$B$5:$B$8</c:f>
              <c:numCache>
                <c:formatCode>0%</c:formatCode>
                <c:ptCount val="3"/>
                <c:pt idx="0">
                  <c:v>0.28078663542581911</c:v>
                </c:pt>
                <c:pt idx="1">
                  <c:v>0.2198340317950003</c:v>
                </c:pt>
                <c:pt idx="2">
                  <c:v>0.24244196516602523</c:v>
                </c:pt>
              </c:numCache>
            </c:numRef>
          </c:val>
          <c:extLst>
            <c:ext xmlns:c16="http://schemas.microsoft.com/office/drawing/2014/chart" uri="{C3380CC4-5D6E-409C-BE32-E72D297353CC}">
              <c16:uniqueId val="{00000000-E77C-4F4B-ACE9-A82F48742279}"/>
            </c:ext>
          </c:extLst>
        </c:ser>
        <c:ser>
          <c:idx val="1"/>
          <c:order val="1"/>
          <c:tx>
            <c:strRef>
              <c:f>Offers!$C$3:$C$4</c:f>
              <c:strCache>
                <c:ptCount val="1"/>
                <c:pt idx="0">
                  <c:v>Avg Chicken Sales Per Day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Offers!$A$5:$A$8</c:f>
              <c:strCache>
                <c:ptCount val="3"/>
                <c:pt idx="0">
                  <c:v>5.5 K</c:v>
                </c:pt>
                <c:pt idx="1">
                  <c:v>EDO</c:v>
                </c:pt>
                <c:pt idx="2">
                  <c:v>Travel Center</c:v>
                </c:pt>
              </c:strCache>
            </c:strRef>
          </c:cat>
          <c:val>
            <c:numRef>
              <c:f>Offers!$C$5:$C$8</c:f>
              <c:numCache>
                <c:formatCode>0%</c:formatCode>
                <c:ptCount val="3"/>
                <c:pt idx="0">
                  <c:v>4.1051676894880096E-2</c:v>
                </c:pt>
                <c:pt idx="1">
                  <c:v>0.22555909978384389</c:v>
                </c:pt>
                <c:pt idx="2">
                  <c:v>0.23156614039183682</c:v>
                </c:pt>
              </c:numCache>
            </c:numRef>
          </c:val>
          <c:extLst>
            <c:ext xmlns:c16="http://schemas.microsoft.com/office/drawing/2014/chart" uri="{C3380CC4-5D6E-409C-BE32-E72D297353CC}">
              <c16:uniqueId val="{00000002-E77C-4F4B-ACE9-A82F48742279}"/>
            </c:ext>
          </c:extLst>
        </c:ser>
        <c:ser>
          <c:idx val="2"/>
          <c:order val="2"/>
          <c:tx>
            <c:strRef>
              <c:f>Offers!$D$3:$D$4</c:f>
              <c:strCache>
                <c:ptCount val="1"/>
                <c:pt idx="0">
                  <c:v>Avg DoorDash Sales Per Day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Offers!$A$5:$A$8</c:f>
              <c:strCache>
                <c:ptCount val="3"/>
                <c:pt idx="0">
                  <c:v>5.5 K</c:v>
                </c:pt>
                <c:pt idx="1">
                  <c:v>EDO</c:v>
                </c:pt>
                <c:pt idx="2">
                  <c:v>Travel Center</c:v>
                </c:pt>
              </c:strCache>
            </c:strRef>
          </c:cat>
          <c:val>
            <c:numRef>
              <c:f>Offers!$D$5:$D$8</c:f>
              <c:numCache>
                <c:formatCode>0%</c:formatCode>
                <c:ptCount val="3"/>
                <c:pt idx="0">
                  <c:v>2.5855243910449206E-2</c:v>
                </c:pt>
                <c:pt idx="1">
                  <c:v>0</c:v>
                </c:pt>
                <c:pt idx="2">
                  <c:v>2.1643949707221725E-2</c:v>
                </c:pt>
              </c:numCache>
            </c:numRef>
          </c:val>
          <c:extLst>
            <c:ext xmlns:c16="http://schemas.microsoft.com/office/drawing/2014/chart" uri="{C3380CC4-5D6E-409C-BE32-E72D297353CC}">
              <c16:uniqueId val="{00000003-E77C-4F4B-ACE9-A82F48742279}"/>
            </c:ext>
          </c:extLst>
        </c:ser>
        <c:ser>
          <c:idx val="3"/>
          <c:order val="3"/>
          <c:tx>
            <c:strRef>
              <c:f>Offers!$E$3:$E$4</c:f>
              <c:strCache>
                <c:ptCount val="1"/>
                <c:pt idx="0">
                  <c:v>Avg Frozen Yogurt Sales Per Day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Offers!$A$5:$A$8</c:f>
              <c:strCache>
                <c:ptCount val="3"/>
                <c:pt idx="0">
                  <c:v>5.5 K</c:v>
                </c:pt>
                <c:pt idx="1">
                  <c:v>EDO</c:v>
                </c:pt>
                <c:pt idx="2">
                  <c:v>Travel Center</c:v>
                </c:pt>
              </c:strCache>
            </c:strRef>
          </c:cat>
          <c:val>
            <c:numRef>
              <c:f>Offers!$E$5:$E$8</c:f>
              <c:numCache>
                <c:formatCode>0%</c:formatCode>
                <c:ptCount val="3"/>
                <c:pt idx="0">
                  <c:v>8.7477644071104171E-2</c:v>
                </c:pt>
                <c:pt idx="1">
                  <c:v>9.6930482161002057E-2</c:v>
                </c:pt>
                <c:pt idx="2">
                  <c:v>9.5499187629510138E-2</c:v>
                </c:pt>
              </c:numCache>
            </c:numRef>
          </c:val>
          <c:extLst>
            <c:ext xmlns:c16="http://schemas.microsoft.com/office/drawing/2014/chart" uri="{C3380CC4-5D6E-409C-BE32-E72D297353CC}">
              <c16:uniqueId val="{00000004-E77C-4F4B-ACE9-A82F48742279}"/>
            </c:ext>
          </c:extLst>
        </c:ser>
        <c:ser>
          <c:idx val="4"/>
          <c:order val="4"/>
          <c:tx>
            <c:strRef>
              <c:f>Offers!$F$3:$F$4</c:f>
              <c:strCache>
                <c:ptCount val="1"/>
                <c:pt idx="0">
                  <c:v>Avg Pizza Sales Per Day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Offers!$A$5:$A$8</c:f>
              <c:strCache>
                <c:ptCount val="3"/>
                <c:pt idx="0">
                  <c:v>5.5 K</c:v>
                </c:pt>
                <c:pt idx="1">
                  <c:v>EDO</c:v>
                </c:pt>
                <c:pt idx="2">
                  <c:v>Travel Center</c:v>
                </c:pt>
              </c:strCache>
            </c:strRef>
          </c:cat>
          <c:val>
            <c:numRef>
              <c:f>Offers!$F$5:$F$8</c:f>
              <c:numCache>
                <c:formatCode>0%</c:formatCode>
                <c:ptCount val="3"/>
                <c:pt idx="0">
                  <c:v>0.56482879969774746</c:v>
                </c:pt>
                <c:pt idx="1">
                  <c:v>0.45767638626015372</c:v>
                </c:pt>
                <c:pt idx="2">
                  <c:v>0.40884875710540591</c:v>
                </c:pt>
              </c:numCache>
            </c:numRef>
          </c:val>
          <c:extLst>
            <c:ext xmlns:c16="http://schemas.microsoft.com/office/drawing/2014/chart" uri="{C3380CC4-5D6E-409C-BE32-E72D297353CC}">
              <c16:uniqueId val="{00000005-E77C-4F4B-ACE9-A82F48742279}"/>
            </c:ext>
          </c:extLst>
        </c:ser>
        <c:dLbls>
          <c:dLblPos val="outEnd"/>
          <c:showLegendKey val="0"/>
          <c:showVal val="1"/>
          <c:showCatName val="0"/>
          <c:showSerName val="0"/>
          <c:showPercent val="0"/>
          <c:showBubbleSize val="0"/>
        </c:dLbls>
        <c:gapWidth val="219"/>
        <c:axId val="1180699967"/>
        <c:axId val="1180704287"/>
      </c:barChart>
      <c:catAx>
        <c:axId val="118069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704287"/>
        <c:crosses val="autoZero"/>
        <c:auto val="1"/>
        <c:lblAlgn val="ctr"/>
        <c:lblOffset val="100"/>
        <c:noMultiLvlLbl val="0"/>
      </c:catAx>
      <c:valAx>
        <c:axId val="11807042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69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'Intial chart'!$C$10</c:f>
              <c:strCache>
                <c:ptCount val="1"/>
                <c:pt idx="0">
                  <c:v>EDO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'Intial chart'!$D$9:$H$9</c:f>
              <c:strCache>
                <c:ptCount val="5"/>
                <c:pt idx="0">
                  <c:v>Avg Chicken Sales Per Day</c:v>
                </c:pt>
                <c:pt idx="1">
                  <c:v>Avg Pizza Sales Per Day</c:v>
                </c:pt>
                <c:pt idx="2">
                  <c:v>Avg Bean to Cup Sales Per Day</c:v>
                </c:pt>
                <c:pt idx="3">
                  <c:v>Avg Frozen Yogurt Sales Per Day</c:v>
                </c:pt>
                <c:pt idx="4">
                  <c:v>Avg DoorDash Sales Per Day</c:v>
                </c:pt>
              </c:strCache>
            </c:strRef>
          </c:cat>
          <c:val>
            <c:numRef>
              <c:f>'Intial chart'!$D$10:$H$10</c:f>
              <c:numCache>
                <c:formatCode>0%</c:formatCode>
                <c:ptCount val="5"/>
                <c:pt idx="0">
                  <c:v>0.22555909978384389</c:v>
                </c:pt>
                <c:pt idx="1">
                  <c:v>0.45767638626015372</c:v>
                </c:pt>
                <c:pt idx="2">
                  <c:v>0.2198340317950003</c:v>
                </c:pt>
                <c:pt idx="3">
                  <c:v>9.6930482161002057E-2</c:v>
                </c:pt>
                <c:pt idx="4">
                  <c:v>0</c:v>
                </c:pt>
              </c:numCache>
            </c:numRef>
          </c:val>
          <c:extLst>
            <c:ext xmlns:c16="http://schemas.microsoft.com/office/drawing/2014/chart" uri="{C3380CC4-5D6E-409C-BE32-E72D297353CC}">
              <c16:uniqueId val="{00000000-E827-45D0-BE3A-8C18E29EDB88}"/>
            </c:ext>
          </c:extLst>
        </c:ser>
        <c:ser>
          <c:idx val="1"/>
          <c:order val="1"/>
          <c:tx>
            <c:strRef>
              <c:f>'Intial chart'!$C$11</c:f>
              <c:strCache>
                <c:ptCount val="1"/>
                <c:pt idx="0">
                  <c:v>5.5 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'Intial chart'!$D$9:$H$9</c:f>
              <c:strCache>
                <c:ptCount val="5"/>
                <c:pt idx="0">
                  <c:v>Avg Chicken Sales Per Day</c:v>
                </c:pt>
                <c:pt idx="1">
                  <c:v>Avg Pizza Sales Per Day</c:v>
                </c:pt>
                <c:pt idx="2">
                  <c:v>Avg Bean to Cup Sales Per Day</c:v>
                </c:pt>
                <c:pt idx="3">
                  <c:v>Avg Frozen Yogurt Sales Per Day</c:v>
                </c:pt>
                <c:pt idx="4">
                  <c:v>Avg DoorDash Sales Per Day</c:v>
                </c:pt>
              </c:strCache>
            </c:strRef>
          </c:cat>
          <c:val>
            <c:numRef>
              <c:f>'Intial chart'!$D$11:$H$11</c:f>
              <c:numCache>
                <c:formatCode>0%</c:formatCode>
                <c:ptCount val="5"/>
                <c:pt idx="0">
                  <c:v>4.1051676894880096E-2</c:v>
                </c:pt>
                <c:pt idx="1">
                  <c:v>0.56482879969774746</c:v>
                </c:pt>
                <c:pt idx="2">
                  <c:v>0.28078663542581911</c:v>
                </c:pt>
                <c:pt idx="3">
                  <c:v>8.7477644071104171E-2</c:v>
                </c:pt>
                <c:pt idx="4">
                  <c:v>2.5855243910449206E-2</c:v>
                </c:pt>
              </c:numCache>
            </c:numRef>
          </c:val>
          <c:extLst>
            <c:ext xmlns:c16="http://schemas.microsoft.com/office/drawing/2014/chart" uri="{C3380CC4-5D6E-409C-BE32-E72D297353CC}">
              <c16:uniqueId val="{00000001-E827-45D0-BE3A-8C18E29EDB88}"/>
            </c:ext>
          </c:extLst>
        </c:ser>
        <c:ser>
          <c:idx val="2"/>
          <c:order val="2"/>
          <c:tx>
            <c:strRef>
              <c:f>'Intial chart'!$C$12</c:f>
              <c:strCache>
                <c:ptCount val="1"/>
                <c:pt idx="0">
                  <c:v>Travel Center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'Intial chart'!$D$9:$H$9</c:f>
              <c:strCache>
                <c:ptCount val="5"/>
                <c:pt idx="0">
                  <c:v>Avg Chicken Sales Per Day</c:v>
                </c:pt>
                <c:pt idx="1">
                  <c:v>Avg Pizza Sales Per Day</c:v>
                </c:pt>
                <c:pt idx="2">
                  <c:v>Avg Bean to Cup Sales Per Day</c:v>
                </c:pt>
                <c:pt idx="3">
                  <c:v>Avg Frozen Yogurt Sales Per Day</c:v>
                </c:pt>
                <c:pt idx="4">
                  <c:v>Avg DoorDash Sales Per Day</c:v>
                </c:pt>
              </c:strCache>
            </c:strRef>
          </c:cat>
          <c:val>
            <c:numRef>
              <c:f>'Intial chart'!$D$12:$H$12</c:f>
              <c:numCache>
                <c:formatCode>0%</c:formatCode>
                <c:ptCount val="5"/>
                <c:pt idx="0">
                  <c:v>0.23156614039183682</c:v>
                </c:pt>
                <c:pt idx="1">
                  <c:v>0.40884875710540591</c:v>
                </c:pt>
                <c:pt idx="2">
                  <c:v>0.24244196516602523</c:v>
                </c:pt>
                <c:pt idx="3">
                  <c:v>9.5499187629510138E-2</c:v>
                </c:pt>
                <c:pt idx="4">
                  <c:v>2.1643949707221725E-2</c:v>
                </c:pt>
              </c:numCache>
            </c:numRef>
          </c:val>
          <c:extLst>
            <c:ext xmlns:c16="http://schemas.microsoft.com/office/drawing/2014/chart" uri="{C3380CC4-5D6E-409C-BE32-E72D297353CC}">
              <c16:uniqueId val="{00000002-E827-45D0-BE3A-8C18E29EDB88}"/>
            </c:ext>
          </c:extLst>
        </c:ser>
        <c:dLbls>
          <c:dLblPos val="outEnd"/>
          <c:showLegendKey val="0"/>
          <c:showVal val="1"/>
          <c:showCatName val="0"/>
          <c:showSerName val="0"/>
          <c:showPercent val="0"/>
          <c:showBubbleSize val="0"/>
        </c:dLbls>
        <c:gapWidth val="219"/>
        <c:overlap val="-27"/>
        <c:axId val="412297584"/>
        <c:axId val="412299024"/>
      </c:barChart>
      <c:catAx>
        <c:axId val="41229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299024"/>
        <c:crosses val="autoZero"/>
        <c:auto val="1"/>
        <c:lblAlgn val="ctr"/>
        <c:lblOffset val="100"/>
        <c:noMultiLvlLbl val="0"/>
      </c:catAx>
      <c:valAx>
        <c:axId val="412299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297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1325880</xdr:colOff>
      <xdr:row>10</xdr:row>
      <xdr:rowOff>163830</xdr:rowOff>
    </xdr:from>
    <xdr:to>
      <xdr:col>5</xdr:col>
      <xdr:colOff>1082040</xdr:colOff>
      <xdr:row>25</xdr:row>
      <xdr:rowOff>163830</xdr:rowOff>
    </xdr:to>
    <xdr:graphicFrame macro="">
      <xdr:nvGraphicFramePr>
        <xdr:cNvPr id="2" name="Chart 1">
          <a:extLst>
            <a:ext uri="{FF2B5EF4-FFF2-40B4-BE49-F238E27FC236}">
              <a16:creationId xmlns:a16="http://schemas.microsoft.com/office/drawing/2014/main" id="{5DF6C58B-2A1E-DCEF-6731-0F82CBBB1B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655320</xdr:colOff>
      <xdr:row>12</xdr:row>
      <xdr:rowOff>179070</xdr:rowOff>
    </xdr:from>
    <xdr:to>
      <xdr:col>7</xdr:col>
      <xdr:colOff>167640</xdr:colOff>
      <xdr:row>27</xdr:row>
      <xdr:rowOff>179070</xdr:rowOff>
    </xdr:to>
    <xdr:graphicFrame macro="">
      <xdr:nvGraphicFramePr>
        <xdr:cNvPr id="2" name="Chart 1">
          <a:extLst>
            <a:ext uri="{FF2B5EF4-FFF2-40B4-BE49-F238E27FC236}">
              <a16:creationId xmlns:a16="http://schemas.microsoft.com/office/drawing/2014/main" id="{AD35A3BD-7CF9-9E36-C063-7710FBA34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ith Liz Nsengiyumva" refreshedDate="45390.769937847224" createdVersion="8" refreshedVersion="8" minRefreshableVersion="3" recordCount="15" xr:uid="{15DA0F92-D684-48E0-BFEC-9AE906DEF256}">
  <cacheSource type="worksheet">
    <worksheetSource ref="A1:C16" sheet="Unpivot"/>
  </cacheSource>
  <cacheFields count="3">
    <cacheField name="Store Type" numFmtId="0">
      <sharedItems count="3">
        <s v="EDO"/>
        <s v="5.5 K"/>
        <s v="Travel Center"/>
      </sharedItems>
    </cacheField>
    <cacheField name="Offer" numFmtId="0">
      <sharedItems count="5">
        <s v="Avg Chicken Sales Per Day"/>
        <s v="Avg Pizza Sales Per Day"/>
        <s v="Avg Bean to Cup Sales Per Day"/>
        <s v="Avg Frozen Yogurt Sales Per Day"/>
        <s v="Avg DoorDash Sales Per Day"/>
      </sharedItems>
    </cacheField>
    <cacheField name="Percentage" numFmtId="0">
      <sharedItems containsSemiMixedTypes="0" containsString="0" containsNumber="1" minValue="0" maxValue="0.5648287996977474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n v="0.22555909978384389"/>
  </r>
  <r>
    <x v="0"/>
    <x v="1"/>
    <n v="0.45767638626015372"/>
  </r>
  <r>
    <x v="0"/>
    <x v="2"/>
    <n v="0.2198340317950003"/>
  </r>
  <r>
    <x v="0"/>
    <x v="3"/>
    <n v="9.6930482161002057E-2"/>
  </r>
  <r>
    <x v="0"/>
    <x v="4"/>
    <n v="0"/>
  </r>
  <r>
    <x v="1"/>
    <x v="0"/>
    <n v="4.1051676894880096E-2"/>
  </r>
  <r>
    <x v="1"/>
    <x v="1"/>
    <n v="0.56482879969774746"/>
  </r>
  <r>
    <x v="1"/>
    <x v="2"/>
    <n v="0.28078663542581911"/>
  </r>
  <r>
    <x v="1"/>
    <x v="3"/>
    <n v="8.7477644071104171E-2"/>
  </r>
  <r>
    <x v="1"/>
    <x v="4"/>
    <n v="2.5855243910449206E-2"/>
  </r>
  <r>
    <x v="2"/>
    <x v="0"/>
    <n v="0.23156614039183682"/>
  </r>
  <r>
    <x v="2"/>
    <x v="1"/>
    <n v="0.40884875710540591"/>
  </r>
  <r>
    <x v="2"/>
    <x v="2"/>
    <n v="0.24244196516602523"/>
  </r>
  <r>
    <x v="2"/>
    <x v="3"/>
    <n v="9.5499187629510138E-2"/>
  </r>
  <r>
    <x v="2"/>
    <x v="4"/>
    <n v="2.1643949707221725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9CAA8B-1B51-4DC9-B3E6-72DFE772708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8" firstHeaderRow="1" firstDataRow="2" firstDataCol="1"/>
  <pivotFields count="3">
    <pivotField axis="axisRow" showAll="0">
      <items count="4">
        <item x="1"/>
        <item x="0"/>
        <item x="2"/>
        <item t="default"/>
      </items>
    </pivotField>
    <pivotField axis="axisCol" showAll="0">
      <items count="6">
        <item x="2"/>
        <item x="0"/>
        <item x="4"/>
        <item x="3"/>
        <item x="1"/>
        <item t="default"/>
      </items>
    </pivotField>
    <pivotField dataField="1" showAll="0"/>
  </pivotFields>
  <rowFields count="1">
    <field x="0"/>
  </rowFields>
  <rowItems count="4">
    <i>
      <x/>
    </i>
    <i>
      <x v="1"/>
    </i>
    <i>
      <x v="2"/>
    </i>
    <i t="grand">
      <x/>
    </i>
  </rowItems>
  <colFields count="1">
    <field x="1"/>
  </colFields>
  <colItems count="6">
    <i>
      <x/>
    </i>
    <i>
      <x v="1"/>
    </i>
    <i>
      <x v="2"/>
    </i>
    <i>
      <x v="3"/>
    </i>
    <i>
      <x v="4"/>
    </i>
    <i t="grand">
      <x/>
    </i>
  </colItems>
  <dataFields count="1">
    <dataField name="Sum of Percentage" fld="2" baseField="0" baseItem="0"/>
  </dataFields>
  <formats count="1">
    <format dxfId="17">
      <pivotArea outline="0" collapsedLevelsAreSubtotals="1" fieldPosition="0">
        <references count="1">
          <reference field="1" count="0" selected="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7229A192-2A1D-4374-AD08-4EF276A3F9FB}" autoFormatId="16" applyNumberFormats="0" applyBorderFormats="0" applyFontFormats="0" applyPatternFormats="0" applyAlignmentFormats="0" applyWidthHeightFormats="0">
  <queryTableRefresh nextId="13">
    <queryTableFields count="12">
      <queryTableField id="1" name="Store Type" tableColumnId="1"/>
      <queryTableField id="2" name="Days Open" tableColumnId="2"/>
      <queryTableField id="3" name="Avg Insides Sales Per Day" tableColumnId="3"/>
      <queryTableField id="4" name="Avg Hot Sales Per Day" tableColumnId="4"/>
      <queryTableField id="5" name="Avg Margin Sales Per Day" tableColumnId="5"/>
      <queryTableField id="6" name="Avg Guest Count Per Day" tableColumnId="6"/>
      <queryTableField id="7" name="Avg Fuel Gallons Per Day" tableColumnId="7"/>
      <queryTableField id="8" name="Avg Chicken Sales Per Day" tableColumnId="8"/>
      <queryTableField id="9" name="Avg Pizza Sales Per Day" tableColumnId="9"/>
      <queryTableField id="10" name="Avg Bean to Cup Sales Per Day" tableColumnId="10"/>
      <queryTableField id="11" name="Avg Frozen Yogurt Sales Per Day" tableColumnId="11"/>
      <queryTableField id="12" name="Avg DoorDash Sales Per Day"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00754F0-1207-4489-A0A0-3EC8B1BB6CD1}" autoFormatId="16" applyNumberFormats="0" applyBorderFormats="0" applyFontFormats="0" applyPatternFormats="0" applyAlignmentFormats="0" applyWidthHeightFormats="0">
  <queryTableRefresh nextId="14">
    <queryTableFields count="13">
      <queryTableField id="1" name="State" tableColumnId="1"/>
      <queryTableField id="2" name="Store Type" tableColumnId="2"/>
      <queryTableField id="3" name="Days Store Open" tableColumnId="3"/>
      <queryTableField id="4" name="Inside Sales Per Day" tableColumnId="4"/>
      <queryTableField id="5" name="Hot Food Sales Per Day" tableColumnId="5"/>
      <queryTableField id="6" name="Inside Margin Per Day" tableColumnId="6"/>
      <queryTableField id="7" name="Inside Guest Count Per Day" tableColumnId="7"/>
      <queryTableField id="8" name="Fuel Gallons Per Day" tableColumnId="8"/>
      <queryTableField id="9" name="Chicken Sales Per Day" tableColumnId="9"/>
      <queryTableField id="10" name="ADV GnG (Pizza)Sales Per Day" tableColumnId="10"/>
      <queryTableField id="11" name="Bean to Cup Sales Per Day" tableColumnId="11"/>
      <queryTableField id="12" name="Frozen Yogurt Sales Per Day" tableColumnId="12"/>
      <queryTableField id="13" name="DoorDash Sales Per Day"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FD2437AF-9E73-46DC-9915-9AA05FD4C252}" autoFormatId="16" applyNumberFormats="0" applyBorderFormats="0" applyFontFormats="0" applyPatternFormats="0" applyAlignmentFormats="0" applyWidthHeightFormats="0">
  <queryTableRefresh nextId="4">
    <queryTableFields count="3">
      <queryTableField id="1" name="Store Type" tableColumnId="1"/>
      <queryTableField id="2" name="Offer" tableColumnId="2"/>
      <queryTableField id="3" name="Percentag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FF0D37-55BA-4E06-8A95-50E715CC3073}" name="Pivot_1" displayName="Pivot_1" ref="A1:L4" tableType="queryTable" totalsRowShown="0">
  <autoFilter ref="A1:L4" xr:uid="{43FF0D37-55BA-4E06-8A95-50E715CC3073}"/>
  <tableColumns count="12">
    <tableColumn id="1" xr3:uid="{3E534200-7B79-455D-ACD1-E1666C3C6CC2}" uniqueName="1" name="Store Type" queryTableFieldId="1" dataDxfId="23"/>
    <tableColumn id="2" xr3:uid="{46EB4943-49E4-412F-A0F4-94A1EEFF9A62}" uniqueName="2" name="Days Open" queryTableFieldId="2"/>
    <tableColumn id="3" xr3:uid="{30C9A4B4-3A9B-44F7-89E9-F8702E11E655}" uniqueName="3" name="Avg Insides Sales Per Day" queryTableFieldId="3"/>
    <tableColumn id="4" xr3:uid="{585225BB-47E2-4EC7-BD7F-A9E6E3E5D40F}" uniqueName="4" name="Avg Hot Sales Per Day" queryTableFieldId="4"/>
    <tableColumn id="5" xr3:uid="{9B5273DF-89E6-4FC1-B460-0758A52708E4}" uniqueName="5" name="Avg Margin Sales Per Day" queryTableFieldId="5"/>
    <tableColumn id="6" xr3:uid="{C60305AD-9219-4EAE-BAD5-7692FFC70D38}" uniqueName="6" name="Avg Guest Count Per Day" queryTableFieldId="6"/>
    <tableColumn id="7" xr3:uid="{93412FB0-B72E-47F9-87EE-0783B7BA0279}" uniqueName="7" name="Avg Fuel Gallons Per Day" queryTableFieldId="7"/>
    <tableColumn id="8" xr3:uid="{9A2D5BDE-419F-4B00-8E7C-D63A4B5B459B}" uniqueName="8" name="Avg Chicken Sales Per Day" queryTableFieldId="8"/>
    <tableColumn id="9" xr3:uid="{876D57F6-9327-4475-BD68-AC348A55E54A}" uniqueName="9" name="Avg Pizza Sales Per Day" queryTableFieldId="9"/>
    <tableColumn id="10" xr3:uid="{CC444A73-0044-416B-AB02-264CA519FC49}" uniqueName="10" name="Avg Bean to Cup Sales Per Day" queryTableFieldId="10"/>
    <tableColumn id="11" xr3:uid="{D6569440-5B2B-4984-8E18-5107A73D0968}" uniqueName="11" name="Avg Frozen Yogurt Sales Per Day" queryTableFieldId="11"/>
    <tableColumn id="12" xr3:uid="{9EFB9409-5314-4D58-996A-2880B1857F2F}" uniqueName="12" name="Avg DoorDash Sales Per Day"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E3C0FC3-8490-498F-8D73-2B23A2E21669}" name="Rate_Table_" displayName="Rate_Table_" ref="A1:M26" tableType="queryTable" totalsRowShown="0">
  <autoFilter ref="A1:M26" xr:uid="{4E3C0FC3-8490-498F-8D73-2B23A2E21669}"/>
  <tableColumns count="13">
    <tableColumn id="1" xr3:uid="{6DA18CFF-49F0-4923-8432-EBE26B49AD3C}" uniqueName="1" name="State" queryTableFieldId="1" dataDxfId="22"/>
    <tableColumn id="2" xr3:uid="{F0CCEF93-9151-4770-A0A2-60BDA0C84A38}" uniqueName="2" name="Store Type" queryTableFieldId="2" dataDxfId="21"/>
    <tableColumn id="3" xr3:uid="{B4303F34-3F79-4933-8534-DE4BB2D99D85}" uniqueName="3" name="Days Store Open" queryTableFieldId="3"/>
    <tableColumn id="4" xr3:uid="{A7D03D33-E7DE-497A-A671-B7B0B5387D5B}" uniqueName="4" name="Inside Sales Per Day" queryTableFieldId="4"/>
    <tableColumn id="5" xr3:uid="{61694777-D5ED-472E-9294-A50A75716ADB}" uniqueName="5" name="Hot Food Sales Per Day" queryTableFieldId="5"/>
    <tableColumn id="6" xr3:uid="{E7F10685-1138-4221-96D2-233FDFF01242}" uniqueName="6" name="Inside Margin Per Day" queryTableFieldId="6"/>
    <tableColumn id="7" xr3:uid="{BE42E720-C725-47FE-BADB-3C911FC414A7}" uniqueName="7" name="Inside Guest Count Per Day" queryTableFieldId="7"/>
    <tableColumn id="8" xr3:uid="{3B365C8A-43E0-4C14-8E94-7E6AC27F14FB}" uniqueName="8" name="Fuel Gallons Per Day" queryTableFieldId="8"/>
    <tableColumn id="9" xr3:uid="{224FA6E7-FA37-46F1-8D89-3FAE3A898418}" uniqueName="9" name="Chicken Sales Per Day" queryTableFieldId="9"/>
    <tableColumn id="10" xr3:uid="{4100F169-754C-448A-8776-5475895D2938}" uniqueName="10" name="ADV GnG (Pizza)Sales Per Day" queryTableFieldId="10"/>
    <tableColumn id="11" xr3:uid="{4631617D-1EED-45BD-BC8A-58ED24493347}" uniqueName="11" name="Bean to Cup Sales Per Day" queryTableFieldId="11"/>
    <tableColumn id="12" xr3:uid="{86C4CA3C-4494-4D49-803D-10A8A3819C76}" uniqueName="12" name="Frozen Yogurt Sales Per Day" queryTableFieldId="12"/>
    <tableColumn id="13" xr3:uid="{2F0C12DF-DFF3-4325-B6C4-864C502D6EA5}" uniqueName="13" name="DoorDash Sales Per Da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490AF5-DDD7-44BD-8B3A-328CA07DBB74}" name="Clean_Table" displayName="Clean_Table" ref="A1:N26" totalsRowShown="0">
  <autoFilter ref="A1:N26" xr:uid="{6D490AF5-DDD7-44BD-8B3A-328CA07DBB74}"/>
  <tableColumns count="14">
    <tableColumn id="1" xr3:uid="{28A7522A-1F9D-4324-B750-9E69947CE087}" name="Store Number and Name" dataDxfId="20"/>
    <tableColumn id="2" xr3:uid="{E7B2771A-FB9F-4FFC-890A-C75426C93F7B}" name="State" dataDxfId="19"/>
    <tableColumn id="3" xr3:uid="{1331DA6B-13FD-4DF0-A17D-640D5757847B}" name="Store Type" dataDxfId="18"/>
    <tableColumn id="4" xr3:uid="{9E8A0629-0321-4301-837C-1BDEEADCEF96}" name="Days Store Open"/>
    <tableColumn id="5" xr3:uid="{1122A250-CE89-4C92-AA34-3343F4F59071}" name="Inside Sales"/>
    <tableColumn id="6" xr3:uid="{6FF713FA-22D7-4516-BFA3-C97B2C8CFCAD}" name="Hot Food Sales"/>
    <tableColumn id="7" xr3:uid="{9C9B5A44-89ED-4FED-A07D-022756837AB2}" name="Inside Margin"/>
    <tableColumn id="8" xr3:uid="{19C70FEA-E319-49B2-B82C-B123BE0C1405}" name="Inside Guest Count"/>
    <tableColumn id="9" xr3:uid="{A74515D4-369C-4316-A536-15631D611D20}" name="Fuel Gallons"/>
    <tableColumn id="10" xr3:uid="{2D641E43-17C4-4FC4-8ED3-62D4AB27B0F7}" name="Chicken Sales"/>
    <tableColumn id="11" xr3:uid="{BA785D5F-6B07-480A-9B7A-6A566B841BB8}" name="ADV GnG (Pizza)Sales"/>
    <tableColumn id="12" xr3:uid="{5E43D865-9E20-4A3F-A0CC-C95DA73D732C}" name="Bean to Cup Sales"/>
    <tableColumn id="13" xr3:uid="{FC0894D1-BDC7-4D58-B87D-DA10B9651212}" name="Frozen Yogurt Sales"/>
    <tableColumn id="14" xr3:uid="{7AEEB13A-045A-48DB-96FC-C3970D873A5B}" name="DoorDash Sales"/>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E40795-A63A-41EE-B345-63328D35EE0D}" name="Unpivot" displayName="Unpivot" ref="A1:C16" tableType="queryTable" totalsRowShown="0">
  <autoFilter ref="A1:C16" xr:uid="{9CE40795-A63A-41EE-B345-63328D35EE0D}"/>
  <tableColumns count="3">
    <tableColumn id="1" xr3:uid="{62175E76-BA6C-447D-9515-36C496BB8829}" uniqueName="1" name="Store Type" queryTableFieldId="1" dataDxfId="16"/>
    <tableColumn id="2" xr3:uid="{A4069CD2-B610-4C2B-B43C-F27AADA94C97}" uniqueName="2" name="Offer" queryTableFieldId="2" dataDxfId="15"/>
    <tableColumn id="3" xr3:uid="{A941572F-0971-40A2-A2E2-C5908884542C}" uniqueName="3" name="Percentage"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F746F94-0256-4A85-A279-C4A38A6C8B76}" name="Table6" displayName="Table6" ref="C9:H12" totalsRowShown="0" dataDxfId="14" dataCellStyle="Percent">
  <autoFilter ref="C9:H12" xr:uid="{5F746F94-0256-4A85-A279-C4A38A6C8B76}"/>
  <tableColumns count="6">
    <tableColumn id="1" xr3:uid="{5E94993C-D996-4823-810E-F24D5D7B7D18}" name="Store Type"/>
    <tableColumn id="2" xr3:uid="{D9FE2309-8D53-4A7D-B884-7CA42EF643E7}" name="Avg Chicken Sales Per Day" dataDxfId="13" dataCellStyle="Percent">
      <calculatedColumnFormula>D5/SUM($D5:$H5)</calculatedColumnFormula>
    </tableColumn>
    <tableColumn id="3" xr3:uid="{1126BF0A-0C6E-49C7-A10B-8C707FAB7BE0}" name="Avg Pizza Sales Per Day" dataDxfId="12" dataCellStyle="Percent">
      <calculatedColumnFormula>E5/SUM($D5:$H5)</calculatedColumnFormula>
    </tableColumn>
    <tableColumn id="4" xr3:uid="{3E6AF9A7-1112-4618-A928-C3540F9CE2EE}" name="Avg Bean to Cup Sales Per Day" dataDxfId="11" dataCellStyle="Percent">
      <calculatedColumnFormula>F5/SUM($D5:$H5)</calculatedColumnFormula>
    </tableColumn>
    <tableColumn id="5" xr3:uid="{A5EBCC89-4317-4C82-9527-B98BB91FFAB7}" name="Avg Frozen Yogurt Sales Per Day" dataDxfId="10" dataCellStyle="Percent">
      <calculatedColumnFormula>G5/SUM($D5:$H5)</calculatedColumnFormula>
    </tableColumn>
    <tableColumn id="6" xr3:uid="{AEF52B10-04A4-45DA-874C-D828DBB6CF7C}" name="Avg DoorDash Sales Per Day" dataDxfId="9" dataCellStyle="Percent">
      <calculatedColumnFormula>H5/SUM($D5:$H5)</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E200C9-E719-4B09-AE13-E9C838EC96E1}" name="Table1" displayName="Table1" ref="A1:N26" totalsRowShown="0">
  <autoFilter ref="A1:N26" xr:uid="{DAE200C9-E719-4B09-AE13-E9C838EC96E1}"/>
  <tableColumns count="14">
    <tableColumn id="1" xr3:uid="{151E6182-66C4-4287-B49B-937CBCDCDEDC}" name="Store Number and Name"/>
    <tableColumn id="2" xr3:uid="{B41776B9-6B0E-4F8E-8BA2-BB9086EF0CF1}" name="State"/>
    <tableColumn id="3" xr3:uid="{8849DC50-D232-4698-9F17-510BF4CD1103}" name="Store Type"/>
    <tableColumn id="4" xr3:uid="{FE0BCB56-0DEB-4B05-A33D-32646B94B02E}" name="Days Store Open"/>
    <tableColumn id="5" xr3:uid="{64BA2850-2D56-4803-9F20-5D6F1EA92498}" name="Inside Sales" dataDxfId="8"/>
    <tableColumn id="6" xr3:uid="{85F56CC5-270A-43EA-8A9B-3D9D72EA6C9A}" name="Hot Food Sales" dataDxfId="7"/>
    <tableColumn id="7" xr3:uid="{F6390E23-B0B3-4C83-8A2D-2994BDCA728B}" name="Inside Margin" dataDxfId="6"/>
    <tableColumn id="8" xr3:uid="{8AA281F2-0B8C-4EC9-9149-6A95C1D4C929}" name="Inside Guest Count" dataDxfId="5"/>
    <tableColumn id="9" xr3:uid="{7FF64CF2-27C3-4CD0-AC2F-1A156F80290F}" name="Fuel Gallons" dataDxfId="4"/>
    <tableColumn id="10" xr3:uid="{B72FB5D1-2988-4753-AAD0-CDC6A39FD405}" name="Chicken Sales"/>
    <tableColumn id="11" xr3:uid="{3B02D3EC-16DE-4D48-8987-3718A1757D9A}" name="ADV GnG (Pizza)Sales" dataDxfId="3"/>
    <tableColumn id="12" xr3:uid="{9D140DC4-1057-4171-9F4A-B777D2E9C46C}" name="Bean to Cup Sales" dataDxfId="2"/>
    <tableColumn id="13" xr3:uid="{405F06EF-025F-4DE4-A2B0-EEC1678D703D}" name="Frozen Yogurt Sales" dataDxfId="1"/>
    <tableColumn id="14" xr3:uid="{6599B81C-54B6-4FA0-9C28-4C0F6BF7A5AE}" name="DoorDash Sa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C99F-134B-4392-A8B2-F9FFDA4A8624}">
  <dimension ref="A1:L4"/>
  <sheetViews>
    <sheetView topLeftCell="H1" workbookViewId="0">
      <selection sqref="A1:L4"/>
    </sheetView>
  </sheetViews>
  <sheetFormatPr defaultRowHeight="14.4" x14ac:dyDescent="0.3"/>
  <cols>
    <col min="1" max="2" width="12.21875" bestFit="1" customWidth="1"/>
    <col min="3" max="3" width="24.5546875" bestFit="1" customWidth="1"/>
    <col min="4" max="4" width="21.6640625" bestFit="1" customWidth="1"/>
    <col min="5" max="5" width="24.77734375" bestFit="1" customWidth="1"/>
    <col min="6" max="6" width="24.44140625" bestFit="1" customWidth="1"/>
    <col min="7" max="7" width="24.109375" bestFit="1" customWidth="1"/>
    <col min="8" max="8" width="25.44140625" bestFit="1" customWidth="1"/>
    <col min="9" max="9" width="22.77734375" bestFit="1" customWidth="1"/>
    <col min="10" max="10" width="29.109375" bestFit="1" customWidth="1"/>
    <col min="11" max="11" width="30.44140625" bestFit="1" customWidth="1"/>
    <col min="12" max="12" width="27" bestFit="1" customWidth="1"/>
  </cols>
  <sheetData>
    <row r="1" spans="1:12" x14ac:dyDescent="0.3">
      <c r="A1" t="s">
        <v>2</v>
      </c>
      <c r="B1" t="s">
        <v>56</v>
      </c>
      <c r="C1" t="s">
        <v>57</v>
      </c>
      <c r="D1" t="s">
        <v>58</v>
      </c>
      <c r="E1" t="s">
        <v>59</v>
      </c>
      <c r="F1" t="s">
        <v>60</v>
      </c>
      <c r="G1" t="s">
        <v>61</v>
      </c>
      <c r="H1" t="s">
        <v>62</v>
      </c>
      <c r="I1" t="s">
        <v>63</v>
      </c>
      <c r="J1" t="s">
        <v>64</v>
      </c>
      <c r="K1" t="s">
        <v>65</v>
      </c>
      <c r="L1" t="s">
        <v>66</v>
      </c>
    </row>
    <row r="2" spans="1:12" x14ac:dyDescent="0.3">
      <c r="A2" t="s">
        <v>15</v>
      </c>
      <c r="B2">
        <v>318</v>
      </c>
      <c r="C2">
        <v>12593.906196211999</v>
      </c>
      <c r="D2">
        <v>1397.5258398725759</v>
      </c>
      <c r="E2">
        <v>4121.4927573377608</v>
      </c>
      <c r="F2">
        <v>1282.3860378362144</v>
      </c>
      <c r="G2">
        <v>20913.345459015349</v>
      </c>
      <c r="H2">
        <v>456.64008461756515</v>
      </c>
      <c r="I2">
        <v>926.5570927955423</v>
      </c>
      <c r="J2">
        <v>445.04979394265041</v>
      </c>
      <c r="K2">
        <v>196.23390773610345</v>
      </c>
      <c r="L2">
        <v>0</v>
      </c>
    </row>
    <row r="3" spans="1:12" x14ac:dyDescent="0.3">
      <c r="A3" t="s">
        <v>17</v>
      </c>
      <c r="B3">
        <v>312.07142857142856</v>
      </c>
      <c r="C3">
        <v>11828.849748559531</v>
      </c>
      <c r="D3">
        <v>1331.257287874543</v>
      </c>
      <c r="E3">
        <v>2838.903798773053</v>
      </c>
      <c r="F3">
        <v>1144.5185035111947</v>
      </c>
      <c r="G3">
        <v>6667.7635778636231</v>
      </c>
      <c r="H3">
        <v>71.818218780308939</v>
      </c>
      <c r="I3">
        <v>988.14473313686563</v>
      </c>
      <c r="J3">
        <v>491.22465971940215</v>
      </c>
      <c r="K3">
        <v>153.03853716796883</v>
      </c>
      <c r="L3">
        <v>45.23268485557233</v>
      </c>
    </row>
    <row r="4" spans="1:12" x14ac:dyDescent="0.3">
      <c r="A4" t="s">
        <v>32</v>
      </c>
      <c r="B4">
        <v>249.16666666666666</v>
      </c>
      <c r="C4">
        <v>14508.802801059448</v>
      </c>
      <c r="D4">
        <v>1888.4086961565804</v>
      </c>
      <c r="E4">
        <v>4300.5759157494485</v>
      </c>
      <c r="F4">
        <v>1647.8192664083399</v>
      </c>
      <c r="G4">
        <v>23841.927834396032</v>
      </c>
      <c r="H4">
        <v>610.35035090545261</v>
      </c>
      <c r="I4">
        <v>1077.6229285693078</v>
      </c>
      <c r="J4">
        <v>639.01630118678361</v>
      </c>
      <c r="K4">
        <v>251.71194105592105</v>
      </c>
      <c r="L4">
        <v>57.048030754536171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DF50-256B-43FC-B71A-45A563DCA80E}">
  <dimension ref="A1:M26"/>
  <sheetViews>
    <sheetView topLeftCell="I3" workbookViewId="0">
      <selection activeCell="D1" sqref="D1:M26"/>
    </sheetView>
  </sheetViews>
  <sheetFormatPr defaultRowHeight="14.4" x14ac:dyDescent="0.3"/>
  <cols>
    <col min="1" max="1" width="7.5546875" bestFit="1" customWidth="1"/>
    <col min="2" max="2" width="12.21875" bestFit="1" customWidth="1"/>
    <col min="3" max="3" width="17.21875" bestFit="1" customWidth="1"/>
    <col min="4" max="4" width="20" bestFit="1" customWidth="1"/>
    <col min="5" max="5" width="22.6640625" bestFit="1" customWidth="1"/>
    <col min="6" max="6" width="21.77734375" bestFit="1" customWidth="1"/>
    <col min="7" max="7" width="26.21875" bestFit="1" customWidth="1"/>
    <col min="8" max="8" width="20.33203125" bestFit="1" customWidth="1"/>
    <col min="9" max="9" width="21.6640625" bestFit="1" customWidth="1"/>
    <col min="10" max="10" width="28.33203125" bestFit="1" customWidth="1"/>
    <col min="11" max="11" width="25.33203125" bestFit="1" customWidth="1"/>
    <col min="12" max="12" width="26.6640625" bestFit="1" customWidth="1"/>
    <col min="13" max="13" width="23.21875" bestFit="1" customWidth="1"/>
  </cols>
  <sheetData>
    <row r="1" spans="1:13" x14ac:dyDescent="0.3">
      <c r="A1" t="s">
        <v>1</v>
      </c>
      <c r="B1" t="s">
        <v>2</v>
      </c>
      <c r="C1" t="s">
        <v>3</v>
      </c>
      <c r="D1" t="s">
        <v>49</v>
      </c>
      <c r="E1" t="s">
        <v>77</v>
      </c>
      <c r="F1" t="s">
        <v>50</v>
      </c>
      <c r="G1" t="s">
        <v>51</v>
      </c>
      <c r="H1" t="s">
        <v>52</v>
      </c>
      <c r="I1" t="s">
        <v>78</v>
      </c>
      <c r="J1" t="s">
        <v>79</v>
      </c>
      <c r="K1" t="s">
        <v>53</v>
      </c>
      <c r="L1" t="s">
        <v>54</v>
      </c>
      <c r="M1" t="s">
        <v>55</v>
      </c>
    </row>
    <row r="2" spans="1:13" x14ac:dyDescent="0.3">
      <c r="A2" t="s">
        <v>14</v>
      </c>
      <c r="B2" t="s">
        <v>15</v>
      </c>
      <c r="C2">
        <v>652</v>
      </c>
      <c r="D2">
        <v>21829.998466257668</v>
      </c>
      <c r="E2">
        <v>1794.4279141104294</v>
      </c>
      <c r="F2">
        <v>5658.814417177914</v>
      </c>
      <c r="G2">
        <v>1071142</v>
      </c>
      <c r="H2">
        <v>24304.483128834356</v>
      </c>
      <c r="I2">
        <v>557.14263803680979</v>
      </c>
      <c r="J2">
        <v>1061.7131901840492</v>
      </c>
      <c r="K2">
        <v>644.71319018404904</v>
      </c>
      <c r="L2">
        <v>253.57668711656441</v>
      </c>
      <c r="M2">
        <v>0</v>
      </c>
    </row>
    <row r="3" spans="1:13" x14ac:dyDescent="0.3">
      <c r="A3" t="s">
        <v>14</v>
      </c>
      <c r="B3" t="s">
        <v>17</v>
      </c>
      <c r="C3">
        <v>325</v>
      </c>
      <c r="D3">
        <v>13461.855384615385</v>
      </c>
      <c r="E3">
        <v>1297.3384615384616</v>
      </c>
      <c r="F3">
        <v>3565</v>
      </c>
      <c r="G3">
        <v>358952</v>
      </c>
      <c r="H3">
        <v>6111.5076923076922</v>
      </c>
      <c r="I3">
        <v>0</v>
      </c>
      <c r="J3">
        <v>989.42769230769227</v>
      </c>
      <c r="K3">
        <v>536.16923076923081</v>
      </c>
      <c r="L3">
        <v>161.11384615384614</v>
      </c>
      <c r="M3">
        <v>123.87076923076923</v>
      </c>
    </row>
    <row r="4" spans="1:13" x14ac:dyDescent="0.3">
      <c r="A4" t="s">
        <v>19</v>
      </c>
      <c r="B4" t="s">
        <v>17</v>
      </c>
      <c r="C4">
        <v>246</v>
      </c>
      <c r="D4">
        <v>13246.516260162602</v>
      </c>
      <c r="E4">
        <v>1260.979674796748</v>
      </c>
      <c r="F4">
        <v>3293.7235772357722</v>
      </c>
      <c r="G4">
        <v>264896</v>
      </c>
      <c r="H4">
        <v>5935.8943089430895</v>
      </c>
      <c r="I4">
        <v>0</v>
      </c>
      <c r="J4">
        <v>981.15853658536582</v>
      </c>
      <c r="K4">
        <v>510.70325203252031</v>
      </c>
      <c r="L4">
        <v>161.1869918699187</v>
      </c>
      <c r="M4">
        <v>0</v>
      </c>
    </row>
    <row r="5" spans="1:13" x14ac:dyDescent="0.3">
      <c r="A5" t="s">
        <v>21</v>
      </c>
      <c r="B5" t="s">
        <v>17</v>
      </c>
      <c r="C5">
        <v>553</v>
      </c>
      <c r="D5">
        <v>9923.9312839059676</v>
      </c>
      <c r="E5">
        <v>1365.9168173598553</v>
      </c>
      <c r="F5">
        <v>2987.9783001808319</v>
      </c>
      <c r="G5">
        <v>635888</v>
      </c>
      <c r="H5">
        <v>6366.4394213381556</v>
      </c>
      <c r="I5">
        <v>0</v>
      </c>
      <c r="J5">
        <v>1020.3110307414105</v>
      </c>
      <c r="K5">
        <v>544.7667269439421</v>
      </c>
      <c r="L5">
        <v>180.17179023508137</v>
      </c>
      <c r="M5">
        <v>0</v>
      </c>
    </row>
    <row r="6" spans="1:13" x14ac:dyDescent="0.3">
      <c r="A6" t="s">
        <v>19</v>
      </c>
      <c r="B6" t="s">
        <v>15</v>
      </c>
      <c r="C6">
        <v>501</v>
      </c>
      <c r="D6">
        <v>15682.540918163673</v>
      </c>
      <c r="E6">
        <v>1625.9001996007985</v>
      </c>
      <c r="F6">
        <v>5568.1716566866271</v>
      </c>
      <c r="G6">
        <v>785635</v>
      </c>
      <c r="H6">
        <v>23118.4750499002</v>
      </c>
      <c r="I6">
        <v>430.50499001996008</v>
      </c>
      <c r="J6">
        <v>1045.3073852295408</v>
      </c>
      <c r="K6">
        <v>0</v>
      </c>
      <c r="L6">
        <v>244.42514970059881</v>
      </c>
      <c r="M6">
        <v>0</v>
      </c>
    </row>
    <row r="7" spans="1:13" x14ac:dyDescent="0.3">
      <c r="A7" t="s">
        <v>14</v>
      </c>
      <c r="B7" t="s">
        <v>17</v>
      </c>
      <c r="C7">
        <v>488</v>
      </c>
      <c r="D7">
        <v>10631.067622950819</v>
      </c>
      <c r="E7">
        <v>1336.7315573770493</v>
      </c>
      <c r="F7">
        <v>2771.7725409836066</v>
      </c>
      <c r="G7">
        <v>523653</v>
      </c>
      <c r="H7">
        <v>6669.2807377049185</v>
      </c>
      <c r="I7">
        <v>522.46516393442619</v>
      </c>
      <c r="J7">
        <v>1001.9098360655738</v>
      </c>
      <c r="K7">
        <v>522.32786885245901</v>
      </c>
      <c r="L7">
        <v>168.78073770491804</v>
      </c>
      <c r="M7">
        <v>127.94057377049181</v>
      </c>
    </row>
    <row r="8" spans="1:13" x14ac:dyDescent="0.3">
      <c r="A8" t="s">
        <v>21</v>
      </c>
      <c r="B8" t="s">
        <v>17</v>
      </c>
      <c r="C8">
        <v>285</v>
      </c>
      <c r="D8">
        <v>10482.228070175439</v>
      </c>
      <c r="E8">
        <v>1267.6280701754386</v>
      </c>
      <c r="F8">
        <v>2281.5298245614035</v>
      </c>
      <c r="G8">
        <v>301853</v>
      </c>
      <c r="H8">
        <v>7142.5087719298244</v>
      </c>
      <c r="I8">
        <v>0</v>
      </c>
      <c r="J8">
        <v>963.4666666666667</v>
      </c>
      <c r="K8">
        <v>476.10175438596491</v>
      </c>
      <c r="L8">
        <v>158.89824561403509</v>
      </c>
      <c r="M8">
        <v>114.58947368421053</v>
      </c>
    </row>
    <row r="9" spans="1:13" x14ac:dyDescent="0.3">
      <c r="A9" t="s">
        <v>21</v>
      </c>
      <c r="B9" t="s">
        <v>17</v>
      </c>
      <c r="C9">
        <v>623</v>
      </c>
      <c r="D9">
        <v>14462.285714285714</v>
      </c>
      <c r="E9">
        <v>1452.4815409309792</v>
      </c>
      <c r="F9">
        <v>3625.414125200642</v>
      </c>
      <c r="G9">
        <v>709365</v>
      </c>
      <c r="H9">
        <v>7156.8057784911716</v>
      </c>
      <c r="I9">
        <v>0</v>
      </c>
      <c r="J9">
        <v>1125.6051364365971</v>
      </c>
      <c r="K9">
        <v>565.27287319422146</v>
      </c>
      <c r="L9">
        <v>201.65971107544141</v>
      </c>
      <c r="M9">
        <v>0</v>
      </c>
    </row>
    <row r="10" spans="1:13" x14ac:dyDescent="0.3">
      <c r="A10" t="s">
        <v>14</v>
      </c>
      <c r="B10" t="s">
        <v>17</v>
      </c>
      <c r="C10">
        <v>198</v>
      </c>
      <c r="D10">
        <v>15766.424242424242</v>
      </c>
      <c r="E10">
        <v>1617.4646464646464</v>
      </c>
      <c r="F10">
        <v>4305.3383838383843</v>
      </c>
      <c r="G10">
        <v>298565</v>
      </c>
      <c r="H10">
        <v>8344.69696969697</v>
      </c>
      <c r="I10">
        <v>482.98989898989902</v>
      </c>
      <c r="J10">
        <v>1017.9090909090909</v>
      </c>
      <c r="K10">
        <v>528.09595959595958</v>
      </c>
      <c r="L10">
        <v>208.46969696969697</v>
      </c>
      <c r="M10">
        <v>0</v>
      </c>
    </row>
    <row r="11" spans="1:13" x14ac:dyDescent="0.3">
      <c r="A11" t="s">
        <v>21</v>
      </c>
      <c r="B11" t="s">
        <v>15</v>
      </c>
      <c r="C11">
        <v>322</v>
      </c>
      <c r="D11">
        <v>16428.571428571428</v>
      </c>
      <c r="E11">
        <v>1741.9037267080746</v>
      </c>
      <c r="F11">
        <v>5233.3012422360252</v>
      </c>
      <c r="G11">
        <v>489659</v>
      </c>
      <c r="H11">
        <v>22129.291925465837</v>
      </c>
      <c r="I11">
        <v>516.62422360248445</v>
      </c>
      <c r="J11">
        <v>1101.416149068323</v>
      </c>
      <c r="K11">
        <v>626.04658385093171</v>
      </c>
      <c r="L11">
        <v>265.59627329192546</v>
      </c>
      <c r="M11">
        <v>0</v>
      </c>
    </row>
    <row r="12" spans="1:13" x14ac:dyDescent="0.3">
      <c r="A12" t="s">
        <v>30</v>
      </c>
      <c r="B12" t="s">
        <v>17</v>
      </c>
      <c r="C12">
        <v>175</v>
      </c>
      <c r="D12">
        <v>11000</v>
      </c>
      <c r="E12">
        <v>1214.4228571428571</v>
      </c>
      <c r="F12">
        <v>2279.7485714285713</v>
      </c>
      <c r="G12">
        <v>184253</v>
      </c>
      <c r="H12">
        <v>6586.4857142857145</v>
      </c>
      <c r="I12">
        <v>0</v>
      </c>
      <c r="J12">
        <v>989.84</v>
      </c>
      <c r="K12">
        <v>424.20571428571429</v>
      </c>
      <c r="L12">
        <v>169.53142857142856</v>
      </c>
      <c r="M12">
        <v>0</v>
      </c>
    </row>
    <row r="13" spans="1:13" x14ac:dyDescent="0.3">
      <c r="A13" t="s">
        <v>14</v>
      </c>
      <c r="B13" t="s">
        <v>32</v>
      </c>
      <c r="C13">
        <v>461</v>
      </c>
      <c r="D13">
        <v>17321.748373101953</v>
      </c>
      <c r="E13">
        <v>2224.1995661605206</v>
      </c>
      <c r="F13">
        <v>5112.7722342733186</v>
      </c>
      <c r="G13">
        <v>842112</v>
      </c>
      <c r="H13">
        <v>29432.242950108459</v>
      </c>
      <c r="I13">
        <v>691.89154013015184</v>
      </c>
      <c r="J13">
        <v>1236.3015184381779</v>
      </c>
      <c r="K13">
        <v>764.93492407809106</v>
      </c>
      <c r="L13">
        <v>272.54663774403468</v>
      </c>
      <c r="M13">
        <v>164.63340563991324</v>
      </c>
    </row>
    <row r="14" spans="1:13" x14ac:dyDescent="0.3">
      <c r="A14" t="s">
        <v>21</v>
      </c>
      <c r="B14" t="s">
        <v>17</v>
      </c>
      <c r="C14">
        <v>72</v>
      </c>
      <c r="D14">
        <v>4999.9861111111113</v>
      </c>
      <c r="E14">
        <v>923.93055555555554</v>
      </c>
      <c r="F14">
        <v>1522.7083333333333</v>
      </c>
      <c r="G14">
        <v>69853</v>
      </c>
      <c r="H14">
        <v>4522.5555555555557</v>
      </c>
      <c r="I14">
        <v>0</v>
      </c>
      <c r="J14">
        <v>853.54166666666663</v>
      </c>
      <c r="K14">
        <v>342.15277777777777</v>
      </c>
      <c r="L14">
        <v>58.486111111111114</v>
      </c>
      <c r="M14">
        <v>0</v>
      </c>
    </row>
    <row r="15" spans="1:13" x14ac:dyDescent="0.3">
      <c r="A15" t="s">
        <v>30</v>
      </c>
      <c r="B15" t="s">
        <v>32</v>
      </c>
      <c r="C15">
        <v>119</v>
      </c>
      <c r="D15">
        <v>12999.428571428571</v>
      </c>
      <c r="E15">
        <v>1896.6302521008404</v>
      </c>
      <c r="F15">
        <v>4190.4705882352937</v>
      </c>
      <c r="G15">
        <v>201568</v>
      </c>
      <c r="H15">
        <v>21587.647058823528</v>
      </c>
      <c r="I15">
        <v>598.78151260504205</v>
      </c>
      <c r="J15">
        <v>1055.7563025210084</v>
      </c>
      <c r="K15">
        <v>636.11764705882354</v>
      </c>
      <c r="L15">
        <v>264.9075630252101</v>
      </c>
      <c r="M15">
        <v>0</v>
      </c>
    </row>
    <row r="16" spans="1:13" x14ac:dyDescent="0.3">
      <c r="A16" t="s">
        <v>21</v>
      </c>
      <c r="B16" t="s">
        <v>32</v>
      </c>
      <c r="C16">
        <v>66</v>
      </c>
      <c r="D16">
        <v>9474.878787878788</v>
      </c>
      <c r="E16">
        <v>1664.969696969697</v>
      </c>
      <c r="F16">
        <v>3419.6666666666665</v>
      </c>
      <c r="G16">
        <v>101256</v>
      </c>
      <c r="H16">
        <v>19034.909090909092</v>
      </c>
      <c r="I16">
        <v>535.19696969696975</v>
      </c>
      <c r="J16">
        <v>1005.3333333333334</v>
      </c>
      <c r="K16">
        <v>519.18181818181813</v>
      </c>
      <c r="L16">
        <v>216.33333333333334</v>
      </c>
      <c r="M16">
        <v>0</v>
      </c>
    </row>
    <row r="17" spans="1:13" x14ac:dyDescent="0.3">
      <c r="A17" t="s">
        <v>37</v>
      </c>
      <c r="B17" t="s">
        <v>15</v>
      </c>
      <c r="C17">
        <v>98</v>
      </c>
      <c r="D17">
        <v>6534.7142857142853</v>
      </c>
      <c r="E17">
        <v>1202.6326530612246</v>
      </c>
      <c r="F17">
        <v>2918</v>
      </c>
      <c r="G17">
        <v>115458</v>
      </c>
      <c r="H17">
        <v>20268.418367346938</v>
      </c>
      <c r="I17">
        <v>522.92857142857144</v>
      </c>
      <c r="J17">
        <v>802.64285714285711</v>
      </c>
      <c r="K17">
        <v>543.72448979591832</v>
      </c>
      <c r="L17">
        <v>217.57142857142858</v>
      </c>
      <c r="M17">
        <v>0</v>
      </c>
    </row>
    <row r="18" spans="1:13" x14ac:dyDescent="0.3">
      <c r="A18" t="s">
        <v>39</v>
      </c>
      <c r="B18" t="s">
        <v>32</v>
      </c>
      <c r="C18">
        <v>45</v>
      </c>
      <c r="D18">
        <v>8571.6444444444442</v>
      </c>
      <c r="E18">
        <v>1552.2666666666667</v>
      </c>
      <c r="F18">
        <v>3219.4444444444443</v>
      </c>
      <c r="G18">
        <v>59683</v>
      </c>
      <c r="H18">
        <v>18940.31111111111</v>
      </c>
      <c r="I18">
        <v>479.17777777777781</v>
      </c>
      <c r="J18">
        <v>856.71111111111111</v>
      </c>
      <c r="K18">
        <v>390.71111111111111</v>
      </c>
      <c r="L18">
        <v>176.71111111111111</v>
      </c>
      <c r="M18">
        <v>0</v>
      </c>
    </row>
    <row r="19" spans="1:13" x14ac:dyDescent="0.3">
      <c r="A19" t="s">
        <v>39</v>
      </c>
      <c r="B19" t="s">
        <v>15</v>
      </c>
      <c r="C19">
        <v>17</v>
      </c>
      <c r="D19">
        <v>2493.705882352941</v>
      </c>
      <c r="E19">
        <v>622.76470588235293</v>
      </c>
      <c r="F19">
        <v>1229.1764705882354</v>
      </c>
      <c r="G19">
        <v>8536</v>
      </c>
      <c r="H19">
        <v>14746.058823529413</v>
      </c>
      <c r="I19">
        <v>256</v>
      </c>
      <c r="J19">
        <v>621.70588235294122</v>
      </c>
      <c r="K19">
        <v>410.76470588235293</v>
      </c>
      <c r="L19">
        <v>0</v>
      </c>
      <c r="M19">
        <v>0</v>
      </c>
    </row>
    <row r="20" spans="1:13" x14ac:dyDescent="0.3">
      <c r="A20" t="s">
        <v>21</v>
      </c>
      <c r="B20" t="s">
        <v>32</v>
      </c>
      <c r="C20">
        <v>103</v>
      </c>
      <c r="D20">
        <v>12490.26213592233</v>
      </c>
      <c r="E20">
        <v>1848.9708737864078</v>
      </c>
      <c r="F20">
        <v>4603.9902912621355</v>
      </c>
      <c r="G20">
        <v>165896</v>
      </c>
      <c r="H20">
        <v>21906.689320388348</v>
      </c>
      <c r="I20">
        <v>640.44660194174753</v>
      </c>
      <c r="J20">
        <v>1025.5825242718447</v>
      </c>
      <c r="K20">
        <v>663.61165048543694</v>
      </c>
      <c r="L20">
        <v>266.45631067961165</v>
      </c>
      <c r="M20">
        <v>0</v>
      </c>
    </row>
    <row r="21" spans="1:13" x14ac:dyDescent="0.3">
      <c r="A21" t="s">
        <v>21</v>
      </c>
      <c r="B21" t="s">
        <v>17</v>
      </c>
      <c r="C21">
        <v>274</v>
      </c>
      <c r="D21">
        <v>10542.529197080292</v>
      </c>
      <c r="E21">
        <v>1286.4087591240875</v>
      </c>
      <c r="F21">
        <v>2277.317518248175</v>
      </c>
      <c r="G21">
        <v>302585</v>
      </c>
      <c r="H21">
        <v>6760.2262773722632</v>
      </c>
      <c r="I21">
        <v>0</v>
      </c>
      <c r="J21">
        <v>970.39416058394158</v>
      </c>
      <c r="K21">
        <v>462.96715328467155</v>
      </c>
      <c r="L21">
        <v>150.55839416058393</v>
      </c>
      <c r="M21">
        <v>0</v>
      </c>
    </row>
    <row r="22" spans="1:13" x14ac:dyDescent="0.3">
      <c r="A22" t="s">
        <v>19</v>
      </c>
      <c r="B22" t="s">
        <v>17</v>
      </c>
      <c r="C22">
        <v>428</v>
      </c>
      <c r="D22">
        <v>14751.142523364486</v>
      </c>
      <c r="E22">
        <v>1757.5817757009345</v>
      </c>
      <c r="F22">
        <v>3939.1682242990655</v>
      </c>
      <c r="G22">
        <v>666859</v>
      </c>
      <c r="H22">
        <v>8594.0700934579436</v>
      </c>
      <c r="I22">
        <v>0</v>
      </c>
      <c r="J22">
        <v>1095.6845794392523</v>
      </c>
      <c r="K22">
        <v>573.32943925233644</v>
      </c>
      <c r="L22">
        <v>0</v>
      </c>
      <c r="M22">
        <v>145.6822429906542</v>
      </c>
    </row>
    <row r="23" spans="1:13" x14ac:dyDescent="0.3">
      <c r="A23" t="s">
        <v>14</v>
      </c>
      <c r="B23" t="s">
        <v>17</v>
      </c>
      <c r="C23">
        <v>212</v>
      </c>
      <c r="D23">
        <v>12669.485849056604</v>
      </c>
      <c r="E23">
        <v>1313.9764150943397</v>
      </c>
      <c r="F23">
        <v>2238.4150943396226</v>
      </c>
      <c r="G23">
        <v>225856</v>
      </c>
      <c r="H23">
        <v>6613.4528301886794</v>
      </c>
      <c r="I23">
        <v>0</v>
      </c>
      <c r="J23">
        <v>921.9905660377359</v>
      </c>
      <c r="K23">
        <v>478.10377358490564</v>
      </c>
      <c r="L23">
        <v>168.39150943396226</v>
      </c>
      <c r="M23">
        <v>121.1745283018868</v>
      </c>
    </row>
    <row r="24" spans="1:13" x14ac:dyDescent="0.3">
      <c r="A24" t="s">
        <v>19</v>
      </c>
      <c r="B24" t="s">
        <v>17</v>
      </c>
      <c r="C24">
        <v>299</v>
      </c>
      <c r="D24">
        <v>10874.538461538461</v>
      </c>
      <c r="E24">
        <v>1377.5785953177258</v>
      </c>
      <c r="F24">
        <v>2427.9732441471574</v>
      </c>
      <c r="G24">
        <v>324655</v>
      </c>
      <c r="H24">
        <v>6653.4046822742475</v>
      </c>
      <c r="I24">
        <v>0</v>
      </c>
      <c r="J24">
        <v>958.5150501672241</v>
      </c>
      <c r="K24">
        <v>443.65551839464882</v>
      </c>
      <c r="L24">
        <v>184.68896321070235</v>
      </c>
      <c r="M24">
        <v>0</v>
      </c>
    </row>
    <row r="25" spans="1:13" x14ac:dyDescent="0.3">
      <c r="A25" t="s">
        <v>21</v>
      </c>
      <c r="B25" t="s">
        <v>17</v>
      </c>
      <c r="C25">
        <v>191</v>
      </c>
      <c r="D25">
        <v>12791.905759162304</v>
      </c>
      <c r="E25">
        <v>1165.1623036649214</v>
      </c>
      <c r="F25">
        <v>2228.5654450261782</v>
      </c>
      <c r="G25">
        <v>205658</v>
      </c>
      <c r="H25">
        <v>5891.3612565445028</v>
      </c>
      <c r="I25">
        <v>0</v>
      </c>
      <c r="J25">
        <v>944.27225130890054</v>
      </c>
      <c r="K25">
        <v>469.29319371727746</v>
      </c>
      <c r="L25">
        <v>170.60209424083769</v>
      </c>
      <c r="M25">
        <v>0</v>
      </c>
    </row>
    <row r="26" spans="1:13" x14ac:dyDescent="0.3">
      <c r="A26" t="s">
        <v>14</v>
      </c>
      <c r="B26" t="s">
        <v>32</v>
      </c>
      <c r="C26">
        <v>701</v>
      </c>
      <c r="D26">
        <v>26194.854493580599</v>
      </c>
      <c r="E26">
        <v>2143.4151212553493</v>
      </c>
      <c r="F26">
        <v>5257.1112696148357</v>
      </c>
      <c r="G26">
        <v>1328569</v>
      </c>
      <c r="H26">
        <v>32149.767475035664</v>
      </c>
      <c r="I26">
        <v>716.60770328102706</v>
      </c>
      <c r="J26">
        <v>1286.0527817403708</v>
      </c>
      <c r="K26">
        <v>859.54065620542087</v>
      </c>
      <c r="L26">
        <v>313.31669044222537</v>
      </c>
      <c r="M26">
        <v>177.65477888730385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2B838-AE33-4712-A190-D5093AE59EDB}">
  <dimension ref="A1:N26"/>
  <sheetViews>
    <sheetView workbookViewId="0">
      <selection sqref="A1:N26"/>
    </sheetView>
  </sheetViews>
  <sheetFormatPr defaultRowHeight="14.4" x14ac:dyDescent="0.3"/>
  <cols>
    <col min="1" max="1" width="24.44140625" bestFit="1" customWidth="1"/>
    <col min="2" max="2" width="7.5546875" bestFit="1" customWidth="1"/>
    <col min="3" max="3" width="12.21875" bestFit="1" customWidth="1"/>
    <col min="4" max="4" width="17.21875" bestFit="1" customWidth="1"/>
    <col min="5" max="5" width="12.88671875" bestFit="1" customWidth="1"/>
    <col min="6" max="6" width="15.6640625" bestFit="1" customWidth="1"/>
    <col min="7" max="7" width="14.6640625" bestFit="1" customWidth="1"/>
    <col min="8" max="8" width="19.109375" bestFit="1" customWidth="1"/>
    <col min="9" max="9" width="13.21875" bestFit="1" customWidth="1"/>
    <col min="10" max="10" width="14.5546875" bestFit="1" customWidth="1"/>
    <col min="11" max="11" width="21.21875" bestFit="1" customWidth="1"/>
    <col min="12" max="12" width="18.21875" bestFit="1" customWidth="1"/>
    <col min="13" max="13" width="19.6640625" bestFit="1" customWidth="1"/>
    <col min="14" max="14" width="16.21875" bestFit="1" customWidth="1"/>
  </cols>
  <sheetData>
    <row r="1" spans="1:14" x14ac:dyDescent="0.3">
      <c r="A1" t="s">
        <v>0</v>
      </c>
      <c r="B1" t="s">
        <v>1</v>
      </c>
      <c r="C1" t="s">
        <v>2</v>
      </c>
      <c r="D1" t="s">
        <v>3</v>
      </c>
      <c r="E1" t="s">
        <v>4</v>
      </c>
      <c r="F1" t="s">
        <v>5</v>
      </c>
      <c r="G1" t="s">
        <v>6</v>
      </c>
      <c r="H1" t="s">
        <v>7</v>
      </c>
      <c r="I1" t="s">
        <v>8</v>
      </c>
      <c r="J1" t="s">
        <v>9</v>
      </c>
      <c r="K1" t="s">
        <v>48</v>
      </c>
      <c r="L1" t="s">
        <v>10</v>
      </c>
      <c r="M1" t="s">
        <v>11</v>
      </c>
      <c r="N1" t="s">
        <v>12</v>
      </c>
    </row>
    <row r="2" spans="1:14" x14ac:dyDescent="0.3">
      <c r="A2" t="s">
        <v>13</v>
      </c>
      <c r="B2" t="s">
        <v>14</v>
      </c>
      <c r="C2" t="s">
        <v>15</v>
      </c>
      <c r="D2">
        <v>652</v>
      </c>
      <c r="E2">
        <v>14233159</v>
      </c>
      <c r="F2">
        <v>1169967</v>
      </c>
      <c r="G2">
        <v>3689547</v>
      </c>
      <c r="H2">
        <v>1071142</v>
      </c>
      <c r="I2">
        <v>15846523</v>
      </c>
      <c r="J2">
        <v>363257</v>
      </c>
      <c r="K2">
        <v>692237</v>
      </c>
      <c r="L2">
        <v>420353</v>
      </c>
      <c r="M2">
        <v>165332</v>
      </c>
      <c r="N2">
        <v>0</v>
      </c>
    </row>
    <row r="3" spans="1:14" x14ac:dyDescent="0.3">
      <c r="A3" t="s">
        <v>16</v>
      </c>
      <c r="B3" t="s">
        <v>14</v>
      </c>
      <c r="C3" t="s">
        <v>17</v>
      </c>
      <c r="D3">
        <v>325</v>
      </c>
      <c r="E3">
        <v>4375103</v>
      </c>
      <c r="F3">
        <v>421635</v>
      </c>
      <c r="G3">
        <v>1158625</v>
      </c>
      <c r="H3">
        <v>358952</v>
      </c>
      <c r="I3">
        <v>1986240</v>
      </c>
      <c r="J3">
        <v>0</v>
      </c>
      <c r="K3">
        <v>321564</v>
      </c>
      <c r="L3">
        <v>174255</v>
      </c>
      <c r="M3">
        <v>52362</v>
      </c>
      <c r="N3">
        <v>40258</v>
      </c>
    </row>
    <row r="4" spans="1:14" x14ac:dyDescent="0.3">
      <c r="A4" t="s">
        <v>18</v>
      </c>
      <c r="B4" t="s">
        <v>19</v>
      </c>
      <c r="C4" t="s">
        <v>17</v>
      </c>
      <c r="D4">
        <v>246</v>
      </c>
      <c r="E4">
        <v>3258643</v>
      </c>
      <c r="F4">
        <v>310201</v>
      </c>
      <c r="G4">
        <v>810256</v>
      </c>
      <c r="H4">
        <v>264896</v>
      </c>
      <c r="I4">
        <v>1460230</v>
      </c>
      <c r="J4">
        <v>0</v>
      </c>
      <c r="K4">
        <v>241365</v>
      </c>
      <c r="L4">
        <v>125633</v>
      </c>
      <c r="M4">
        <v>39652</v>
      </c>
      <c r="N4">
        <v>0</v>
      </c>
    </row>
    <row r="5" spans="1:14" x14ac:dyDescent="0.3">
      <c r="A5" t="s">
        <v>20</v>
      </c>
      <c r="B5" t="s">
        <v>21</v>
      </c>
      <c r="C5" t="s">
        <v>17</v>
      </c>
      <c r="D5">
        <v>553</v>
      </c>
      <c r="E5">
        <v>5487934</v>
      </c>
      <c r="F5">
        <v>755352</v>
      </c>
      <c r="G5">
        <v>1652352</v>
      </c>
      <c r="H5">
        <v>635888</v>
      </c>
      <c r="I5">
        <v>3520641</v>
      </c>
      <c r="J5">
        <v>0</v>
      </c>
      <c r="K5">
        <v>564232</v>
      </c>
      <c r="L5">
        <v>301256</v>
      </c>
      <c r="M5">
        <v>99635</v>
      </c>
      <c r="N5">
        <v>0</v>
      </c>
    </row>
    <row r="6" spans="1:14" x14ac:dyDescent="0.3">
      <c r="A6" t="s">
        <v>22</v>
      </c>
      <c r="B6" t="s">
        <v>19</v>
      </c>
      <c r="C6" t="s">
        <v>15</v>
      </c>
      <c r="D6">
        <v>501</v>
      </c>
      <c r="E6">
        <v>7856953</v>
      </c>
      <c r="F6">
        <v>814576</v>
      </c>
      <c r="G6">
        <v>2789654</v>
      </c>
      <c r="H6">
        <v>785635</v>
      </c>
      <c r="I6">
        <v>11582356</v>
      </c>
      <c r="J6">
        <v>215683</v>
      </c>
      <c r="K6">
        <v>523699</v>
      </c>
      <c r="L6">
        <v>0</v>
      </c>
      <c r="M6">
        <v>122457</v>
      </c>
      <c r="N6">
        <v>0</v>
      </c>
    </row>
    <row r="7" spans="1:14" x14ac:dyDescent="0.3">
      <c r="A7" t="s">
        <v>23</v>
      </c>
      <c r="B7" t="s">
        <v>14</v>
      </c>
      <c r="C7" t="s">
        <v>17</v>
      </c>
      <c r="D7">
        <v>488</v>
      </c>
      <c r="E7">
        <v>5187961</v>
      </c>
      <c r="F7">
        <v>652325</v>
      </c>
      <c r="G7">
        <v>1352625</v>
      </c>
      <c r="H7">
        <v>523653</v>
      </c>
      <c r="I7">
        <v>3254609</v>
      </c>
      <c r="J7">
        <v>254963</v>
      </c>
      <c r="K7">
        <v>488932</v>
      </c>
      <c r="L7">
        <v>254896</v>
      </c>
      <c r="M7">
        <v>82365</v>
      </c>
      <c r="N7">
        <v>62435</v>
      </c>
    </row>
    <row r="8" spans="1:14" x14ac:dyDescent="0.3">
      <c r="A8" t="s">
        <v>24</v>
      </c>
      <c r="B8" t="s">
        <v>21</v>
      </c>
      <c r="C8" t="s">
        <v>17</v>
      </c>
      <c r="D8">
        <v>285</v>
      </c>
      <c r="E8">
        <v>2987435</v>
      </c>
      <c r="F8">
        <v>361274</v>
      </c>
      <c r="G8">
        <v>650236</v>
      </c>
      <c r="H8">
        <v>301853</v>
      </c>
      <c r="I8">
        <v>2035615</v>
      </c>
      <c r="J8">
        <v>0</v>
      </c>
      <c r="K8">
        <v>274588</v>
      </c>
      <c r="L8">
        <v>135689</v>
      </c>
      <c r="M8">
        <v>45286</v>
      </c>
      <c r="N8">
        <v>32658</v>
      </c>
    </row>
    <row r="9" spans="1:14" x14ac:dyDescent="0.3">
      <c r="A9" t="s">
        <v>25</v>
      </c>
      <c r="B9" t="s">
        <v>21</v>
      </c>
      <c r="C9" t="s">
        <v>17</v>
      </c>
      <c r="D9">
        <v>623</v>
      </c>
      <c r="E9">
        <v>9010004</v>
      </c>
      <c r="F9">
        <v>904896</v>
      </c>
      <c r="G9">
        <v>2258633</v>
      </c>
      <c r="H9">
        <v>709365</v>
      </c>
      <c r="I9">
        <v>4458690</v>
      </c>
      <c r="J9">
        <v>0</v>
      </c>
      <c r="K9">
        <v>701252</v>
      </c>
      <c r="L9">
        <v>352165</v>
      </c>
      <c r="M9">
        <v>125634</v>
      </c>
      <c r="N9">
        <v>0</v>
      </c>
    </row>
    <row r="10" spans="1:14" x14ac:dyDescent="0.3">
      <c r="A10" t="s">
        <v>26</v>
      </c>
      <c r="B10" t="s">
        <v>14</v>
      </c>
      <c r="C10" t="s">
        <v>17</v>
      </c>
      <c r="D10">
        <v>198</v>
      </c>
      <c r="E10">
        <v>3121752</v>
      </c>
      <c r="F10">
        <v>320258</v>
      </c>
      <c r="G10">
        <v>852457</v>
      </c>
      <c r="H10">
        <v>298565</v>
      </c>
      <c r="I10">
        <v>1652250</v>
      </c>
      <c r="J10">
        <v>95632</v>
      </c>
      <c r="K10">
        <v>201546</v>
      </c>
      <c r="L10">
        <v>104563</v>
      </c>
      <c r="M10">
        <v>41277</v>
      </c>
      <c r="N10">
        <v>0</v>
      </c>
    </row>
    <row r="11" spans="1:14" x14ac:dyDescent="0.3">
      <c r="A11" t="s">
        <v>28</v>
      </c>
      <c r="B11" t="s">
        <v>21</v>
      </c>
      <c r="C11" t="s">
        <v>15</v>
      </c>
      <c r="D11">
        <v>322</v>
      </c>
      <c r="E11">
        <v>5290000</v>
      </c>
      <c r="F11">
        <v>560893</v>
      </c>
      <c r="G11">
        <v>1685123</v>
      </c>
      <c r="H11">
        <v>489659</v>
      </c>
      <c r="I11">
        <v>7125632</v>
      </c>
      <c r="J11">
        <v>166353</v>
      </c>
      <c r="K11">
        <v>354656</v>
      </c>
      <c r="L11">
        <v>201587</v>
      </c>
      <c r="M11">
        <v>85522</v>
      </c>
      <c r="N11">
        <v>0</v>
      </c>
    </row>
    <row r="12" spans="1:14" x14ac:dyDescent="0.3">
      <c r="A12" t="s">
        <v>29</v>
      </c>
      <c r="B12" t="s">
        <v>30</v>
      </c>
      <c r="C12" t="s">
        <v>17</v>
      </c>
      <c r="D12">
        <v>175</v>
      </c>
      <c r="E12">
        <v>1925000</v>
      </c>
      <c r="F12">
        <v>212524</v>
      </c>
      <c r="G12">
        <v>398956</v>
      </c>
      <c r="H12">
        <v>184253</v>
      </c>
      <c r="I12">
        <v>1152635</v>
      </c>
      <c r="J12">
        <v>0</v>
      </c>
      <c r="K12">
        <v>173222</v>
      </c>
      <c r="L12">
        <v>74236</v>
      </c>
      <c r="M12">
        <v>29668</v>
      </c>
      <c r="N12">
        <v>0</v>
      </c>
    </row>
    <row r="13" spans="1:14" x14ac:dyDescent="0.3">
      <c r="A13" t="s">
        <v>31</v>
      </c>
      <c r="B13" t="s">
        <v>14</v>
      </c>
      <c r="C13" t="s">
        <v>32</v>
      </c>
      <c r="D13">
        <v>461</v>
      </c>
      <c r="E13">
        <v>7985326</v>
      </c>
      <c r="F13">
        <v>1025356</v>
      </c>
      <c r="G13">
        <v>2356988</v>
      </c>
      <c r="H13">
        <v>842112</v>
      </c>
      <c r="I13">
        <v>13568264</v>
      </c>
      <c r="J13">
        <v>318962</v>
      </c>
      <c r="K13">
        <v>569935</v>
      </c>
      <c r="L13">
        <v>352635</v>
      </c>
      <c r="M13">
        <v>125644</v>
      </c>
      <c r="N13">
        <v>75896</v>
      </c>
    </row>
    <row r="14" spans="1:14" x14ac:dyDescent="0.3">
      <c r="A14" t="s">
        <v>33</v>
      </c>
      <c r="B14" t="s">
        <v>21</v>
      </c>
      <c r="C14" t="s">
        <v>17</v>
      </c>
      <c r="D14">
        <v>72</v>
      </c>
      <c r="E14">
        <v>359999</v>
      </c>
      <c r="F14">
        <v>66523</v>
      </c>
      <c r="G14">
        <v>109635</v>
      </c>
      <c r="H14">
        <v>69853</v>
      </c>
      <c r="I14">
        <v>325624</v>
      </c>
      <c r="J14">
        <v>0</v>
      </c>
      <c r="K14">
        <v>61455</v>
      </c>
      <c r="L14">
        <v>24635</v>
      </c>
      <c r="M14">
        <v>4211</v>
      </c>
      <c r="N14">
        <v>0</v>
      </c>
    </row>
    <row r="15" spans="1:14" x14ac:dyDescent="0.3">
      <c r="A15" t="s">
        <v>34</v>
      </c>
      <c r="B15" t="s">
        <v>30</v>
      </c>
      <c r="C15" t="s">
        <v>32</v>
      </c>
      <c r="D15">
        <v>119</v>
      </c>
      <c r="E15">
        <v>1546932</v>
      </c>
      <c r="F15">
        <v>225699</v>
      </c>
      <c r="G15">
        <v>498666</v>
      </c>
      <c r="H15">
        <v>201568</v>
      </c>
      <c r="I15">
        <v>2568930</v>
      </c>
      <c r="J15">
        <v>71255</v>
      </c>
      <c r="K15">
        <v>125635</v>
      </c>
      <c r="L15">
        <v>75698</v>
      </c>
      <c r="M15">
        <v>31524</v>
      </c>
      <c r="N15">
        <v>0</v>
      </c>
    </row>
    <row r="16" spans="1:14" x14ac:dyDescent="0.3">
      <c r="A16" t="s">
        <v>35</v>
      </c>
      <c r="B16" t="s">
        <v>21</v>
      </c>
      <c r="C16" t="s">
        <v>32</v>
      </c>
      <c r="D16">
        <v>66</v>
      </c>
      <c r="E16">
        <v>625342</v>
      </c>
      <c r="F16">
        <v>109888</v>
      </c>
      <c r="G16">
        <v>225698</v>
      </c>
      <c r="H16">
        <v>101256</v>
      </c>
      <c r="I16">
        <v>1256304</v>
      </c>
      <c r="J16">
        <v>35323</v>
      </c>
      <c r="K16">
        <v>66352</v>
      </c>
      <c r="L16">
        <v>34266</v>
      </c>
      <c r="M16">
        <v>14278</v>
      </c>
      <c r="N16">
        <v>0</v>
      </c>
    </row>
    <row r="17" spans="1:14" x14ac:dyDescent="0.3">
      <c r="A17" t="s">
        <v>36</v>
      </c>
      <c r="B17" t="s">
        <v>37</v>
      </c>
      <c r="C17" t="s">
        <v>15</v>
      </c>
      <c r="D17">
        <v>98</v>
      </c>
      <c r="E17">
        <v>640402</v>
      </c>
      <c r="F17">
        <v>117858</v>
      </c>
      <c r="G17">
        <v>285964</v>
      </c>
      <c r="H17">
        <v>115458</v>
      </c>
      <c r="I17">
        <v>1986305</v>
      </c>
      <c r="J17">
        <v>51247</v>
      </c>
      <c r="K17">
        <v>78659</v>
      </c>
      <c r="L17">
        <v>53285</v>
      </c>
      <c r="M17">
        <v>21322</v>
      </c>
      <c r="N17">
        <v>0</v>
      </c>
    </row>
    <row r="18" spans="1:14" x14ac:dyDescent="0.3">
      <c r="A18" t="s">
        <v>38</v>
      </c>
      <c r="B18" t="s">
        <v>39</v>
      </c>
      <c r="C18" t="s">
        <v>32</v>
      </c>
      <c r="D18">
        <v>45</v>
      </c>
      <c r="E18">
        <v>385724</v>
      </c>
      <c r="F18">
        <v>69852</v>
      </c>
      <c r="G18">
        <v>144875</v>
      </c>
      <c r="H18">
        <v>59683</v>
      </c>
      <c r="I18">
        <v>852314</v>
      </c>
      <c r="J18">
        <v>21563</v>
      </c>
      <c r="K18">
        <v>38552</v>
      </c>
      <c r="L18">
        <v>17582</v>
      </c>
      <c r="M18">
        <v>7952</v>
      </c>
      <c r="N18">
        <v>0</v>
      </c>
    </row>
    <row r="19" spans="1:14" x14ac:dyDescent="0.3">
      <c r="A19" t="s">
        <v>40</v>
      </c>
      <c r="B19" t="s">
        <v>39</v>
      </c>
      <c r="C19" t="s">
        <v>15</v>
      </c>
      <c r="D19">
        <v>17</v>
      </c>
      <c r="E19">
        <v>42393</v>
      </c>
      <c r="F19">
        <v>10587</v>
      </c>
      <c r="G19">
        <v>20896</v>
      </c>
      <c r="H19">
        <v>8536</v>
      </c>
      <c r="I19">
        <v>250683</v>
      </c>
      <c r="J19">
        <v>4352</v>
      </c>
      <c r="K19">
        <v>10569</v>
      </c>
      <c r="L19">
        <v>6983</v>
      </c>
      <c r="M19">
        <v>0</v>
      </c>
      <c r="N19">
        <v>0</v>
      </c>
    </row>
    <row r="20" spans="1:14" x14ac:dyDescent="0.3">
      <c r="A20" t="s">
        <v>41</v>
      </c>
      <c r="B20" t="s">
        <v>21</v>
      </c>
      <c r="C20" t="s">
        <v>32</v>
      </c>
      <c r="D20">
        <v>103</v>
      </c>
      <c r="E20">
        <v>1286497</v>
      </c>
      <c r="F20">
        <v>190444</v>
      </c>
      <c r="G20">
        <v>474211</v>
      </c>
      <c r="H20">
        <v>165896</v>
      </c>
      <c r="I20">
        <v>2256389</v>
      </c>
      <c r="J20">
        <v>65966</v>
      </c>
      <c r="K20">
        <v>105635</v>
      </c>
      <c r="L20">
        <v>68352</v>
      </c>
      <c r="M20">
        <v>27445</v>
      </c>
      <c r="N20">
        <v>0</v>
      </c>
    </row>
    <row r="21" spans="1:14" x14ac:dyDescent="0.3">
      <c r="A21" t="s">
        <v>42</v>
      </c>
      <c r="B21" t="s">
        <v>21</v>
      </c>
      <c r="C21" t="s">
        <v>17</v>
      </c>
      <c r="D21">
        <v>274</v>
      </c>
      <c r="E21">
        <v>2888653</v>
      </c>
      <c r="F21">
        <v>352476</v>
      </c>
      <c r="G21">
        <v>623985</v>
      </c>
      <c r="H21">
        <v>302585</v>
      </c>
      <c r="I21">
        <v>1852302</v>
      </c>
      <c r="J21">
        <v>0</v>
      </c>
      <c r="K21">
        <v>265888</v>
      </c>
      <c r="L21">
        <v>126853</v>
      </c>
      <c r="M21">
        <v>41253</v>
      </c>
      <c r="N21">
        <v>0</v>
      </c>
    </row>
    <row r="22" spans="1:14" x14ac:dyDescent="0.3">
      <c r="A22" t="s">
        <v>43</v>
      </c>
      <c r="B22" t="s">
        <v>19</v>
      </c>
      <c r="C22" t="s">
        <v>17</v>
      </c>
      <c r="D22">
        <v>428</v>
      </c>
      <c r="E22">
        <v>6313489</v>
      </c>
      <c r="F22">
        <v>752245</v>
      </c>
      <c r="G22">
        <v>1685964</v>
      </c>
      <c r="H22">
        <v>666859</v>
      </c>
      <c r="I22">
        <v>3678262</v>
      </c>
      <c r="J22">
        <v>0</v>
      </c>
      <c r="K22">
        <v>468953</v>
      </c>
      <c r="L22">
        <v>245385</v>
      </c>
      <c r="M22">
        <v>0</v>
      </c>
      <c r="N22">
        <v>62352</v>
      </c>
    </row>
    <row r="23" spans="1:14" x14ac:dyDescent="0.3">
      <c r="A23" t="s">
        <v>44</v>
      </c>
      <c r="B23" t="s">
        <v>14</v>
      </c>
      <c r="C23" t="s">
        <v>17</v>
      </c>
      <c r="D23">
        <v>212</v>
      </c>
      <c r="E23">
        <v>2685931</v>
      </c>
      <c r="F23">
        <v>278563</v>
      </c>
      <c r="G23">
        <v>474544</v>
      </c>
      <c r="H23">
        <v>225856</v>
      </c>
      <c r="I23">
        <v>1402052</v>
      </c>
      <c r="J23">
        <v>0</v>
      </c>
      <c r="K23">
        <v>195462</v>
      </c>
      <c r="L23">
        <v>101358</v>
      </c>
      <c r="M23">
        <v>35699</v>
      </c>
      <c r="N23">
        <v>25689</v>
      </c>
    </row>
    <row r="24" spans="1:14" x14ac:dyDescent="0.3">
      <c r="A24" t="s">
        <v>45</v>
      </c>
      <c r="B24" t="s">
        <v>19</v>
      </c>
      <c r="C24" t="s">
        <v>17</v>
      </c>
      <c r="D24">
        <v>299</v>
      </c>
      <c r="E24">
        <v>3251487</v>
      </c>
      <c r="F24">
        <v>411896</v>
      </c>
      <c r="G24">
        <v>725964</v>
      </c>
      <c r="H24">
        <v>324655</v>
      </c>
      <c r="I24">
        <v>1989368</v>
      </c>
      <c r="J24">
        <v>0</v>
      </c>
      <c r="K24">
        <v>286596</v>
      </c>
      <c r="L24">
        <v>132653</v>
      </c>
      <c r="M24">
        <v>55222</v>
      </c>
      <c r="N24">
        <v>0</v>
      </c>
    </row>
    <row r="25" spans="1:14" x14ac:dyDescent="0.3">
      <c r="A25" t="s">
        <v>46</v>
      </c>
      <c r="B25" t="s">
        <v>21</v>
      </c>
      <c r="C25" t="s">
        <v>17</v>
      </c>
      <c r="D25">
        <v>191</v>
      </c>
      <c r="E25">
        <v>2443254</v>
      </c>
      <c r="F25">
        <v>222546</v>
      </c>
      <c r="G25">
        <v>425656</v>
      </c>
      <c r="H25">
        <v>205658</v>
      </c>
      <c r="I25">
        <v>1125250</v>
      </c>
      <c r="J25">
        <v>0</v>
      </c>
      <c r="K25">
        <v>180356</v>
      </c>
      <c r="L25">
        <v>89635</v>
      </c>
      <c r="M25">
        <v>32585</v>
      </c>
      <c r="N25">
        <v>0</v>
      </c>
    </row>
    <row r="26" spans="1:14" x14ac:dyDescent="0.3">
      <c r="A26" t="s">
        <v>47</v>
      </c>
      <c r="B26" t="s">
        <v>14</v>
      </c>
      <c r="C26" t="s">
        <v>32</v>
      </c>
      <c r="D26">
        <v>701</v>
      </c>
      <c r="E26">
        <v>18362593</v>
      </c>
      <c r="F26">
        <v>1502534</v>
      </c>
      <c r="G26">
        <v>3685235</v>
      </c>
      <c r="H26">
        <v>1328569</v>
      </c>
      <c r="I26">
        <v>22536987</v>
      </c>
      <c r="J26">
        <v>502342</v>
      </c>
      <c r="K26">
        <v>901523</v>
      </c>
      <c r="L26">
        <v>602538</v>
      </c>
      <c r="M26">
        <v>219635</v>
      </c>
      <c r="N26">
        <v>124536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184FF-774F-4930-992B-A257572737FC}">
  <dimension ref="A3:G8"/>
  <sheetViews>
    <sheetView topLeftCell="B1" workbookViewId="0">
      <selection activeCell="H15" sqref="H15"/>
    </sheetView>
  </sheetViews>
  <sheetFormatPr defaultRowHeight="14.4" x14ac:dyDescent="0.3"/>
  <cols>
    <col min="1" max="1" width="17" bestFit="1" customWidth="1"/>
    <col min="2" max="2" width="26.88671875" bestFit="1" customWidth="1"/>
    <col min="3" max="3" width="23.21875" bestFit="1" customWidth="1"/>
    <col min="4" max="4" width="24.77734375" bestFit="1" customWidth="1"/>
    <col min="5" max="5" width="28.21875" bestFit="1" customWidth="1"/>
    <col min="6" max="6" width="20.5546875" bestFit="1" customWidth="1"/>
    <col min="7" max="7" width="10.77734375" bestFit="1" customWidth="1"/>
  </cols>
  <sheetData>
    <row r="3" spans="1:7" x14ac:dyDescent="0.3">
      <c r="A3" s="3" t="s">
        <v>69</v>
      </c>
      <c r="B3" s="3" t="s">
        <v>72</v>
      </c>
    </row>
    <row r="4" spans="1:7" x14ac:dyDescent="0.3">
      <c r="A4" s="3" t="s">
        <v>70</v>
      </c>
      <c r="B4" t="s">
        <v>64</v>
      </c>
      <c r="C4" t="s">
        <v>62</v>
      </c>
      <c r="D4" t="s">
        <v>66</v>
      </c>
      <c r="E4" t="s">
        <v>65</v>
      </c>
      <c r="F4" t="s">
        <v>63</v>
      </c>
      <c r="G4" t="s">
        <v>71</v>
      </c>
    </row>
    <row r="5" spans="1:7" x14ac:dyDescent="0.3">
      <c r="A5" s="4" t="s">
        <v>17</v>
      </c>
      <c r="B5" s="6">
        <v>0.28078663542581911</v>
      </c>
      <c r="C5" s="6">
        <v>4.1051676894880096E-2</v>
      </c>
      <c r="D5" s="6">
        <v>2.5855243910449206E-2</v>
      </c>
      <c r="E5" s="6">
        <v>8.7477644071104171E-2</v>
      </c>
      <c r="F5" s="6">
        <v>0.56482879969774746</v>
      </c>
      <c r="G5">
        <v>1</v>
      </c>
    </row>
    <row r="6" spans="1:7" x14ac:dyDescent="0.3">
      <c r="A6" s="4" t="s">
        <v>15</v>
      </c>
      <c r="B6" s="6">
        <v>0.2198340317950003</v>
      </c>
      <c r="C6" s="6">
        <v>0.22555909978384389</v>
      </c>
      <c r="D6" s="6">
        <v>0</v>
      </c>
      <c r="E6" s="6">
        <v>9.6930482161002057E-2</v>
      </c>
      <c r="F6" s="6">
        <v>0.45767638626015372</v>
      </c>
      <c r="G6">
        <v>1</v>
      </c>
    </row>
    <row r="7" spans="1:7" x14ac:dyDescent="0.3">
      <c r="A7" s="4" t="s">
        <v>32</v>
      </c>
      <c r="B7" s="6">
        <v>0.24244196516602523</v>
      </c>
      <c r="C7" s="6">
        <v>0.23156614039183682</v>
      </c>
      <c r="D7" s="6">
        <v>2.1643949707221725E-2</v>
      </c>
      <c r="E7" s="6">
        <v>9.5499187629510138E-2</v>
      </c>
      <c r="F7" s="6">
        <v>0.40884875710540591</v>
      </c>
      <c r="G7">
        <v>0.99999999999999978</v>
      </c>
    </row>
    <row r="8" spans="1:7" x14ac:dyDescent="0.3">
      <c r="A8" s="4" t="s">
        <v>71</v>
      </c>
      <c r="B8" s="6">
        <v>0.74306263238684467</v>
      </c>
      <c r="C8" s="6">
        <v>0.49817691707056083</v>
      </c>
      <c r="D8" s="6">
        <v>4.749919361767093E-2</v>
      </c>
      <c r="E8" s="6">
        <v>0.27990731386161638</v>
      </c>
      <c r="F8" s="6">
        <v>1.4313539430633071</v>
      </c>
      <c r="G8">
        <v>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96DC-BD27-47BA-81D3-2E201504ABFB}">
  <dimension ref="A1:C4"/>
  <sheetViews>
    <sheetView tabSelected="1" topLeftCell="A4" workbookViewId="0">
      <selection activeCell="A4" sqref="A4"/>
    </sheetView>
  </sheetViews>
  <sheetFormatPr defaultColWidth="25" defaultRowHeight="14.4" x14ac:dyDescent="0.3"/>
  <sheetData>
    <row r="1" spans="1:3" ht="30" customHeight="1" x14ac:dyDescent="0.3">
      <c r="A1" s="7" t="s">
        <v>73</v>
      </c>
      <c r="B1" s="7"/>
    </row>
    <row r="2" spans="1:3" ht="228.6" customHeight="1" x14ac:dyDescent="0.3">
      <c r="A2" s="7" t="s">
        <v>81</v>
      </c>
      <c r="B2" s="7" t="s">
        <v>74</v>
      </c>
      <c r="C2" s="7" t="s">
        <v>80</v>
      </c>
    </row>
    <row r="3" spans="1:3" ht="244.8" x14ac:dyDescent="0.3">
      <c r="A3" s="7" t="s">
        <v>82</v>
      </c>
      <c r="B3" s="7" t="s">
        <v>75</v>
      </c>
    </row>
    <row r="4" spans="1:3" ht="273.60000000000002" x14ac:dyDescent="0.3">
      <c r="A4" s="7" t="s">
        <v>32</v>
      </c>
      <c r="B4" s="7"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111E-0301-4B1D-81DD-2E20046164E0}">
  <dimension ref="A1:C16"/>
  <sheetViews>
    <sheetView topLeftCell="A10" workbookViewId="0">
      <selection activeCell="A20" sqref="A20:C35"/>
    </sheetView>
  </sheetViews>
  <sheetFormatPr defaultRowHeight="14.4" x14ac:dyDescent="0.3"/>
  <cols>
    <col min="1" max="1" width="12.21875" bestFit="1" customWidth="1"/>
    <col min="2" max="2" width="27.21875" bestFit="1" customWidth="1"/>
    <col min="3" max="3" width="12.6640625" bestFit="1" customWidth="1"/>
  </cols>
  <sheetData>
    <row r="1" spans="1:3" x14ac:dyDescent="0.3">
      <c r="A1" t="s">
        <v>2</v>
      </c>
      <c r="B1" t="s">
        <v>67</v>
      </c>
      <c r="C1" t="s">
        <v>68</v>
      </c>
    </row>
    <row r="2" spans="1:3" x14ac:dyDescent="0.3">
      <c r="A2" t="s">
        <v>15</v>
      </c>
      <c r="B2" t="s">
        <v>62</v>
      </c>
      <c r="C2">
        <v>0.22555909978384389</v>
      </c>
    </row>
    <row r="3" spans="1:3" x14ac:dyDescent="0.3">
      <c r="A3" t="s">
        <v>15</v>
      </c>
      <c r="B3" t="s">
        <v>63</v>
      </c>
      <c r="C3">
        <v>0.45767638626015372</v>
      </c>
    </row>
    <row r="4" spans="1:3" x14ac:dyDescent="0.3">
      <c r="A4" t="s">
        <v>15</v>
      </c>
      <c r="B4" t="s">
        <v>64</v>
      </c>
      <c r="C4">
        <v>0.2198340317950003</v>
      </c>
    </row>
    <row r="5" spans="1:3" x14ac:dyDescent="0.3">
      <c r="A5" t="s">
        <v>15</v>
      </c>
      <c r="B5" t="s">
        <v>65</v>
      </c>
      <c r="C5">
        <v>9.6930482161002057E-2</v>
      </c>
    </row>
    <row r="6" spans="1:3" x14ac:dyDescent="0.3">
      <c r="A6" t="s">
        <v>15</v>
      </c>
      <c r="B6" t="s">
        <v>66</v>
      </c>
      <c r="C6">
        <v>0</v>
      </c>
    </row>
    <row r="7" spans="1:3" x14ac:dyDescent="0.3">
      <c r="A7" t="s">
        <v>17</v>
      </c>
      <c r="B7" t="s">
        <v>62</v>
      </c>
      <c r="C7">
        <v>4.1051676894880096E-2</v>
      </c>
    </row>
    <row r="8" spans="1:3" x14ac:dyDescent="0.3">
      <c r="A8" t="s">
        <v>17</v>
      </c>
      <c r="B8" t="s">
        <v>63</v>
      </c>
      <c r="C8">
        <v>0.56482879969774746</v>
      </c>
    </row>
    <row r="9" spans="1:3" x14ac:dyDescent="0.3">
      <c r="A9" t="s">
        <v>17</v>
      </c>
      <c r="B9" t="s">
        <v>64</v>
      </c>
      <c r="C9">
        <v>0.28078663542581911</v>
      </c>
    </row>
    <row r="10" spans="1:3" x14ac:dyDescent="0.3">
      <c r="A10" t="s">
        <v>17</v>
      </c>
      <c r="B10" t="s">
        <v>65</v>
      </c>
      <c r="C10">
        <v>8.7477644071104171E-2</v>
      </c>
    </row>
    <row r="11" spans="1:3" x14ac:dyDescent="0.3">
      <c r="A11" t="s">
        <v>17</v>
      </c>
      <c r="B11" t="s">
        <v>66</v>
      </c>
      <c r="C11">
        <v>2.5855243910449206E-2</v>
      </c>
    </row>
    <row r="12" spans="1:3" x14ac:dyDescent="0.3">
      <c r="A12" t="s">
        <v>32</v>
      </c>
      <c r="B12" t="s">
        <v>62</v>
      </c>
      <c r="C12">
        <v>0.23156614039183682</v>
      </c>
    </row>
    <row r="13" spans="1:3" x14ac:dyDescent="0.3">
      <c r="A13" t="s">
        <v>32</v>
      </c>
      <c r="B13" t="s">
        <v>63</v>
      </c>
      <c r="C13">
        <v>0.40884875710540591</v>
      </c>
    </row>
    <row r="14" spans="1:3" x14ac:dyDescent="0.3">
      <c r="A14" t="s">
        <v>32</v>
      </c>
      <c r="B14" t="s">
        <v>64</v>
      </c>
      <c r="C14">
        <v>0.24244196516602523</v>
      </c>
    </row>
    <row r="15" spans="1:3" x14ac:dyDescent="0.3">
      <c r="A15" t="s">
        <v>32</v>
      </c>
      <c r="B15" t="s">
        <v>65</v>
      </c>
      <c r="C15">
        <v>9.5499187629510138E-2</v>
      </c>
    </row>
    <row r="16" spans="1:3" x14ac:dyDescent="0.3">
      <c r="A16" t="s">
        <v>32</v>
      </c>
      <c r="B16" t="s">
        <v>66</v>
      </c>
      <c r="C16">
        <v>2.1643949707221725E-2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40CE8-0BF3-415D-8167-28115CB20037}">
  <dimension ref="A1:C16"/>
  <sheetViews>
    <sheetView workbookViewId="0">
      <selection activeCell="D9" sqref="D9"/>
    </sheetView>
  </sheetViews>
  <sheetFormatPr defaultColWidth="14.88671875" defaultRowHeight="14.4" x14ac:dyDescent="0.3"/>
  <sheetData>
    <row r="1" spans="1:3" x14ac:dyDescent="0.3">
      <c r="A1" t="s">
        <v>2</v>
      </c>
      <c r="B1" t="s">
        <v>67</v>
      </c>
      <c r="C1" t="s">
        <v>68</v>
      </c>
    </row>
    <row r="2" spans="1:3" x14ac:dyDescent="0.3">
      <c r="A2" t="s">
        <v>15</v>
      </c>
      <c r="B2" t="s">
        <v>62</v>
      </c>
      <c r="C2" s="5">
        <v>0.22555909978384389</v>
      </c>
    </row>
    <row r="3" spans="1:3" x14ac:dyDescent="0.3">
      <c r="A3" t="s">
        <v>15</v>
      </c>
      <c r="B3" t="s">
        <v>63</v>
      </c>
      <c r="C3" s="5">
        <v>0.45767638626015372</v>
      </c>
    </row>
    <row r="4" spans="1:3" x14ac:dyDescent="0.3">
      <c r="A4" t="s">
        <v>15</v>
      </c>
      <c r="B4" t="s">
        <v>64</v>
      </c>
      <c r="C4" s="5">
        <v>0.2198340317950003</v>
      </c>
    </row>
    <row r="5" spans="1:3" x14ac:dyDescent="0.3">
      <c r="A5" t="s">
        <v>15</v>
      </c>
      <c r="B5" t="s">
        <v>65</v>
      </c>
      <c r="C5" s="5">
        <v>9.6930482161002057E-2</v>
      </c>
    </row>
    <row r="6" spans="1:3" x14ac:dyDescent="0.3">
      <c r="A6" t="s">
        <v>15</v>
      </c>
      <c r="B6" t="s">
        <v>66</v>
      </c>
      <c r="C6" s="5">
        <v>0</v>
      </c>
    </row>
    <row r="7" spans="1:3" x14ac:dyDescent="0.3">
      <c r="A7" t="s">
        <v>17</v>
      </c>
      <c r="B7" t="s">
        <v>62</v>
      </c>
      <c r="C7" s="5">
        <v>4.1051676894880096E-2</v>
      </c>
    </row>
    <row r="8" spans="1:3" x14ac:dyDescent="0.3">
      <c r="A8" t="s">
        <v>17</v>
      </c>
      <c r="B8" t="s">
        <v>63</v>
      </c>
      <c r="C8" s="5">
        <v>0.56482879969774746</v>
      </c>
    </row>
    <row r="9" spans="1:3" x14ac:dyDescent="0.3">
      <c r="A9" t="s">
        <v>17</v>
      </c>
      <c r="B9" t="s">
        <v>64</v>
      </c>
      <c r="C9" s="5">
        <v>0.28078663542581911</v>
      </c>
    </row>
    <row r="10" spans="1:3" x14ac:dyDescent="0.3">
      <c r="A10" t="s">
        <v>17</v>
      </c>
      <c r="B10" t="s">
        <v>65</v>
      </c>
      <c r="C10" s="5">
        <v>8.7477644071104171E-2</v>
      </c>
    </row>
    <row r="11" spans="1:3" x14ac:dyDescent="0.3">
      <c r="A11" t="s">
        <v>17</v>
      </c>
      <c r="B11" t="s">
        <v>66</v>
      </c>
      <c r="C11" s="5">
        <v>2.5855243910449206E-2</v>
      </c>
    </row>
    <row r="12" spans="1:3" x14ac:dyDescent="0.3">
      <c r="A12" t="s">
        <v>32</v>
      </c>
      <c r="B12" t="s">
        <v>62</v>
      </c>
      <c r="C12" s="5">
        <v>0.23156614039183682</v>
      </c>
    </row>
    <row r="13" spans="1:3" x14ac:dyDescent="0.3">
      <c r="A13" t="s">
        <v>32</v>
      </c>
      <c r="B13" t="s">
        <v>63</v>
      </c>
      <c r="C13" s="5">
        <v>0.40884875710540591</v>
      </c>
    </row>
    <row r="14" spans="1:3" x14ac:dyDescent="0.3">
      <c r="A14" t="s">
        <v>32</v>
      </c>
      <c r="B14" t="s">
        <v>64</v>
      </c>
      <c r="C14" s="5">
        <v>0.24244196516602523</v>
      </c>
    </row>
    <row r="15" spans="1:3" x14ac:dyDescent="0.3">
      <c r="A15" t="s">
        <v>32</v>
      </c>
      <c r="B15" t="s">
        <v>65</v>
      </c>
      <c r="C15" s="5">
        <v>9.5499187629510138E-2</v>
      </c>
    </row>
    <row r="16" spans="1:3" x14ac:dyDescent="0.3">
      <c r="A16" t="s">
        <v>32</v>
      </c>
      <c r="B16" t="s">
        <v>66</v>
      </c>
      <c r="C16" s="5">
        <v>2.1643949707221725E-2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99D5B-086C-4C14-9344-CE05FA897FDD}">
  <dimension ref="C4:H12"/>
  <sheetViews>
    <sheetView topLeftCell="B2" workbookViewId="0">
      <selection activeCell="D19" sqref="D19"/>
    </sheetView>
  </sheetViews>
  <sheetFormatPr defaultColWidth="18.44140625" defaultRowHeight="14.4" x14ac:dyDescent="0.3"/>
  <cols>
    <col min="4" max="4" width="24.77734375" customWidth="1"/>
    <col min="5" max="5" width="22.21875" customWidth="1"/>
    <col min="6" max="6" width="28.33203125" customWidth="1"/>
    <col min="7" max="7" width="29.6640625" customWidth="1"/>
    <col min="8" max="8" width="26.33203125" customWidth="1"/>
  </cols>
  <sheetData>
    <row r="4" spans="3:8" x14ac:dyDescent="0.3">
      <c r="C4" t="s">
        <v>2</v>
      </c>
      <c r="D4" t="s">
        <v>62</v>
      </c>
      <c r="E4" t="s">
        <v>63</v>
      </c>
      <c r="F4" t="s">
        <v>64</v>
      </c>
      <c r="G4" t="s">
        <v>65</v>
      </c>
      <c r="H4" t="s">
        <v>66</v>
      </c>
    </row>
    <row r="5" spans="3:8" x14ac:dyDescent="0.3">
      <c r="C5" t="s">
        <v>15</v>
      </c>
      <c r="D5">
        <v>456.64008461756515</v>
      </c>
      <c r="E5">
        <v>926.5570927955423</v>
      </c>
      <c r="F5">
        <v>445.04979394265041</v>
      </c>
      <c r="G5">
        <v>196.23390773610345</v>
      </c>
      <c r="H5">
        <v>0</v>
      </c>
    </row>
    <row r="6" spans="3:8" x14ac:dyDescent="0.3">
      <c r="C6" t="s">
        <v>17</v>
      </c>
      <c r="D6">
        <v>71.818218780308939</v>
      </c>
      <c r="E6">
        <v>988.14473313686563</v>
      </c>
      <c r="F6">
        <v>491.22465971940215</v>
      </c>
      <c r="G6">
        <v>153.03853716796883</v>
      </c>
      <c r="H6">
        <v>45.23268485557233</v>
      </c>
    </row>
    <row r="7" spans="3:8" x14ac:dyDescent="0.3">
      <c r="C7" t="s">
        <v>32</v>
      </c>
      <c r="D7">
        <v>610.35035090545261</v>
      </c>
      <c r="E7">
        <v>1077.6229285693078</v>
      </c>
      <c r="F7">
        <v>639.01630118678361</v>
      </c>
      <c r="G7">
        <v>251.71194105592105</v>
      </c>
      <c r="H7">
        <v>57.048030754536171</v>
      </c>
    </row>
    <row r="9" spans="3:8" x14ac:dyDescent="0.3">
      <c r="C9" t="s">
        <v>2</v>
      </c>
      <c r="D9" t="s">
        <v>62</v>
      </c>
      <c r="E9" t="s">
        <v>63</v>
      </c>
      <c r="F9" t="s">
        <v>64</v>
      </c>
      <c r="G9" t="s">
        <v>65</v>
      </c>
      <c r="H9" t="s">
        <v>66</v>
      </c>
    </row>
    <row r="10" spans="3:8" x14ac:dyDescent="0.3">
      <c r="C10" t="s">
        <v>15</v>
      </c>
      <c r="D10" s="2">
        <f>D5/SUM($D5:$H5)</f>
        <v>0.22555909978384389</v>
      </c>
      <c r="E10" s="2">
        <f t="shared" ref="E10:H10" si="0">E5/SUM($D5:$H5)</f>
        <v>0.45767638626015372</v>
      </c>
      <c r="F10" s="2">
        <f t="shared" si="0"/>
        <v>0.2198340317950003</v>
      </c>
      <c r="G10" s="2">
        <f t="shared" si="0"/>
        <v>9.6930482161002057E-2</v>
      </c>
      <c r="H10" s="2">
        <f t="shared" si="0"/>
        <v>0</v>
      </c>
    </row>
    <row r="11" spans="3:8" x14ac:dyDescent="0.3">
      <c r="C11" t="s">
        <v>17</v>
      </c>
      <c r="D11" s="2">
        <f t="shared" ref="D11:H12" si="1">D6/SUM($D6:$H6)</f>
        <v>4.1051676894880096E-2</v>
      </c>
      <c r="E11" s="2">
        <f t="shared" si="1"/>
        <v>0.56482879969774746</v>
      </c>
      <c r="F11" s="2">
        <f t="shared" si="1"/>
        <v>0.28078663542581911</v>
      </c>
      <c r="G11" s="2">
        <f t="shared" si="1"/>
        <v>8.7477644071104171E-2</v>
      </c>
      <c r="H11" s="2">
        <f t="shared" si="1"/>
        <v>2.5855243910449206E-2</v>
      </c>
    </row>
    <row r="12" spans="3:8" x14ac:dyDescent="0.3">
      <c r="C12" t="s">
        <v>32</v>
      </c>
      <c r="D12" s="2">
        <f t="shared" si="1"/>
        <v>0.23156614039183682</v>
      </c>
      <c r="E12" s="2">
        <f t="shared" si="1"/>
        <v>0.40884875710540591</v>
      </c>
      <c r="F12" s="2">
        <f t="shared" si="1"/>
        <v>0.24244196516602523</v>
      </c>
      <c r="G12" s="2">
        <f t="shared" si="1"/>
        <v>9.5499187629510138E-2</v>
      </c>
      <c r="H12" s="2">
        <f t="shared" si="1"/>
        <v>2.1643949707221725E-2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EACE-C261-4477-8156-4E6676DF124C}">
  <dimension ref="D1:K27"/>
  <sheetViews>
    <sheetView topLeftCell="E5" workbookViewId="0">
      <selection activeCell="L25" sqref="L25"/>
    </sheetView>
  </sheetViews>
  <sheetFormatPr defaultRowHeight="14.4" x14ac:dyDescent="0.3"/>
  <cols>
    <col min="4" max="4" width="22.33203125" customWidth="1"/>
    <col min="5" max="5" width="15.44140625" customWidth="1"/>
    <col min="6" max="6" width="24.88671875" customWidth="1"/>
    <col min="7" max="7" width="21.88671875" customWidth="1"/>
    <col min="8" max="8" width="18.44140625" customWidth="1"/>
    <col min="9" max="9" width="16.44140625" customWidth="1"/>
    <col min="10" max="10" width="17.5546875" customWidth="1"/>
    <col min="11" max="11" width="14.6640625" customWidth="1"/>
    <col min="12" max="12" width="14.5546875" customWidth="1"/>
  </cols>
  <sheetData>
    <row r="1" spans="4:11" x14ac:dyDescent="0.3">
      <c r="D1" t="s">
        <v>77</v>
      </c>
      <c r="E1" t="s">
        <v>50</v>
      </c>
      <c r="F1" t="s">
        <v>51</v>
      </c>
      <c r="G1" t="s">
        <v>78</v>
      </c>
      <c r="H1" t="s">
        <v>79</v>
      </c>
      <c r="I1" t="s">
        <v>53</v>
      </c>
      <c r="J1" t="s">
        <v>54</v>
      </c>
      <c r="K1" t="s">
        <v>55</v>
      </c>
    </row>
    <row r="2" spans="4:11" x14ac:dyDescent="0.3">
      <c r="D2">
        <v>1794.4279141104294</v>
      </c>
      <c r="E2">
        <v>5658.814417177914</v>
      </c>
      <c r="F2">
        <v>1071142</v>
      </c>
      <c r="G2">
        <v>557.14263803680979</v>
      </c>
      <c r="H2">
        <v>1061.7131901840492</v>
      </c>
      <c r="I2">
        <v>644.71319018404904</v>
      </c>
      <c r="J2">
        <v>253.57668711656441</v>
      </c>
      <c r="K2">
        <v>0</v>
      </c>
    </row>
    <row r="3" spans="4:11" x14ac:dyDescent="0.3">
      <c r="D3">
        <v>1297.3384615384616</v>
      </c>
      <c r="E3">
        <v>3565</v>
      </c>
      <c r="F3">
        <v>358952</v>
      </c>
      <c r="G3">
        <v>0</v>
      </c>
      <c r="H3">
        <v>989.42769230769227</v>
      </c>
      <c r="I3">
        <v>536.16923076923081</v>
      </c>
      <c r="J3">
        <v>161.11384615384614</v>
      </c>
      <c r="K3">
        <v>123.87076923076923</v>
      </c>
    </row>
    <row r="4" spans="4:11" x14ac:dyDescent="0.3">
      <c r="D4">
        <v>1260.979674796748</v>
      </c>
      <c r="E4">
        <v>3293.7235772357722</v>
      </c>
      <c r="F4">
        <v>264896</v>
      </c>
      <c r="G4">
        <v>0</v>
      </c>
      <c r="H4">
        <v>981.15853658536582</v>
      </c>
      <c r="I4">
        <v>510.70325203252031</v>
      </c>
      <c r="J4">
        <v>161.1869918699187</v>
      </c>
      <c r="K4">
        <v>0</v>
      </c>
    </row>
    <row r="5" spans="4:11" x14ac:dyDescent="0.3">
      <c r="D5">
        <v>1365.9168173598553</v>
      </c>
      <c r="E5">
        <v>2987.9783001808319</v>
      </c>
      <c r="F5">
        <v>635888</v>
      </c>
      <c r="G5">
        <v>0</v>
      </c>
      <c r="H5">
        <v>1020.3110307414105</v>
      </c>
      <c r="I5">
        <v>544.7667269439421</v>
      </c>
      <c r="J5">
        <v>180.17179023508137</v>
      </c>
      <c r="K5">
        <v>0</v>
      </c>
    </row>
    <row r="6" spans="4:11" x14ac:dyDescent="0.3">
      <c r="D6">
        <v>1625.9001996007985</v>
      </c>
      <c r="E6">
        <v>5568.1716566866271</v>
      </c>
      <c r="F6">
        <v>785635</v>
      </c>
      <c r="G6">
        <v>430.50499001996008</v>
      </c>
      <c r="H6">
        <v>1045.3073852295408</v>
      </c>
      <c r="I6">
        <v>0</v>
      </c>
      <c r="J6">
        <v>244.42514970059881</v>
      </c>
      <c r="K6">
        <v>0</v>
      </c>
    </row>
    <row r="7" spans="4:11" x14ac:dyDescent="0.3">
      <c r="D7">
        <v>1336.7315573770493</v>
      </c>
      <c r="E7">
        <v>2771.7725409836066</v>
      </c>
      <c r="F7">
        <v>523653</v>
      </c>
      <c r="G7">
        <v>522.46516393442619</v>
      </c>
      <c r="H7">
        <v>1001.9098360655738</v>
      </c>
      <c r="I7">
        <v>522.32786885245901</v>
      </c>
      <c r="J7">
        <v>168.78073770491804</v>
      </c>
      <c r="K7">
        <v>127.94057377049181</v>
      </c>
    </row>
    <row r="8" spans="4:11" x14ac:dyDescent="0.3">
      <c r="D8">
        <v>1267.6280701754386</v>
      </c>
      <c r="E8">
        <v>2281.5298245614035</v>
      </c>
      <c r="F8">
        <v>301853</v>
      </c>
      <c r="G8">
        <v>0</v>
      </c>
      <c r="H8">
        <v>963.4666666666667</v>
      </c>
      <c r="I8">
        <v>476.10175438596491</v>
      </c>
      <c r="J8">
        <v>158.89824561403509</v>
      </c>
      <c r="K8">
        <v>114.58947368421053</v>
      </c>
    </row>
    <row r="9" spans="4:11" x14ac:dyDescent="0.3">
      <c r="D9">
        <v>1452.4815409309792</v>
      </c>
      <c r="E9">
        <v>3625.414125200642</v>
      </c>
      <c r="F9">
        <v>709365</v>
      </c>
      <c r="G9">
        <v>0</v>
      </c>
      <c r="H9">
        <v>1125.6051364365971</v>
      </c>
      <c r="I9">
        <v>565.27287319422146</v>
      </c>
      <c r="J9">
        <v>201.65971107544141</v>
      </c>
      <c r="K9">
        <v>0</v>
      </c>
    </row>
    <row r="10" spans="4:11" x14ac:dyDescent="0.3">
      <c r="D10">
        <v>1617.4646464646464</v>
      </c>
      <c r="E10">
        <v>4305.3383838383843</v>
      </c>
      <c r="F10">
        <v>298565</v>
      </c>
      <c r="G10">
        <v>482.98989898989902</v>
      </c>
      <c r="H10">
        <v>1017.9090909090909</v>
      </c>
      <c r="I10">
        <v>528.09595959595958</v>
      </c>
      <c r="J10">
        <v>208.46969696969697</v>
      </c>
      <c r="K10">
        <v>0</v>
      </c>
    </row>
    <row r="11" spans="4:11" x14ac:dyDescent="0.3">
      <c r="D11">
        <v>1741.9037267080746</v>
      </c>
      <c r="E11">
        <v>5233.3012422360252</v>
      </c>
      <c r="F11">
        <v>489659</v>
      </c>
      <c r="G11">
        <v>516.62422360248445</v>
      </c>
      <c r="H11">
        <v>1101.416149068323</v>
      </c>
      <c r="I11">
        <v>626.04658385093171</v>
      </c>
      <c r="J11">
        <v>265.59627329192546</v>
      </c>
      <c r="K11">
        <v>0</v>
      </c>
    </row>
    <row r="12" spans="4:11" x14ac:dyDescent="0.3">
      <c r="D12">
        <v>1214.4228571428571</v>
      </c>
      <c r="E12">
        <v>2279.7485714285713</v>
      </c>
      <c r="F12">
        <v>184253</v>
      </c>
      <c r="G12">
        <v>0</v>
      </c>
      <c r="H12">
        <v>989.84</v>
      </c>
      <c r="I12">
        <v>424.20571428571429</v>
      </c>
      <c r="J12">
        <v>169.53142857142856</v>
      </c>
      <c r="K12">
        <v>0</v>
      </c>
    </row>
    <row r="13" spans="4:11" x14ac:dyDescent="0.3">
      <c r="D13">
        <v>2224.1995661605206</v>
      </c>
      <c r="E13">
        <v>5112.7722342733186</v>
      </c>
      <c r="F13">
        <v>842112</v>
      </c>
      <c r="G13">
        <v>691.89154013015184</v>
      </c>
      <c r="H13">
        <v>1236.3015184381779</v>
      </c>
      <c r="I13">
        <v>764.93492407809106</v>
      </c>
      <c r="J13">
        <v>272.54663774403468</v>
      </c>
      <c r="K13">
        <v>164.63340563991324</v>
      </c>
    </row>
    <row r="14" spans="4:11" x14ac:dyDescent="0.3">
      <c r="D14">
        <v>923.93055555555554</v>
      </c>
      <c r="E14">
        <v>1522.7083333333333</v>
      </c>
      <c r="F14">
        <v>69853</v>
      </c>
      <c r="G14">
        <v>0</v>
      </c>
      <c r="H14">
        <v>853.54166666666663</v>
      </c>
      <c r="I14">
        <v>342.15277777777777</v>
      </c>
      <c r="J14">
        <v>58.486111111111114</v>
      </c>
      <c r="K14">
        <v>0</v>
      </c>
    </row>
    <row r="15" spans="4:11" x14ac:dyDescent="0.3">
      <c r="D15">
        <v>1896.6302521008404</v>
      </c>
      <c r="E15">
        <v>4190.4705882352937</v>
      </c>
      <c r="F15">
        <v>201568</v>
      </c>
      <c r="G15">
        <v>598.78151260504205</v>
      </c>
      <c r="H15">
        <v>1055.7563025210084</v>
      </c>
      <c r="I15">
        <v>636.11764705882354</v>
      </c>
      <c r="J15">
        <v>264.9075630252101</v>
      </c>
      <c r="K15">
        <v>0</v>
      </c>
    </row>
    <row r="16" spans="4:11" x14ac:dyDescent="0.3">
      <c r="D16">
        <v>1664.969696969697</v>
      </c>
      <c r="E16">
        <v>3419.6666666666665</v>
      </c>
      <c r="F16">
        <v>101256</v>
      </c>
      <c r="G16">
        <v>535.19696969696975</v>
      </c>
      <c r="H16">
        <v>1005.3333333333334</v>
      </c>
      <c r="I16">
        <v>519.18181818181813</v>
      </c>
      <c r="J16">
        <v>216.33333333333334</v>
      </c>
      <c r="K16">
        <v>0</v>
      </c>
    </row>
    <row r="17" spans="4:11" x14ac:dyDescent="0.3">
      <c r="D17">
        <v>1202.6326530612246</v>
      </c>
      <c r="E17">
        <v>2918</v>
      </c>
      <c r="F17">
        <v>115458</v>
      </c>
      <c r="G17">
        <v>522.92857142857144</v>
      </c>
      <c r="H17">
        <v>802.64285714285711</v>
      </c>
      <c r="I17">
        <v>543.72448979591832</v>
      </c>
      <c r="J17">
        <v>217.57142857142858</v>
      </c>
      <c r="K17">
        <v>0</v>
      </c>
    </row>
    <row r="18" spans="4:11" x14ac:dyDescent="0.3">
      <c r="D18">
        <v>1552.2666666666667</v>
      </c>
      <c r="E18">
        <v>3219.4444444444443</v>
      </c>
      <c r="F18">
        <v>59683</v>
      </c>
      <c r="G18">
        <v>479.17777777777781</v>
      </c>
      <c r="H18">
        <v>856.71111111111111</v>
      </c>
      <c r="I18">
        <v>390.71111111111111</v>
      </c>
      <c r="J18">
        <v>176.71111111111111</v>
      </c>
      <c r="K18">
        <v>0</v>
      </c>
    </row>
    <row r="19" spans="4:11" x14ac:dyDescent="0.3">
      <c r="D19">
        <v>622.76470588235293</v>
      </c>
      <c r="E19">
        <v>1229.1764705882354</v>
      </c>
      <c r="F19">
        <v>8536</v>
      </c>
      <c r="G19">
        <v>256</v>
      </c>
      <c r="H19">
        <v>621.70588235294122</v>
      </c>
      <c r="I19">
        <v>410.76470588235293</v>
      </c>
      <c r="J19">
        <v>0</v>
      </c>
      <c r="K19">
        <v>0</v>
      </c>
    </row>
    <row r="20" spans="4:11" x14ac:dyDescent="0.3">
      <c r="D20">
        <v>1848.9708737864078</v>
      </c>
      <c r="E20">
        <v>4603.9902912621355</v>
      </c>
      <c r="F20">
        <v>165896</v>
      </c>
      <c r="G20">
        <v>640.44660194174753</v>
      </c>
      <c r="H20">
        <v>1025.5825242718447</v>
      </c>
      <c r="I20">
        <v>663.61165048543694</v>
      </c>
      <c r="J20">
        <v>266.45631067961165</v>
      </c>
      <c r="K20">
        <v>0</v>
      </c>
    </row>
    <row r="21" spans="4:11" x14ac:dyDescent="0.3">
      <c r="D21">
        <v>1286.4087591240875</v>
      </c>
      <c r="E21">
        <v>2277.317518248175</v>
      </c>
      <c r="F21">
        <v>302585</v>
      </c>
      <c r="G21">
        <v>0</v>
      </c>
      <c r="H21">
        <v>970.39416058394158</v>
      </c>
      <c r="I21">
        <v>462.96715328467155</v>
      </c>
      <c r="J21">
        <v>150.55839416058393</v>
      </c>
      <c r="K21">
        <v>0</v>
      </c>
    </row>
    <row r="22" spans="4:11" x14ac:dyDescent="0.3">
      <c r="D22">
        <v>1757.5817757009345</v>
      </c>
      <c r="E22">
        <v>3939.1682242990655</v>
      </c>
      <c r="F22">
        <v>666859</v>
      </c>
      <c r="G22">
        <v>0</v>
      </c>
      <c r="H22">
        <v>1095.6845794392523</v>
      </c>
      <c r="I22">
        <v>573.32943925233644</v>
      </c>
      <c r="J22">
        <v>0</v>
      </c>
      <c r="K22">
        <v>145.6822429906542</v>
      </c>
    </row>
    <row r="23" spans="4:11" x14ac:dyDescent="0.3">
      <c r="D23">
        <v>1313.9764150943397</v>
      </c>
      <c r="E23">
        <v>2238.4150943396226</v>
      </c>
      <c r="F23">
        <v>225856</v>
      </c>
      <c r="G23">
        <v>0</v>
      </c>
      <c r="H23">
        <v>921.9905660377359</v>
      </c>
      <c r="I23">
        <v>478.10377358490564</v>
      </c>
      <c r="J23">
        <v>168.39150943396226</v>
      </c>
      <c r="K23">
        <v>121.1745283018868</v>
      </c>
    </row>
    <row r="24" spans="4:11" x14ac:dyDescent="0.3">
      <c r="D24">
        <v>1377.5785953177258</v>
      </c>
      <c r="E24">
        <v>2427.9732441471574</v>
      </c>
      <c r="F24">
        <v>324655</v>
      </c>
      <c r="G24">
        <v>0</v>
      </c>
      <c r="H24">
        <v>958.5150501672241</v>
      </c>
      <c r="I24">
        <v>443.65551839464882</v>
      </c>
      <c r="J24">
        <v>184.68896321070235</v>
      </c>
      <c r="K24">
        <v>0</v>
      </c>
    </row>
    <row r="25" spans="4:11" x14ac:dyDescent="0.3">
      <c r="D25">
        <v>1165.1623036649214</v>
      </c>
      <c r="E25">
        <v>2228.5654450261782</v>
      </c>
      <c r="F25">
        <v>205658</v>
      </c>
      <c r="G25">
        <v>0</v>
      </c>
      <c r="H25">
        <v>944.27225130890054</v>
      </c>
      <c r="I25">
        <v>469.29319371727746</v>
      </c>
      <c r="J25">
        <v>170.60209424083769</v>
      </c>
      <c r="K25">
        <v>0</v>
      </c>
    </row>
    <row r="26" spans="4:11" x14ac:dyDescent="0.3">
      <c r="D26">
        <v>2143.4151212553493</v>
      </c>
      <c r="E26">
        <v>5257.1112696148357</v>
      </c>
      <c r="F26">
        <v>1328569</v>
      </c>
      <c r="G26">
        <v>716.60770328102706</v>
      </c>
      <c r="H26">
        <v>1286.0527817403708</v>
      </c>
      <c r="I26">
        <v>859.54065620542087</v>
      </c>
      <c r="J26">
        <v>313.31669044222537</v>
      </c>
      <c r="K26">
        <v>177.65477888730385</v>
      </c>
    </row>
    <row r="27" spans="4:11" s="8" customFormat="1" x14ac:dyDescent="0.3">
      <c r="G27" s="8">
        <f>CORREL($F$2:$F$26,G2:G26)</f>
        <v>0.28900336108383562</v>
      </c>
      <c r="H27" s="8">
        <f t="shared" ref="H27:K27" si="0">CORREL($F$2:$F$26,H2:H26)</f>
        <v>0.77520401207433065</v>
      </c>
      <c r="I27" s="8">
        <f t="shared" si="0"/>
        <v>0.38227684448813404</v>
      </c>
      <c r="J27" s="8">
        <f t="shared" si="0"/>
        <v>0.42798400964039129</v>
      </c>
      <c r="K27" s="8">
        <f t="shared" si="0"/>
        <v>0.4683357782425957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C22" sqref="C22"/>
    </sheetView>
  </sheetViews>
  <sheetFormatPr defaultRowHeight="14.4" x14ac:dyDescent="0.3"/>
  <cols>
    <col min="1" max="1" width="24.44140625" bestFit="1" customWidth="1"/>
    <col min="2" max="2" width="7.21875" customWidth="1"/>
    <col min="3" max="3" width="12.21875" bestFit="1" customWidth="1"/>
    <col min="4" max="4" width="16.77734375" customWidth="1"/>
    <col min="5" max="5" width="12.5546875" customWidth="1"/>
    <col min="6" max="6" width="15.21875" customWidth="1"/>
    <col min="7" max="7" width="14.33203125" customWidth="1"/>
    <col min="8" max="8" width="18.6640625" customWidth="1"/>
    <col min="9" max="9" width="12.88671875" customWidth="1"/>
    <col min="10" max="10" width="14.21875" customWidth="1"/>
    <col min="11" max="11" width="20.6640625" customWidth="1"/>
    <col min="12" max="12" width="17.77734375" customWidth="1"/>
    <col min="13" max="13" width="19.109375" customWidth="1"/>
    <col min="14" max="14" width="15.77734375" customWidth="1"/>
  </cols>
  <sheetData>
    <row r="1" spans="1:14" x14ac:dyDescent="0.3">
      <c r="A1" t="s">
        <v>0</v>
      </c>
      <c r="B1" t="s">
        <v>1</v>
      </c>
      <c r="C1" t="s">
        <v>2</v>
      </c>
      <c r="D1" t="s">
        <v>3</v>
      </c>
      <c r="E1" t="s">
        <v>4</v>
      </c>
      <c r="F1" t="s">
        <v>5</v>
      </c>
      <c r="G1" t="s">
        <v>6</v>
      </c>
      <c r="H1" t="s">
        <v>7</v>
      </c>
      <c r="I1" t="s">
        <v>8</v>
      </c>
      <c r="J1" t="s">
        <v>9</v>
      </c>
      <c r="K1" t="s">
        <v>48</v>
      </c>
      <c r="L1" t="s">
        <v>10</v>
      </c>
      <c r="M1" t="s">
        <v>11</v>
      </c>
      <c r="N1" t="s">
        <v>12</v>
      </c>
    </row>
    <row r="2" spans="1:14" x14ac:dyDescent="0.3">
      <c r="A2" t="s">
        <v>13</v>
      </c>
      <c r="B2" t="s">
        <v>14</v>
      </c>
      <c r="C2" t="s">
        <v>15</v>
      </c>
      <c r="D2">
        <v>652</v>
      </c>
      <c r="E2" s="1">
        <v>14233159</v>
      </c>
      <c r="F2" s="1">
        <v>1169967</v>
      </c>
      <c r="G2" s="1">
        <v>3689547</v>
      </c>
      <c r="H2" s="1">
        <v>1071142</v>
      </c>
      <c r="I2" s="1">
        <v>15846523</v>
      </c>
      <c r="J2" s="1">
        <v>363257</v>
      </c>
      <c r="K2" s="1">
        <v>692237</v>
      </c>
      <c r="L2" s="1">
        <v>420353</v>
      </c>
      <c r="M2" s="1">
        <v>165332</v>
      </c>
    </row>
    <row r="3" spans="1:14" x14ac:dyDescent="0.3">
      <c r="A3" t="s">
        <v>16</v>
      </c>
      <c r="B3" t="s">
        <v>14</v>
      </c>
      <c r="C3" t="s">
        <v>17</v>
      </c>
      <c r="D3">
        <v>325</v>
      </c>
      <c r="E3" s="1">
        <v>4375103</v>
      </c>
      <c r="F3" s="1">
        <v>421635</v>
      </c>
      <c r="G3" s="1">
        <v>1158625</v>
      </c>
      <c r="H3" s="1">
        <v>358952</v>
      </c>
      <c r="I3" s="1">
        <v>1986240</v>
      </c>
      <c r="K3" s="1">
        <v>321564</v>
      </c>
      <c r="L3" s="1">
        <v>174255</v>
      </c>
      <c r="M3" s="1">
        <v>52362</v>
      </c>
      <c r="N3" s="1">
        <v>40258</v>
      </c>
    </row>
    <row r="4" spans="1:14" x14ac:dyDescent="0.3">
      <c r="A4" t="s">
        <v>18</v>
      </c>
      <c r="B4" t="s">
        <v>19</v>
      </c>
      <c r="C4" t="s">
        <v>17</v>
      </c>
      <c r="D4">
        <v>246</v>
      </c>
      <c r="E4" s="1">
        <v>3258643</v>
      </c>
      <c r="F4" s="1">
        <v>310201</v>
      </c>
      <c r="G4" s="1">
        <v>810256</v>
      </c>
      <c r="H4" s="1">
        <v>264896</v>
      </c>
      <c r="I4" s="1">
        <v>1460230</v>
      </c>
      <c r="K4" s="1">
        <v>241365</v>
      </c>
      <c r="L4" s="1">
        <v>125633</v>
      </c>
      <c r="M4" s="1">
        <v>39652</v>
      </c>
    </row>
    <row r="5" spans="1:14" x14ac:dyDescent="0.3">
      <c r="A5" t="s">
        <v>20</v>
      </c>
      <c r="B5" t="s">
        <v>21</v>
      </c>
      <c r="C5" t="s">
        <v>17</v>
      </c>
      <c r="D5">
        <v>553</v>
      </c>
      <c r="E5" s="1">
        <v>5487934</v>
      </c>
      <c r="F5" s="1">
        <v>755352</v>
      </c>
      <c r="G5" s="1">
        <v>1652352</v>
      </c>
      <c r="H5" s="1">
        <v>635888</v>
      </c>
      <c r="I5" s="1">
        <v>3520641</v>
      </c>
      <c r="K5" s="1">
        <v>564232</v>
      </c>
      <c r="L5" s="1">
        <v>301256</v>
      </c>
      <c r="M5" s="1">
        <v>99635</v>
      </c>
    </row>
    <row r="6" spans="1:14" x14ac:dyDescent="0.3">
      <c r="A6" t="s">
        <v>22</v>
      </c>
      <c r="B6" t="s">
        <v>19</v>
      </c>
      <c r="C6" t="s">
        <v>15</v>
      </c>
      <c r="D6">
        <v>501</v>
      </c>
      <c r="E6" s="1">
        <v>7856953</v>
      </c>
      <c r="F6" s="1">
        <v>814576</v>
      </c>
      <c r="G6" s="1">
        <v>2789654</v>
      </c>
      <c r="H6" s="1">
        <v>785635</v>
      </c>
      <c r="I6" s="1">
        <v>11582356</v>
      </c>
      <c r="J6" s="1">
        <v>215683</v>
      </c>
      <c r="K6" s="1">
        <v>523699</v>
      </c>
      <c r="M6" s="1">
        <v>122457</v>
      </c>
    </row>
    <row r="7" spans="1:14" x14ac:dyDescent="0.3">
      <c r="A7" t="s">
        <v>23</v>
      </c>
      <c r="B7" t="s">
        <v>14</v>
      </c>
      <c r="C7" t="s">
        <v>17</v>
      </c>
      <c r="D7">
        <v>488</v>
      </c>
      <c r="E7" s="1">
        <v>5187961</v>
      </c>
      <c r="F7" s="1">
        <v>652325</v>
      </c>
      <c r="G7" s="1">
        <v>1352625</v>
      </c>
      <c r="H7" s="1">
        <v>523653</v>
      </c>
      <c r="I7" s="1">
        <v>3254609</v>
      </c>
      <c r="J7" s="1">
        <v>254963</v>
      </c>
      <c r="K7" s="1">
        <v>488932</v>
      </c>
      <c r="L7" s="1">
        <v>254896</v>
      </c>
      <c r="M7" s="1">
        <v>82365</v>
      </c>
      <c r="N7" s="1">
        <v>62435</v>
      </c>
    </row>
    <row r="8" spans="1:14" x14ac:dyDescent="0.3">
      <c r="A8" t="s">
        <v>24</v>
      </c>
      <c r="B8" t="s">
        <v>21</v>
      </c>
      <c r="C8" t="s">
        <v>17</v>
      </c>
      <c r="D8">
        <v>285</v>
      </c>
      <c r="E8" s="1">
        <v>2987435</v>
      </c>
      <c r="F8" s="1">
        <v>361274</v>
      </c>
      <c r="G8" s="1">
        <v>650236</v>
      </c>
      <c r="H8" s="1">
        <v>301853</v>
      </c>
      <c r="I8" s="1">
        <v>2035615</v>
      </c>
      <c r="K8" s="1">
        <v>274588</v>
      </c>
      <c r="L8" s="1">
        <v>135689</v>
      </c>
      <c r="M8" s="1">
        <v>45286</v>
      </c>
      <c r="N8" s="1">
        <v>32658</v>
      </c>
    </row>
    <row r="9" spans="1:14" x14ac:dyDescent="0.3">
      <c r="A9" t="s">
        <v>25</v>
      </c>
      <c r="B9" t="s">
        <v>21</v>
      </c>
      <c r="C9" t="s">
        <v>17</v>
      </c>
      <c r="D9">
        <v>623</v>
      </c>
      <c r="E9" s="1">
        <v>9010004</v>
      </c>
      <c r="F9" s="1">
        <v>904896</v>
      </c>
      <c r="G9" s="1">
        <v>2258633</v>
      </c>
      <c r="H9" s="1">
        <v>709365</v>
      </c>
      <c r="I9" s="1">
        <v>4458690</v>
      </c>
      <c r="K9" s="1">
        <v>701252</v>
      </c>
      <c r="L9" s="1">
        <v>352165</v>
      </c>
      <c r="M9" s="1">
        <v>125634</v>
      </c>
    </row>
    <row r="10" spans="1:14" x14ac:dyDescent="0.3">
      <c r="A10" t="s">
        <v>26</v>
      </c>
      <c r="B10" t="s">
        <v>14</v>
      </c>
      <c r="C10" t="s">
        <v>27</v>
      </c>
      <c r="D10">
        <v>198</v>
      </c>
      <c r="E10" s="1">
        <v>3121752</v>
      </c>
      <c r="F10" s="1">
        <v>320258</v>
      </c>
      <c r="G10" s="1">
        <v>852457</v>
      </c>
      <c r="H10" s="1">
        <v>298565</v>
      </c>
      <c r="I10" s="1">
        <v>1652250</v>
      </c>
      <c r="J10" s="1">
        <v>95632</v>
      </c>
      <c r="K10" s="1">
        <v>201546</v>
      </c>
      <c r="L10" s="1">
        <v>104563</v>
      </c>
      <c r="M10" s="1">
        <v>41277</v>
      </c>
    </row>
    <row r="11" spans="1:14" x14ac:dyDescent="0.3">
      <c r="A11" t="s">
        <v>28</v>
      </c>
      <c r="B11" t="s">
        <v>21</v>
      </c>
      <c r="C11" t="s">
        <v>15</v>
      </c>
      <c r="D11">
        <v>322</v>
      </c>
      <c r="E11" s="1">
        <v>5290000</v>
      </c>
      <c r="F11" s="1">
        <v>560893</v>
      </c>
      <c r="G11" s="1">
        <v>1685123</v>
      </c>
      <c r="H11" s="1">
        <v>489659</v>
      </c>
      <c r="I11" s="1">
        <v>7125632</v>
      </c>
      <c r="J11" s="1">
        <v>166353</v>
      </c>
      <c r="K11" s="1">
        <v>354656</v>
      </c>
      <c r="L11" s="1">
        <v>201587</v>
      </c>
      <c r="M11" s="1">
        <v>85522</v>
      </c>
    </row>
    <row r="12" spans="1:14" x14ac:dyDescent="0.3">
      <c r="A12" t="s">
        <v>29</v>
      </c>
      <c r="B12" t="s">
        <v>30</v>
      </c>
      <c r="C12" t="s">
        <v>17</v>
      </c>
      <c r="D12">
        <v>175</v>
      </c>
      <c r="E12" s="1">
        <v>1925000</v>
      </c>
      <c r="F12" s="1">
        <v>212524</v>
      </c>
      <c r="G12" s="1">
        <v>398956</v>
      </c>
      <c r="H12" s="1">
        <v>184253</v>
      </c>
      <c r="I12" s="1">
        <v>1152635</v>
      </c>
      <c r="K12" s="1">
        <v>173222</v>
      </c>
      <c r="L12" s="1">
        <v>74236</v>
      </c>
      <c r="M12" s="1">
        <v>29668</v>
      </c>
    </row>
    <row r="13" spans="1:14" x14ac:dyDescent="0.3">
      <c r="A13" t="s">
        <v>31</v>
      </c>
      <c r="B13" t="s">
        <v>14</v>
      </c>
      <c r="C13" t="s">
        <v>32</v>
      </c>
      <c r="D13">
        <v>461</v>
      </c>
      <c r="E13" s="1">
        <v>7985326</v>
      </c>
      <c r="F13" s="1">
        <v>1025356</v>
      </c>
      <c r="G13" s="1">
        <v>2356988</v>
      </c>
      <c r="H13" s="1">
        <v>842112</v>
      </c>
      <c r="I13" s="1">
        <v>13568264</v>
      </c>
      <c r="J13" s="1">
        <v>318962</v>
      </c>
      <c r="K13" s="1">
        <v>569935</v>
      </c>
      <c r="L13" s="1">
        <v>352635</v>
      </c>
      <c r="M13" s="1">
        <v>125644</v>
      </c>
      <c r="N13" s="1">
        <v>75896</v>
      </c>
    </row>
    <row r="14" spans="1:14" x14ac:dyDescent="0.3">
      <c r="A14" t="s">
        <v>33</v>
      </c>
      <c r="B14" t="s">
        <v>21</v>
      </c>
      <c r="C14" t="s">
        <v>17</v>
      </c>
      <c r="D14">
        <v>72</v>
      </c>
      <c r="E14" s="1">
        <v>359999</v>
      </c>
      <c r="F14" s="1">
        <v>66523</v>
      </c>
      <c r="G14" s="1">
        <v>109635</v>
      </c>
      <c r="H14" s="1">
        <v>69853</v>
      </c>
      <c r="I14" s="1">
        <v>325624</v>
      </c>
      <c r="K14" s="1">
        <v>61455</v>
      </c>
      <c r="L14" s="1">
        <v>24635</v>
      </c>
      <c r="M14" s="1">
        <v>4211</v>
      </c>
    </row>
    <row r="15" spans="1:14" x14ac:dyDescent="0.3">
      <c r="A15" t="s">
        <v>34</v>
      </c>
      <c r="B15" t="s">
        <v>30</v>
      </c>
      <c r="C15" t="s">
        <v>32</v>
      </c>
      <c r="D15">
        <v>119</v>
      </c>
      <c r="E15" s="1">
        <v>1546932</v>
      </c>
      <c r="F15" s="1">
        <v>225699</v>
      </c>
      <c r="G15" s="1">
        <v>498666</v>
      </c>
      <c r="H15" s="1">
        <v>201568</v>
      </c>
      <c r="I15" s="1">
        <v>2568930</v>
      </c>
      <c r="J15" s="1">
        <v>71255</v>
      </c>
      <c r="K15" s="1">
        <v>125635</v>
      </c>
      <c r="L15" s="1">
        <v>75698</v>
      </c>
      <c r="M15" s="1">
        <v>31524</v>
      </c>
    </row>
    <row r="16" spans="1:14" x14ac:dyDescent="0.3">
      <c r="A16" t="s">
        <v>35</v>
      </c>
      <c r="B16" t="s">
        <v>21</v>
      </c>
      <c r="C16" t="s">
        <v>32</v>
      </c>
      <c r="D16">
        <v>66</v>
      </c>
      <c r="E16" s="1">
        <v>625342</v>
      </c>
      <c r="F16" s="1">
        <v>109888</v>
      </c>
      <c r="G16" s="1">
        <v>225698</v>
      </c>
      <c r="H16" s="1">
        <v>101256</v>
      </c>
      <c r="I16" s="1">
        <v>1256304</v>
      </c>
      <c r="J16" s="1">
        <v>35323</v>
      </c>
      <c r="K16" s="1">
        <v>66352</v>
      </c>
      <c r="L16" s="1">
        <v>34266</v>
      </c>
      <c r="M16" s="1">
        <v>14278</v>
      </c>
    </row>
    <row r="17" spans="1:14" x14ac:dyDescent="0.3">
      <c r="A17" t="s">
        <v>36</v>
      </c>
      <c r="B17" t="s">
        <v>37</v>
      </c>
      <c r="C17" t="s">
        <v>15</v>
      </c>
      <c r="D17">
        <v>98</v>
      </c>
      <c r="E17" s="1">
        <v>640402</v>
      </c>
      <c r="F17" s="1">
        <v>117858</v>
      </c>
      <c r="G17" s="1">
        <v>285964</v>
      </c>
      <c r="H17" s="1">
        <v>115458</v>
      </c>
      <c r="I17" s="1">
        <v>1986305</v>
      </c>
      <c r="J17" s="1">
        <v>51247</v>
      </c>
      <c r="K17" s="1">
        <v>78659</v>
      </c>
      <c r="L17" s="1">
        <v>53285</v>
      </c>
      <c r="M17" s="1">
        <v>21322</v>
      </c>
    </row>
    <row r="18" spans="1:14" x14ac:dyDescent="0.3">
      <c r="A18" t="s">
        <v>38</v>
      </c>
      <c r="B18" t="s">
        <v>39</v>
      </c>
      <c r="C18" t="s">
        <v>32</v>
      </c>
      <c r="D18">
        <v>45</v>
      </c>
      <c r="E18" s="1">
        <v>385724</v>
      </c>
      <c r="F18" s="1">
        <v>69852</v>
      </c>
      <c r="G18" s="1">
        <v>144875</v>
      </c>
      <c r="H18" s="1">
        <v>59683</v>
      </c>
      <c r="I18" s="1">
        <v>852314</v>
      </c>
      <c r="J18" s="1">
        <v>21563</v>
      </c>
      <c r="K18" s="1">
        <v>38552</v>
      </c>
      <c r="L18" s="1">
        <v>17582</v>
      </c>
      <c r="M18" s="1">
        <v>7952</v>
      </c>
    </row>
    <row r="19" spans="1:14" x14ac:dyDescent="0.3">
      <c r="A19" t="s">
        <v>40</v>
      </c>
      <c r="B19" t="s">
        <v>39</v>
      </c>
      <c r="C19" t="s">
        <v>15</v>
      </c>
      <c r="D19">
        <v>17</v>
      </c>
      <c r="E19" s="1">
        <v>42393</v>
      </c>
      <c r="F19" s="1">
        <v>10587</v>
      </c>
      <c r="G19" s="1">
        <v>20896</v>
      </c>
      <c r="H19" s="1">
        <v>8536</v>
      </c>
      <c r="I19" s="1">
        <v>250683</v>
      </c>
      <c r="J19" s="1">
        <v>4352</v>
      </c>
      <c r="K19" s="1">
        <v>10569</v>
      </c>
      <c r="L19" s="1">
        <v>6983</v>
      </c>
    </row>
    <row r="20" spans="1:14" x14ac:dyDescent="0.3">
      <c r="A20" t="s">
        <v>41</v>
      </c>
      <c r="B20" t="s">
        <v>21</v>
      </c>
      <c r="C20" t="s">
        <v>32</v>
      </c>
      <c r="D20">
        <v>103</v>
      </c>
      <c r="E20" s="1">
        <v>1286497</v>
      </c>
      <c r="F20" s="1">
        <v>190444</v>
      </c>
      <c r="G20" s="1">
        <v>474211</v>
      </c>
      <c r="H20" s="1">
        <v>165896</v>
      </c>
      <c r="I20" s="1">
        <v>2256389</v>
      </c>
      <c r="J20" s="1">
        <v>65966</v>
      </c>
      <c r="K20" s="1">
        <v>105635</v>
      </c>
      <c r="L20" s="1">
        <v>68352</v>
      </c>
      <c r="M20" s="1">
        <v>27445</v>
      </c>
    </row>
    <row r="21" spans="1:14" x14ac:dyDescent="0.3">
      <c r="A21" t="s">
        <v>42</v>
      </c>
      <c r="B21" t="s">
        <v>21</v>
      </c>
      <c r="C21" t="s">
        <v>17</v>
      </c>
      <c r="D21">
        <v>274</v>
      </c>
      <c r="E21" s="1">
        <v>2888653</v>
      </c>
      <c r="F21" s="1">
        <v>352476</v>
      </c>
      <c r="G21" s="1">
        <v>623985</v>
      </c>
      <c r="H21" s="1">
        <v>302585</v>
      </c>
      <c r="I21" s="1">
        <v>1852302</v>
      </c>
      <c r="K21" s="1">
        <v>265888</v>
      </c>
      <c r="L21" s="1">
        <v>126853</v>
      </c>
      <c r="M21" s="1">
        <v>41253</v>
      </c>
    </row>
    <row r="22" spans="1:14" x14ac:dyDescent="0.3">
      <c r="A22" t="s">
        <v>43</v>
      </c>
      <c r="B22" t="s">
        <v>19</v>
      </c>
      <c r="C22" t="s">
        <v>27</v>
      </c>
      <c r="D22">
        <v>428</v>
      </c>
      <c r="E22" s="1">
        <v>6313489</v>
      </c>
      <c r="F22" s="1">
        <v>752245</v>
      </c>
      <c r="G22" s="1">
        <v>1685964</v>
      </c>
      <c r="H22" s="1">
        <v>666859</v>
      </c>
      <c r="I22" s="1">
        <v>3678262</v>
      </c>
      <c r="K22" s="1">
        <v>468953</v>
      </c>
      <c r="L22" s="1">
        <v>245385</v>
      </c>
      <c r="N22" s="1">
        <v>62352</v>
      </c>
    </row>
    <row r="23" spans="1:14" x14ac:dyDescent="0.3">
      <c r="A23" t="s">
        <v>44</v>
      </c>
      <c r="B23" t="s">
        <v>14</v>
      </c>
      <c r="C23" t="s">
        <v>17</v>
      </c>
      <c r="D23">
        <v>212</v>
      </c>
      <c r="E23" s="1">
        <v>2685931</v>
      </c>
      <c r="F23" s="1">
        <v>278563</v>
      </c>
      <c r="G23" s="1">
        <v>474544</v>
      </c>
      <c r="H23" s="1">
        <v>225856</v>
      </c>
      <c r="I23" s="1">
        <v>1402052</v>
      </c>
      <c r="K23" s="1">
        <v>195462</v>
      </c>
      <c r="L23" s="1">
        <v>101358</v>
      </c>
      <c r="M23" s="1">
        <v>35699</v>
      </c>
      <c r="N23" s="1">
        <v>25689</v>
      </c>
    </row>
    <row r="24" spans="1:14" x14ac:dyDescent="0.3">
      <c r="A24" t="s">
        <v>45</v>
      </c>
      <c r="B24" t="s">
        <v>19</v>
      </c>
      <c r="C24" t="s">
        <v>17</v>
      </c>
      <c r="D24">
        <v>299</v>
      </c>
      <c r="E24" s="1">
        <v>3251487</v>
      </c>
      <c r="F24" s="1">
        <v>411896</v>
      </c>
      <c r="G24" s="1">
        <v>725964</v>
      </c>
      <c r="H24" s="1">
        <v>324655</v>
      </c>
      <c r="I24" s="1">
        <v>1989368</v>
      </c>
      <c r="K24" s="1">
        <v>286596</v>
      </c>
      <c r="L24" s="1">
        <v>132653</v>
      </c>
      <c r="M24" s="1">
        <v>55222</v>
      </c>
    </row>
    <row r="25" spans="1:14" x14ac:dyDescent="0.3">
      <c r="A25" t="s">
        <v>46</v>
      </c>
      <c r="B25" t="s">
        <v>21</v>
      </c>
      <c r="C25" t="s">
        <v>17</v>
      </c>
      <c r="D25">
        <v>191</v>
      </c>
      <c r="E25" s="1">
        <v>2443254</v>
      </c>
      <c r="F25" s="1">
        <v>222546</v>
      </c>
      <c r="G25" s="1">
        <v>425656</v>
      </c>
      <c r="H25" s="1">
        <v>205658</v>
      </c>
      <c r="I25" s="1">
        <v>1125250</v>
      </c>
      <c r="K25" s="1">
        <v>180356</v>
      </c>
      <c r="L25" s="1">
        <v>89635</v>
      </c>
      <c r="M25" s="1">
        <v>32585</v>
      </c>
    </row>
    <row r="26" spans="1:14" x14ac:dyDescent="0.3">
      <c r="A26" t="s">
        <v>47</v>
      </c>
      <c r="B26" t="s">
        <v>14</v>
      </c>
      <c r="C26" t="s">
        <v>32</v>
      </c>
      <c r="D26">
        <v>701</v>
      </c>
      <c r="E26" s="1">
        <v>18362593</v>
      </c>
      <c r="F26" s="1">
        <v>1502534</v>
      </c>
      <c r="G26" s="1">
        <v>3685235</v>
      </c>
      <c r="H26" s="1">
        <v>1328569</v>
      </c>
      <c r="I26" s="1">
        <v>22536987</v>
      </c>
      <c r="J26" s="1">
        <v>502342</v>
      </c>
      <c r="K26" s="1">
        <v>901523</v>
      </c>
      <c r="L26" s="1">
        <v>602538</v>
      </c>
      <c r="M26" s="1">
        <v>219635</v>
      </c>
      <c r="N26" s="1">
        <v>124536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9BC158-C82D-4789-B0CF-4B25AF6395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Pivot 1</vt:lpstr>
      <vt:lpstr>Rate Table </vt:lpstr>
      <vt:lpstr>Clean Table</vt:lpstr>
      <vt:lpstr>Offers</vt:lpstr>
      <vt:lpstr>Recommendations</vt:lpstr>
      <vt:lpstr>Unpivot</vt:lpstr>
      <vt:lpstr>Unpivot (clean)</vt:lpstr>
      <vt:lpstr>Intial chart</vt:lpstr>
      <vt:lpstr>Sheet7</vt:lpstr>
      <vt:lpstr>Performance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Brent</dc:creator>
  <cp:lastModifiedBy>Faith Liz Nsengiyumva</cp:lastModifiedBy>
  <dcterms:created xsi:type="dcterms:W3CDTF">2023-02-17T20:45:23Z</dcterms:created>
  <dcterms:modified xsi:type="dcterms:W3CDTF">2024-04-09T07:32:57Z</dcterms:modified>
</cp:coreProperties>
</file>