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一年的数据" sheetId="1" r:id="rId1"/>
    <sheet name="180天的数据" sheetId="2" r:id="rId2"/>
    <sheet name="最近90天" sheetId="7" r:id="rId3"/>
    <sheet name="最近30天" sheetId="5" r:id="rId4"/>
    <sheet name="对比" sheetId="3" r:id="rId5"/>
    <sheet name="对比选10个" sheetId="8" r:id="rId6"/>
    <sheet name="Sheet2" sheetId="6" r:id="rId7"/>
    <sheet name="Sheet5" sheetId="9" r:id="rId8"/>
    <sheet name="市值超过10亿美金" sheetId="4" r:id="rId9"/>
  </sheets>
  <calcPr calcId="152511"/>
</workbook>
</file>

<file path=xl/calcChain.xml><?xml version="1.0" encoding="utf-8"?>
<calcChain xmlns="http://schemas.openxmlformats.org/spreadsheetml/2006/main">
  <c r="L8" i="6" l="1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25" i="6"/>
  <c r="G43" i="6"/>
  <c r="N24" i="6"/>
  <c r="O24" i="6" s="1"/>
  <c r="M24" i="6"/>
  <c r="G21" i="6"/>
  <c r="N34" i="6" l="1"/>
  <c r="O34" i="6" s="1"/>
  <c r="N38" i="6"/>
  <c r="O38" i="6" s="1"/>
  <c r="N37" i="6"/>
  <c r="O37" i="6" s="1"/>
  <c r="N36" i="6"/>
  <c r="O36" i="6" s="1"/>
  <c r="N35" i="6"/>
  <c r="O35" i="6" s="1"/>
  <c r="M26" i="6"/>
  <c r="N26" i="6"/>
  <c r="O26" i="6" s="1"/>
  <c r="M38" i="6"/>
  <c r="M36" i="6"/>
  <c r="M35" i="6"/>
  <c r="M34" i="6"/>
  <c r="M37" i="6"/>
  <c r="L3" i="6"/>
  <c r="N3" i="6" s="1"/>
  <c r="L10" i="6"/>
  <c r="L6" i="6"/>
  <c r="M6" i="6" s="1"/>
  <c r="N8" i="6"/>
  <c r="L7" i="6"/>
  <c r="N7" i="6" s="1"/>
  <c r="L5" i="6"/>
  <c r="N5" i="6" s="1"/>
  <c r="L11" i="6"/>
  <c r="L9" i="6"/>
  <c r="L4" i="6"/>
  <c r="M4" i="6" s="1"/>
  <c r="M28" i="6" l="1"/>
  <c r="N28" i="6"/>
  <c r="O28" i="6" s="1"/>
  <c r="N32" i="6"/>
  <c r="O32" i="6" s="1"/>
  <c r="M32" i="6"/>
  <c r="M25" i="6"/>
  <c r="N25" i="6"/>
  <c r="O25" i="6" s="1"/>
  <c r="M5" i="6"/>
  <c r="M30" i="6"/>
  <c r="N30" i="6"/>
  <c r="O30" i="6" s="1"/>
  <c r="M33" i="6"/>
  <c r="N33" i="6"/>
  <c r="O33" i="6" s="1"/>
  <c r="M8" i="6"/>
  <c r="M7" i="6"/>
  <c r="N27" i="6"/>
  <c r="O27" i="6" s="1"/>
  <c r="M27" i="6"/>
  <c r="L21" i="6"/>
  <c r="M29" i="6"/>
  <c r="N29" i="6"/>
  <c r="O29" i="6" s="1"/>
  <c r="M31" i="6"/>
  <c r="N31" i="6"/>
  <c r="O31" i="6" s="1"/>
  <c r="N6" i="6"/>
  <c r="M3" i="6"/>
  <c r="L43" i="6"/>
  <c r="N4" i="6"/>
  <c r="N10" i="6"/>
  <c r="M10" i="6"/>
  <c r="N9" i="6"/>
  <c r="M9" i="6"/>
  <c r="N11" i="6"/>
  <c r="M11" i="6"/>
  <c r="M2" i="6"/>
  <c r="N2" i="6"/>
  <c r="M43" i="6" l="1"/>
  <c r="M21" i="6"/>
  <c r="P5" i="6" l="1"/>
  <c r="P11" i="6"/>
  <c r="P2" i="6"/>
  <c r="P3" i="6"/>
  <c r="P6" i="6"/>
  <c r="P7" i="6"/>
  <c r="P9" i="6"/>
  <c r="P10" i="6"/>
  <c r="P4" i="6"/>
  <c r="P8" i="6"/>
</calcChain>
</file>

<file path=xl/sharedStrings.xml><?xml version="1.0" encoding="utf-8"?>
<sst xmlns="http://schemas.openxmlformats.org/spreadsheetml/2006/main" count="785" uniqueCount="127">
  <si>
    <t>代码</t>
  </si>
  <si>
    <t>平均年化资金费率</t>
  </si>
  <si>
    <t>数据条数</t>
  </si>
  <si>
    <t>WIFUSDT</t>
  </si>
  <si>
    <t>SUIUSDT</t>
  </si>
  <si>
    <t>TIAUSDT</t>
  </si>
  <si>
    <t>ARBUSDT</t>
  </si>
  <si>
    <t>JUPUSDT</t>
  </si>
  <si>
    <t>STXUSDT</t>
  </si>
  <si>
    <t>PYTHUSDT</t>
  </si>
  <si>
    <t>TAOUSDT</t>
  </si>
  <si>
    <t>SEIUSDT</t>
  </si>
  <si>
    <t>USDCUSDT</t>
  </si>
  <si>
    <t>RNDRUSDT</t>
  </si>
  <si>
    <t>FETUSDT</t>
  </si>
  <si>
    <t>LDOUSDT</t>
  </si>
  <si>
    <t>APTUSDT</t>
  </si>
  <si>
    <t>INJUSDT</t>
  </si>
  <si>
    <t>ARUSDT</t>
  </si>
  <si>
    <t>OPUSDT</t>
  </si>
  <si>
    <t>JASMYUSDT</t>
  </si>
  <si>
    <t>IMXUSDT</t>
  </si>
  <si>
    <t>市值(亿刀)</t>
  </si>
  <si>
    <t>MKRUSDT</t>
  </si>
  <si>
    <t>FILUSDT</t>
  </si>
  <si>
    <t>ETCUSDT</t>
  </si>
  <si>
    <t>FTMUSDT</t>
  </si>
  <si>
    <t>XRPUSDT</t>
  </si>
  <si>
    <t>THETAUSDT</t>
  </si>
  <si>
    <t>DOGEUSDT</t>
  </si>
  <si>
    <t>NEARUSDT</t>
  </si>
  <si>
    <t>ICPUSDT</t>
  </si>
  <si>
    <t>LTCUSDT</t>
  </si>
  <si>
    <t>LINKUSDT</t>
  </si>
  <si>
    <t>UNIUSDT</t>
  </si>
  <si>
    <t>MATICUSDT</t>
  </si>
  <si>
    <t>AVAXUSDT</t>
  </si>
  <si>
    <t>ADAUSDT</t>
  </si>
  <si>
    <t>ALGOUSDT</t>
  </si>
  <si>
    <t>ETHUSDT</t>
  </si>
  <si>
    <t>SOLUSDT</t>
  </si>
  <si>
    <t>GRTUSDT</t>
  </si>
  <si>
    <t>BTCUSDT</t>
  </si>
  <si>
    <t>AAVEUSDT</t>
  </si>
  <si>
    <t>VETUSDT</t>
  </si>
  <si>
    <t>XLMUSDT</t>
  </si>
  <si>
    <t>HBARUSDT</t>
  </si>
  <si>
    <t>XMRUSDT</t>
  </si>
  <si>
    <t>DOTUSDT</t>
  </si>
  <si>
    <t>ATOMUSDT</t>
  </si>
  <si>
    <t>RUNEUSDT</t>
  </si>
  <si>
    <t>TRXUSDT</t>
  </si>
  <si>
    <t>BCHUSDT</t>
  </si>
  <si>
    <t>BNBUSDT</t>
  </si>
  <si>
    <t>资金费方差</t>
    <phoneticPr fontId="1" type="noConversion"/>
  </si>
  <si>
    <t>一年的</t>
    <phoneticPr fontId="1" type="noConversion"/>
  </si>
  <si>
    <t>180天的</t>
    <phoneticPr fontId="1" type="noConversion"/>
  </si>
  <si>
    <t>Market Cap for ETC: $3321180284.35</t>
  </si>
  <si>
    <t>Market Cap for SUI: $2027237165.44</t>
  </si>
  <si>
    <t>Market Cap for ICP: $4107814591.36</t>
  </si>
  <si>
    <t>Market Cap for FTM: $1369315483.62</t>
  </si>
  <si>
    <t>Market Cap for LTC: $5252507067.03</t>
  </si>
  <si>
    <t>Market Cap for DOGE: $16560289145.84</t>
  </si>
  <si>
    <t>Market Cap for BNB: $79736790079.73</t>
  </si>
  <si>
    <t>Market Cap for TRX: $12058244610.92</t>
  </si>
  <si>
    <t>Market Cap for ATOM: $2412430799.11</t>
  </si>
  <si>
    <t>Market Cap for NOT: $1572109852.52</t>
  </si>
  <si>
    <t>Market Cap for AR: $1625711499.99</t>
  </si>
  <si>
    <t>Market Cap for TIA: $1247222587.74</t>
  </si>
  <si>
    <t>Market Cap for VET: $2316555563.40</t>
  </si>
  <si>
    <t>Market Cap for FET: $3103599344.68</t>
  </si>
  <si>
    <t>Market Cap for FIL: $2423727729.60</t>
  </si>
  <si>
    <t>Market Cap for MATIC: $5255713471.85</t>
  </si>
  <si>
    <t>Market Cap for USDC: $33956069937.56</t>
  </si>
  <si>
    <t>Market Cap for BTC: $1188981720958.66</t>
  </si>
  <si>
    <t>Market Cap for OP: $1941441531.38</t>
  </si>
  <si>
    <t>Market Cap for THETA: $1437385800.80</t>
  </si>
  <si>
    <t>Market Cap for NEAR: $6024359265.20</t>
  </si>
  <si>
    <t>Market Cap for PYTH: $1117075484.85</t>
  </si>
  <si>
    <t>Market Cap for IMX: $2108694543.52</t>
  </si>
  <si>
    <t>Market Cap for BCH: $7576884788.06</t>
  </si>
  <si>
    <t>Market Cap for ARB: $2291067223.86</t>
  </si>
  <si>
    <t>Market Cap for SEI: $1020932278.32</t>
  </si>
  <si>
    <t>Market Cap for HBAR: $2547582156.26</t>
  </si>
  <si>
    <t>Market Cap for RNDR: $2425793919.08</t>
  </si>
  <si>
    <t>Market Cap for MKR: $2579516333.51</t>
  </si>
  <si>
    <t>Market Cap for APT: $3078315131.49</t>
  </si>
  <si>
    <t>Market Cap for ADA: $15484417945.25</t>
  </si>
  <si>
    <t>Market Cap for XLM: $2983752720.56</t>
  </si>
  <si>
    <t>Market Cap for LDO: $1500566436.34</t>
  </si>
  <si>
    <t>Market Cap for XRP: $29520122445.90</t>
  </si>
  <si>
    <t>Market Cap for SOL: $67490931017.64</t>
  </si>
  <si>
    <t>Market Cap for LINK: $7994757082.70</t>
  </si>
  <si>
    <t>Market Cap for DOT: $8975120368.60</t>
  </si>
  <si>
    <t>Market Cap for GRT: $1841161553.14</t>
  </si>
  <si>
    <t>Market Cap for UNI: $5036354065.54</t>
  </si>
  <si>
    <t>Market Cap for RUNE: $1274677164.73</t>
  </si>
  <si>
    <t>Market Cap for TAO: $1908263982.34</t>
  </si>
  <si>
    <t>Market Cap for XMR: $2896818665.12</t>
  </si>
  <si>
    <t>Market Cap for ETH: $386239038680.69</t>
  </si>
  <si>
    <t>Market Cap for JASMY: $1210635003.86</t>
  </si>
  <si>
    <t>Market Cap for WIF: $1717118350.81</t>
  </si>
  <si>
    <t>Market Cap for STX: $2497137479.09</t>
  </si>
  <si>
    <t>Market Cap for AVAX: $10332281842.37</t>
  </si>
  <si>
    <t>Market Cap for INJ: $1934362225.00</t>
  </si>
  <si>
    <t>Market Cap for AAVE: $1506572287.08</t>
  </si>
  <si>
    <t>Market Cap for ALGO: $1228692484.21</t>
  </si>
  <si>
    <t>Market Cap for JUP: $1089762789.31</t>
  </si>
  <si>
    <t>ETCUSDT</t>
    <phoneticPr fontId="1" type="noConversion"/>
  </si>
  <si>
    <t>权重比例</t>
  </si>
  <si>
    <t>权重比例</t>
    <phoneticPr fontId="1" type="noConversion"/>
  </si>
  <si>
    <t>平均年化贡献度</t>
    <phoneticPr fontId="1" type="noConversion"/>
  </si>
  <si>
    <t>方差</t>
  </si>
  <si>
    <t>EGLDUSDT</t>
  </si>
  <si>
    <t>NOTUSDT</t>
  </si>
  <si>
    <t>最近30天</t>
    <phoneticPr fontId="1" type="noConversion"/>
  </si>
  <si>
    <t>最近90天</t>
    <phoneticPr fontId="1" type="noConversion"/>
  </si>
  <si>
    <t>年化资金费</t>
  </si>
  <si>
    <t>排除1个月垫底的JUP</t>
    <phoneticPr fontId="1" type="noConversion"/>
  </si>
  <si>
    <t>排除3个月垫底的ICP</t>
    <phoneticPr fontId="1" type="noConversion"/>
  </si>
  <si>
    <t>排除6个月垫底的DOGE</t>
    <phoneticPr fontId="1" type="noConversion"/>
  </si>
  <si>
    <t>剩余N个数据，根据一年的资金费率加权</t>
    <phoneticPr fontId="1" type="noConversion"/>
  </si>
  <si>
    <t>取出1年的N+3条数据</t>
    <phoneticPr fontId="1" type="noConversion"/>
  </si>
  <si>
    <t>策略，前N个币</t>
    <phoneticPr fontId="1" type="noConversion"/>
  </si>
  <si>
    <t>数据垫底了，还可以清仓这个币，然后又动态建仓权重高的币了</t>
    <phoneticPr fontId="1" type="noConversion"/>
  </si>
  <si>
    <t>排名</t>
    <phoneticPr fontId="1" type="noConversion"/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</si>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</sst>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31" sqref="B31"/>
    </sheetView>
  </sheetViews>
  <sheetFormatPr defaultRowHeight="13.5" x14ac:dyDescent="0.3"/>
  <cols>
    <col min="1" max="1" width="10.06640625" bestFit="1" customWidth="1"/>
    <col min="2" max="2" width="16.9296875" bestFit="1" customWidth="1"/>
    <col min="3" max="3" width="10.796875" bestFit="1" customWidth="1"/>
    <col min="5" max="5" width="12.19921875" bestFit="1" customWidth="1"/>
    <col min="6" max="6" width="11.86328125" customWidth="1"/>
  </cols>
  <sheetData>
    <row r="1" spans="1:5" x14ac:dyDescent="0.3">
      <c r="A1" t="s">
        <v>0</v>
      </c>
      <c r="B1" t="s">
        <v>1</v>
      </c>
      <c r="C1" t="s">
        <v>54</v>
      </c>
      <c r="D1" t="s">
        <v>2</v>
      </c>
      <c r="E1" t="s">
        <v>22</v>
      </c>
    </row>
    <row r="2" spans="1:5" x14ac:dyDescent="0.3">
      <c r="A2" t="s">
        <v>3</v>
      </c>
      <c r="B2" s="1">
        <v>0.49890000000000001</v>
      </c>
      <c r="C2">
        <v>0.1449</v>
      </c>
      <c r="D2">
        <v>1000</v>
      </c>
      <c r="E2">
        <v>17.059953498461802</v>
      </c>
    </row>
    <row r="3" spans="1:5" x14ac:dyDescent="0.3">
      <c r="A3" t="s">
        <v>7</v>
      </c>
      <c r="B3" s="1">
        <v>0.25869999999999999</v>
      </c>
      <c r="C3">
        <v>2.9000000000000001E-2</v>
      </c>
      <c r="D3">
        <v>986</v>
      </c>
      <c r="E3">
        <v>10.8175911945228</v>
      </c>
    </row>
    <row r="4" spans="1:5" x14ac:dyDescent="0.3">
      <c r="A4" t="s">
        <v>8</v>
      </c>
      <c r="B4" s="1">
        <v>0.20050000000000001</v>
      </c>
      <c r="C4">
        <v>4.4999999999999998E-2</v>
      </c>
      <c r="D4">
        <v>1000</v>
      </c>
      <c r="E4">
        <v>24.932667096405901</v>
      </c>
    </row>
    <row r="5" spans="1:5" x14ac:dyDescent="0.3">
      <c r="A5" t="s">
        <v>15</v>
      </c>
      <c r="B5" s="1">
        <v>0.20039999999999999</v>
      </c>
      <c r="C5">
        <v>3.73E-2</v>
      </c>
      <c r="D5">
        <v>1000</v>
      </c>
      <c r="E5">
        <v>14.9499403496187</v>
      </c>
    </row>
    <row r="6" spans="1:5" x14ac:dyDescent="0.3">
      <c r="A6" t="s">
        <v>23</v>
      </c>
      <c r="B6" s="1">
        <v>0.1888</v>
      </c>
      <c r="C6">
        <v>3.6600000000000001E-2</v>
      </c>
      <c r="D6">
        <v>1000</v>
      </c>
      <c r="E6">
        <v>26.015501493089602</v>
      </c>
    </row>
    <row r="7" spans="1:5" x14ac:dyDescent="0.3">
      <c r="A7" t="s">
        <v>19</v>
      </c>
      <c r="B7" s="1">
        <v>0.18559999999999999</v>
      </c>
      <c r="C7">
        <v>3.8399999999999997E-2</v>
      </c>
      <c r="D7">
        <v>1000</v>
      </c>
      <c r="E7">
        <v>19.3428091475607</v>
      </c>
    </row>
    <row r="8" spans="1:5" x14ac:dyDescent="0.3">
      <c r="A8" t="s">
        <v>6</v>
      </c>
      <c r="B8" s="1">
        <v>0.18010000000000001</v>
      </c>
      <c r="C8">
        <v>3.4599999999999999E-2</v>
      </c>
      <c r="D8">
        <v>1000</v>
      </c>
      <c r="E8">
        <v>22.820004770311499</v>
      </c>
    </row>
    <row r="9" spans="1:5" x14ac:dyDescent="0.3">
      <c r="A9" t="s">
        <v>24</v>
      </c>
      <c r="B9" s="1">
        <v>0.1797</v>
      </c>
      <c r="C9">
        <v>3.3099999999999997E-2</v>
      </c>
      <c r="D9">
        <v>1000</v>
      </c>
      <c r="E9">
        <v>24.189180000688399</v>
      </c>
    </row>
    <row r="10" spans="1:5" x14ac:dyDescent="0.3">
      <c r="A10" t="s">
        <v>14</v>
      </c>
      <c r="B10" s="1">
        <v>0.17799999999999999</v>
      </c>
      <c r="C10">
        <v>8.2400000000000001E-2</v>
      </c>
      <c r="D10">
        <v>1000</v>
      </c>
      <c r="E10">
        <v>31.136312268666501</v>
      </c>
    </row>
    <row r="11" spans="1:5" x14ac:dyDescent="0.3">
      <c r="A11" t="s">
        <v>13</v>
      </c>
      <c r="B11" s="1">
        <v>0.17199999999999999</v>
      </c>
      <c r="C11">
        <v>4.5199999999999997E-2</v>
      </c>
      <c r="D11">
        <v>1000</v>
      </c>
      <c r="E11">
        <v>24.224308604011</v>
      </c>
    </row>
    <row r="12" spans="1:5" x14ac:dyDescent="0.3">
      <c r="A12" t="s">
        <v>25</v>
      </c>
      <c r="B12" s="1">
        <v>0.1651</v>
      </c>
      <c r="C12">
        <v>2.8199999999999999E-2</v>
      </c>
      <c r="D12">
        <v>1000</v>
      </c>
      <c r="E12">
        <v>33.1359495403116</v>
      </c>
    </row>
    <row r="13" spans="1:5" x14ac:dyDescent="0.3">
      <c r="A13" t="s">
        <v>26</v>
      </c>
      <c r="B13" s="1">
        <v>0.1573</v>
      </c>
      <c r="C13">
        <v>2.18E-2</v>
      </c>
      <c r="D13">
        <v>1000</v>
      </c>
      <c r="E13">
        <v>13.6644887559215</v>
      </c>
    </row>
    <row r="14" spans="1:5" x14ac:dyDescent="0.3">
      <c r="A14" t="s">
        <v>27</v>
      </c>
      <c r="B14" s="1">
        <v>0.15720000000000001</v>
      </c>
      <c r="C14">
        <v>2.6599999999999999E-2</v>
      </c>
      <c r="D14">
        <v>1000</v>
      </c>
      <c r="E14">
        <v>294.53794061098699</v>
      </c>
    </row>
    <row r="15" spans="1:5" x14ac:dyDescent="0.3">
      <c r="A15" t="s">
        <v>18</v>
      </c>
      <c r="B15" s="1">
        <v>0.15609999999999999</v>
      </c>
      <c r="C15">
        <v>2.6700000000000002E-2</v>
      </c>
      <c r="D15">
        <v>1000</v>
      </c>
      <c r="E15">
        <v>16.210177076177601</v>
      </c>
    </row>
    <row r="16" spans="1:5" x14ac:dyDescent="0.3">
      <c r="A16" t="s">
        <v>28</v>
      </c>
      <c r="B16" s="1">
        <v>0.1552</v>
      </c>
      <c r="C16">
        <v>2.7900000000000001E-2</v>
      </c>
      <c r="D16">
        <v>1000</v>
      </c>
      <c r="E16">
        <v>14.3509965940301</v>
      </c>
    </row>
    <row r="17" spans="1:5" x14ac:dyDescent="0.3">
      <c r="A17" t="s">
        <v>29</v>
      </c>
      <c r="B17" s="1">
        <v>0.1517</v>
      </c>
      <c r="C17">
        <v>2.47E-2</v>
      </c>
      <c r="D17">
        <v>1000</v>
      </c>
      <c r="E17">
        <v>165.25403412413701</v>
      </c>
    </row>
    <row r="18" spans="1:5" x14ac:dyDescent="0.3">
      <c r="A18" t="s">
        <v>30</v>
      </c>
      <c r="B18" s="1">
        <v>0.15090000000000001</v>
      </c>
      <c r="C18">
        <v>4.0099999999999997E-2</v>
      </c>
      <c r="D18">
        <v>1000</v>
      </c>
      <c r="E18">
        <v>59.9259146637974</v>
      </c>
    </row>
    <row r="19" spans="1:5" x14ac:dyDescent="0.3">
      <c r="A19" t="s">
        <v>31</v>
      </c>
      <c r="B19" s="1">
        <v>0.1492</v>
      </c>
      <c r="C19">
        <v>2.86E-2</v>
      </c>
      <c r="D19">
        <v>1000</v>
      </c>
      <c r="E19">
        <v>41.085028370848498</v>
      </c>
    </row>
    <row r="20" spans="1:5" x14ac:dyDescent="0.3">
      <c r="A20" t="s">
        <v>32</v>
      </c>
      <c r="B20" s="1">
        <v>0.14899999999999999</v>
      </c>
      <c r="C20">
        <v>2.3599999999999999E-2</v>
      </c>
      <c r="D20">
        <v>1000</v>
      </c>
      <c r="E20">
        <v>52.583519731767701</v>
      </c>
    </row>
    <row r="21" spans="1:5" x14ac:dyDescent="0.3">
      <c r="A21" t="s">
        <v>33</v>
      </c>
      <c r="B21" s="1">
        <v>0.14480000000000001</v>
      </c>
      <c r="C21">
        <v>2.3300000000000001E-2</v>
      </c>
      <c r="D21">
        <v>1000</v>
      </c>
      <c r="E21">
        <v>79.662764655902905</v>
      </c>
    </row>
    <row r="22" spans="1:5" x14ac:dyDescent="0.3">
      <c r="A22" t="s">
        <v>34</v>
      </c>
      <c r="B22" s="1">
        <v>0.14399999999999999</v>
      </c>
      <c r="C22">
        <v>1.9800000000000002E-2</v>
      </c>
      <c r="D22">
        <v>1000</v>
      </c>
      <c r="E22">
        <v>50.193660789431497</v>
      </c>
    </row>
    <row r="23" spans="1:5" x14ac:dyDescent="0.3">
      <c r="A23" t="s">
        <v>35</v>
      </c>
      <c r="B23" s="1">
        <v>0.14230000000000001</v>
      </c>
      <c r="C23">
        <v>2.8400000000000002E-2</v>
      </c>
      <c r="D23">
        <v>1000</v>
      </c>
      <c r="E23">
        <v>52.455777650024302</v>
      </c>
    </row>
    <row r="24" spans="1:5" x14ac:dyDescent="0.3">
      <c r="A24" t="s">
        <v>36</v>
      </c>
      <c r="B24" s="1">
        <v>0.14199999999999999</v>
      </c>
      <c r="C24">
        <v>3.6400000000000002E-2</v>
      </c>
      <c r="D24">
        <v>1000</v>
      </c>
      <c r="E24">
        <v>103.04232270950899</v>
      </c>
    </row>
    <row r="25" spans="1:5" x14ac:dyDescent="0.3">
      <c r="A25" t="s">
        <v>37</v>
      </c>
      <c r="B25" s="1">
        <v>0.13969999999999999</v>
      </c>
      <c r="C25">
        <v>2.5600000000000001E-2</v>
      </c>
      <c r="D25">
        <v>1000</v>
      </c>
      <c r="E25">
        <v>154.45512198077799</v>
      </c>
    </row>
    <row r="26" spans="1:5" x14ac:dyDescent="0.3">
      <c r="A26" t="s">
        <v>5</v>
      </c>
      <c r="B26" s="1">
        <v>0.13869999999999999</v>
      </c>
      <c r="C26">
        <v>4.7399999999999998E-2</v>
      </c>
      <c r="D26">
        <v>1000</v>
      </c>
      <c r="E26">
        <v>12.4057652254663</v>
      </c>
    </row>
    <row r="27" spans="1:5" x14ac:dyDescent="0.3">
      <c r="A27" t="s">
        <v>4</v>
      </c>
      <c r="B27" s="1">
        <v>0.13519999999999999</v>
      </c>
      <c r="C27">
        <v>5.0500000000000003E-2</v>
      </c>
      <c r="D27">
        <v>1000</v>
      </c>
      <c r="E27">
        <v>20.141537268437101</v>
      </c>
    </row>
    <row r="28" spans="1:5" x14ac:dyDescent="0.3">
      <c r="A28" t="s">
        <v>38</v>
      </c>
      <c r="B28" s="1">
        <v>0.1351</v>
      </c>
      <c r="C28">
        <v>3.3799999999999997E-2</v>
      </c>
      <c r="D28">
        <v>1000</v>
      </c>
      <c r="E28">
        <v>12.269408240647699</v>
      </c>
    </row>
    <row r="29" spans="1:5" x14ac:dyDescent="0.3">
      <c r="A29" t="s">
        <v>39</v>
      </c>
      <c r="B29" s="1">
        <v>0.1348</v>
      </c>
      <c r="C29">
        <v>1.6400000000000001E-2</v>
      </c>
      <c r="D29">
        <v>1000</v>
      </c>
      <c r="E29">
        <v>3848.79542537526</v>
      </c>
    </row>
    <row r="30" spans="1:5" x14ac:dyDescent="0.3">
      <c r="A30" t="s">
        <v>21</v>
      </c>
      <c r="B30" s="1">
        <v>0.13469999999999999</v>
      </c>
      <c r="C30">
        <v>1.23E-2</v>
      </c>
      <c r="D30">
        <v>1000</v>
      </c>
      <c r="E30">
        <v>20.887540183429699</v>
      </c>
    </row>
    <row r="31" spans="1:5" x14ac:dyDescent="0.3">
      <c r="A31" t="s">
        <v>16</v>
      </c>
      <c r="B31" s="1">
        <v>0.13200000000000001</v>
      </c>
      <c r="C31">
        <v>6.4699999999999994E-2</v>
      </c>
      <c r="D31">
        <v>1000</v>
      </c>
      <c r="E31">
        <v>30.8616445835227</v>
      </c>
    </row>
    <row r="32" spans="1:5" x14ac:dyDescent="0.3">
      <c r="A32" t="s">
        <v>40</v>
      </c>
      <c r="B32" s="1">
        <v>0.13159999999999999</v>
      </c>
      <c r="C32">
        <v>3.6400000000000002E-2</v>
      </c>
      <c r="D32">
        <v>1000</v>
      </c>
      <c r="E32">
        <v>673.31102737311198</v>
      </c>
    </row>
    <row r="33" spans="1:5" x14ac:dyDescent="0.3">
      <c r="A33" t="s">
        <v>41</v>
      </c>
      <c r="B33" s="1">
        <v>0.13039999999999999</v>
      </c>
      <c r="C33">
        <v>1.9800000000000002E-2</v>
      </c>
      <c r="D33">
        <v>1000</v>
      </c>
      <c r="E33">
        <v>18.363224066472501</v>
      </c>
    </row>
    <row r="34" spans="1:5" x14ac:dyDescent="0.3">
      <c r="A34" t="s">
        <v>42</v>
      </c>
      <c r="B34" s="1">
        <v>0.12620000000000001</v>
      </c>
      <c r="C34">
        <v>1.55E-2</v>
      </c>
      <c r="D34">
        <v>1000</v>
      </c>
      <c r="E34">
        <v>11881.2611314845</v>
      </c>
    </row>
    <row r="35" spans="1:5" x14ac:dyDescent="0.3">
      <c r="A35" t="s">
        <v>43</v>
      </c>
      <c r="B35" s="1">
        <v>0.126</v>
      </c>
      <c r="C35">
        <v>1.78E-2</v>
      </c>
      <c r="D35">
        <v>1000</v>
      </c>
      <c r="E35">
        <v>15.0836081252656</v>
      </c>
    </row>
    <row r="36" spans="1:5" x14ac:dyDescent="0.3">
      <c r="A36" t="s">
        <v>17</v>
      </c>
      <c r="B36" s="1">
        <v>0.12509999999999999</v>
      </c>
      <c r="C36">
        <v>6.93E-2</v>
      </c>
      <c r="D36">
        <v>1000</v>
      </c>
      <c r="E36">
        <v>19.212278260331001</v>
      </c>
    </row>
    <row r="37" spans="1:5" x14ac:dyDescent="0.3">
      <c r="A37" t="s">
        <v>20</v>
      </c>
      <c r="B37" s="1">
        <v>0.12330000000000001</v>
      </c>
      <c r="C37">
        <v>6.2E-2</v>
      </c>
      <c r="D37">
        <v>1000</v>
      </c>
      <c r="E37">
        <v>12.073934547522599</v>
      </c>
    </row>
    <row r="38" spans="1:5" x14ac:dyDescent="0.3">
      <c r="A38" t="s">
        <v>44</v>
      </c>
      <c r="B38" s="1">
        <v>0.12239999999999999</v>
      </c>
      <c r="C38">
        <v>3.2300000000000002E-2</v>
      </c>
      <c r="D38">
        <v>1000</v>
      </c>
      <c r="E38">
        <v>23.2083491788907</v>
      </c>
    </row>
    <row r="39" spans="1:5" x14ac:dyDescent="0.3">
      <c r="A39" t="s">
        <v>45</v>
      </c>
      <c r="B39" s="1">
        <v>0.12039999999999999</v>
      </c>
      <c r="C39">
        <v>3.27E-2</v>
      </c>
      <c r="D39">
        <v>1000</v>
      </c>
      <c r="E39">
        <v>29.639671501988001</v>
      </c>
    </row>
    <row r="40" spans="1:5" x14ac:dyDescent="0.3">
      <c r="A40" t="s">
        <v>10</v>
      </c>
      <c r="B40" s="1">
        <v>0.1106</v>
      </c>
      <c r="C40">
        <v>3.5999999999999999E-3</v>
      </c>
      <c r="D40">
        <v>563</v>
      </c>
      <c r="E40">
        <v>19.062860508495699</v>
      </c>
    </row>
    <row r="41" spans="1:5" x14ac:dyDescent="0.3">
      <c r="A41" t="s">
        <v>46</v>
      </c>
      <c r="B41" s="1">
        <v>0.105</v>
      </c>
      <c r="C41">
        <v>4.3499999999999997E-2</v>
      </c>
      <c r="D41">
        <v>1000</v>
      </c>
      <c r="E41">
        <v>25.444499450009399</v>
      </c>
    </row>
    <row r="42" spans="1:5" x14ac:dyDescent="0.3">
      <c r="A42" t="s">
        <v>47</v>
      </c>
      <c r="B42" s="1">
        <v>9.8199999999999996E-2</v>
      </c>
      <c r="C42">
        <v>0.18920000000000001</v>
      </c>
      <c r="D42">
        <v>1000</v>
      </c>
      <c r="E42">
        <v>28.975383731636601</v>
      </c>
    </row>
    <row r="43" spans="1:5" x14ac:dyDescent="0.3">
      <c r="A43" t="s">
        <v>48</v>
      </c>
      <c r="B43" s="1">
        <v>8.9800000000000005E-2</v>
      </c>
      <c r="C43">
        <v>3.5999999999999997E-2</v>
      </c>
      <c r="D43">
        <v>1000</v>
      </c>
      <c r="E43">
        <v>89.645984137187597</v>
      </c>
    </row>
    <row r="44" spans="1:5" x14ac:dyDescent="0.3">
      <c r="A44" t="s">
        <v>49</v>
      </c>
      <c r="B44" s="1">
        <v>8.4900000000000003E-2</v>
      </c>
      <c r="C44">
        <v>3.6900000000000002E-2</v>
      </c>
      <c r="D44">
        <v>1000</v>
      </c>
      <c r="E44">
        <v>24.134301666645701</v>
      </c>
    </row>
    <row r="45" spans="1:5" x14ac:dyDescent="0.3">
      <c r="A45" t="s">
        <v>50</v>
      </c>
      <c r="B45" s="1">
        <v>8.1299999999999997E-2</v>
      </c>
      <c r="C45">
        <v>0.23899999999999999</v>
      </c>
      <c r="D45">
        <v>1000</v>
      </c>
      <c r="E45">
        <v>12.6989258520127</v>
      </c>
    </row>
    <row r="46" spans="1:5" x14ac:dyDescent="0.3">
      <c r="A46" t="s">
        <v>11</v>
      </c>
      <c r="B46" s="1">
        <v>5.57E-2</v>
      </c>
      <c r="C46">
        <v>0.27829999999999999</v>
      </c>
      <c r="D46">
        <v>999</v>
      </c>
      <c r="E46">
        <v>10.160869686861901</v>
      </c>
    </row>
    <row r="47" spans="1:5" x14ac:dyDescent="0.3">
      <c r="A47" t="s">
        <v>51</v>
      </c>
      <c r="B47" s="1">
        <v>5.3699999999999998E-2</v>
      </c>
      <c r="C47">
        <v>2.9700000000000001E-2</v>
      </c>
      <c r="D47">
        <v>1000</v>
      </c>
      <c r="E47">
        <v>120.291827220268</v>
      </c>
    </row>
    <row r="48" spans="1:5" x14ac:dyDescent="0.3">
      <c r="A48" t="s">
        <v>9</v>
      </c>
      <c r="B48" s="1">
        <v>3.9600000000000003E-2</v>
      </c>
      <c r="C48">
        <v>8.7800000000000003E-2</v>
      </c>
      <c r="D48">
        <v>1000</v>
      </c>
      <c r="E48">
        <v>11.1429993386551</v>
      </c>
    </row>
    <row r="49" spans="1:5" x14ac:dyDescent="0.3">
      <c r="A49" t="s">
        <v>12</v>
      </c>
      <c r="B49" s="1">
        <v>3.0000000000000001E-3</v>
      </c>
      <c r="C49">
        <v>5.0000000000000001E-3</v>
      </c>
      <c r="D49">
        <v>1000</v>
      </c>
      <c r="E49">
        <v>339.53251538709401</v>
      </c>
    </row>
    <row r="50" spans="1:5" x14ac:dyDescent="0.3">
      <c r="A50" t="s">
        <v>52</v>
      </c>
      <c r="B50" s="1">
        <v>2.9999999999999997E-4</v>
      </c>
      <c r="C50">
        <v>4.2200000000000001E-2</v>
      </c>
      <c r="D50">
        <v>1000</v>
      </c>
      <c r="E50">
        <v>75.727156118229701</v>
      </c>
    </row>
    <row r="51" spans="1:5" x14ac:dyDescent="0.3">
      <c r="A51" t="s">
        <v>53</v>
      </c>
      <c r="B51" s="1">
        <v>-5.6099999999999997E-2</v>
      </c>
      <c r="C51">
        <v>8.7400000000000005E-2</v>
      </c>
      <c r="D51">
        <v>1000</v>
      </c>
      <c r="E51">
        <v>795.65083010647402</v>
      </c>
    </row>
    <row r="52" spans="1:5" x14ac:dyDescent="0.3">
      <c r="B52" s="1"/>
    </row>
    <row r="53" spans="1:5" x14ac:dyDescent="0.3">
      <c r="B53" s="1"/>
    </row>
    <row r="54" spans="1:5" x14ac:dyDescent="0.3">
      <c r="B54" s="1"/>
    </row>
    <row r="55" spans="1:5" x14ac:dyDescent="0.3">
      <c r="B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40" sqref="B40"/>
    </sheetView>
  </sheetViews>
  <sheetFormatPr defaultRowHeight="13.5" x14ac:dyDescent="0.3"/>
  <cols>
    <col min="1" max="1" width="10.06640625" bestFit="1" customWidth="1"/>
    <col min="2" max="2" width="16.9296875" bestFit="1" customWidth="1"/>
    <col min="3" max="3" width="10.796875" bestFit="1" customWidth="1"/>
    <col min="4" max="4" width="8.796875" bestFit="1" customWidth="1"/>
    <col min="5" max="5" width="12.19921875" bestFit="1" customWidth="1"/>
  </cols>
  <sheetData>
    <row r="1" spans="1:5" x14ac:dyDescent="0.3">
      <c r="A1" t="s">
        <v>0</v>
      </c>
      <c r="B1" t="s">
        <v>1</v>
      </c>
      <c r="C1" t="s">
        <v>54</v>
      </c>
      <c r="D1" t="s">
        <v>2</v>
      </c>
      <c r="E1" t="s">
        <v>22</v>
      </c>
    </row>
    <row r="2" spans="1:5" x14ac:dyDescent="0.3">
      <c r="A2" t="s">
        <v>3</v>
      </c>
      <c r="B2" s="1">
        <v>0.49890000000000001</v>
      </c>
      <c r="C2">
        <v>0.1449</v>
      </c>
      <c r="D2">
        <v>1000</v>
      </c>
      <c r="E2">
        <v>17.084804324127798</v>
      </c>
    </row>
    <row r="3" spans="1:5" x14ac:dyDescent="0.3">
      <c r="A3" t="s">
        <v>7</v>
      </c>
      <c r="B3" s="1">
        <v>0.25869999999999999</v>
      </c>
      <c r="C3">
        <v>2.9000000000000001E-2</v>
      </c>
      <c r="D3">
        <v>986</v>
      </c>
      <c r="E3">
        <v>10.820871413946501</v>
      </c>
    </row>
    <row r="4" spans="1:5" x14ac:dyDescent="0.3">
      <c r="A4" t="s">
        <v>15</v>
      </c>
      <c r="B4" s="1">
        <v>0.2336</v>
      </c>
      <c r="C4">
        <v>5.1900000000000002E-2</v>
      </c>
      <c r="D4">
        <v>540</v>
      </c>
      <c r="E4">
        <v>14.949042067272501</v>
      </c>
    </row>
    <row r="5" spans="1:5" x14ac:dyDescent="0.3">
      <c r="A5" t="s">
        <v>23</v>
      </c>
      <c r="B5" s="1">
        <v>0.2334</v>
      </c>
      <c r="C5">
        <v>5.11E-2</v>
      </c>
      <c r="D5">
        <v>540</v>
      </c>
      <c r="E5">
        <v>26.003654062745401</v>
      </c>
    </row>
    <row r="6" spans="1:5" x14ac:dyDescent="0.3">
      <c r="A6" t="s">
        <v>8</v>
      </c>
      <c r="B6" s="1">
        <v>0.2276</v>
      </c>
      <c r="C6">
        <v>6.2399999999999997E-2</v>
      </c>
      <c r="D6">
        <v>540</v>
      </c>
      <c r="E6">
        <v>24.9311689484609</v>
      </c>
    </row>
    <row r="7" spans="1:5" x14ac:dyDescent="0.3">
      <c r="A7" t="s">
        <v>16</v>
      </c>
      <c r="B7" s="1">
        <v>0.21740000000000001</v>
      </c>
      <c r="C7">
        <v>4.8899999999999999E-2</v>
      </c>
      <c r="D7">
        <v>540</v>
      </c>
      <c r="E7">
        <v>30.864327992952401</v>
      </c>
    </row>
    <row r="8" spans="1:5" x14ac:dyDescent="0.3">
      <c r="A8" t="s">
        <v>13</v>
      </c>
      <c r="B8" s="1">
        <v>0.21210000000000001</v>
      </c>
      <c r="C8">
        <v>5.7000000000000002E-2</v>
      </c>
      <c r="D8">
        <v>540</v>
      </c>
      <c r="E8">
        <v>24.221252911146099</v>
      </c>
    </row>
    <row r="9" spans="1:5" x14ac:dyDescent="0.3">
      <c r="A9" t="s">
        <v>6</v>
      </c>
      <c r="B9" s="1">
        <v>0.2089</v>
      </c>
      <c r="C9">
        <v>4.2999999999999997E-2</v>
      </c>
      <c r="D9">
        <v>540</v>
      </c>
      <c r="E9">
        <v>22.8172283691516</v>
      </c>
    </row>
    <row r="10" spans="1:5" x14ac:dyDescent="0.3">
      <c r="A10" t="s">
        <v>14</v>
      </c>
      <c r="B10" s="1">
        <v>0.2074</v>
      </c>
      <c r="C10">
        <v>0.12280000000000001</v>
      </c>
      <c r="D10">
        <v>540</v>
      </c>
      <c r="E10">
        <v>31.117103916704298</v>
      </c>
    </row>
    <row r="11" spans="1:5" x14ac:dyDescent="0.3">
      <c r="A11" t="s">
        <v>19</v>
      </c>
      <c r="B11" s="1">
        <v>0.2044</v>
      </c>
      <c r="C11">
        <v>4.5600000000000002E-2</v>
      </c>
      <c r="D11">
        <v>540</v>
      </c>
      <c r="E11">
        <v>19.342080999912799</v>
      </c>
    </row>
    <row r="12" spans="1:5" x14ac:dyDescent="0.3">
      <c r="A12" t="s">
        <v>24</v>
      </c>
      <c r="B12" s="1">
        <v>0.2036</v>
      </c>
      <c r="C12">
        <v>4.07E-2</v>
      </c>
      <c r="D12">
        <v>540</v>
      </c>
      <c r="E12">
        <v>24.213110674904598</v>
      </c>
    </row>
    <row r="13" spans="1:5" x14ac:dyDescent="0.3">
      <c r="A13" t="s">
        <v>50</v>
      </c>
      <c r="B13" s="1">
        <v>0.2011</v>
      </c>
      <c r="C13">
        <v>4.4499999999999998E-2</v>
      </c>
      <c r="D13">
        <v>540</v>
      </c>
      <c r="E13">
        <v>12.705440194497401</v>
      </c>
    </row>
    <row r="14" spans="1:5" x14ac:dyDescent="0.3">
      <c r="A14" t="s">
        <v>30</v>
      </c>
      <c r="B14" s="1">
        <v>0.1956</v>
      </c>
      <c r="C14">
        <v>4.3999999999999997E-2</v>
      </c>
      <c r="D14">
        <v>540</v>
      </c>
      <c r="E14">
        <v>60.346744728375803</v>
      </c>
    </row>
    <row r="15" spans="1:5" x14ac:dyDescent="0.3">
      <c r="A15" t="s">
        <v>17</v>
      </c>
      <c r="B15" s="1">
        <v>0.19550000000000001</v>
      </c>
      <c r="C15">
        <v>6.0699999999999997E-2</v>
      </c>
      <c r="D15">
        <v>540</v>
      </c>
      <c r="E15">
        <v>19.211105368005999</v>
      </c>
    </row>
    <row r="16" spans="1:5" x14ac:dyDescent="0.3">
      <c r="A16" t="s">
        <v>25</v>
      </c>
      <c r="B16" s="1">
        <v>0.19239999999999999</v>
      </c>
      <c r="C16">
        <v>3.5200000000000002E-2</v>
      </c>
      <c r="D16">
        <v>540</v>
      </c>
      <c r="E16">
        <v>33.1354488705676</v>
      </c>
    </row>
    <row r="17" spans="1:5" x14ac:dyDescent="0.3">
      <c r="A17" t="s">
        <v>26</v>
      </c>
      <c r="B17" s="1">
        <v>0.18959999999999999</v>
      </c>
      <c r="C17">
        <v>2.9399999999999999E-2</v>
      </c>
      <c r="D17">
        <v>540</v>
      </c>
      <c r="E17">
        <v>13.6605901515114</v>
      </c>
    </row>
    <row r="18" spans="1:5" x14ac:dyDescent="0.3">
      <c r="A18" t="s">
        <v>40</v>
      </c>
      <c r="B18" s="1">
        <v>0.18490000000000001</v>
      </c>
      <c r="C18">
        <v>3.5499999999999997E-2</v>
      </c>
      <c r="D18">
        <v>540</v>
      </c>
      <c r="E18">
        <v>673.21777602920702</v>
      </c>
    </row>
    <row r="19" spans="1:5" x14ac:dyDescent="0.3">
      <c r="A19" t="s">
        <v>18</v>
      </c>
      <c r="B19" s="1">
        <v>0.18459999999999999</v>
      </c>
      <c r="C19">
        <v>3.7999999999999999E-2</v>
      </c>
      <c r="D19">
        <v>540</v>
      </c>
      <c r="E19">
        <v>16.2105451946627</v>
      </c>
    </row>
    <row r="20" spans="1:5" x14ac:dyDescent="0.3">
      <c r="A20" t="s">
        <v>27</v>
      </c>
      <c r="B20" s="1">
        <v>0.183</v>
      </c>
      <c r="C20">
        <v>3.3599999999999998E-2</v>
      </c>
      <c r="D20">
        <v>540</v>
      </c>
      <c r="E20">
        <v>294.85883330462298</v>
      </c>
    </row>
    <row r="21" spans="1:5" x14ac:dyDescent="0.3">
      <c r="A21" t="s">
        <v>36</v>
      </c>
      <c r="B21" s="1">
        <v>0.18149999999999999</v>
      </c>
      <c r="C21">
        <v>4.1500000000000002E-2</v>
      </c>
      <c r="D21">
        <v>540</v>
      </c>
      <c r="E21">
        <v>103.052221048349</v>
      </c>
    </row>
    <row r="22" spans="1:5" x14ac:dyDescent="0.3">
      <c r="A22" t="s">
        <v>28</v>
      </c>
      <c r="B22" s="1">
        <v>0.18049999999999999</v>
      </c>
      <c r="C22">
        <v>3.61E-2</v>
      </c>
      <c r="D22">
        <v>540</v>
      </c>
      <c r="E22">
        <v>14.354681502147599</v>
      </c>
    </row>
    <row r="23" spans="1:5" x14ac:dyDescent="0.3">
      <c r="A23" t="s">
        <v>32</v>
      </c>
      <c r="B23" s="1">
        <v>0.18</v>
      </c>
      <c r="C23">
        <v>3.09E-2</v>
      </c>
      <c r="D23">
        <v>540</v>
      </c>
      <c r="E23">
        <v>52.583921934861003</v>
      </c>
    </row>
    <row r="24" spans="1:5" x14ac:dyDescent="0.3">
      <c r="A24" t="s">
        <v>31</v>
      </c>
      <c r="B24" s="1">
        <v>0.1797</v>
      </c>
      <c r="C24">
        <v>3.8199999999999998E-2</v>
      </c>
      <c r="D24">
        <v>540</v>
      </c>
      <c r="E24">
        <v>41.066836607889996</v>
      </c>
    </row>
    <row r="25" spans="1:5" x14ac:dyDescent="0.3">
      <c r="A25" t="s">
        <v>37</v>
      </c>
      <c r="B25" s="1">
        <v>0.17810000000000001</v>
      </c>
      <c r="C25">
        <v>3.1699999999999999E-2</v>
      </c>
      <c r="D25">
        <v>540</v>
      </c>
      <c r="E25">
        <v>154.453806452762</v>
      </c>
    </row>
    <row r="26" spans="1:5" x14ac:dyDescent="0.3">
      <c r="A26" t="s">
        <v>29</v>
      </c>
      <c r="B26" s="1">
        <v>0.17699999999999999</v>
      </c>
      <c r="C26">
        <v>3.2300000000000002E-2</v>
      </c>
      <c r="D26">
        <v>540</v>
      </c>
      <c r="E26">
        <v>165.33438537951301</v>
      </c>
    </row>
    <row r="27" spans="1:5" x14ac:dyDescent="0.3">
      <c r="A27" t="s">
        <v>35</v>
      </c>
      <c r="B27" s="1">
        <v>0.1769</v>
      </c>
      <c r="C27">
        <v>3.0499999999999999E-2</v>
      </c>
      <c r="D27">
        <v>540</v>
      </c>
      <c r="E27">
        <v>52.456512571019303</v>
      </c>
    </row>
    <row r="28" spans="1:5" x14ac:dyDescent="0.3">
      <c r="A28" t="s">
        <v>33</v>
      </c>
      <c r="B28" s="1">
        <v>0.16739999999999999</v>
      </c>
      <c r="C28">
        <v>3.0200000000000001E-2</v>
      </c>
      <c r="D28">
        <v>540</v>
      </c>
      <c r="E28">
        <v>79.650615722753599</v>
      </c>
    </row>
    <row r="29" spans="1:5" x14ac:dyDescent="0.3">
      <c r="A29" t="s">
        <v>34</v>
      </c>
      <c r="B29" s="1">
        <v>0.1673</v>
      </c>
      <c r="C29">
        <v>2.2499999999999999E-2</v>
      </c>
      <c r="D29">
        <v>540</v>
      </c>
      <c r="E29">
        <v>50.205933309390602</v>
      </c>
    </row>
    <row r="30" spans="1:5" x14ac:dyDescent="0.3">
      <c r="A30" t="s">
        <v>44</v>
      </c>
      <c r="B30" s="1">
        <v>0.16159999999999999</v>
      </c>
      <c r="C30">
        <v>3.3500000000000002E-2</v>
      </c>
      <c r="D30">
        <v>540</v>
      </c>
      <c r="E30">
        <v>23.2034207598103</v>
      </c>
    </row>
    <row r="31" spans="1:5" x14ac:dyDescent="0.3">
      <c r="A31" t="s">
        <v>39</v>
      </c>
      <c r="B31" s="1">
        <v>0.15959999999999999</v>
      </c>
      <c r="C31">
        <v>1.89E-2</v>
      </c>
      <c r="D31">
        <v>540</v>
      </c>
      <c r="E31">
        <v>3848.9336771501999</v>
      </c>
    </row>
    <row r="32" spans="1:5" x14ac:dyDescent="0.3">
      <c r="A32" t="s">
        <v>4</v>
      </c>
      <c r="B32" s="1">
        <v>0.15820000000000001</v>
      </c>
      <c r="C32">
        <v>6.5500000000000003E-2</v>
      </c>
      <c r="D32">
        <v>540</v>
      </c>
      <c r="E32">
        <v>20.156729621019299</v>
      </c>
    </row>
    <row r="33" spans="1:5" x14ac:dyDescent="0.3">
      <c r="A33" t="s">
        <v>45</v>
      </c>
      <c r="B33" s="1">
        <v>0.15720000000000001</v>
      </c>
      <c r="C33">
        <v>3.8600000000000002E-2</v>
      </c>
      <c r="D33">
        <v>540</v>
      </c>
      <c r="E33">
        <v>29.640216017502699</v>
      </c>
    </row>
    <row r="34" spans="1:5" x14ac:dyDescent="0.3">
      <c r="A34" t="s">
        <v>42</v>
      </c>
      <c r="B34" s="1">
        <v>0.15329999999999999</v>
      </c>
      <c r="C34">
        <v>1.9099999999999999E-2</v>
      </c>
      <c r="D34">
        <v>540</v>
      </c>
      <c r="E34">
        <v>11884.0466622902</v>
      </c>
    </row>
    <row r="35" spans="1:5" x14ac:dyDescent="0.3">
      <c r="A35" t="s">
        <v>38</v>
      </c>
      <c r="B35" s="1">
        <v>0.152</v>
      </c>
      <c r="C35">
        <v>4.3499999999999997E-2</v>
      </c>
      <c r="D35">
        <v>540</v>
      </c>
      <c r="E35">
        <v>12.2698585227614</v>
      </c>
    </row>
    <row r="36" spans="1:5" x14ac:dyDescent="0.3">
      <c r="A36" t="s">
        <v>41</v>
      </c>
      <c r="B36" s="1">
        <v>0.15</v>
      </c>
      <c r="C36">
        <v>2.4400000000000002E-2</v>
      </c>
      <c r="D36">
        <v>540</v>
      </c>
      <c r="E36">
        <v>18.3622872504234</v>
      </c>
    </row>
    <row r="37" spans="1:5" x14ac:dyDescent="0.3">
      <c r="A37" t="s">
        <v>48</v>
      </c>
      <c r="B37" s="1">
        <v>0.1497</v>
      </c>
      <c r="C37">
        <v>3.4599999999999999E-2</v>
      </c>
      <c r="D37">
        <v>540</v>
      </c>
      <c r="E37">
        <v>89.6460941510596</v>
      </c>
    </row>
    <row r="38" spans="1:5" x14ac:dyDescent="0.3">
      <c r="A38" t="s">
        <v>43</v>
      </c>
      <c r="B38" s="1">
        <v>0.14169999999999999</v>
      </c>
      <c r="C38">
        <v>2.6700000000000002E-2</v>
      </c>
      <c r="D38">
        <v>540</v>
      </c>
      <c r="E38">
        <v>15.0834207497045</v>
      </c>
    </row>
    <row r="39" spans="1:5" x14ac:dyDescent="0.3">
      <c r="A39" t="s">
        <v>47</v>
      </c>
      <c r="B39" s="1">
        <v>0.1396</v>
      </c>
      <c r="C39">
        <v>0.32190000000000002</v>
      </c>
      <c r="D39">
        <v>540</v>
      </c>
      <c r="E39">
        <v>28.971859675665002</v>
      </c>
    </row>
    <row r="40" spans="1:5" x14ac:dyDescent="0.3">
      <c r="A40" t="s">
        <v>5</v>
      </c>
      <c r="B40" s="1">
        <v>0.13869999999999999</v>
      </c>
      <c r="C40">
        <v>4.7399999999999998E-2</v>
      </c>
      <c r="D40">
        <v>1000</v>
      </c>
      <c r="E40">
        <v>12.393939669921499</v>
      </c>
    </row>
    <row r="41" spans="1:5" x14ac:dyDescent="0.3">
      <c r="A41" t="s">
        <v>21</v>
      </c>
      <c r="B41" s="1">
        <v>0.13469999999999999</v>
      </c>
      <c r="C41">
        <v>1.23E-2</v>
      </c>
      <c r="D41">
        <v>1000</v>
      </c>
      <c r="E41">
        <v>20.8874044430293</v>
      </c>
    </row>
    <row r="42" spans="1:5" x14ac:dyDescent="0.3">
      <c r="A42" t="s">
        <v>46</v>
      </c>
      <c r="B42" s="1">
        <v>0.1326</v>
      </c>
      <c r="C42">
        <v>5.8000000000000003E-2</v>
      </c>
      <c r="D42">
        <v>540</v>
      </c>
      <c r="E42">
        <v>25.439085974945598</v>
      </c>
    </row>
    <row r="43" spans="1:5" x14ac:dyDescent="0.3">
      <c r="A43" t="s">
        <v>20</v>
      </c>
      <c r="B43" s="1">
        <v>0.1305</v>
      </c>
      <c r="C43">
        <v>0.10440000000000001</v>
      </c>
      <c r="D43">
        <v>540</v>
      </c>
      <c r="E43">
        <v>12.0730542560612</v>
      </c>
    </row>
    <row r="44" spans="1:5" x14ac:dyDescent="0.3">
      <c r="A44" t="s">
        <v>49</v>
      </c>
      <c r="B44" s="1">
        <v>0.12609999999999999</v>
      </c>
      <c r="C44">
        <v>3.8899999999999997E-2</v>
      </c>
      <c r="D44">
        <v>540</v>
      </c>
      <c r="E44">
        <v>24.133440925240802</v>
      </c>
    </row>
    <row r="45" spans="1:5" x14ac:dyDescent="0.3">
      <c r="A45" t="s">
        <v>10</v>
      </c>
      <c r="B45" s="1">
        <v>0.1106</v>
      </c>
      <c r="C45">
        <v>3.5999999999999999E-3</v>
      </c>
      <c r="D45">
        <v>563</v>
      </c>
      <c r="E45">
        <v>19.0918567481494</v>
      </c>
    </row>
    <row r="46" spans="1:5" x14ac:dyDescent="0.3">
      <c r="A46" t="s">
        <v>11</v>
      </c>
      <c r="B46" s="1">
        <v>8.5099999999999995E-2</v>
      </c>
      <c r="C46">
        <v>0.1144</v>
      </c>
      <c r="D46">
        <v>540</v>
      </c>
      <c r="E46">
        <v>10.1619944987038</v>
      </c>
    </row>
    <row r="47" spans="1:5" x14ac:dyDescent="0.3">
      <c r="A47" t="s">
        <v>51</v>
      </c>
      <c r="B47" s="1">
        <v>6.7699999999999996E-2</v>
      </c>
      <c r="C47">
        <v>3.2800000000000003E-2</v>
      </c>
      <c r="D47">
        <v>540</v>
      </c>
      <c r="E47">
        <v>120.28592364455299</v>
      </c>
    </row>
    <row r="48" spans="1:5" x14ac:dyDescent="0.3">
      <c r="A48" t="s">
        <v>9</v>
      </c>
      <c r="B48" s="1">
        <v>3.9600000000000003E-2</v>
      </c>
      <c r="C48">
        <v>8.7800000000000003E-2</v>
      </c>
      <c r="D48">
        <v>1000</v>
      </c>
      <c r="E48">
        <v>11.143421288218001</v>
      </c>
    </row>
    <row r="49" spans="1:5" x14ac:dyDescent="0.3">
      <c r="A49" t="s">
        <v>52</v>
      </c>
      <c r="B49" s="1">
        <v>1.9400000000000001E-2</v>
      </c>
      <c r="C49">
        <v>5.6599999999999998E-2</v>
      </c>
      <c r="D49">
        <v>540</v>
      </c>
      <c r="E49">
        <v>75.722802560346395</v>
      </c>
    </row>
    <row r="50" spans="1:5" x14ac:dyDescent="0.3">
      <c r="A50" t="s">
        <v>12</v>
      </c>
      <c r="B50" s="1">
        <v>-4.8999999999999998E-3</v>
      </c>
      <c r="C50">
        <v>5.4000000000000003E-3</v>
      </c>
      <c r="D50">
        <v>540</v>
      </c>
      <c r="E50">
        <v>339.53130334263398</v>
      </c>
    </row>
    <row r="51" spans="1:5" x14ac:dyDescent="0.3">
      <c r="A51" t="s">
        <v>53</v>
      </c>
      <c r="B51" s="1">
        <v>-7.2300000000000003E-2</v>
      </c>
      <c r="C51">
        <v>9.5699999999999993E-2</v>
      </c>
      <c r="D51">
        <v>540</v>
      </c>
      <c r="E51">
        <v>795.56767596717202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" workbookViewId="0">
      <selection sqref="A1:E51"/>
    </sheetView>
  </sheetViews>
  <sheetFormatPr defaultRowHeight="13.5" x14ac:dyDescent="0.3"/>
  <sheetData>
    <row r="1" spans="1:5" x14ac:dyDescent="0.3">
      <c r="A1" t="s">
        <v>0</v>
      </c>
      <c r="B1" t="s">
        <v>1</v>
      </c>
      <c r="C1" t="s">
        <v>112</v>
      </c>
      <c r="D1" t="s">
        <v>2</v>
      </c>
      <c r="E1" t="s">
        <v>22</v>
      </c>
    </row>
    <row r="2" spans="1:5" x14ac:dyDescent="0.3">
      <c r="A2" t="s">
        <v>10</v>
      </c>
      <c r="B2" s="1">
        <v>0.1164</v>
      </c>
      <c r="C2">
        <v>1.8E-3</v>
      </c>
      <c r="D2">
        <v>540</v>
      </c>
      <c r="E2">
        <v>22.029064837476</v>
      </c>
    </row>
    <row r="3" spans="1:5" x14ac:dyDescent="0.3">
      <c r="A3" t="s">
        <v>3</v>
      </c>
      <c r="B3" s="1">
        <v>0.112</v>
      </c>
      <c r="C3">
        <v>2E-3</v>
      </c>
      <c r="D3">
        <v>540</v>
      </c>
      <c r="E3">
        <v>22.211090820441498</v>
      </c>
    </row>
    <row r="4" spans="1:5" x14ac:dyDescent="0.3">
      <c r="A4" t="s">
        <v>15</v>
      </c>
      <c r="B4" s="1">
        <v>0.10879999999999999</v>
      </c>
      <c r="C4">
        <v>1.6999999999999999E-3</v>
      </c>
      <c r="D4">
        <v>270</v>
      </c>
      <c r="E4">
        <v>16.7790460749647</v>
      </c>
    </row>
    <row r="5" spans="1:5" x14ac:dyDescent="0.3">
      <c r="A5" t="s">
        <v>23</v>
      </c>
      <c r="B5" s="1">
        <v>0.10349999999999999</v>
      </c>
      <c r="C5">
        <v>5.9999999999999995E-4</v>
      </c>
      <c r="D5">
        <v>270</v>
      </c>
      <c r="E5">
        <v>28.618675200186299</v>
      </c>
    </row>
    <row r="6" spans="1:5" x14ac:dyDescent="0.3">
      <c r="A6" t="s">
        <v>24</v>
      </c>
      <c r="B6" s="1">
        <v>9.8400000000000001E-2</v>
      </c>
      <c r="C6">
        <v>2.3E-3</v>
      </c>
      <c r="D6">
        <v>270</v>
      </c>
      <c r="E6">
        <v>25.819998663461401</v>
      </c>
    </row>
    <row r="7" spans="1:5" x14ac:dyDescent="0.3">
      <c r="A7" t="s">
        <v>113</v>
      </c>
      <c r="B7" s="1">
        <v>9.6100000000000005E-2</v>
      </c>
      <c r="C7">
        <v>2.0999999999999999E-3</v>
      </c>
      <c r="D7">
        <v>270</v>
      </c>
      <c r="E7">
        <v>10.116582103474601</v>
      </c>
    </row>
    <row r="8" spans="1:5" x14ac:dyDescent="0.3">
      <c r="A8" t="s">
        <v>6</v>
      </c>
      <c r="B8" s="1">
        <v>9.5699999999999993E-2</v>
      </c>
      <c r="C8">
        <v>2.8999999999999998E-3</v>
      </c>
      <c r="D8">
        <v>270</v>
      </c>
      <c r="E8">
        <v>24.649285495230099</v>
      </c>
    </row>
    <row r="9" spans="1:5" x14ac:dyDescent="0.3">
      <c r="A9" t="s">
        <v>26</v>
      </c>
      <c r="B9" s="1">
        <v>9.4299999999999995E-2</v>
      </c>
      <c r="C9">
        <v>1.2999999999999999E-3</v>
      </c>
      <c r="D9">
        <v>270</v>
      </c>
      <c r="E9">
        <v>14.779643040149001</v>
      </c>
    </row>
    <row r="10" spans="1:5" x14ac:dyDescent="0.3">
      <c r="A10" t="s">
        <v>44</v>
      </c>
      <c r="B10" s="1">
        <v>9.4200000000000006E-2</v>
      </c>
      <c r="C10">
        <v>2.3999999999999998E-3</v>
      </c>
      <c r="D10">
        <v>270</v>
      </c>
      <c r="E10">
        <v>25.936227136123701</v>
      </c>
    </row>
    <row r="11" spans="1:5" x14ac:dyDescent="0.3">
      <c r="A11" t="s">
        <v>13</v>
      </c>
      <c r="B11" s="1">
        <v>9.3799999999999994E-2</v>
      </c>
      <c r="C11">
        <v>3.8999999999999998E-3</v>
      </c>
      <c r="D11">
        <v>270</v>
      </c>
      <c r="E11">
        <v>25.450221349265199</v>
      </c>
    </row>
    <row r="12" spans="1:5" x14ac:dyDescent="0.3">
      <c r="A12" t="s">
        <v>39</v>
      </c>
      <c r="B12" s="1">
        <v>9.2799999999999994E-2</v>
      </c>
      <c r="C12">
        <v>1.4E-3</v>
      </c>
      <c r="D12">
        <v>270</v>
      </c>
      <c r="E12">
        <v>4187.6801244665103</v>
      </c>
    </row>
    <row r="13" spans="1:5" x14ac:dyDescent="0.3">
      <c r="A13" t="s">
        <v>50</v>
      </c>
      <c r="B13" s="1">
        <v>9.0999999999999998E-2</v>
      </c>
      <c r="C13">
        <v>1.6999999999999999E-3</v>
      </c>
      <c r="D13">
        <v>270</v>
      </c>
      <c r="E13">
        <v>14.052345577510399</v>
      </c>
    </row>
    <row r="14" spans="1:5" x14ac:dyDescent="0.3">
      <c r="A14" t="s">
        <v>30</v>
      </c>
      <c r="B14" s="1">
        <v>9.0499999999999997E-2</v>
      </c>
      <c r="C14">
        <v>2.3E-3</v>
      </c>
      <c r="D14">
        <v>270</v>
      </c>
      <c r="E14">
        <v>70.583413087929003</v>
      </c>
    </row>
    <row r="15" spans="1:5" x14ac:dyDescent="0.3">
      <c r="A15" t="s">
        <v>18</v>
      </c>
      <c r="B15" s="1">
        <v>8.9499999999999996E-2</v>
      </c>
      <c r="C15">
        <v>3.5000000000000001E-3</v>
      </c>
      <c r="D15">
        <v>270</v>
      </c>
      <c r="E15">
        <v>20.684319080757501</v>
      </c>
    </row>
    <row r="16" spans="1:5" x14ac:dyDescent="0.3">
      <c r="A16" t="s">
        <v>16</v>
      </c>
      <c r="B16" s="1">
        <v>8.9499999999999996E-2</v>
      </c>
      <c r="C16">
        <v>5.0000000000000001E-3</v>
      </c>
      <c r="D16">
        <v>270</v>
      </c>
      <c r="E16">
        <v>33.156372047145098</v>
      </c>
    </row>
    <row r="17" spans="1:5" x14ac:dyDescent="0.3">
      <c r="A17" t="s">
        <v>19</v>
      </c>
      <c r="B17" s="1">
        <v>8.8900000000000007E-2</v>
      </c>
      <c r="C17">
        <v>3.5999999999999999E-3</v>
      </c>
      <c r="D17">
        <v>270</v>
      </c>
      <c r="E17">
        <v>20.464384753566499</v>
      </c>
    </row>
    <row r="18" spans="1:5" x14ac:dyDescent="0.3">
      <c r="A18" t="s">
        <v>34</v>
      </c>
      <c r="B18" s="1">
        <v>8.8700000000000001E-2</v>
      </c>
      <c r="C18">
        <v>1.8E-3</v>
      </c>
      <c r="D18">
        <v>270</v>
      </c>
      <c r="E18">
        <v>49.422174122666597</v>
      </c>
    </row>
    <row r="19" spans="1:5" x14ac:dyDescent="0.3">
      <c r="A19" t="s">
        <v>27</v>
      </c>
      <c r="B19" s="1">
        <v>8.7800000000000003E-2</v>
      </c>
      <c r="C19">
        <v>3.0999999999999999E-3</v>
      </c>
      <c r="D19">
        <v>270</v>
      </c>
      <c r="E19">
        <v>326.174923290881</v>
      </c>
    </row>
    <row r="20" spans="1:5" x14ac:dyDescent="0.3">
      <c r="A20" t="s">
        <v>32</v>
      </c>
      <c r="B20" s="1">
        <v>8.6699999999999999E-2</v>
      </c>
      <c r="C20">
        <v>2.0999999999999999E-3</v>
      </c>
      <c r="D20">
        <v>270</v>
      </c>
      <c r="E20">
        <v>55.040544645487998</v>
      </c>
    </row>
    <row r="21" spans="1:5" x14ac:dyDescent="0.3">
      <c r="A21" t="s">
        <v>25</v>
      </c>
      <c r="B21" s="1">
        <v>8.5699999999999998E-2</v>
      </c>
      <c r="C21">
        <v>3.8E-3</v>
      </c>
      <c r="D21">
        <v>270</v>
      </c>
      <c r="E21">
        <v>35.091664100407101</v>
      </c>
    </row>
    <row r="22" spans="1:5" x14ac:dyDescent="0.3">
      <c r="A22" t="s">
        <v>8</v>
      </c>
      <c r="B22" s="1">
        <v>8.5300000000000001E-2</v>
      </c>
      <c r="C22">
        <v>4.7000000000000002E-3</v>
      </c>
      <c r="D22">
        <v>270</v>
      </c>
      <c r="E22">
        <v>28.965904727970901</v>
      </c>
    </row>
    <row r="23" spans="1:5" x14ac:dyDescent="0.3">
      <c r="A23" t="s">
        <v>28</v>
      </c>
      <c r="B23" s="1">
        <v>8.4099999999999994E-2</v>
      </c>
      <c r="C23">
        <v>2.8999999999999998E-3</v>
      </c>
      <c r="D23">
        <v>270</v>
      </c>
      <c r="E23">
        <v>15.560882493731899</v>
      </c>
    </row>
    <row r="24" spans="1:5" x14ac:dyDescent="0.3">
      <c r="A24" t="s">
        <v>35</v>
      </c>
      <c r="B24" s="1">
        <v>8.3500000000000005E-2</v>
      </c>
      <c r="C24">
        <v>3.7000000000000002E-3</v>
      </c>
      <c r="D24">
        <v>270</v>
      </c>
      <c r="E24">
        <v>54.376257616675801</v>
      </c>
    </row>
    <row r="25" spans="1:5" x14ac:dyDescent="0.3">
      <c r="A25" t="s">
        <v>37</v>
      </c>
      <c r="B25" s="1">
        <v>8.1500000000000003E-2</v>
      </c>
      <c r="C25">
        <v>3.5000000000000001E-3</v>
      </c>
      <c r="D25">
        <v>270</v>
      </c>
      <c r="E25">
        <v>158.72658739060199</v>
      </c>
    </row>
    <row r="26" spans="1:5" x14ac:dyDescent="0.3">
      <c r="A26" t="s">
        <v>33</v>
      </c>
      <c r="B26" s="1">
        <v>8.1299999999999997E-2</v>
      </c>
      <c r="C26">
        <v>3.0999999999999999E-3</v>
      </c>
      <c r="D26">
        <v>270</v>
      </c>
      <c r="E26">
        <v>86.842300916232304</v>
      </c>
    </row>
    <row r="27" spans="1:5" x14ac:dyDescent="0.3">
      <c r="A27" t="s">
        <v>42</v>
      </c>
      <c r="B27" s="1">
        <v>8.0799999999999997E-2</v>
      </c>
      <c r="C27">
        <v>1.5E-3</v>
      </c>
      <c r="D27">
        <v>270</v>
      </c>
      <c r="E27">
        <v>12956.639788132399</v>
      </c>
    </row>
    <row r="28" spans="1:5" x14ac:dyDescent="0.3">
      <c r="A28" t="s">
        <v>43</v>
      </c>
      <c r="B28" s="1">
        <v>8.0600000000000005E-2</v>
      </c>
      <c r="C28">
        <v>2.7000000000000001E-3</v>
      </c>
      <c r="D28">
        <v>270</v>
      </c>
      <c r="E28">
        <v>15.1783461176835</v>
      </c>
    </row>
    <row r="29" spans="1:5" x14ac:dyDescent="0.3">
      <c r="A29" t="s">
        <v>40</v>
      </c>
      <c r="B29" s="1">
        <v>7.9799999999999996E-2</v>
      </c>
      <c r="C29">
        <v>2.7000000000000001E-3</v>
      </c>
      <c r="D29">
        <v>270</v>
      </c>
      <c r="E29">
        <v>745.88972937354902</v>
      </c>
    </row>
    <row r="30" spans="1:5" x14ac:dyDescent="0.3">
      <c r="A30" t="s">
        <v>29</v>
      </c>
      <c r="B30" s="1">
        <v>7.7899999999999997E-2</v>
      </c>
      <c r="C30">
        <v>3.8E-3</v>
      </c>
      <c r="D30">
        <v>270</v>
      </c>
      <c r="E30">
        <v>182.45975481185701</v>
      </c>
    </row>
    <row r="31" spans="1:5" x14ac:dyDescent="0.3">
      <c r="A31" t="s">
        <v>31</v>
      </c>
      <c r="B31" s="1">
        <v>7.6999999999999999E-2</v>
      </c>
      <c r="C31">
        <v>3.3999999999999998E-3</v>
      </c>
      <c r="D31">
        <v>270</v>
      </c>
      <c r="E31">
        <v>44.810764171130401</v>
      </c>
    </row>
    <row r="32" spans="1:5" x14ac:dyDescent="0.3">
      <c r="A32" t="s">
        <v>41</v>
      </c>
      <c r="B32" s="1">
        <v>7.4200000000000002E-2</v>
      </c>
      <c r="C32">
        <v>4.0000000000000001E-3</v>
      </c>
      <c r="D32">
        <v>270</v>
      </c>
      <c r="E32">
        <v>20.555071922607901</v>
      </c>
    </row>
    <row r="33" spans="1:5" x14ac:dyDescent="0.3">
      <c r="A33" t="s">
        <v>36</v>
      </c>
      <c r="B33" s="1">
        <v>7.1999999999999995E-2</v>
      </c>
      <c r="C33">
        <v>4.4999999999999997E-3</v>
      </c>
      <c r="D33">
        <v>270</v>
      </c>
      <c r="E33">
        <v>113.404882103934</v>
      </c>
    </row>
    <row r="34" spans="1:5" x14ac:dyDescent="0.3">
      <c r="A34" t="s">
        <v>17</v>
      </c>
      <c r="B34" s="1">
        <v>6.7699999999999996E-2</v>
      </c>
      <c r="C34">
        <v>6.7000000000000002E-3</v>
      </c>
      <c r="D34">
        <v>270</v>
      </c>
      <c r="E34">
        <v>24.161259077423701</v>
      </c>
    </row>
    <row r="35" spans="1:5" x14ac:dyDescent="0.3">
      <c r="A35" t="s">
        <v>47</v>
      </c>
      <c r="B35" s="1">
        <v>6.6699999999999995E-2</v>
      </c>
      <c r="C35">
        <v>1.6899999999999998E-2</v>
      </c>
      <c r="D35">
        <v>270</v>
      </c>
      <c r="E35">
        <v>30.0755932479147</v>
      </c>
    </row>
    <row r="36" spans="1:5" x14ac:dyDescent="0.3">
      <c r="A36" t="s">
        <v>21</v>
      </c>
      <c r="B36" s="1">
        <v>6.1699999999999998E-2</v>
      </c>
      <c r="C36">
        <v>2.3E-3</v>
      </c>
      <c r="D36">
        <v>540</v>
      </c>
      <c r="E36">
        <v>23.698297689003301</v>
      </c>
    </row>
    <row r="37" spans="1:5" x14ac:dyDescent="0.3">
      <c r="A37" t="s">
        <v>20</v>
      </c>
      <c r="B37" s="1">
        <v>6.0999999999999999E-2</v>
      </c>
      <c r="C37">
        <v>6.1999999999999998E-3</v>
      </c>
      <c r="D37">
        <v>270</v>
      </c>
      <c r="E37">
        <v>15.562810034261499</v>
      </c>
    </row>
    <row r="38" spans="1:5" x14ac:dyDescent="0.3">
      <c r="A38" t="s">
        <v>38</v>
      </c>
      <c r="B38" s="1">
        <v>6.0600000000000001E-2</v>
      </c>
      <c r="C38">
        <v>3.3099999999999997E-2</v>
      </c>
      <c r="D38">
        <v>270</v>
      </c>
      <c r="E38">
        <v>13.1120814651975</v>
      </c>
    </row>
    <row r="39" spans="1:5" x14ac:dyDescent="0.3">
      <c r="A39" t="s">
        <v>7</v>
      </c>
      <c r="B39" s="1">
        <v>5.79E-2</v>
      </c>
      <c r="C39">
        <v>6.8999999999999999E-3</v>
      </c>
      <c r="D39">
        <v>540</v>
      </c>
      <c r="E39">
        <v>12.601805037328599</v>
      </c>
    </row>
    <row r="40" spans="1:5" x14ac:dyDescent="0.3">
      <c r="A40" t="s">
        <v>48</v>
      </c>
      <c r="B40" s="1">
        <v>5.79E-2</v>
      </c>
      <c r="C40">
        <v>7.7999999999999996E-3</v>
      </c>
      <c r="D40">
        <v>270</v>
      </c>
      <c r="E40">
        <v>92.321196079207894</v>
      </c>
    </row>
    <row r="41" spans="1:5" x14ac:dyDescent="0.3">
      <c r="A41" t="s">
        <v>45</v>
      </c>
      <c r="B41" s="1">
        <v>5.2699999999999997E-2</v>
      </c>
      <c r="C41">
        <v>7.0000000000000001E-3</v>
      </c>
      <c r="D41">
        <v>270</v>
      </c>
      <c r="E41">
        <v>31.170372323667699</v>
      </c>
    </row>
    <row r="42" spans="1:5" x14ac:dyDescent="0.3">
      <c r="A42" t="s">
        <v>46</v>
      </c>
      <c r="B42" s="1">
        <v>4.6699999999999998E-2</v>
      </c>
      <c r="C42">
        <v>4.3700000000000003E-2</v>
      </c>
      <c r="D42">
        <v>270</v>
      </c>
      <c r="E42">
        <v>27.540231568171901</v>
      </c>
    </row>
    <row r="43" spans="1:5" x14ac:dyDescent="0.3">
      <c r="A43" t="s">
        <v>49</v>
      </c>
      <c r="B43" s="1">
        <v>2.4500000000000001E-2</v>
      </c>
      <c r="C43">
        <v>1.46E-2</v>
      </c>
      <c r="D43">
        <v>270</v>
      </c>
      <c r="E43">
        <v>26.158816432055399</v>
      </c>
    </row>
    <row r="44" spans="1:5" x14ac:dyDescent="0.3">
      <c r="A44" t="s">
        <v>14</v>
      </c>
      <c r="B44" s="1">
        <v>2.24E-2</v>
      </c>
      <c r="C44">
        <v>7.7799999999999994E-2</v>
      </c>
      <c r="D44">
        <v>270</v>
      </c>
      <c r="E44">
        <v>35.989356221248997</v>
      </c>
    </row>
    <row r="45" spans="1:5" x14ac:dyDescent="0.3">
      <c r="A45" t="s">
        <v>4</v>
      </c>
      <c r="B45" s="1">
        <v>1.15E-2</v>
      </c>
      <c r="C45">
        <v>1.46E-2</v>
      </c>
      <c r="D45">
        <v>270</v>
      </c>
      <c r="E45">
        <v>21.6330868129339</v>
      </c>
    </row>
    <row r="46" spans="1:5" x14ac:dyDescent="0.3">
      <c r="A46" t="s">
        <v>51</v>
      </c>
      <c r="B46" s="1">
        <v>1.0500000000000001E-2</v>
      </c>
      <c r="C46">
        <v>2.07E-2</v>
      </c>
      <c r="D46">
        <v>270</v>
      </c>
      <c r="E46">
        <v>116.912057147609</v>
      </c>
    </row>
    <row r="47" spans="1:5" x14ac:dyDescent="0.3">
      <c r="A47" t="s">
        <v>12</v>
      </c>
      <c r="B47" s="1">
        <v>-3.3E-3</v>
      </c>
      <c r="C47">
        <v>4.5999999999999999E-3</v>
      </c>
      <c r="D47">
        <v>270</v>
      </c>
      <c r="E47">
        <v>340.00168541957999</v>
      </c>
    </row>
    <row r="48" spans="1:5" x14ac:dyDescent="0.3">
      <c r="A48" t="s">
        <v>5</v>
      </c>
      <c r="B48" s="1">
        <v>-1.0999999999999999E-2</v>
      </c>
      <c r="C48">
        <v>2.5100000000000001E-2</v>
      </c>
      <c r="D48">
        <v>540</v>
      </c>
      <c r="E48">
        <v>12.9203341514228</v>
      </c>
    </row>
    <row r="49" spans="1:5" x14ac:dyDescent="0.3">
      <c r="A49" t="s">
        <v>9</v>
      </c>
      <c r="B49" s="1">
        <v>-7.0699999999999999E-2</v>
      </c>
      <c r="C49">
        <v>7.2499999999999995E-2</v>
      </c>
      <c r="D49">
        <v>540</v>
      </c>
      <c r="E49">
        <v>12.845899304226201</v>
      </c>
    </row>
    <row r="50" spans="1:5" x14ac:dyDescent="0.3">
      <c r="A50" t="s">
        <v>53</v>
      </c>
      <c r="B50" s="1">
        <v>-7.1099999999999997E-2</v>
      </c>
      <c r="C50">
        <v>5.0900000000000001E-2</v>
      </c>
      <c r="D50">
        <v>270</v>
      </c>
      <c r="E50">
        <v>855.53627948177302</v>
      </c>
    </row>
    <row r="51" spans="1:5" x14ac:dyDescent="0.3">
      <c r="A51" t="s">
        <v>114</v>
      </c>
      <c r="B51" s="1">
        <v>-7.5600000000000001E-2</v>
      </c>
      <c r="C51">
        <v>1.4346000000000001</v>
      </c>
      <c r="D51">
        <v>369</v>
      </c>
      <c r="E51">
        <v>17.0612917371371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3" workbookViewId="0">
      <selection sqref="A1:E51"/>
    </sheetView>
  </sheetViews>
  <sheetFormatPr defaultRowHeight="13.5" x14ac:dyDescent="0.3"/>
  <cols>
    <col min="1" max="1" width="10.06640625" bestFit="1" customWidth="1"/>
    <col min="2" max="2" width="16.9296875" bestFit="1" customWidth="1"/>
    <col min="3" max="3" width="7.06640625" bestFit="1" customWidth="1"/>
    <col min="4" max="4" width="8.796875" bestFit="1" customWidth="1"/>
    <col min="5" max="5" width="12.19921875" bestFit="1" customWidth="1"/>
  </cols>
  <sheetData>
    <row r="1" spans="1:5" x14ac:dyDescent="0.3">
      <c r="A1" t="s">
        <v>0</v>
      </c>
      <c r="B1" t="s">
        <v>1</v>
      </c>
      <c r="C1" t="s">
        <v>112</v>
      </c>
      <c r="D1" t="s">
        <v>2</v>
      </c>
      <c r="E1" t="s">
        <v>22</v>
      </c>
    </row>
    <row r="2" spans="1:5" x14ac:dyDescent="0.3">
      <c r="A2" t="s">
        <v>23</v>
      </c>
      <c r="B2" s="1">
        <v>0.10059999999999999</v>
      </c>
      <c r="C2">
        <v>4.0000000000000002E-4</v>
      </c>
      <c r="D2">
        <v>90</v>
      </c>
      <c r="E2">
        <v>28.4888487072418</v>
      </c>
    </row>
    <row r="3" spans="1:5" x14ac:dyDescent="0.3">
      <c r="A3" t="s">
        <v>113</v>
      </c>
      <c r="B3" s="1">
        <v>9.4100000000000003E-2</v>
      </c>
      <c r="C3">
        <v>2.5999999999999999E-3</v>
      </c>
      <c r="D3">
        <v>90</v>
      </c>
      <c r="E3">
        <v>10.068298852864</v>
      </c>
    </row>
    <row r="4" spans="1:5" x14ac:dyDescent="0.3">
      <c r="A4" t="s">
        <v>15</v>
      </c>
      <c r="B4" s="1">
        <v>9.1499999999999998E-2</v>
      </c>
      <c r="C4">
        <v>1E-3</v>
      </c>
      <c r="D4">
        <v>90</v>
      </c>
      <c r="E4">
        <v>16.7139263385492</v>
      </c>
    </row>
    <row r="5" spans="1:5" x14ac:dyDescent="0.3">
      <c r="A5" t="s">
        <v>26</v>
      </c>
      <c r="B5" s="1">
        <v>8.9599999999999999E-2</v>
      </c>
      <c r="C5">
        <v>1E-3</v>
      </c>
      <c r="D5">
        <v>90</v>
      </c>
      <c r="E5">
        <v>14.737328108757501</v>
      </c>
    </row>
    <row r="6" spans="1:5" x14ac:dyDescent="0.3">
      <c r="A6" t="s">
        <v>34</v>
      </c>
      <c r="B6" s="1">
        <v>8.6800000000000002E-2</v>
      </c>
      <c r="C6">
        <v>1.2999999999999999E-3</v>
      </c>
      <c r="D6">
        <v>90</v>
      </c>
      <c r="E6">
        <v>49.464534129907001</v>
      </c>
    </row>
    <row r="7" spans="1:5" x14ac:dyDescent="0.3">
      <c r="A7" t="s">
        <v>9</v>
      </c>
      <c r="B7" s="1">
        <v>8.5199999999999998E-2</v>
      </c>
      <c r="C7">
        <v>5.9999999999999995E-4</v>
      </c>
      <c r="D7">
        <v>180</v>
      </c>
      <c r="E7">
        <v>12.780883553128399</v>
      </c>
    </row>
    <row r="8" spans="1:5" x14ac:dyDescent="0.3">
      <c r="A8" t="s">
        <v>39</v>
      </c>
      <c r="B8" s="1">
        <v>8.4900000000000003E-2</v>
      </c>
      <c r="C8">
        <v>6.9999999999999999E-4</v>
      </c>
      <c r="D8">
        <v>90</v>
      </c>
      <c r="E8">
        <v>4189.4228687578297</v>
      </c>
    </row>
    <row r="9" spans="1:5" x14ac:dyDescent="0.3">
      <c r="A9" t="s">
        <v>42</v>
      </c>
      <c r="B9" s="1">
        <v>8.4900000000000003E-2</v>
      </c>
      <c r="C9">
        <v>1.1000000000000001E-3</v>
      </c>
      <c r="D9">
        <v>90</v>
      </c>
      <c r="E9">
        <v>12951.965750343699</v>
      </c>
    </row>
    <row r="10" spans="1:5" x14ac:dyDescent="0.3">
      <c r="A10" t="s">
        <v>24</v>
      </c>
      <c r="B10" s="1">
        <v>8.3900000000000002E-2</v>
      </c>
      <c r="C10">
        <v>1.9E-3</v>
      </c>
      <c r="D10">
        <v>90</v>
      </c>
      <c r="E10">
        <v>25.7475175961881</v>
      </c>
    </row>
    <row r="11" spans="1:5" x14ac:dyDescent="0.3">
      <c r="A11" t="s">
        <v>10</v>
      </c>
      <c r="B11" s="1">
        <v>8.3500000000000005E-2</v>
      </c>
      <c r="C11">
        <v>2.5000000000000001E-3</v>
      </c>
      <c r="D11">
        <v>180</v>
      </c>
      <c r="E11">
        <v>21.977091015343099</v>
      </c>
    </row>
    <row r="12" spans="1:5" x14ac:dyDescent="0.3">
      <c r="A12" t="s">
        <v>50</v>
      </c>
      <c r="B12" s="1">
        <v>8.3299999999999999E-2</v>
      </c>
      <c r="C12">
        <v>2.3999999999999998E-3</v>
      </c>
      <c r="D12">
        <v>90</v>
      </c>
      <c r="E12">
        <v>14.0232689555516</v>
      </c>
    </row>
    <row r="13" spans="1:5" x14ac:dyDescent="0.3">
      <c r="A13" t="s">
        <v>3</v>
      </c>
      <c r="B13" s="1">
        <v>8.3000000000000004E-2</v>
      </c>
      <c r="C13">
        <v>6.9999999999999999E-4</v>
      </c>
      <c r="D13">
        <v>180</v>
      </c>
      <c r="E13">
        <v>22.077679222805202</v>
      </c>
    </row>
    <row r="14" spans="1:5" x14ac:dyDescent="0.3">
      <c r="A14" t="s">
        <v>43</v>
      </c>
      <c r="B14" s="1">
        <v>8.2199999999999995E-2</v>
      </c>
      <c r="C14">
        <v>2.5999999999999999E-3</v>
      </c>
      <c r="D14">
        <v>90</v>
      </c>
      <c r="E14">
        <v>15.1835113408982</v>
      </c>
    </row>
    <row r="15" spans="1:5" x14ac:dyDescent="0.3">
      <c r="A15" t="s">
        <v>6</v>
      </c>
      <c r="B15" s="1">
        <v>0.08</v>
      </c>
      <c r="C15">
        <v>2.8999999999999998E-3</v>
      </c>
      <c r="D15">
        <v>90</v>
      </c>
      <c r="E15">
        <v>24.590068566174001</v>
      </c>
    </row>
    <row r="16" spans="1:5" x14ac:dyDescent="0.3">
      <c r="A16" t="s">
        <v>18</v>
      </c>
      <c r="B16" s="1">
        <v>7.9100000000000004E-2</v>
      </c>
      <c r="C16">
        <v>3.5000000000000001E-3</v>
      </c>
      <c r="D16">
        <v>90</v>
      </c>
      <c r="E16">
        <v>20.799527947012798</v>
      </c>
    </row>
    <row r="17" spans="1:5" x14ac:dyDescent="0.3">
      <c r="A17" t="s">
        <v>44</v>
      </c>
      <c r="B17" s="1">
        <v>7.9100000000000004E-2</v>
      </c>
      <c r="C17">
        <v>3.8999999999999998E-3</v>
      </c>
      <c r="D17">
        <v>90</v>
      </c>
      <c r="E17">
        <v>25.865480366600401</v>
      </c>
    </row>
    <row r="18" spans="1:5" x14ac:dyDescent="0.3">
      <c r="A18" t="s">
        <v>28</v>
      </c>
      <c r="B18" s="1">
        <v>7.6100000000000001E-2</v>
      </c>
      <c r="C18">
        <v>3.0999999999999999E-3</v>
      </c>
      <c r="D18">
        <v>90</v>
      </c>
      <c r="E18">
        <v>15.486699581541499</v>
      </c>
    </row>
    <row r="19" spans="1:5" x14ac:dyDescent="0.3">
      <c r="A19" t="s">
        <v>33</v>
      </c>
      <c r="B19" s="1">
        <v>7.5499999999999998E-2</v>
      </c>
      <c r="C19">
        <v>2.5999999999999999E-3</v>
      </c>
      <c r="D19">
        <v>90</v>
      </c>
      <c r="E19">
        <v>86.720511920983299</v>
      </c>
    </row>
    <row r="20" spans="1:5" x14ac:dyDescent="0.3">
      <c r="A20" t="s">
        <v>8</v>
      </c>
      <c r="B20" s="1">
        <v>7.51E-2</v>
      </c>
      <c r="C20">
        <v>3.0999999999999999E-3</v>
      </c>
      <c r="D20">
        <v>90</v>
      </c>
      <c r="E20">
        <v>28.762960642983799</v>
      </c>
    </row>
    <row r="21" spans="1:5" x14ac:dyDescent="0.3">
      <c r="A21" t="s">
        <v>27</v>
      </c>
      <c r="B21" s="1">
        <v>7.3899999999999993E-2</v>
      </c>
      <c r="C21">
        <v>2.5000000000000001E-3</v>
      </c>
      <c r="D21">
        <v>90</v>
      </c>
      <c r="E21">
        <v>325.42077111704799</v>
      </c>
    </row>
    <row r="22" spans="1:5" x14ac:dyDescent="0.3">
      <c r="A22" t="s">
        <v>30</v>
      </c>
      <c r="B22" s="1">
        <v>7.2999999999999995E-2</v>
      </c>
      <c r="C22">
        <v>3.3999999999999998E-3</v>
      </c>
      <c r="D22">
        <v>90</v>
      </c>
      <c r="E22">
        <v>70.552005014423202</v>
      </c>
    </row>
    <row r="23" spans="1:5" x14ac:dyDescent="0.3">
      <c r="A23" t="s">
        <v>37</v>
      </c>
      <c r="B23" s="1">
        <v>7.1499999999999994E-2</v>
      </c>
      <c r="C23">
        <v>4.4999999999999997E-3</v>
      </c>
      <c r="D23">
        <v>90</v>
      </c>
      <c r="E23">
        <v>158.275834240357</v>
      </c>
    </row>
    <row r="24" spans="1:5" x14ac:dyDescent="0.3">
      <c r="A24" t="s">
        <v>13</v>
      </c>
      <c r="B24" s="1">
        <v>7.1300000000000002E-2</v>
      </c>
      <c r="C24">
        <v>3.3999999999999998E-3</v>
      </c>
      <c r="D24">
        <v>90</v>
      </c>
      <c r="E24">
        <v>25.345163434735301</v>
      </c>
    </row>
    <row r="25" spans="1:5" x14ac:dyDescent="0.3">
      <c r="A25" t="s">
        <v>46</v>
      </c>
      <c r="B25" s="1">
        <v>7.0199999999999999E-2</v>
      </c>
      <c r="C25">
        <v>3.2000000000000002E-3</v>
      </c>
      <c r="D25">
        <v>90</v>
      </c>
      <c r="E25">
        <v>27.529331617825001</v>
      </c>
    </row>
    <row r="26" spans="1:5" x14ac:dyDescent="0.3">
      <c r="A26" t="s">
        <v>114</v>
      </c>
      <c r="B26" s="1">
        <v>6.9699999999999998E-2</v>
      </c>
      <c r="C26">
        <v>3.0999999999999999E-3</v>
      </c>
      <c r="D26">
        <v>180</v>
      </c>
      <c r="E26">
        <v>16.9951808322242</v>
      </c>
    </row>
    <row r="27" spans="1:5" x14ac:dyDescent="0.3">
      <c r="A27" t="s">
        <v>19</v>
      </c>
      <c r="B27" s="1">
        <v>6.9599999999999995E-2</v>
      </c>
      <c r="C27">
        <v>2.3E-3</v>
      </c>
      <c r="D27">
        <v>90</v>
      </c>
      <c r="E27">
        <v>20.367263898726701</v>
      </c>
    </row>
    <row r="28" spans="1:5" x14ac:dyDescent="0.3">
      <c r="A28" t="s">
        <v>35</v>
      </c>
      <c r="B28" s="1">
        <v>6.2899999999999998E-2</v>
      </c>
      <c r="C28">
        <v>3.8E-3</v>
      </c>
      <c r="D28">
        <v>90</v>
      </c>
      <c r="E28">
        <v>54.308341418297601</v>
      </c>
    </row>
    <row r="29" spans="1:5" x14ac:dyDescent="0.3">
      <c r="A29" t="s">
        <v>40</v>
      </c>
      <c r="B29" s="1">
        <v>6.2100000000000002E-2</v>
      </c>
      <c r="C29">
        <v>2.7000000000000001E-3</v>
      </c>
      <c r="D29">
        <v>90</v>
      </c>
      <c r="E29">
        <v>744.35868747270104</v>
      </c>
    </row>
    <row r="30" spans="1:5" x14ac:dyDescent="0.3">
      <c r="A30" t="s">
        <v>25</v>
      </c>
      <c r="B30" s="1">
        <v>6.2E-2</v>
      </c>
      <c r="C30">
        <v>4.3E-3</v>
      </c>
      <c r="D30">
        <v>90</v>
      </c>
      <c r="E30">
        <v>35.035023242412997</v>
      </c>
    </row>
    <row r="31" spans="1:5" x14ac:dyDescent="0.3">
      <c r="A31" t="s">
        <v>32</v>
      </c>
      <c r="B31" s="1">
        <v>6.08E-2</v>
      </c>
      <c r="C31">
        <v>2.7000000000000001E-3</v>
      </c>
      <c r="D31">
        <v>90</v>
      </c>
      <c r="E31">
        <v>55.041635400086001</v>
      </c>
    </row>
    <row r="32" spans="1:5" x14ac:dyDescent="0.3">
      <c r="A32" t="s">
        <v>31</v>
      </c>
      <c r="B32" s="1">
        <v>6.0400000000000002E-2</v>
      </c>
      <c r="C32">
        <v>3.8E-3</v>
      </c>
      <c r="D32">
        <v>90</v>
      </c>
      <c r="E32">
        <v>44.673541004566097</v>
      </c>
    </row>
    <row r="33" spans="1:5" x14ac:dyDescent="0.3">
      <c r="A33" t="s">
        <v>38</v>
      </c>
      <c r="B33" s="1">
        <v>5.6399999999999999E-2</v>
      </c>
      <c r="C33">
        <v>8.6E-3</v>
      </c>
      <c r="D33">
        <v>90</v>
      </c>
      <c r="E33">
        <v>13.1036780417157</v>
      </c>
    </row>
    <row r="34" spans="1:5" x14ac:dyDescent="0.3">
      <c r="A34" t="s">
        <v>29</v>
      </c>
      <c r="B34" s="1">
        <v>5.3699999999999998E-2</v>
      </c>
      <c r="C34">
        <v>4.1000000000000003E-3</v>
      </c>
      <c r="D34">
        <v>90</v>
      </c>
      <c r="E34">
        <v>182.054102068898</v>
      </c>
    </row>
    <row r="35" spans="1:5" x14ac:dyDescent="0.3">
      <c r="A35" t="s">
        <v>16</v>
      </c>
      <c r="B35" s="1">
        <v>5.1900000000000002E-2</v>
      </c>
      <c r="C35">
        <v>6.0000000000000001E-3</v>
      </c>
      <c r="D35">
        <v>90</v>
      </c>
      <c r="E35">
        <v>33.100883551819798</v>
      </c>
    </row>
    <row r="36" spans="1:5" x14ac:dyDescent="0.3">
      <c r="A36" t="s">
        <v>36</v>
      </c>
      <c r="B36" s="1">
        <v>4.5400000000000003E-2</v>
      </c>
      <c r="C36">
        <v>4.5999999999999999E-3</v>
      </c>
      <c r="D36">
        <v>90</v>
      </c>
      <c r="E36">
        <v>113.257441363925</v>
      </c>
    </row>
    <row r="37" spans="1:5" x14ac:dyDescent="0.3">
      <c r="A37" t="s">
        <v>41</v>
      </c>
      <c r="B37" s="1">
        <v>4.5199999999999997E-2</v>
      </c>
      <c r="C37">
        <v>6.4000000000000003E-3</v>
      </c>
      <c r="D37">
        <v>90</v>
      </c>
      <c r="E37">
        <v>20.508596491158499</v>
      </c>
    </row>
    <row r="38" spans="1:5" x14ac:dyDescent="0.3">
      <c r="A38" t="s">
        <v>48</v>
      </c>
      <c r="B38" s="1">
        <v>4.2900000000000001E-2</v>
      </c>
      <c r="C38">
        <v>9.7999999999999997E-3</v>
      </c>
      <c r="D38">
        <v>90</v>
      </c>
      <c r="E38">
        <v>92.158374857922297</v>
      </c>
    </row>
    <row r="39" spans="1:5" x14ac:dyDescent="0.3">
      <c r="A39" t="s">
        <v>47</v>
      </c>
      <c r="B39" s="1">
        <v>4.1300000000000003E-2</v>
      </c>
      <c r="C39">
        <v>2.9899999999999999E-2</v>
      </c>
      <c r="D39">
        <v>90</v>
      </c>
      <c r="E39">
        <v>30.038134302837399</v>
      </c>
    </row>
    <row r="40" spans="1:5" x14ac:dyDescent="0.3">
      <c r="A40" t="s">
        <v>45</v>
      </c>
      <c r="B40" s="1">
        <v>3.8899999999999997E-2</v>
      </c>
      <c r="C40">
        <v>8.6E-3</v>
      </c>
      <c r="D40">
        <v>90</v>
      </c>
      <c r="E40">
        <v>31.1135940568455</v>
      </c>
    </row>
    <row r="41" spans="1:5" x14ac:dyDescent="0.3">
      <c r="A41" t="s">
        <v>17</v>
      </c>
      <c r="B41" s="1">
        <v>3.7499999999999999E-2</v>
      </c>
      <c r="C41">
        <v>6.8999999999999999E-3</v>
      </c>
      <c r="D41">
        <v>90</v>
      </c>
      <c r="E41">
        <v>23.995035660455802</v>
      </c>
    </row>
    <row r="42" spans="1:5" x14ac:dyDescent="0.3">
      <c r="A42" t="s">
        <v>20</v>
      </c>
      <c r="B42" s="1">
        <v>3.73E-2</v>
      </c>
      <c r="C42">
        <v>8.3999999999999995E-3</v>
      </c>
      <c r="D42">
        <v>90</v>
      </c>
      <c r="E42">
        <v>15.3308192875126</v>
      </c>
    </row>
    <row r="43" spans="1:5" x14ac:dyDescent="0.3">
      <c r="A43" t="s">
        <v>21</v>
      </c>
      <c r="B43" s="1">
        <v>2.98E-2</v>
      </c>
      <c r="C43">
        <v>3.5999999999999999E-3</v>
      </c>
      <c r="D43">
        <v>180</v>
      </c>
      <c r="E43">
        <v>23.622547210130801</v>
      </c>
    </row>
    <row r="44" spans="1:5" x14ac:dyDescent="0.3">
      <c r="A44" t="s">
        <v>4</v>
      </c>
      <c r="B44" s="1">
        <v>2.7099999999999999E-2</v>
      </c>
      <c r="C44">
        <v>6.6E-3</v>
      </c>
      <c r="D44">
        <v>90</v>
      </c>
      <c r="E44">
        <v>21.6321920366196</v>
      </c>
    </row>
    <row r="45" spans="1:5" x14ac:dyDescent="0.3">
      <c r="A45" t="s">
        <v>12</v>
      </c>
      <c r="B45" s="1">
        <v>2.35E-2</v>
      </c>
      <c r="C45">
        <v>5.1000000000000004E-3</v>
      </c>
      <c r="D45">
        <v>90</v>
      </c>
      <c r="E45">
        <v>340.03140427357499</v>
      </c>
    </row>
    <row r="46" spans="1:5" x14ac:dyDescent="0.3">
      <c r="A46" t="s">
        <v>53</v>
      </c>
      <c r="B46" s="1">
        <v>2.3E-3</v>
      </c>
      <c r="C46">
        <v>2.0000000000000001E-4</v>
      </c>
      <c r="D46">
        <v>90</v>
      </c>
      <c r="E46">
        <v>854.36326143591305</v>
      </c>
    </row>
    <row r="47" spans="1:5" x14ac:dyDescent="0.3">
      <c r="A47" t="s">
        <v>51</v>
      </c>
      <c r="B47" s="1">
        <v>-1.2999999999999999E-3</v>
      </c>
      <c r="C47">
        <v>2.3199999999999998E-2</v>
      </c>
      <c r="D47">
        <v>90</v>
      </c>
      <c r="E47">
        <v>116.818075106862</v>
      </c>
    </row>
    <row r="48" spans="1:5" x14ac:dyDescent="0.3">
      <c r="A48" t="s">
        <v>7</v>
      </c>
      <c r="B48" s="1">
        <v>-8.8999999999999999E-3</v>
      </c>
      <c r="C48">
        <v>1.66E-2</v>
      </c>
      <c r="D48">
        <v>180</v>
      </c>
      <c r="E48">
        <v>12.531671846282601</v>
      </c>
    </row>
    <row r="49" spans="1:5" x14ac:dyDescent="0.3">
      <c r="A49" t="s">
        <v>49</v>
      </c>
      <c r="B49" s="1">
        <v>-1.54E-2</v>
      </c>
      <c r="C49">
        <v>1.6899999999999998E-2</v>
      </c>
      <c r="D49">
        <v>90</v>
      </c>
      <c r="E49">
        <v>26.1414838570543</v>
      </c>
    </row>
    <row r="50" spans="1:5" x14ac:dyDescent="0.3">
      <c r="A50" t="s">
        <v>52</v>
      </c>
      <c r="B50" s="1">
        <v>-8.9700000000000002E-2</v>
      </c>
      <c r="C50">
        <v>2.35E-2</v>
      </c>
      <c r="D50">
        <v>90</v>
      </c>
      <c r="E50">
        <v>77.020617031374996</v>
      </c>
    </row>
    <row r="51" spans="1:5" x14ac:dyDescent="0.3">
      <c r="A51" t="s">
        <v>14</v>
      </c>
      <c r="B51" s="1">
        <v>-0.1376</v>
      </c>
      <c r="C51">
        <v>0.19620000000000001</v>
      </c>
      <c r="D51">
        <v>90</v>
      </c>
      <c r="E51">
        <v>35.857731499933998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90" zoomScaleNormal="90" workbookViewId="0">
      <selection activeCell="S14" sqref="S14"/>
    </sheetView>
  </sheetViews>
  <sheetFormatPr defaultRowHeight="13.5" x14ac:dyDescent="0.3"/>
  <cols>
    <col min="1" max="1" width="10.06640625" bestFit="1" customWidth="1"/>
    <col min="2" max="2" width="11.1328125" bestFit="1" customWidth="1"/>
    <col min="4" max="4" width="11.265625" bestFit="1" customWidth="1"/>
    <col min="5" max="5" width="1.06640625" style="9" customWidth="1"/>
    <col min="6" max="6" width="10.06640625" bestFit="1" customWidth="1"/>
    <col min="7" max="7" width="11.1328125" bestFit="1" customWidth="1"/>
    <col min="9" max="9" width="11.265625" bestFit="1" customWidth="1"/>
    <col min="10" max="10" width="1.06640625" style="9" customWidth="1"/>
    <col min="11" max="11" width="10.06640625" bestFit="1" customWidth="1"/>
    <col min="12" max="12" width="11.1328125" bestFit="1" customWidth="1"/>
    <col min="14" max="14" width="11.265625" bestFit="1" customWidth="1"/>
    <col min="15" max="15" width="1.06640625" style="9" customWidth="1"/>
    <col min="16" max="16" width="10.06640625" bestFit="1" customWidth="1"/>
    <col min="17" max="17" width="11.1328125" bestFit="1" customWidth="1"/>
    <col min="19" max="19" width="11.265625" bestFit="1" customWidth="1"/>
    <col min="21" max="21" width="36.3984375" bestFit="1" customWidth="1"/>
  </cols>
  <sheetData>
    <row r="1" spans="1:21" s="6" customFormat="1" x14ac:dyDescent="0.3">
      <c r="A1" s="5" t="s">
        <v>115</v>
      </c>
      <c r="B1" s="5"/>
      <c r="C1" s="5"/>
      <c r="D1" s="5"/>
      <c r="E1" s="8"/>
      <c r="F1" s="5" t="s">
        <v>116</v>
      </c>
      <c r="G1" s="5"/>
      <c r="H1" s="5"/>
      <c r="I1" s="5"/>
      <c r="J1" s="8"/>
      <c r="K1" s="5" t="s">
        <v>56</v>
      </c>
      <c r="L1" s="5"/>
      <c r="M1" s="5"/>
      <c r="N1" s="5"/>
      <c r="O1" s="8"/>
      <c r="P1" s="5" t="s">
        <v>55</v>
      </c>
      <c r="Q1" s="5"/>
      <c r="R1" s="5"/>
      <c r="S1" s="5"/>
    </row>
    <row r="2" spans="1:21" s="6" customFormat="1" x14ac:dyDescent="0.3">
      <c r="A2" s="6" t="s">
        <v>0</v>
      </c>
      <c r="B2" s="6" t="s">
        <v>117</v>
      </c>
      <c r="C2" s="6" t="s">
        <v>2</v>
      </c>
      <c r="D2" s="6" t="s">
        <v>22</v>
      </c>
      <c r="E2" s="8"/>
      <c r="F2" s="6" t="s">
        <v>0</v>
      </c>
      <c r="G2" s="6" t="s">
        <v>117</v>
      </c>
      <c r="H2" s="6" t="s">
        <v>2</v>
      </c>
      <c r="I2" s="6" t="s">
        <v>22</v>
      </c>
      <c r="J2" s="8"/>
      <c r="K2" s="6" t="s">
        <v>0</v>
      </c>
      <c r="L2" s="6" t="s">
        <v>117</v>
      </c>
      <c r="M2" s="6" t="s">
        <v>2</v>
      </c>
      <c r="N2" s="6" t="s">
        <v>22</v>
      </c>
      <c r="O2" s="8"/>
      <c r="P2" s="6" t="s">
        <v>0</v>
      </c>
      <c r="Q2" s="6" t="s">
        <v>117</v>
      </c>
      <c r="R2" s="6" t="s">
        <v>2</v>
      </c>
      <c r="S2" s="6" t="s">
        <v>22</v>
      </c>
      <c r="T2" s="6" t="s">
        <v>125</v>
      </c>
    </row>
    <row r="3" spans="1:21" x14ac:dyDescent="0.3">
      <c r="A3" s="2" t="s">
        <v>23</v>
      </c>
      <c r="B3" s="1">
        <v>0.10059999999999999</v>
      </c>
      <c r="C3">
        <v>90</v>
      </c>
      <c r="D3" s="7">
        <v>28.4888487072418</v>
      </c>
      <c r="F3" t="s">
        <v>10</v>
      </c>
      <c r="G3" s="1">
        <v>0.1164</v>
      </c>
      <c r="H3">
        <v>540</v>
      </c>
      <c r="I3" s="7">
        <v>22.029064837476</v>
      </c>
      <c r="K3" s="2" t="s">
        <v>3</v>
      </c>
      <c r="L3" s="1">
        <v>0.49890000000000001</v>
      </c>
      <c r="M3">
        <v>1000</v>
      </c>
      <c r="N3" s="7">
        <v>17.084804324127798</v>
      </c>
      <c r="P3" s="2" t="s">
        <v>3</v>
      </c>
      <c r="Q3" s="1">
        <v>0.49890000000000001</v>
      </c>
      <c r="R3">
        <v>1000</v>
      </c>
      <c r="S3" s="7">
        <v>17.059953498461802</v>
      </c>
      <c r="T3">
        <v>1</v>
      </c>
    </row>
    <row r="4" spans="1:21" x14ac:dyDescent="0.3">
      <c r="A4" t="s">
        <v>113</v>
      </c>
      <c r="B4" s="1">
        <v>9.4100000000000003E-2</v>
      </c>
      <c r="C4">
        <v>90</v>
      </c>
      <c r="D4" s="7">
        <v>10.068298852864</v>
      </c>
      <c r="F4" s="2" t="s">
        <v>3</v>
      </c>
      <c r="G4" s="1">
        <v>0.112</v>
      </c>
      <c r="H4">
        <v>540</v>
      </c>
      <c r="I4" s="7">
        <v>22.211090820441498</v>
      </c>
      <c r="K4" s="11" t="s">
        <v>7</v>
      </c>
      <c r="L4" s="1">
        <v>0.25869999999999999</v>
      </c>
      <c r="M4">
        <v>986</v>
      </c>
      <c r="N4" s="7">
        <v>10.820871413946501</v>
      </c>
      <c r="P4" s="11" t="s">
        <v>7</v>
      </c>
      <c r="Q4" s="1">
        <v>0.25869999999999999</v>
      </c>
      <c r="R4">
        <v>986</v>
      </c>
      <c r="S4" s="7">
        <v>10.8175911945228</v>
      </c>
      <c r="T4">
        <v>2</v>
      </c>
    </row>
    <row r="5" spans="1:21" x14ac:dyDescent="0.3">
      <c r="A5" s="2" t="s">
        <v>15</v>
      </c>
      <c r="B5" s="1">
        <v>9.1499999999999998E-2</v>
      </c>
      <c r="C5">
        <v>90</v>
      </c>
      <c r="D5" s="7">
        <v>16.7139263385492</v>
      </c>
      <c r="F5" s="2" t="s">
        <v>15</v>
      </c>
      <c r="G5" s="1">
        <v>0.10879999999999999</v>
      </c>
      <c r="H5">
        <v>270</v>
      </c>
      <c r="I5" s="7">
        <v>16.7790460749647</v>
      </c>
      <c r="K5" s="2" t="s">
        <v>15</v>
      </c>
      <c r="L5" s="1">
        <v>0.2336</v>
      </c>
      <c r="M5">
        <v>540</v>
      </c>
      <c r="N5" s="7">
        <v>14.949042067272501</v>
      </c>
      <c r="P5" s="2" t="s">
        <v>8</v>
      </c>
      <c r="Q5" s="1">
        <v>0.20050000000000001</v>
      </c>
      <c r="R5">
        <v>1000</v>
      </c>
      <c r="S5" s="7">
        <v>24.932667096405901</v>
      </c>
      <c r="T5">
        <v>3</v>
      </c>
    </row>
    <row r="6" spans="1:21" x14ac:dyDescent="0.3">
      <c r="A6" s="2" t="s">
        <v>26</v>
      </c>
      <c r="B6" s="1">
        <v>8.9599999999999999E-2</v>
      </c>
      <c r="C6">
        <v>90</v>
      </c>
      <c r="D6" s="7">
        <v>14.737328108757501</v>
      </c>
      <c r="F6" s="2" t="s">
        <v>23</v>
      </c>
      <c r="G6" s="1">
        <v>0.10349999999999999</v>
      </c>
      <c r="H6">
        <v>270</v>
      </c>
      <c r="I6" s="7">
        <v>28.618675200186299</v>
      </c>
      <c r="K6" s="2" t="s">
        <v>23</v>
      </c>
      <c r="L6" s="1">
        <v>0.2334</v>
      </c>
      <c r="M6">
        <v>540</v>
      </c>
      <c r="N6" s="7">
        <v>26.003654062745401</v>
      </c>
      <c r="P6" s="2" t="s">
        <v>15</v>
      </c>
      <c r="Q6" s="1">
        <v>0.20039999999999999</v>
      </c>
      <c r="R6">
        <v>1000</v>
      </c>
      <c r="S6" s="7">
        <v>14.9499403496187</v>
      </c>
      <c r="T6">
        <v>4</v>
      </c>
    </row>
    <row r="7" spans="1:21" x14ac:dyDescent="0.3">
      <c r="A7" t="s">
        <v>34</v>
      </c>
      <c r="B7" s="1">
        <v>8.6800000000000002E-2</v>
      </c>
      <c r="C7">
        <v>90</v>
      </c>
      <c r="D7" s="7">
        <v>49.464534129907001</v>
      </c>
      <c r="F7" s="2" t="s">
        <v>24</v>
      </c>
      <c r="G7" s="1">
        <v>9.8400000000000001E-2</v>
      </c>
      <c r="H7">
        <v>270</v>
      </c>
      <c r="I7" s="7">
        <v>25.819998663461401</v>
      </c>
      <c r="K7" s="2" t="s">
        <v>8</v>
      </c>
      <c r="L7" s="1">
        <v>0.2276</v>
      </c>
      <c r="M7">
        <v>540</v>
      </c>
      <c r="N7" s="7">
        <v>24.9311689484609</v>
      </c>
      <c r="P7" s="2" t="s">
        <v>23</v>
      </c>
      <c r="Q7" s="1">
        <v>0.1888</v>
      </c>
      <c r="R7">
        <v>1000</v>
      </c>
      <c r="S7" s="7">
        <v>26.015501493089602</v>
      </c>
      <c r="T7">
        <v>5</v>
      </c>
    </row>
    <row r="8" spans="1:21" x14ac:dyDescent="0.3">
      <c r="A8" t="s">
        <v>9</v>
      </c>
      <c r="B8" s="1">
        <v>8.5199999999999998E-2</v>
      </c>
      <c r="C8">
        <v>180</v>
      </c>
      <c r="D8" s="7">
        <v>12.780883553128399</v>
      </c>
      <c r="F8" t="s">
        <v>113</v>
      </c>
      <c r="G8" s="1">
        <v>9.6100000000000005E-2</v>
      </c>
      <c r="H8">
        <v>270</v>
      </c>
      <c r="I8" s="7">
        <v>10.116582103474601</v>
      </c>
      <c r="K8" s="3" t="s">
        <v>16</v>
      </c>
      <c r="L8" s="1">
        <v>0.21740000000000001</v>
      </c>
      <c r="M8">
        <v>540</v>
      </c>
      <c r="N8" s="7">
        <v>30.864327992952401</v>
      </c>
      <c r="P8" s="2" t="s">
        <v>19</v>
      </c>
      <c r="Q8" s="1">
        <v>0.18559999999999999</v>
      </c>
      <c r="R8">
        <v>1000</v>
      </c>
      <c r="S8" s="7">
        <v>19.3428091475607</v>
      </c>
      <c r="T8">
        <v>6</v>
      </c>
    </row>
    <row r="9" spans="1:21" x14ac:dyDescent="0.3">
      <c r="A9" t="s">
        <v>39</v>
      </c>
      <c r="B9" s="1">
        <v>8.4900000000000003E-2</v>
      </c>
      <c r="C9">
        <v>90</v>
      </c>
      <c r="D9" s="7">
        <v>4189.4228687578297</v>
      </c>
      <c r="F9" s="2" t="s">
        <v>6</v>
      </c>
      <c r="G9" s="1">
        <v>9.5699999999999993E-2</v>
      </c>
      <c r="H9">
        <v>270</v>
      </c>
      <c r="I9" s="7">
        <v>24.649285495230099</v>
      </c>
      <c r="K9" s="2" t="s">
        <v>13</v>
      </c>
      <c r="L9" s="1">
        <v>0.21210000000000001</v>
      </c>
      <c r="M9">
        <v>540</v>
      </c>
      <c r="N9" s="7">
        <v>24.221252911146099</v>
      </c>
      <c r="P9" s="2" t="s">
        <v>6</v>
      </c>
      <c r="Q9" s="1">
        <v>0.18010000000000001</v>
      </c>
      <c r="R9">
        <v>1000</v>
      </c>
      <c r="S9" s="7">
        <v>22.820004770311499</v>
      </c>
      <c r="T9">
        <v>7</v>
      </c>
    </row>
    <row r="10" spans="1:21" x14ac:dyDescent="0.3">
      <c r="A10" t="s">
        <v>42</v>
      </c>
      <c r="B10" s="1">
        <v>8.4900000000000003E-2</v>
      </c>
      <c r="C10">
        <v>90</v>
      </c>
      <c r="D10" s="7">
        <v>12951.965750343699</v>
      </c>
      <c r="F10" s="2" t="s">
        <v>26</v>
      </c>
      <c r="G10" s="1">
        <v>9.4299999999999995E-2</v>
      </c>
      <c r="H10">
        <v>270</v>
      </c>
      <c r="I10" s="7">
        <v>14.779643040149001</v>
      </c>
      <c r="K10" s="2" t="s">
        <v>6</v>
      </c>
      <c r="L10" s="1">
        <v>0.2089</v>
      </c>
      <c r="M10">
        <v>540</v>
      </c>
      <c r="N10" s="7">
        <v>22.8172283691516</v>
      </c>
      <c r="P10" s="2" t="s">
        <v>24</v>
      </c>
      <c r="Q10" s="1">
        <v>0.1797</v>
      </c>
      <c r="R10">
        <v>1000</v>
      </c>
      <c r="S10" s="7">
        <v>24.189180000688399</v>
      </c>
      <c r="T10">
        <v>8</v>
      </c>
    </row>
    <row r="11" spans="1:21" x14ac:dyDescent="0.3">
      <c r="A11" s="2" t="s">
        <v>24</v>
      </c>
      <c r="B11" s="1">
        <v>8.3900000000000002E-2</v>
      </c>
      <c r="C11">
        <v>90</v>
      </c>
      <c r="D11" s="7">
        <v>25.7475175961881</v>
      </c>
      <c r="F11" t="s">
        <v>44</v>
      </c>
      <c r="G11" s="1">
        <v>9.4200000000000006E-2</v>
      </c>
      <c r="H11">
        <v>270</v>
      </c>
      <c r="I11" s="7">
        <v>25.936227136123701</v>
      </c>
      <c r="K11" s="2" t="s">
        <v>14</v>
      </c>
      <c r="L11" s="1">
        <v>0.2074</v>
      </c>
      <c r="M11">
        <v>540</v>
      </c>
      <c r="N11" s="7">
        <v>31.117103916704298</v>
      </c>
      <c r="P11" s="2" t="s">
        <v>14</v>
      </c>
      <c r="Q11" s="1">
        <v>0.17799999999999999</v>
      </c>
      <c r="R11">
        <v>1000</v>
      </c>
      <c r="S11" s="7">
        <v>31.136312268666501</v>
      </c>
      <c r="T11">
        <v>9</v>
      </c>
    </row>
    <row r="12" spans="1:21" x14ac:dyDescent="0.3">
      <c r="A12" t="s">
        <v>10</v>
      </c>
      <c r="B12" s="1">
        <v>8.3500000000000005E-2</v>
      </c>
      <c r="C12">
        <v>180</v>
      </c>
      <c r="D12" s="7">
        <v>21.977091015343099</v>
      </c>
      <c r="F12" s="2" t="s">
        <v>13</v>
      </c>
      <c r="G12" s="1">
        <v>9.3799999999999994E-2</v>
      </c>
      <c r="H12">
        <v>270</v>
      </c>
      <c r="I12" s="7">
        <v>25.450221349265199</v>
      </c>
      <c r="K12" s="2" t="s">
        <v>19</v>
      </c>
      <c r="L12" s="1">
        <v>0.2044</v>
      </c>
      <c r="M12">
        <v>540</v>
      </c>
      <c r="N12" s="7">
        <v>19.342080999912799</v>
      </c>
      <c r="P12" s="2" t="s">
        <v>13</v>
      </c>
      <c r="Q12" s="1">
        <v>0.17199999999999999</v>
      </c>
      <c r="R12">
        <v>1000</v>
      </c>
      <c r="S12" s="7">
        <v>24.224308604011</v>
      </c>
      <c r="T12">
        <v>10</v>
      </c>
    </row>
    <row r="13" spans="1:21" x14ac:dyDescent="0.3">
      <c r="A13" s="2" t="s">
        <v>50</v>
      </c>
      <c r="B13" s="1">
        <v>8.3299999999999999E-2</v>
      </c>
      <c r="C13">
        <v>90</v>
      </c>
      <c r="D13" s="7">
        <v>14.0232689555516</v>
      </c>
      <c r="F13" t="s">
        <v>39</v>
      </c>
      <c r="G13" s="1">
        <v>9.2799999999999994E-2</v>
      </c>
      <c r="H13">
        <v>270</v>
      </c>
      <c r="I13" s="7">
        <v>4187.6801244665103</v>
      </c>
      <c r="K13" s="2" t="s">
        <v>24</v>
      </c>
      <c r="L13" s="1">
        <v>0.2036</v>
      </c>
      <c r="M13">
        <v>540</v>
      </c>
      <c r="N13" s="7">
        <v>24.213110674904598</v>
      </c>
      <c r="P13" s="2" t="s">
        <v>108</v>
      </c>
      <c r="Q13" s="1">
        <v>0.1651</v>
      </c>
      <c r="R13">
        <v>1000</v>
      </c>
      <c r="S13" s="7">
        <v>33.1359495403116</v>
      </c>
      <c r="T13">
        <v>11</v>
      </c>
    </row>
    <row r="14" spans="1:21" x14ac:dyDescent="0.3">
      <c r="A14" s="2" t="s">
        <v>3</v>
      </c>
      <c r="B14" s="1">
        <v>8.3000000000000004E-2</v>
      </c>
      <c r="C14">
        <v>180</v>
      </c>
      <c r="D14" s="7">
        <v>22.077679222805202</v>
      </c>
      <c r="F14" s="2" t="s">
        <v>50</v>
      </c>
      <c r="G14" s="1">
        <v>9.0999999999999998E-2</v>
      </c>
      <c r="H14">
        <v>270</v>
      </c>
      <c r="I14" s="7">
        <v>14.052345577510399</v>
      </c>
      <c r="K14" s="3" t="s">
        <v>50</v>
      </c>
      <c r="L14" s="1">
        <v>0.2011</v>
      </c>
      <c r="M14">
        <v>540</v>
      </c>
      <c r="N14" s="7">
        <v>12.705440194497401</v>
      </c>
      <c r="P14" s="2" t="s">
        <v>26</v>
      </c>
      <c r="Q14" s="1">
        <v>0.1573</v>
      </c>
      <c r="R14">
        <v>1000</v>
      </c>
      <c r="S14" s="7">
        <v>13.6644887559215</v>
      </c>
      <c r="T14">
        <v>12</v>
      </c>
    </row>
    <row r="15" spans="1:21" x14ac:dyDescent="0.3">
      <c r="A15" t="s">
        <v>43</v>
      </c>
      <c r="B15" s="1">
        <v>8.2199999999999995E-2</v>
      </c>
      <c r="C15">
        <v>90</v>
      </c>
      <c r="D15" s="7">
        <v>15.1835113408982</v>
      </c>
      <c r="F15" s="2" t="s">
        <v>30</v>
      </c>
      <c r="G15" s="1">
        <v>9.0499999999999997E-2</v>
      </c>
      <c r="H15">
        <v>270</v>
      </c>
      <c r="I15" s="7">
        <v>70.583413087929003</v>
      </c>
      <c r="K15" s="2" t="s">
        <v>30</v>
      </c>
      <c r="L15" s="1">
        <v>0.1956</v>
      </c>
      <c r="M15">
        <v>540</v>
      </c>
      <c r="N15" s="7">
        <v>60.346744728375803</v>
      </c>
      <c r="P15" s="2" t="s">
        <v>27</v>
      </c>
      <c r="Q15" s="1">
        <v>0.15720000000000001</v>
      </c>
      <c r="R15">
        <v>1000</v>
      </c>
      <c r="S15" s="7">
        <v>294.53794061098699</v>
      </c>
      <c r="T15">
        <v>13</v>
      </c>
      <c r="U15" t="s">
        <v>123</v>
      </c>
    </row>
    <row r="16" spans="1:21" x14ac:dyDescent="0.3">
      <c r="A16" s="2" t="s">
        <v>6</v>
      </c>
      <c r="B16" s="1">
        <v>0.08</v>
      </c>
      <c r="C16">
        <v>90</v>
      </c>
      <c r="D16" s="7">
        <v>24.590068566174001</v>
      </c>
      <c r="F16" s="2" t="s">
        <v>18</v>
      </c>
      <c r="G16" s="1">
        <v>8.9499999999999996E-2</v>
      </c>
      <c r="H16">
        <v>270</v>
      </c>
      <c r="I16" s="7">
        <v>20.684319080757501</v>
      </c>
      <c r="K16" t="s">
        <v>17</v>
      </c>
      <c r="L16" s="1">
        <v>0.19550000000000001</v>
      </c>
      <c r="M16">
        <v>540</v>
      </c>
      <c r="N16" s="7">
        <v>19.211105368005999</v>
      </c>
      <c r="P16" s="2" t="s">
        <v>18</v>
      </c>
      <c r="Q16" s="1">
        <v>0.15609999999999999</v>
      </c>
      <c r="R16">
        <v>1000</v>
      </c>
      <c r="S16" s="7">
        <v>16.210177076177601</v>
      </c>
      <c r="T16">
        <v>14</v>
      </c>
      <c r="U16" t="s">
        <v>122</v>
      </c>
    </row>
    <row r="17" spans="1:21" x14ac:dyDescent="0.3">
      <c r="A17" s="2" t="s">
        <v>18</v>
      </c>
      <c r="B17" s="1">
        <v>7.9100000000000004E-2</v>
      </c>
      <c r="C17">
        <v>90</v>
      </c>
      <c r="D17" s="7">
        <v>20.799527947012798</v>
      </c>
      <c r="F17" s="3" t="s">
        <v>16</v>
      </c>
      <c r="G17" s="1">
        <v>8.9499999999999996E-2</v>
      </c>
      <c r="H17">
        <v>270</v>
      </c>
      <c r="I17" s="7">
        <v>33.156372047145098</v>
      </c>
      <c r="K17" s="2" t="s">
        <v>25</v>
      </c>
      <c r="L17" s="1">
        <v>0.19239999999999999</v>
      </c>
      <c r="M17">
        <v>540</v>
      </c>
      <c r="N17" s="7">
        <v>33.1354488705676</v>
      </c>
      <c r="P17" s="2" t="s">
        <v>28</v>
      </c>
      <c r="Q17" s="1">
        <v>0.1552</v>
      </c>
      <c r="R17">
        <v>1000</v>
      </c>
      <c r="S17" s="7">
        <v>14.3509965940301</v>
      </c>
      <c r="T17">
        <v>15</v>
      </c>
      <c r="U17" t="s">
        <v>118</v>
      </c>
    </row>
    <row r="18" spans="1:21" x14ac:dyDescent="0.3">
      <c r="A18" t="s">
        <v>44</v>
      </c>
      <c r="B18" s="1">
        <v>7.9100000000000004E-2</v>
      </c>
      <c r="C18">
        <v>90</v>
      </c>
      <c r="D18" s="7">
        <v>25.865480366600401</v>
      </c>
      <c r="F18" s="2" t="s">
        <v>19</v>
      </c>
      <c r="G18" s="1">
        <v>8.8900000000000007E-2</v>
      </c>
      <c r="H18">
        <v>270</v>
      </c>
      <c r="I18" s="7">
        <v>20.464384753566499</v>
      </c>
      <c r="K18" s="2" t="s">
        <v>26</v>
      </c>
      <c r="L18" s="1">
        <v>0.18959999999999999</v>
      </c>
      <c r="M18">
        <v>540</v>
      </c>
      <c r="N18" s="7">
        <v>13.6605901515114</v>
      </c>
      <c r="P18" s="12" t="s">
        <v>29</v>
      </c>
      <c r="Q18" s="1">
        <v>0.1517</v>
      </c>
      <c r="R18">
        <v>1000</v>
      </c>
      <c r="S18" s="7">
        <v>165.25403412413701</v>
      </c>
      <c r="T18">
        <v>16</v>
      </c>
      <c r="U18" t="s">
        <v>119</v>
      </c>
    </row>
    <row r="19" spans="1:21" x14ac:dyDescent="0.3">
      <c r="A19" s="2" t="s">
        <v>28</v>
      </c>
      <c r="B19" s="1">
        <v>7.6100000000000001E-2</v>
      </c>
      <c r="C19">
        <v>90</v>
      </c>
      <c r="D19" s="7">
        <v>15.486699581541499</v>
      </c>
      <c r="F19" t="s">
        <v>34</v>
      </c>
      <c r="G19" s="1">
        <v>8.8700000000000001E-2</v>
      </c>
      <c r="H19">
        <v>270</v>
      </c>
      <c r="I19" s="7">
        <v>49.422174122666597</v>
      </c>
      <c r="K19" t="s">
        <v>40</v>
      </c>
      <c r="L19" s="1">
        <v>0.18490000000000001</v>
      </c>
      <c r="M19">
        <v>540</v>
      </c>
      <c r="N19" s="7">
        <v>673.21777602920702</v>
      </c>
      <c r="P19" s="2" t="s">
        <v>30</v>
      </c>
      <c r="Q19" s="1">
        <v>0.15090000000000001</v>
      </c>
      <c r="R19">
        <v>1000</v>
      </c>
      <c r="S19" s="7">
        <v>59.9259146637974</v>
      </c>
      <c r="T19">
        <v>17</v>
      </c>
      <c r="U19" t="s">
        <v>120</v>
      </c>
    </row>
    <row r="20" spans="1:21" x14ac:dyDescent="0.3">
      <c r="A20" t="s">
        <v>33</v>
      </c>
      <c r="B20" s="1">
        <v>7.5499999999999998E-2</v>
      </c>
      <c r="C20">
        <v>90</v>
      </c>
      <c r="D20" s="7">
        <v>86.720511920983299</v>
      </c>
      <c r="F20" s="2" t="s">
        <v>27</v>
      </c>
      <c r="G20" s="1">
        <v>8.7800000000000003E-2</v>
      </c>
      <c r="H20">
        <v>270</v>
      </c>
      <c r="I20" s="7">
        <v>326.174923290881</v>
      </c>
      <c r="K20" s="2" t="s">
        <v>18</v>
      </c>
      <c r="L20" s="1">
        <v>0.18459999999999999</v>
      </c>
      <c r="M20">
        <v>540</v>
      </c>
      <c r="N20" s="7">
        <v>16.2105451946627</v>
      </c>
      <c r="P20" s="10" t="s">
        <v>31</v>
      </c>
      <c r="Q20" s="1">
        <v>0.1492</v>
      </c>
      <c r="R20">
        <v>1000</v>
      </c>
      <c r="S20" s="7">
        <v>41.085028370848498</v>
      </c>
      <c r="T20">
        <v>18</v>
      </c>
    </row>
    <row r="21" spans="1:21" x14ac:dyDescent="0.3">
      <c r="A21" s="2" t="s">
        <v>8</v>
      </c>
      <c r="B21" s="1">
        <v>7.51E-2</v>
      </c>
      <c r="C21">
        <v>90</v>
      </c>
      <c r="D21" s="7">
        <v>28.762960642983799</v>
      </c>
      <c r="F21" t="s">
        <v>32</v>
      </c>
      <c r="G21" s="1">
        <v>8.6699999999999999E-2</v>
      </c>
      <c r="H21">
        <v>270</v>
      </c>
      <c r="I21" s="7">
        <v>55.040544645487998</v>
      </c>
      <c r="K21" s="2" t="s">
        <v>27</v>
      </c>
      <c r="L21" s="1">
        <v>0.183</v>
      </c>
      <c r="M21">
        <v>540</v>
      </c>
      <c r="N21" s="7">
        <v>294.85883330462298</v>
      </c>
      <c r="P21" t="s">
        <v>32</v>
      </c>
      <c r="Q21" s="1">
        <v>0.14899999999999999</v>
      </c>
      <c r="R21">
        <v>1000</v>
      </c>
      <c r="S21" s="7">
        <v>52.583519731767701</v>
      </c>
      <c r="T21">
        <v>19</v>
      </c>
      <c r="U21" t="s">
        <v>121</v>
      </c>
    </row>
    <row r="22" spans="1:21" x14ac:dyDescent="0.3">
      <c r="A22" s="2" t="s">
        <v>27</v>
      </c>
      <c r="B22" s="1">
        <v>7.3899999999999993E-2</v>
      </c>
      <c r="C22">
        <v>90</v>
      </c>
      <c r="D22" s="7">
        <v>325.42077111704799</v>
      </c>
      <c r="F22" s="2" t="s">
        <v>25</v>
      </c>
      <c r="G22" s="1">
        <v>8.5699999999999998E-2</v>
      </c>
      <c r="H22">
        <v>270</v>
      </c>
      <c r="I22" s="7">
        <v>35.091664100407101</v>
      </c>
      <c r="K22" t="s">
        <v>36</v>
      </c>
      <c r="L22" s="1">
        <v>0.18149999999999999</v>
      </c>
      <c r="M22">
        <v>540</v>
      </c>
      <c r="N22" s="7">
        <v>103.052221048349</v>
      </c>
      <c r="P22" t="s">
        <v>33</v>
      </c>
      <c r="Q22" s="1">
        <v>0.14480000000000001</v>
      </c>
      <c r="R22">
        <v>1000</v>
      </c>
      <c r="S22" s="7">
        <v>79.662764655902905</v>
      </c>
      <c r="T22">
        <v>20</v>
      </c>
    </row>
    <row r="23" spans="1:21" x14ac:dyDescent="0.3">
      <c r="A23" s="2" t="s">
        <v>30</v>
      </c>
      <c r="B23" s="1">
        <v>7.2999999999999995E-2</v>
      </c>
      <c r="C23">
        <v>90</v>
      </c>
      <c r="D23" s="7">
        <v>70.552005014423202</v>
      </c>
      <c r="F23" s="2" t="s">
        <v>8</v>
      </c>
      <c r="G23" s="1">
        <v>8.5300000000000001E-2</v>
      </c>
      <c r="H23">
        <v>270</v>
      </c>
      <c r="I23" s="7">
        <v>28.965904727970901</v>
      </c>
      <c r="K23" s="2" t="s">
        <v>28</v>
      </c>
      <c r="L23" s="1">
        <v>0.18049999999999999</v>
      </c>
      <c r="M23">
        <v>540</v>
      </c>
      <c r="N23" s="7">
        <v>14.354681502147599</v>
      </c>
      <c r="P23" t="s">
        <v>34</v>
      </c>
      <c r="Q23" s="1">
        <v>0.14399999999999999</v>
      </c>
      <c r="R23">
        <v>1000</v>
      </c>
      <c r="S23" s="7">
        <v>50.193660789431497</v>
      </c>
      <c r="T23">
        <v>21</v>
      </c>
    </row>
    <row r="24" spans="1:21" x14ac:dyDescent="0.3">
      <c r="A24" t="s">
        <v>37</v>
      </c>
      <c r="B24" s="1">
        <v>7.1499999999999994E-2</v>
      </c>
      <c r="C24">
        <v>90</v>
      </c>
      <c r="D24" s="7">
        <v>158.275834240357</v>
      </c>
      <c r="F24" s="2" t="s">
        <v>28</v>
      </c>
      <c r="G24" s="1">
        <v>8.4099999999999994E-2</v>
      </c>
      <c r="H24">
        <v>270</v>
      </c>
      <c r="I24" s="7">
        <v>15.560882493731899</v>
      </c>
      <c r="K24" t="s">
        <v>32</v>
      </c>
      <c r="L24" s="1">
        <v>0.18</v>
      </c>
      <c r="M24">
        <v>540</v>
      </c>
      <c r="N24" s="7">
        <v>52.583921934861003</v>
      </c>
      <c r="P24" t="s">
        <v>35</v>
      </c>
      <c r="Q24" s="1">
        <v>0.14230000000000001</v>
      </c>
      <c r="R24">
        <v>1000</v>
      </c>
      <c r="S24" s="7">
        <v>52.455777650024302</v>
      </c>
      <c r="T24">
        <v>22</v>
      </c>
      <c r="U24" t="s">
        <v>124</v>
      </c>
    </row>
    <row r="25" spans="1:21" x14ac:dyDescent="0.3">
      <c r="A25" s="2" t="s">
        <v>13</v>
      </c>
      <c r="B25" s="1">
        <v>7.1300000000000002E-2</v>
      </c>
      <c r="C25">
        <v>90</v>
      </c>
      <c r="D25" s="7">
        <v>25.345163434735301</v>
      </c>
      <c r="F25" t="s">
        <v>35</v>
      </c>
      <c r="G25" s="1">
        <v>8.3500000000000005E-2</v>
      </c>
      <c r="H25">
        <v>270</v>
      </c>
      <c r="I25" s="7">
        <v>54.376257616675801</v>
      </c>
      <c r="K25" s="10" t="s">
        <v>31</v>
      </c>
      <c r="L25" s="1">
        <v>0.1797</v>
      </c>
      <c r="M25">
        <v>540</v>
      </c>
      <c r="N25" s="7">
        <v>41.066836607889996</v>
      </c>
      <c r="P25" t="s">
        <v>36</v>
      </c>
      <c r="Q25" s="1">
        <v>0.14199999999999999</v>
      </c>
      <c r="R25">
        <v>1000</v>
      </c>
      <c r="S25" s="7">
        <v>103.04232270950899</v>
      </c>
      <c r="T25">
        <v>23</v>
      </c>
    </row>
    <row r="26" spans="1:21" x14ac:dyDescent="0.3">
      <c r="A26" t="s">
        <v>46</v>
      </c>
      <c r="B26" s="1">
        <v>7.0199999999999999E-2</v>
      </c>
      <c r="C26">
        <v>90</v>
      </c>
      <c r="D26" s="7">
        <v>27.529331617825001</v>
      </c>
      <c r="F26" t="s">
        <v>37</v>
      </c>
      <c r="G26" s="1">
        <v>8.1500000000000003E-2</v>
      </c>
      <c r="H26">
        <v>270</v>
      </c>
      <c r="I26" s="7">
        <v>158.72658739060199</v>
      </c>
      <c r="K26" t="s">
        <v>37</v>
      </c>
      <c r="L26" s="1">
        <v>0.17810000000000001</v>
      </c>
      <c r="M26">
        <v>540</v>
      </c>
      <c r="N26" s="7">
        <v>154.453806452762</v>
      </c>
      <c r="P26" t="s">
        <v>37</v>
      </c>
      <c r="Q26" s="1">
        <v>0.13969999999999999</v>
      </c>
      <c r="R26">
        <v>1000</v>
      </c>
      <c r="S26" s="7">
        <v>154.45512198077799</v>
      </c>
      <c r="T26">
        <v>24</v>
      </c>
    </row>
    <row r="27" spans="1:21" x14ac:dyDescent="0.3">
      <c r="A27" t="s">
        <v>114</v>
      </c>
      <c r="B27" s="1">
        <v>6.9699999999999998E-2</v>
      </c>
      <c r="C27">
        <v>180</v>
      </c>
      <c r="D27" s="7">
        <v>16.9951808322242</v>
      </c>
      <c r="F27" t="s">
        <v>33</v>
      </c>
      <c r="G27" s="1">
        <v>8.1299999999999997E-2</v>
      </c>
      <c r="H27">
        <v>270</v>
      </c>
      <c r="I27" s="7">
        <v>86.842300916232304</v>
      </c>
      <c r="K27" s="12" t="s">
        <v>29</v>
      </c>
      <c r="L27" s="1">
        <v>0.17699999999999999</v>
      </c>
      <c r="M27">
        <v>540</v>
      </c>
      <c r="N27" s="7">
        <v>165.33438537951301</v>
      </c>
      <c r="P27" t="s">
        <v>5</v>
      </c>
      <c r="Q27" s="1">
        <v>0.13869999999999999</v>
      </c>
      <c r="R27">
        <v>1000</v>
      </c>
      <c r="S27" s="7">
        <v>12.4057652254663</v>
      </c>
      <c r="T27">
        <v>25</v>
      </c>
    </row>
    <row r="28" spans="1:21" x14ac:dyDescent="0.3">
      <c r="A28" s="2" t="s">
        <v>19</v>
      </c>
      <c r="B28" s="1">
        <v>6.9599999999999995E-2</v>
      </c>
      <c r="C28">
        <v>90</v>
      </c>
      <c r="D28" s="7">
        <v>20.367263898726701</v>
      </c>
      <c r="F28" t="s">
        <v>42</v>
      </c>
      <c r="G28" s="1">
        <v>8.0799999999999997E-2</v>
      </c>
      <c r="H28">
        <v>270</v>
      </c>
      <c r="I28" s="7">
        <v>12956.639788132399</v>
      </c>
      <c r="K28" t="s">
        <v>35</v>
      </c>
      <c r="L28" s="1">
        <v>0.1769</v>
      </c>
      <c r="M28">
        <v>540</v>
      </c>
      <c r="N28" s="7">
        <v>52.456512571019303</v>
      </c>
      <c r="P28" t="s">
        <v>4</v>
      </c>
      <c r="Q28" s="1">
        <v>0.13519999999999999</v>
      </c>
      <c r="R28">
        <v>1000</v>
      </c>
      <c r="S28" s="7">
        <v>20.141537268437101</v>
      </c>
      <c r="T28">
        <v>26</v>
      </c>
    </row>
    <row r="29" spans="1:21" x14ac:dyDescent="0.3">
      <c r="A29" t="s">
        <v>35</v>
      </c>
      <c r="B29" s="1">
        <v>6.2899999999999998E-2</v>
      </c>
      <c r="C29">
        <v>90</v>
      </c>
      <c r="D29" s="7">
        <v>54.308341418297601</v>
      </c>
      <c r="F29" t="s">
        <v>43</v>
      </c>
      <c r="G29" s="1">
        <v>8.0600000000000005E-2</v>
      </c>
      <c r="H29">
        <v>270</v>
      </c>
      <c r="I29" s="7">
        <v>15.1783461176835</v>
      </c>
      <c r="K29" t="s">
        <v>33</v>
      </c>
      <c r="L29" s="1">
        <v>0.16739999999999999</v>
      </c>
      <c r="M29">
        <v>540</v>
      </c>
      <c r="N29" s="7">
        <v>79.650615722753599</v>
      </c>
      <c r="P29" t="s">
        <v>38</v>
      </c>
      <c r="Q29" s="1">
        <v>0.1351</v>
      </c>
      <c r="R29">
        <v>1000</v>
      </c>
      <c r="S29" s="7">
        <v>12.269408240647699</v>
      </c>
      <c r="T29">
        <v>27</v>
      </c>
    </row>
    <row r="30" spans="1:21" x14ac:dyDescent="0.3">
      <c r="A30" t="s">
        <v>40</v>
      </c>
      <c r="B30" s="1">
        <v>6.2100000000000002E-2</v>
      </c>
      <c r="C30">
        <v>90</v>
      </c>
      <c r="D30" s="7">
        <v>744.35868747270104</v>
      </c>
      <c r="F30" t="s">
        <v>40</v>
      </c>
      <c r="G30" s="1">
        <v>7.9799999999999996E-2</v>
      </c>
      <c r="H30">
        <v>270</v>
      </c>
      <c r="I30" s="7">
        <v>745.88972937354902</v>
      </c>
      <c r="K30" t="s">
        <v>34</v>
      </c>
      <c r="L30" s="1">
        <v>0.1673</v>
      </c>
      <c r="M30">
        <v>540</v>
      </c>
      <c r="N30" s="7">
        <v>50.205933309390602</v>
      </c>
      <c r="P30" t="s">
        <v>39</v>
      </c>
      <c r="Q30" s="1">
        <v>0.1348</v>
      </c>
      <c r="R30">
        <v>1000</v>
      </c>
      <c r="S30" s="7">
        <v>3848.79542537526</v>
      </c>
      <c r="T30">
        <v>28</v>
      </c>
    </row>
    <row r="31" spans="1:21" x14ac:dyDescent="0.3">
      <c r="A31" s="2" t="s">
        <v>25</v>
      </c>
      <c r="B31" s="1">
        <v>6.2E-2</v>
      </c>
      <c r="C31">
        <v>90</v>
      </c>
      <c r="D31" s="7">
        <v>35.035023242412997</v>
      </c>
      <c r="F31" s="2" t="s">
        <v>29</v>
      </c>
      <c r="G31" s="1">
        <v>7.7899999999999997E-2</v>
      </c>
      <c r="H31">
        <v>270</v>
      </c>
      <c r="I31" s="7">
        <v>182.45975481185701</v>
      </c>
      <c r="K31" t="s">
        <v>44</v>
      </c>
      <c r="L31" s="1">
        <v>0.16159999999999999</v>
      </c>
      <c r="M31">
        <v>540</v>
      </c>
      <c r="N31" s="7">
        <v>23.2034207598103</v>
      </c>
      <c r="P31" t="s">
        <v>21</v>
      </c>
      <c r="Q31" s="1">
        <v>0.13469999999999999</v>
      </c>
      <c r="R31">
        <v>1000</v>
      </c>
      <c r="S31" s="7">
        <v>20.887540183429699</v>
      </c>
      <c r="T31">
        <v>29</v>
      </c>
    </row>
    <row r="32" spans="1:21" x14ac:dyDescent="0.3">
      <c r="A32" t="s">
        <v>32</v>
      </c>
      <c r="B32" s="1">
        <v>6.08E-2</v>
      </c>
      <c r="C32">
        <v>90</v>
      </c>
      <c r="D32" s="7">
        <v>55.041635400086001</v>
      </c>
      <c r="F32" s="10" t="s">
        <v>31</v>
      </c>
      <c r="G32" s="1">
        <v>7.6999999999999999E-2</v>
      </c>
      <c r="H32">
        <v>270</v>
      </c>
      <c r="I32" s="7">
        <v>44.810764171130401</v>
      </c>
      <c r="K32" t="s">
        <v>39</v>
      </c>
      <c r="L32" s="1">
        <v>0.15959999999999999</v>
      </c>
      <c r="M32">
        <v>540</v>
      </c>
      <c r="N32" s="7">
        <v>3848.9336771501999</v>
      </c>
      <c r="P32" s="3" t="s">
        <v>16</v>
      </c>
      <c r="Q32" s="1">
        <v>0.13200000000000001</v>
      </c>
      <c r="R32">
        <v>1000</v>
      </c>
      <c r="S32" s="7">
        <v>30.8616445835227</v>
      </c>
      <c r="T32">
        <v>30</v>
      </c>
    </row>
    <row r="33" spans="1:20" x14ac:dyDescent="0.3">
      <c r="A33" s="2" t="s">
        <v>31</v>
      </c>
      <c r="B33" s="1">
        <v>6.0400000000000002E-2</v>
      </c>
      <c r="C33">
        <v>90</v>
      </c>
      <c r="D33" s="7">
        <v>44.673541004566097</v>
      </c>
      <c r="F33" t="s">
        <v>41</v>
      </c>
      <c r="G33" s="1">
        <v>7.4200000000000002E-2</v>
      </c>
      <c r="H33">
        <v>270</v>
      </c>
      <c r="I33" s="7">
        <v>20.555071922607901</v>
      </c>
      <c r="K33" t="s">
        <v>4</v>
      </c>
      <c r="L33" s="1">
        <v>0.15820000000000001</v>
      </c>
      <c r="M33">
        <v>540</v>
      </c>
      <c r="N33" s="7">
        <v>20.156729621019299</v>
      </c>
      <c r="P33" t="s">
        <v>40</v>
      </c>
      <c r="Q33" s="1">
        <v>0.13159999999999999</v>
      </c>
      <c r="R33">
        <v>1000</v>
      </c>
      <c r="S33" s="7">
        <v>673.31102737311198</v>
      </c>
      <c r="T33">
        <v>31</v>
      </c>
    </row>
    <row r="34" spans="1:20" x14ac:dyDescent="0.3">
      <c r="A34" t="s">
        <v>38</v>
      </c>
      <c r="B34" s="1">
        <v>5.6399999999999999E-2</v>
      </c>
      <c r="C34">
        <v>90</v>
      </c>
      <c r="D34" s="7">
        <v>13.1036780417157</v>
      </c>
      <c r="F34" t="s">
        <v>36</v>
      </c>
      <c r="G34" s="1">
        <v>7.1999999999999995E-2</v>
      </c>
      <c r="H34">
        <v>270</v>
      </c>
      <c r="I34" s="7">
        <v>113.404882103934</v>
      </c>
      <c r="K34" t="s">
        <v>45</v>
      </c>
      <c r="L34" s="1">
        <v>0.15720000000000001</v>
      </c>
      <c r="M34">
        <v>540</v>
      </c>
      <c r="N34" s="7">
        <v>29.640216017502699</v>
      </c>
      <c r="P34" t="s">
        <v>41</v>
      </c>
      <c r="Q34" s="1">
        <v>0.13039999999999999</v>
      </c>
      <c r="R34">
        <v>1000</v>
      </c>
      <c r="S34" s="7">
        <v>18.363224066472501</v>
      </c>
      <c r="T34">
        <v>32</v>
      </c>
    </row>
    <row r="35" spans="1:20" x14ac:dyDescent="0.3">
      <c r="A35" s="2" t="s">
        <v>29</v>
      </c>
      <c r="B35" s="1">
        <v>5.3699999999999998E-2</v>
      </c>
      <c r="C35">
        <v>90</v>
      </c>
      <c r="D35" s="7">
        <v>182.054102068898</v>
      </c>
      <c r="F35" t="s">
        <v>17</v>
      </c>
      <c r="G35" s="1">
        <v>6.7699999999999996E-2</v>
      </c>
      <c r="H35">
        <v>270</v>
      </c>
      <c r="I35" s="7">
        <v>24.161259077423701</v>
      </c>
      <c r="K35" t="s">
        <v>42</v>
      </c>
      <c r="L35" s="1">
        <v>0.15329999999999999</v>
      </c>
      <c r="M35">
        <v>540</v>
      </c>
      <c r="N35" s="7">
        <v>11884.0466622902</v>
      </c>
      <c r="P35" t="s">
        <v>42</v>
      </c>
      <c r="Q35" s="1">
        <v>0.12620000000000001</v>
      </c>
      <c r="R35">
        <v>1000</v>
      </c>
      <c r="S35" s="7">
        <v>11881.2611314845</v>
      </c>
      <c r="T35">
        <v>33</v>
      </c>
    </row>
    <row r="36" spans="1:20" x14ac:dyDescent="0.3">
      <c r="A36" s="3" t="s">
        <v>16</v>
      </c>
      <c r="B36" s="1">
        <v>5.1900000000000002E-2</v>
      </c>
      <c r="C36">
        <v>90</v>
      </c>
      <c r="D36" s="7">
        <v>33.100883551819798</v>
      </c>
      <c r="F36" t="s">
        <v>47</v>
      </c>
      <c r="G36" s="1">
        <v>6.6699999999999995E-2</v>
      </c>
      <c r="H36">
        <v>270</v>
      </c>
      <c r="I36" s="7">
        <v>30.0755932479147</v>
      </c>
      <c r="K36" t="s">
        <v>38</v>
      </c>
      <c r="L36" s="1">
        <v>0.152</v>
      </c>
      <c r="M36">
        <v>540</v>
      </c>
      <c r="N36" s="7">
        <v>12.2698585227614</v>
      </c>
      <c r="P36" t="s">
        <v>43</v>
      </c>
      <c r="Q36" s="1">
        <v>0.126</v>
      </c>
      <c r="R36">
        <v>1000</v>
      </c>
      <c r="S36" s="7">
        <v>15.0836081252656</v>
      </c>
      <c r="T36">
        <v>34</v>
      </c>
    </row>
    <row r="37" spans="1:20" x14ac:dyDescent="0.3">
      <c r="A37" t="s">
        <v>36</v>
      </c>
      <c r="B37" s="1">
        <v>4.5400000000000003E-2</v>
      </c>
      <c r="C37">
        <v>90</v>
      </c>
      <c r="D37" s="7">
        <v>113.257441363925</v>
      </c>
      <c r="F37" t="s">
        <v>21</v>
      </c>
      <c r="G37" s="1">
        <v>6.1699999999999998E-2</v>
      </c>
      <c r="H37">
        <v>540</v>
      </c>
      <c r="I37" s="7">
        <v>23.698297689003301</v>
      </c>
      <c r="K37" t="s">
        <v>41</v>
      </c>
      <c r="L37" s="1">
        <v>0.15</v>
      </c>
      <c r="M37">
        <v>540</v>
      </c>
      <c r="N37" s="7">
        <v>18.3622872504234</v>
      </c>
      <c r="P37" t="s">
        <v>17</v>
      </c>
      <c r="Q37" s="1">
        <v>0.12509999999999999</v>
      </c>
      <c r="R37">
        <v>1000</v>
      </c>
      <c r="S37" s="7">
        <v>19.212278260331001</v>
      </c>
      <c r="T37">
        <v>35</v>
      </c>
    </row>
    <row r="38" spans="1:20" x14ac:dyDescent="0.3">
      <c r="A38" t="s">
        <v>41</v>
      </c>
      <c r="B38" s="1">
        <v>4.5199999999999997E-2</v>
      </c>
      <c r="C38">
        <v>90</v>
      </c>
      <c r="D38" s="7">
        <v>20.508596491158499</v>
      </c>
      <c r="F38" t="s">
        <v>20</v>
      </c>
      <c r="G38" s="1">
        <v>6.0999999999999999E-2</v>
      </c>
      <c r="H38">
        <v>270</v>
      </c>
      <c r="I38" s="7">
        <v>15.562810034261499</v>
      </c>
      <c r="K38" t="s">
        <v>48</v>
      </c>
      <c r="L38" s="1">
        <v>0.1497</v>
      </c>
      <c r="M38">
        <v>540</v>
      </c>
      <c r="N38" s="7">
        <v>89.6460941510596</v>
      </c>
      <c r="P38" t="s">
        <v>20</v>
      </c>
      <c r="Q38" s="1">
        <v>0.12330000000000001</v>
      </c>
      <c r="R38">
        <v>1000</v>
      </c>
      <c r="S38" s="7">
        <v>12.073934547522599</v>
      </c>
      <c r="T38">
        <v>36</v>
      </c>
    </row>
    <row r="39" spans="1:20" x14ac:dyDescent="0.3">
      <c r="A39" t="s">
        <v>48</v>
      </c>
      <c r="B39" s="1">
        <v>4.2900000000000001E-2</v>
      </c>
      <c r="C39">
        <v>90</v>
      </c>
      <c r="D39" s="7">
        <v>92.158374857922297</v>
      </c>
      <c r="F39" t="s">
        <v>38</v>
      </c>
      <c r="G39" s="1">
        <v>6.0600000000000001E-2</v>
      </c>
      <c r="H39">
        <v>270</v>
      </c>
      <c r="I39" s="7">
        <v>13.1120814651975</v>
      </c>
      <c r="K39" t="s">
        <v>43</v>
      </c>
      <c r="L39" s="1">
        <v>0.14169999999999999</v>
      </c>
      <c r="M39">
        <v>540</v>
      </c>
      <c r="N39" s="7">
        <v>15.0834207497045</v>
      </c>
      <c r="P39" t="s">
        <v>44</v>
      </c>
      <c r="Q39" s="1">
        <v>0.12239999999999999</v>
      </c>
      <c r="R39">
        <v>1000</v>
      </c>
      <c r="S39" s="7">
        <v>23.2083491788907</v>
      </c>
      <c r="T39">
        <v>37</v>
      </c>
    </row>
    <row r="40" spans="1:20" x14ac:dyDescent="0.3">
      <c r="A40" t="s">
        <v>47</v>
      </c>
      <c r="B40" s="1">
        <v>4.1300000000000003E-2</v>
      </c>
      <c r="C40">
        <v>90</v>
      </c>
      <c r="D40" s="7">
        <v>30.038134302837399</v>
      </c>
      <c r="F40" s="11" t="s">
        <v>7</v>
      </c>
      <c r="G40" s="1">
        <v>5.79E-2</v>
      </c>
      <c r="H40">
        <v>540</v>
      </c>
      <c r="I40" s="7">
        <v>12.601805037328599</v>
      </c>
      <c r="K40" t="s">
        <v>47</v>
      </c>
      <c r="L40" s="1">
        <v>0.1396</v>
      </c>
      <c r="M40">
        <v>540</v>
      </c>
      <c r="N40" s="7">
        <v>28.971859675665002</v>
      </c>
      <c r="P40" t="s">
        <v>45</v>
      </c>
      <c r="Q40" s="1">
        <v>0.12039999999999999</v>
      </c>
      <c r="R40">
        <v>1000</v>
      </c>
      <c r="S40" s="7">
        <v>29.639671501988001</v>
      </c>
      <c r="T40">
        <v>38</v>
      </c>
    </row>
    <row r="41" spans="1:20" x14ac:dyDescent="0.3">
      <c r="A41" t="s">
        <v>45</v>
      </c>
      <c r="B41" s="1">
        <v>3.8899999999999997E-2</v>
      </c>
      <c r="C41">
        <v>90</v>
      </c>
      <c r="D41" s="7">
        <v>31.1135940568455</v>
      </c>
      <c r="F41" t="s">
        <v>48</v>
      </c>
      <c r="G41" s="1">
        <v>5.79E-2</v>
      </c>
      <c r="H41">
        <v>270</v>
      </c>
      <c r="I41" s="7">
        <v>92.321196079207894</v>
      </c>
      <c r="K41" t="s">
        <v>5</v>
      </c>
      <c r="L41" s="1">
        <v>0.13869999999999999</v>
      </c>
      <c r="M41">
        <v>1000</v>
      </c>
      <c r="N41" s="7">
        <v>12.393939669921499</v>
      </c>
      <c r="P41" t="s">
        <v>10</v>
      </c>
      <c r="Q41" s="1">
        <v>0.1106</v>
      </c>
      <c r="R41">
        <v>563</v>
      </c>
      <c r="S41" s="7">
        <v>19.062860508495699</v>
      </c>
      <c r="T41">
        <v>39</v>
      </c>
    </row>
    <row r="42" spans="1:20" x14ac:dyDescent="0.3">
      <c r="A42" t="s">
        <v>17</v>
      </c>
      <c r="B42" s="1">
        <v>3.7499999999999999E-2</v>
      </c>
      <c r="C42">
        <v>90</v>
      </c>
      <c r="D42" s="7">
        <v>23.995035660455802</v>
      </c>
      <c r="F42" t="s">
        <v>45</v>
      </c>
      <c r="G42" s="1">
        <v>5.2699999999999997E-2</v>
      </c>
      <c r="H42">
        <v>270</v>
      </c>
      <c r="I42" s="7">
        <v>31.170372323667699</v>
      </c>
      <c r="K42" t="s">
        <v>21</v>
      </c>
      <c r="L42" s="1">
        <v>0.13469999999999999</v>
      </c>
      <c r="M42">
        <v>1000</v>
      </c>
      <c r="N42" s="7">
        <v>20.8874044430293</v>
      </c>
      <c r="P42" t="s">
        <v>46</v>
      </c>
      <c r="Q42" s="1">
        <v>0.105</v>
      </c>
      <c r="R42">
        <v>1000</v>
      </c>
      <c r="S42" s="7">
        <v>25.444499450009399</v>
      </c>
      <c r="T42">
        <v>40</v>
      </c>
    </row>
    <row r="43" spans="1:20" x14ac:dyDescent="0.3">
      <c r="A43" t="s">
        <v>20</v>
      </c>
      <c r="B43" s="1">
        <v>3.73E-2</v>
      </c>
      <c r="C43">
        <v>90</v>
      </c>
      <c r="D43" s="7">
        <v>15.3308192875126</v>
      </c>
      <c r="F43" t="s">
        <v>46</v>
      </c>
      <c r="G43" s="1">
        <v>4.6699999999999998E-2</v>
      </c>
      <c r="H43">
        <v>270</v>
      </c>
      <c r="I43" s="7">
        <v>27.540231568171901</v>
      </c>
      <c r="K43" t="s">
        <v>46</v>
      </c>
      <c r="L43" s="1">
        <v>0.1326</v>
      </c>
      <c r="M43">
        <v>540</v>
      </c>
      <c r="N43" s="7">
        <v>25.439085974945598</v>
      </c>
      <c r="P43" t="s">
        <v>47</v>
      </c>
      <c r="Q43" s="1">
        <v>9.8199999999999996E-2</v>
      </c>
      <c r="R43">
        <v>1000</v>
      </c>
      <c r="S43" s="7">
        <v>28.975383731636601</v>
      </c>
      <c r="T43">
        <v>41</v>
      </c>
    </row>
    <row r="44" spans="1:20" x14ac:dyDescent="0.3">
      <c r="A44" t="s">
        <v>21</v>
      </c>
      <c r="B44" s="1">
        <v>2.98E-2</v>
      </c>
      <c r="C44">
        <v>180</v>
      </c>
      <c r="D44" s="7">
        <v>23.622547210130801</v>
      </c>
      <c r="F44" t="s">
        <v>49</v>
      </c>
      <c r="G44" s="1">
        <v>2.4500000000000001E-2</v>
      </c>
      <c r="H44">
        <v>270</v>
      </c>
      <c r="I44" s="7">
        <v>26.158816432055399</v>
      </c>
      <c r="K44" t="s">
        <v>20</v>
      </c>
      <c r="L44" s="1">
        <v>0.1305</v>
      </c>
      <c r="M44">
        <v>540</v>
      </c>
      <c r="N44" s="7">
        <v>12.0730542560612</v>
      </c>
      <c r="P44" t="s">
        <v>48</v>
      </c>
      <c r="Q44" s="1">
        <v>8.9800000000000005E-2</v>
      </c>
      <c r="R44">
        <v>1000</v>
      </c>
      <c r="S44" s="7">
        <v>89.645984137187597</v>
      </c>
      <c r="T44">
        <v>42</v>
      </c>
    </row>
    <row r="45" spans="1:20" x14ac:dyDescent="0.3">
      <c r="A45" t="s">
        <v>4</v>
      </c>
      <c r="B45" s="1">
        <v>2.7099999999999999E-2</v>
      </c>
      <c r="C45">
        <v>90</v>
      </c>
      <c r="D45" s="7">
        <v>21.6321920366196</v>
      </c>
      <c r="F45" t="s">
        <v>14</v>
      </c>
      <c r="G45" s="1">
        <v>2.24E-2</v>
      </c>
      <c r="H45">
        <v>270</v>
      </c>
      <c r="I45" s="7">
        <v>35.989356221248997</v>
      </c>
      <c r="K45" t="s">
        <v>49</v>
      </c>
      <c r="L45" s="1">
        <v>0.12609999999999999</v>
      </c>
      <c r="M45">
        <v>540</v>
      </c>
      <c r="N45" s="7">
        <v>24.133440925240802</v>
      </c>
      <c r="P45" t="s">
        <v>49</v>
      </c>
      <c r="Q45" s="1">
        <v>8.4900000000000003E-2</v>
      </c>
      <c r="R45">
        <v>1000</v>
      </c>
      <c r="S45" s="7">
        <v>24.134301666645701</v>
      </c>
      <c r="T45">
        <v>43</v>
      </c>
    </row>
    <row r="46" spans="1:20" x14ac:dyDescent="0.3">
      <c r="A46" t="s">
        <v>12</v>
      </c>
      <c r="B46" s="1">
        <v>2.35E-2</v>
      </c>
      <c r="C46">
        <v>90</v>
      </c>
      <c r="D46" s="7">
        <v>340.03140427357499</v>
      </c>
      <c r="F46" t="s">
        <v>4</v>
      </c>
      <c r="G46" s="1">
        <v>1.15E-2</v>
      </c>
      <c r="H46">
        <v>270</v>
      </c>
      <c r="I46" s="7">
        <v>21.6330868129339</v>
      </c>
      <c r="K46" t="s">
        <v>10</v>
      </c>
      <c r="L46" s="1">
        <v>0.1106</v>
      </c>
      <c r="M46">
        <v>563</v>
      </c>
      <c r="N46" s="7">
        <v>19.0918567481494</v>
      </c>
      <c r="P46" t="s">
        <v>50</v>
      </c>
      <c r="Q46" s="1">
        <v>8.1299999999999997E-2</v>
      </c>
      <c r="R46">
        <v>1000</v>
      </c>
      <c r="S46" s="7">
        <v>12.6989258520127</v>
      </c>
      <c r="T46">
        <v>44</v>
      </c>
    </row>
    <row r="47" spans="1:20" x14ac:dyDescent="0.3">
      <c r="A47" t="s">
        <v>53</v>
      </c>
      <c r="B47" s="1">
        <v>2.3E-3</v>
      </c>
      <c r="C47">
        <v>90</v>
      </c>
      <c r="D47" s="7">
        <v>854.36326143591305</v>
      </c>
      <c r="F47" t="s">
        <v>51</v>
      </c>
      <c r="G47" s="1">
        <v>1.0500000000000001E-2</v>
      </c>
      <c r="H47">
        <v>270</v>
      </c>
      <c r="I47" s="7">
        <v>116.912057147609</v>
      </c>
      <c r="K47" t="s">
        <v>11</v>
      </c>
      <c r="L47" s="1">
        <v>8.5099999999999995E-2</v>
      </c>
      <c r="M47">
        <v>540</v>
      </c>
      <c r="N47" s="7">
        <v>10.1619944987038</v>
      </c>
      <c r="P47" t="s">
        <v>11</v>
      </c>
      <c r="Q47" s="1">
        <v>5.57E-2</v>
      </c>
      <c r="R47">
        <v>999</v>
      </c>
      <c r="S47" s="7">
        <v>10.160869686861901</v>
      </c>
      <c r="T47">
        <v>45</v>
      </c>
    </row>
    <row r="48" spans="1:20" x14ac:dyDescent="0.3">
      <c r="A48" t="s">
        <v>51</v>
      </c>
      <c r="B48" s="1">
        <v>-1.2999999999999999E-3</v>
      </c>
      <c r="C48">
        <v>90</v>
      </c>
      <c r="D48" s="7">
        <v>116.818075106862</v>
      </c>
      <c r="F48" t="s">
        <v>12</v>
      </c>
      <c r="G48" s="1">
        <v>-3.3E-3</v>
      </c>
      <c r="H48">
        <v>270</v>
      </c>
      <c r="I48" s="7">
        <v>340.00168541957999</v>
      </c>
      <c r="K48" t="s">
        <v>51</v>
      </c>
      <c r="L48" s="1">
        <v>6.7699999999999996E-2</v>
      </c>
      <c r="M48">
        <v>540</v>
      </c>
      <c r="N48" s="7">
        <v>120.28592364455299</v>
      </c>
      <c r="P48" t="s">
        <v>51</v>
      </c>
      <c r="Q48" s="1">
        <v>5.3699999999999998E-2</v>
      </c>
      <c r="R48">
        <v>1000</v>
      </c>
      <c r="S48" s="7">
        <v>120.291827220268</v>
      </c>
      <c r="T48">
        <v>46</v>
      </c>
    </row>
    <row r="49" spans="1:20" x14ac:dyDescent="0.3">
      <c r="A49" s="11" t="s">
        <v>7</v>
      </c>
      <c r="B49" s="1">
        <v>-8.8999999999999999E-3</v>
      </c>
      <c r="C49">
        <v>180</v>
      </c>
      <c r="D49" s="7">
        <v>12.531671846282601</v>
      </c>
      <c r="F49" t="s">
        <v>5</v>
      </c>
      <c r="G49" s="1">
        <v>-1.0999999999999999E-2</v>
      </c>
      <c r="H49">
        <v>540</v>
      </c>
      <c r="I49" s="7">
        <v>12.9203341514228</v>
      </c>
      <c r="K49" t="s">
        <v>9</v>
      </c>
      <c r="L49" s="1">
        <v>3.9600000000000003E-2</v>
      </c>
      <c r="M49">
        <v>1000</v>
      </c>
      <c r="N49" s="7">
        <v>11.143421288218001</v>
      </c>
      <c r="P49" t="s">
        <v>9</v>
      </c>
      <c r="Q49" s="1">
        <v>3.9600000000000003E-2</v>
      </c>
      <c r="R49">
        <v>1000</v>
      </c>
      <c r="S49" s="7">
        <v>11.1429993386551</v>
      </c>
      <c r="T49">
        <v>47</v>
      </c>
    </row>
    <row r="50" spans="1:20" x14ac:dyDescent="0.3">
      <c r="A50" t="s">
        <v>49</v>
      </c>
      <c r="B50" s="1">
        <v>-1.54E-2</v>
      </c>
      <c r="C50">
        <v>90</v>
      </c>
      <c r="D50" s="7">
        <v>26.1414838570543</v>
      </c>
      <c r="F50" t="s">
        <v>9</v>
      </c>
      <c r="G50" s="1">
        <v>-7.0699999999999999E-2</v>
      </c>
      <c r="H50">
        <v>540</v>
      </c>
      <c r="I50" s="7">
        <v>12.845899304226201</v>
      </c>
      <c r="K50" t="s">
        <v>52</v>
      </c>
      <c r="L50" s="1">
        <v>1.9400000000000001E-2</v>
      </c>
      <c r="M50">
        <v>540</v>
      </c>
      <c r="N50" s="7">
        <v>75.722802560346395</v>
      </c>
      <c r="P50" t="s">
        <v>12</v>
      </c>
      <c r="Q50" s="1">
        <v>3.0000000000000001E-3</v>
      </c>
      <c r="R50">
        <v>1000</v>
      </c>
      <c r="S50" s="7">
        <v>339.53251538709401</v>
      </c>
      <c r="T50">
        <v>48</v>
      </c>
    </row>
    <row r="51" spans="1:20" x14ac:dyDescent="0.3">
      <c r="A51" t="s">
        <v>52</v>
      </c>
      <c r="B51" s="1">
        <v>-8.9700000000000002E-2</v>
      </c>
      <c r="C51">
        <v>90</v>
      </c>
      <c r="D51" s="7">
        <v>77.020617031374996</v>
      </c>
      <c r="F51" t="s">
        <v>53</v>
      </c>
      <c r="G51" s="1">
        <v>-7.1099999999999997E-2</v>
      </c>
      <c r="H51">
        <v>270</v>
      </c>
      <c r="I51" s="7">
        <v>855.53627948177302</v>
      </c>
      <c r="K51" t="s">
        <v>12</v>
      </c>
      <c r="L51" s="1">
        <v>-4.8999999999999998E-3</v>
      </c>
      <c r="M51">
        <v>540</v>
      </c>
      <c r="N51" s="7">
        <v>339.53130334263398</v>
      </c>
      <c r="P51" t="s">
        <v>52</v>
      </c>
      <c r="Q51" s="1">
        <v>2.9999999999999997E-4</v>
      </c>
      <c r="R51">
        <v>1000</v>
      </c>
      <c r="S51" s="7">
        <v>75.727156118229701</v>
      </c>
      <c r="T51">
        <v>49</v>
      </c>
    </row>
    <row r="52" spans="1:20" x14ac:dyDescent="0.3">
      <c r="A52" t="s">
        <v>14</v>
      </c>
      <c r="B52" s="1">
        <v>-0.1376</v>
      </c>
      <c r="C52">
        <v>90</v>
      </c>
      <c r="D52" s="7">
        <v>35.857731499933998</v>
      </c>
      <c r="F52" t="s">
        <v>114</v>
      </c>
      <c r="G52" s="1">
        <v>-7.5600000000000001E-2</v>
      </c>
      <c r="H52">
        <v>369</v>
      </c>
      <c r="I52" s="7">
        <v>17.0612917371371</v>
      </c>
      <c r="K52" t="s">
        <v>53</v>
      </c>
      <c r="L52" s="1">
        <v>-7.2300000000000003E-2</v>
      </c>
      <c r="M52">
        <v>540</v>
      </c>
      <c r="N52" s="7">
        <v>795.56767596717202</v>
      </c>
      <c r="P52" t="s">
        <v>53</v>
      </c>
      <c r="Q52" s="1">
        <v>-5.6099999999999997E-2</v>
      </c>
      <c r="R52">
        <v>1000</v>
      </c>
      <c r="S52" s="7">
        <v>795.65083010647402</v>
      </c>
      <c r="T52">
        <v>50</v>
      </c>
    </row>
  </sheetData>
  <mergeCells count="4">
    <mergeCell ref="P1:S1"/>
    <mergeCell ref="K1:N1"/>
    <mergeCell ref="A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Q19" sqref="Q19"/>
    </sheetView>
  </sheetViews>
  <sheetFormatPr defaultRowHeight="13.5" x14ac:dyDescent="0.3"/>
  <cols>
    <col min="5" max="5" width="1.53125" customWidth="1"/>
    <col min="10" max="10" width="1.53125" customWidth="1"/>
    <col min="15" max="15" width="1.53125" customWidth="1"/>
  </cols>
  <sheetData>
    <row r="1" spans="1:20" x14ac:dyDescent="0.3">
      <c r="A1" s="5" t="s">
        <v>115</v>
      </c>
      <c r="B1" s="5"/>
      <c r="C1" s="5"/>
      <c r="D1" s="5"/>
      <c r="E1" s="8"/>
      <c r="F1" s="5" t="s">
        <v>116</v>
      </c>
      <c r="G1" s="5"/>
      <c r="H1" s="5"/>
      <c r="I1" s="5"/>
      <c r="J1" s="8"/>
      <c r="K1" s="5" t="s">
        <v>56</v>
      </c>
      <c r="L1" s="5"/>
      <c r="M1" s="5"/>
      <c r="N1" s="5"/>
      <c r="O1" s="8"/>
      <c r="P1" s="5" t="s">
        <v>55</v>
      </c>
      <c r="Q1" s="5"/>
      <c r="R1" s="5"/>
      <c r="S1" s="5"/>
      <c r="T1" s="6"/>
    </row>
    <row r="2" spans="1:20" x14ac:dyDescent="0.3">
      <c r="A2" s="6" t="s">
        <v>0</v>
      </c>
      <c r="B2" s="6" t="s">
        <v>117</v>
      </c>
      <c r="C2" s="6" t="s">
        <v>2</v>
      </c>
      <c r="D2" s="6" t="s">
        <v>22</v>
      </c>
      <c r="E2" s="8"/>
      <c r="F2" s="6" t="s">
        <v>0</v>
      </c>
      <c r="G2" s="6" t="s">
        <v>117</v>
      </c>
      <c r="H2" s="6" t="s">
        <v>2</v>
      </c>
      <c r="I2" s="6" t="s">
        <v>22</v>
      </c>
      <c r="J2" s="8"/>
      <c r="K2" s="6" t="s">
        <v>0</v>
      </c>
      <c r="L2" s="6" t="s">
        <v>117</v>
      </c>
      <c r="M2" s="6" t="s">
        <v>2</v>
      </c>
      <c r="N2" s="6" t="s">
        <v>22</v>
      </c>
      <c r="O2" s="8"/>
      <c r="P2" s="6" t="s">
        <v>0</v>
      </c>
      <c r="Q2" s="6" t="s">
        <v>117</v>
      </c>
      <c r="R2" s="6" t="s">
        <v>2</v>
      </c>
      <c r="S2" s="6" t="s">
        <v>22</v>
      </c>
      <c r="T2" s="6" t="s">
        <v>125</v>
      </c>
    </row>
    <row r="3" spans="1:20" x14ac:dyDescent="0.3">
      <c r="A3" s="2" t="s">
        <v>23</v>
      </c>
      <c r="B3" s="1">
        <v>0.10059999999999999</v>
      </c>
      <c r="C3">
        <v>90</v>
      </c>
      <c r="D3" s="7">
        <v>28.4888487072418</v>
      </c>
      <c r="E3" s="9"/>
      <c r="F3" t="s">
        <v>10</v>
      </c>
      <c r="G3" s="1">
        <v>0.1164</v>
      </c>
      <c r="H3">
        <v>540</v>
      </c>
      <c r="I3" s="7">
        <v>22.029064837476</v>
      </c>
      <c r="J3" s="9"/>
      <c r="K3" s="2" t="s">
        <v>3</v>
      </c>
      <c r="L3" s="1">
        <v>0.49890000000000001</v>
      </c>
      <c r="M3">
        <v>1000</v>
      </c>
      <c r="N3" s="7">
        <v>17.084804324127798</v>
      </c>
      <c r="O3" s="9"/>
      <c r="P3" s="2" t="s">
        <v>3</v>
      </c>
      <c r="Q3" s="1">
        <v>0.49890000000000001</v>
      </c>
      <c r="R3">
        <v>1000</v>
      </c>
      <c r="S3" s="7">
        <v>17.059953498461802</v>
      </c>
      <c r="T3">
        <v>1</v>
      </c>
    </row>
    <row r="4" spans="1:20" x14ac:dyDescent="0.3">
      <c r="A4" t="s">
        <v>113</v>
      </c>
      <c r="B4" s="1">
        <v>9.4100000000000003E-2</v>
      </c>
      <c r="C4">
        <v>90</v>
      </c>
      <c r="D4" s="7">
        <v>10.068298852864</v>
      </c>
      <c r="E4" s="9"/>
      <c r="F4" s="2" t="s">
        <v>3</v>
      </c>
      <c r="G4" s="1">
        <v>0.112</v>
      </c>
      <c r="H4">
        <v>540</v>
      </c>
      <c r="I4" s="7">
        <v>22.211090820441498</v>
      </c>
      <c r="J4" s="9"/>
      <c r="K4" s="11" t="s">
        <v>7</v>
      </c>
      <c r="L4" s="1">
        <v>0.25869999999999999</v>
      </c>
      <c r="M4">
        <v>986</v>
      </c>
      <c r="N4" s="7">
        <v>10.820871413946501</v>
      </c>
      <c r="O4" s="9"/>
      <c r="P4" s="11" t="s">
        <v>7</v>
      </c>
      <c r="Q4" s="1">
        <v>0.25869999999999999</v>
      </c>
      <c r="R4">
        <v>986</v>
      </c>
      <c r="S4" s="7">
        <v>10.8175911945228</v>
      </c>
      <c r="T4">
        <v>2</v>
      </c>
    </row>
    <row r="5" spans="1:20" x14ac:dyDescent="0.3">
      <c r="A5" s="2" t="s">
        <v>15</v>
      </c>
      <c r="B5" s="1">
        <v>9.1499999999999998E-2</v>
      </c>
      <c r="C5">
        <v>90</v>
      </c>
      <c r="D5" s="7">
        <v>16.7139263385492</v>
      </c>
      <c r="E5" s="9"/>
      <c r="F5" s="2" t="s">
        <v>15</v>
      </c>
      <c r="G5" s="1">
        <v>0.10879999999999999</v>
      </c>
      <c r="H5">
        <v>270</v>
      </c>
      <c r="I5" s="7">
        <v>16.7790460749647</v>
      </c>
      <c r="J5" s="9"/>
      <c r="K5" s="2" t="s">
        <v>15</v>
      </c>
      <c r="L5" s="1">
        <v>0.2336</v>
      </c>
      <c r="M5">
        <v>540</v>
      </c>
      <c r="N5" s="7">
        <v>14.949042067272501</v>
      </c>
      <c r="O5" s="9"/>
      <c r="P5" s="13" t="s">
        <v>8</v>
      </c>
      <c r="Q5" s="1">
        <v>0.20050000000000001</v>
      </c>
      <c r="R5">
        <v>1000</v>
      </c>
      <c r="S5" s="7">
        <v>24.932667096405901</v>
      </c>
      <c r="T5">
        <v>3</v>
      </c>
    </row>
    <row r="6" spans="1:20" x14ac:dyDescent="0.3">
      <c r="A6" s="2" t="s">
        <v>26</v>
      </c>
      <c r="B6" s="1">
        <v>8.9599999999999999E-2</v>
      </c>
      <c r="C6">
        <v>90</v>
      </c>
      <c r="D6" s="7">
        <v>14.737328108757501</v>
      </c>
      <c r="E6" s="9"/>
      <c r="F6" s="2" t="s">
        <v>23</v>
      </c>
      <c r="G6" s="1">
        <v>0.10349999999999999</v>
      </c>
      <c r="H6">
        <v>270</v>
      </c>
      <c r="I6" s="7">
        <v>28.618675200186299</v>
      </c>
      <c r="J6" s="9"/>
      <c r="K6" s="2" t="s">
        <v>23</v>
      </c>
      <c r="L6" s="1">
        <v>0.2334</v>
      </c>
      <c r="M6">
        <v>540</v>
      </c>
      <c r="N6" s="7">
        <v>26.003654062745401</v>
      </c>
      <c r="O6" s="9"/>
      <c r="P6" s="2" t="s">
        <v>15</v>
      </c>
      <c r="Q6" s="1">
        <v>0.20039999999999999</v>
      </c>
      <c r="R6">
        <v>1000</v>
      </c>
      <c r="S6" s="7">
        <v>14.9499403496187</v>
      </c>
      <c r="T6">
        <v>4</v>
      </c>
    </row>
    <row r="7" spans="1:20" x14ac:dyDescent="0.3">
      <c r="A7" t="s">
        <v>34</v>
      </c>
      <c r="B7" s="1">
        <v>8.6800000000000002E-2</v>
      </c>
      <c r="C7">
        <v>90</v>
      </c>
      <c r="D7" s="7">
        <v>49.464534129907001</v>
      </c>
      <c r="E7" s="9"/>
      <c r="F7" s="2" t="s">
        <v>24</v>
      </c>
      <c r="G7" s="1">
        <v>9.8400000000000001E-2</v>
      </c>
      <c r="H7">
        <v>270</v>
      </c>
      <c r="I7" s="7">
        <v>25.819998663461401</v>
      </c>
      <c r="J7" s="9"/>
      <c r="K7" s="13" t="s">
        <v>8</v>
      </c>
      <c r="L7" s="1">
        <v>0.2276</v>
      </c>
      <c r="M7">
        <v>540</v>
      </c>
      <c r="N7" s="7">
        <v>24.9311689484609</v>
      </c>
      <c r="O7" s="9"/>
      <c r="P7" s="2" t="s">
        <v>23</v>
      </c>
      <c r="Q7" s="1">
        <v>0.1888</v>
      </c>
      <c r="R7">
        <v>1000</v>
      </c>
      <c r="S7" s="7">
        <v>26.015501493089602</v>
      </c>
      <c r="T7">
        <v>5</v>
      </c>
    </row>
    <row r="8" spans="1:20" x14ac:dyDescent="0.3">
      <c r="A8" t="s">
        <v>9</v>
      </c>
      <c r="B8" s="1">
        <v>8.5199999999999998E-2</v>
      </c>
      <c r="C8">
        <v>180</v>
      </c>
      <c r="D8" s="7">
        <v>12.780883553128399</v>
      </c>
      <c r="E8" s="9"/>
      <c r="F8" t="s">
        <v>113</v>
      </c>
      <c r="G8" s="1">
        <v>9.6100000000000005E-2</v>
      </c>
      <c r="H8">
        <v>270</v>
      </c>
      <c r="I8" s="7">
        <v>10.116582103474601</v>
      </c>
      <c r="J8" s="9"/>
      <c r="K8" s="3" t="s">
        <v>16</v>
      </c>
      <c r="L8" s="1">
        <v>0.21740000000000001</v>
      </c>
      <c r="M8">
        <v>540</v>
      </c>
      <c r="N8" s="7">
        <v>30.864327992952401</v>
      </c>
      <c r="O8" s="9"/>
      <c r="P8" s="2" t="s">
        <v>19</v>
      </c>
      <c r="Q8" s="1">
        <v>0.18559999999999999</v>
      </c>
      <c r="R8">
        <v>1000</v>
      </c>
      <c r="S8" s="7">
        <v>19.3428091475607</v>
      </c>
      <c r="T8">
        <v>6</v>
      </c>
    </row>
    <row r="9" spans="1:20" x14ac:dyDescent="0.3">
      <c r="A9" t="s">
        <v>39</v>
      </c>
      <c r="B9" s="1">
        <v>8.4900000000000003E-2</v>
      </c>
      <c r="C9">
        <v>90</v>
      </c>
      <c r="D9" s="7">
        <v>4189.4228687578297</v>
      </c>
      <c r="E9" s="9"/>
      <c r="F9" s="2" t="s">
        <v>6</v>
      </c>
      <c r="G9" s="1">
        <v>9.5699999999999993E-2</v>
      </c>
      <c r="H9">
        <v>270</v>
      </c>
      <c r="I9" s="7">
        <v>24.649285495230099</v>
      </c>
      <c r="J9" s="9"/>
      <c r="K9" s="2" t="s">
        <v>13</v>
      </c>
      <c r="L9" s="1">
        <v>0.21210000000000001</v>
      </c>
      <c r="M9">
        <v>540</v>
      </c>
      <c r="N9" s="7">
        <v>24.221252911146099</v>
      </c>
      <c r="O9" s="9"/>
      <c r="P9" s="2" t="s">
        <v>6</v>
      </c>
      <c r="Q9" s="1">
        <v>0.18010000000000001</v>
      </c>
      <c r="R9">
        <v>1000</v>
      </c>
      <c r="S9" s="7">
        <v>22.820004770311499</v>
      </c>
      <c r="T9">
        <v>7</v>
      </c>
    </row>
    <row r="10" spans="1:20" x14ac:dyDescent="0.3">
      <c r="A10" t="s">
        <v>42</v>
      </c>
      <c r="B10" s="1">
        <v>8.4900000000000003E-2</v>
      </c>
      <c r="C10">
        <v>90</v>
      </c>
      <c r="D10" s="7">
        <v>12951.965750343699</v>
      </c>
      <c r="E10" s="9"/>
      <c r="F10" s="2" t="s">
        <v>26</v>
      </c>
      <c r="G10" s="1">
        <v>9.4299999999999995E-2</v>
      </c>
      <c r="H10">
        <v>270</v>
      </c>
      <c r="I10" s="7">
        <v>14.779643040149001</v>
      </c>
      <c r="J10" s="9"/>
      <c r="K10" s="2" t="s">
        <v>6</v>
      </c>
      <c r="L10" s="1">
        <v>0.2089</v>
      </c>
      <c r="M10">
        <v>540</v>
      </c>
      <c r="N10" s="7">
        <v>22.8172283691516</v>
      </c>
      <c r="O10" s="9"/>
      <c r="P10" s="2" t="s">
        <v>24</v>
      </c>
      <c r="Q10" s="1">
        <v>0.1797</v>
      </c>
      <c r="R10">
        <v>1000</v>
      </c>
      <c r="S10" s="7">
        <v>24.189180000688399</v>
      </c>
      <c r="T10">
        <v>8</v>
      </c>
    </row>
    <row r="11" spans="1:20" x14ac:dyDescent="0.3">
      <c r="A11" s="2" t="s">
        <v>24</v>
      </c>
      <c r="B11" s="1">
        <v>8.3900000000000002E-2</v>
      </c>
      <c r="C11">
        <v>90</v>
      </c>
      <c r="D11" s="7">
        <v>25.7475175961881</v>
      </c>
      <c r="E11" s="9"/>
      <c r="F11" t="s">
        <v>44</v>
      </c>
      <c r="G11" s="1">
        <v>9.4200000000000006E-2</v>
      </c>
      <c r="H11">
        <v>270</v>
      </c>
      <c r="I11" s="7">
        <v>25.936227136123701</v>
      </c>
      <c r="J11" s="9"/>
      <c r="K11" s="2" t="s">
        <v>14</v>
      </c>
      <c r="L11" s="1">
        <v>0.2074</v>
      </c>
      <c r="M11">
        <v>540</v>
      </c>
      <c r="N11" s="7">
        <v>31.117103916704298</v>
      </c>
      <c r="O11" s="9"/>
      <c r="P11" s="2" t="s">
        <v>14</v>
      </c>
      <c r="Q11" s="1">
        <v>0.17799999999999999</v>
      </c>
      <c r="R11">
        <v>1000</v>
      </c>
      <c r="S11" s="7">
        <v>31.136312268666501</v>
      </c>
      <c r="T11">
        <v>9</v>
      </c>
    </row>
    <row r="12" spans="1:20" x14ac:dyDescent="0.3">
      <c r="A12" t="s">
        <v>10</v>
      </c>
      <c r="B12" s="1">
        <v>8.3500000000000005E-2</v>
      </c>
      <c r="C12">
        <v>180</v>
      </c>
      <c r="D12" s="7">
        <v>21.977091015343099</v>
      </c>
      <c r="E12" s="9"/>
      <c r="F12" s="2" t="s">
        <v>13</v>
      </c>
      <c r="G12" s="1">
        <v>9.3799999999999994E-2</v>
      </c>
      <c r="H12">
        <v>270</v>
      </c>
      <c r="I12" s="7">
        <v>25.450221349265199</v>
      </c>
      <c r="J12" s="9"/>
      <c r="K12" s="2" t="s">
        <v>19</v>
      </c>
      <c r="L12" s="1">
        <v>0.2044</v>
      </c>
      <c r="M12">
        <v>540</v>
      </c>
      <c r="N12" s="7">
        <v>19.342080999912799</v>
      </c>
      <c r="O12" s="9"/>
      <c r="P12" s="2" t="s">
        <v>13</v>
      </c>
      <c r="Q12" s="1">
        <v>0.17199999999999999</v>
      </c>
      <c r="R12">
        <v>1000</v>
      </c>
      <c r="S12" s="7">
        <v>24.224308604011</v>
      </c>
      <c r="T12">
        <v>10</v>
      </c>
    </row>
    <row r="13" spans="1:20" x14ac:dyDescent="0.3">
      <c r="A13" s="2" t="s">
        <v>50</v>
      </c>
      <c r="B13" s="1">
        <v>8.3299999999999999E-2</v>
      </c>
      <c r="C13">
        <v>90</v>
      </c>
      <c r="D13" s="7">
        <v>14.0232689555516</v>
      </c>
      <c r="E13" s="9"/>
      <c r="F13" t="s">
        <v>39</v>
      </c>
      <c r="G13" s="1">
        <v>9.2799999999999994E-2</v>
      </c>
      <c r="H13">
        <v>270</v>
      </c>
      <c r="I13" s="7">
        <v>4187.6801244665103</v>
      </c>
      <c r="J13" s="9"/>
      <c r="K13" s="2" t="s">
        <v>24</v>
      </c>
      <c r="L13" s="1">
        <v>0.2036</v>
      </c>
      <c r="M13">
        <v>540</v>
      </c>
      <c r="N13" s="7">
        <v>24.213110674904598</v>
      </c>
      <c r="O13" s="9"/>
      <c r="P13" s="2" t="s">
        <v>108</v>
      </c>
      <c r="Q13" s="1">
        <v>0.1651</v>
      </c>
      <c r="R13">
        <v>1000</v>
      </c>
      <c r="S13" s="7">
        <v>33.1359495403116</v>
      </c>
      <c r="T13">
        <v>11</v>
      </c>
    </row>
    <row r="14" spans="1:20" x14ac:dyDescent="0.3">
      <c r="A14" s="2" t="s">
        <v>3</v>
      </c>
      <c r="B14" s="1">
        <v>8.3000000000000004E-2</v>
      </c>
      <c r="C14">
        <v>180</v>
      </c>
      <c r="D14" s="7">
        <v>22.077679222805202</v>
      </c>
      <c r="E14" s="9"/>
      <c r="F14" s="2" t="s">
        <v>50</v>
      </c>
      <c r="G14" s="1">
        <v>9.0999999999999998E-2</v>
      </c>
      <c r="H14">
        <v>270</v>
      </c>
      <c r="I14" s="7">
        <v>14.052345577510399</v>
      </c>
      <c r="J14" s="9"/>
      <c r="K14" s="3" t="s">
        <v>50</v>
      </c>
      <c r="L14" s="1">
        <v>0.2011</v>
      </c>
      <c r="M14">
        <v>540</v>
      </c>
      <c r="N14" s="7">
        <v>12.705440194497401</v>
      </c>
      <c r="O14" s="9"/>
      <c r="P14" s="2" t="s">
        <v>26</v>
      </c>
      <c r="Q14" s="1">
        <v>0.1573</v>
      </c>
      <c r="R14">
        <v>1000</v>
      </c>
      <c r="S14" s="7">
        <v>13.6644887559215</v>
      </c>
      <c r="T14">
        <v>12</v>
      </c>
    </row>
    <row r="15" spans="1:20" x14ac:dyDescent="0.3">
      <c r="A15" t="s">
        <v>43</v>
      </c>
      <c r="B15" s="1">
        <v>8.2199999999999995E-2</v>
      </c>
      <c r="C15">
        <v>90</v>
      </c>
      <c r="D15" s="7">
        <v>15.1835113408982</v>
      </c>
      <c r="E15" s="9"/>
      <c r="F15" s="3" t="s">
        <v>30</v>
      </c>
      <c r="G15" s="1">
        <v>9.0499999999999997E-2</v>
      </c>
      <c r="H15">
        <v>270</v>
      </c>
      <c r="I15" s="7">
        <v>70.583413087929003</v>
      </c>
      <c r="J15" s="9"/>
      <c r="K15" s="3" t="s">
        <v>30</v>
      </c>
      <c r="L15" s="1">
        <v>0.1956</v>
      </c>
      <c r="M15">
        <v>540</v>
      </c>
      <c r="N15" s="7">
        <v>60.346744728375803</v>
      </c>
      <c r="O15" s="9"/>
      <c r="P15" s="14" t="s">
        <v>27</v>
      </c>
      <c r="Q15" s="1">
        <v>0.15720000000000001</v>
      </c>
      <c r="R15">
        <v>1000</v>
      </c>
      <c r="S15" s="7">
        <v>294.53794061098699</v>
      </c>
      <c r="T15">
        <v>13</v>
      </c>
    </row>
    <row r="16" spans="1:20" x14ac:dyDescent="0.3">
      <c r="A16" s="2" t="s">
        <v>6</v>
      </c>
      <c r="B16" s="1">
        <v>0.08</v>
      </c>
      <c r="C16">
        <v>90</v>
      </c>
      <c r="D16" s="7">
        <v>24.590068566174001</v>
      </c>
      <c r="E16" s="9"/>
      <c r="F16" s="3" t="s">
        <v>18</v>
      </c>
      <c r="G16" s="1">
        <v>8.9499999999999996E-2</v>
      </c>
      <c r="H16">
        <v>270</v>
      </c>
      <c r="I16" s="7">
        <v>20.684319080757501</v>
      </c>
      <c r="J16" s="9"/>
      <c r="K16" t="s">
        <v>17</v>
      </c>
      <c r="L16" s="1">
        <v>0.19550000000000001</v>
      </c>
      <c r="M16">
        <v>540</v>
      </c>
      <c r="N16" s="7">
        <v>19.211105368005999</v>
      </c>
      <c r="O16" s="9"/>
      <c r="P16" s="3" t="s">
        <v>18</v>
      </c>
      <c r="Q16" s="1">
        <v>0.15609999999999999</v>
      </c>
      <c r="R16">
        <v>1000</v>
      </c>
      <c r="S16" s="7">
        <v>16.210177076177601</v>
      </c>
      <c r="T16">
        <v>14</v>
      </c>
    </row>
    <row r="17" spans="1:20" x14ac:dyDescent="0.3">
      <c r="A17" s="3" t="s">
        <v>18</v>
      </c>
      <c r="B17" s="1">
        <v>7.9100000000000004E-2</v>
      </c>
      <c r="C17">
        <v>90</v>
      </c>
      <c r="D17" s="7">
        <v>20.799527947012798</v>
      </c>
      <c r="E17" s="9"/>
      <c r="F17" s="3" t="s">
        <v>16</v>
      </c>
      <c r="G17" s="1">
        <v>8.9499999999999996E-2</v>
      </c>
      <c r="H17">
        <v>270</v>
      </c>
      <c r="I17" s="7">
        <v>33.156372047145098</v>
      </c>
      <c r="J17" s="9"/>
      <c r="K17" s="2" t="s">
        <v>25</v>
      </c>
      <c r="L17" s="1">
        <v>0.19239999999999999</v>
      </c>
      <c r="M17">
        <v>540</v>
      </c>
      <c r="N17" s="7">
        <v>33.1354488705676</v>
      </c>
      <c r="O17" s="9"/>
      <c r="P17" s="3" t="s">
        <v>28</v>
      </c>
      <c r="Q17" s="1">
        <v>0.1552</v>
      </c>
      <c r="R17">
        <v>1000</v>
      </c>
      <c r="S17" s="7">
        <v>14.3509965940301</v>
      </c>
      <c r="T17">
        <v>15</v>
      </c>
    </row>
    <row r="18" spans="1:20" x14ac:dyDescent="0.3">
      <c r="A18" t="s">
        <v>44</v>
      </c>
      <c r="B18" s="1">
        <v>7.9100000000000004E-2</v>
      </c>
      <c r="C18">
        <v>90</v>
      </c>
      <c r="D18" s="7">
        <v>25.865480366600401</v>
      </c>
      <c r="E18" s="9"/>
      <c r="F18" s="2" t="s">
        <v>19</v>
      </c>
      <c r="G18" s="1">
        <v>8.8900000000000007E-2</v>
      </c>
      <c r="H18">
        <v>270</v>
      </c>
      <c r="I18" s="7">
        <v>20.464384753566499</v>
      </c>
      <c r="J18" s="9"/>
      <c r="K18" s="2" t="s">
        <v>26</v>
      </c>
      <c r="L18" s="1">
        <v>0.18959999999999999</v>
      </c>
      <c r="M18">
        <v>540</v>
      </c>
      <c r="N18" s="7">
        <v>13.6605901515114</v>
      </c>
      <c r="O18" s="9"/>
      <c r="P18" s="3" t="s">
        <v>29</v>
      </c>
      <c r="Q18" s="1">
        <v>0.1517</v>
      </c>
      <c r="R18">
        <v>1000</v>
      </c>
      <c r="S18" s="7">
        <v>165.25403412413701</v>
      </c>
      <c r="T18">
        <v>16</v>
      </c>
    </row>
    <row r="19" spans="1:20" x14ac:dyDescent="0.3">
      <c r="A19" s="3" t="s">
        <v>28</v>
      </c>
      <c r="B19" s="1">
        <v>7.6100000000000001E-2</v>
      </c>
      <c r="C19">
        <v>90</v>
      </c>
      <c r="D19" s="7">
        <v>15.486699581541499</v>
      </c>
      <c r="E19" s="9"/>
      <c r="F19" t="s">
        <v>34</v>
      </c>
      <c r="G19" s="1">
        <v>8.8700000000000001E-2</v>
      </c>
      <c r="H19">
        <v>270</v>
      </c>
      <c r="I19" s="7">
        <v>49.422174122666597</v>
      </c>
      <c r="J19" s="9"/>
      <c r="K19" t="s">
        <v>40</v>
      </c>
      <c r="L19" s="1">
        <v>0.18490000000000001</v>
      </c>
      <c r="M19">
        <v>540</v>
      </c>
      <c r="N19" s="7">
        <v>673.21777602920702</v>
      </c>
      <c r="O19" s="9"/>
      <c r="P19" s="3" t="s">
        <v>30</v>
      </c>
      <c r="Q19" s="1">
        <v>0.15090000000000001</v>
      </c>
      <c r="R19">
        <v>1000</v>
      </c>
      <c r="S19" s="7">
        <v>59.9259146637974</v>
      </c>
      <c r="T19">
        <v>17</v>
      </c>
    </row>
    <row r="20" spans="1:20" x14ac:dyDescent="0.3">
      <c r="A20" t="s">
        <v>33</v>
      </c>
      <c r="B20" s="1">
        <v>7.5499999999999998E-2</v>
      </c>
      <c r="C20">
        <v>90</v>
      </c>
      <c r="D20" s="7">
        <v>86.720511920983299</v>
      </c>
      <c r="E20" s="9"/>
      <c r="F20" s="14" t="s">
        <v>27</v>
      </c>
      <c r="G20" s="1">
        <v>8.7800000000000003E-2</v>
      </c>
      <c r="H20">
        <v>270</v>
      </c>
      <c r="I20" s="7">
        <v>326.174923290881</v>
      </c>
      <c r="J20" s="9"/>
      <c r="K20" s="3" t="s">
        <v>18</v>
      </c>
      <c r="L20" s="1">
        <v>0.18459999999999999</v>
      </c>
      <c r="M20">
        <v>540</v>
      </c>
      <c r="N20" s="7">
        <v>16.2105451946627</v>
      </c>
      <c r="O20" s="9"/>
      <c r="P20" s="3" t="s">
        <v>31</v>
      </c>
      <c r="Q20" s="1">
        <v>0.1492</v>
      </c>
      <c r="R20">
        <v>1000</v>
      </c>
      <c r="S20" s="7">
        <v>41.085028370848498</v>
      </c>
      <c r="T20">
        <v>18</v>
      </c>
    </row>
    <row r="21" spans="1:20" x14ac:dyDescent="0.3">
      <c r="A21" s="13" t="s">
        <v>8</v>
      </c>
      <c r="B21" s="1">
        <v>7.51E-2</v>
      </c>
      <c r="C21">
        <v>90</v>
      </c>
      <c r="D21" s="7">
        <v>28.762960642983799</v>
      </c>
      <c r="E21" s="9"/>
      <c r="F21" t="s">
        <v>32</v>
      </c>
      <c r="G21" s="1">
        <v>8.6699999999999999E-2</v>
      </c>
      <c r="H21">
        <v>270</v>
      </c>
      <c r="I21" s="7">
        <v>55.040544645487998</v>
      </c>
      <c r="J21" s="9"/>
      <c r="K21" s="14" t="s">
        <v>27</v>
      </c>
      <c r="L21" s="1">
        <v>0.183</v>
      </c>
      <c r="M21">
        <v>540</v>
      </c>
      <c r="N21" s="7">
        <v>294.85883330462298</v>
      </c>
      <c r="O21" s="9"/>
      <c r="P21" t="s">
        <v>32</v>
      </c>
      <c r="Q21" s="1">
        <v>0.14899999999999999</v>
      </c>
      <c r="R21">
        <v>1000</v>
      </c>
      <c r="S21" s="7">
        <v>52.583519731767701</v>
      </c>
      <c r="T21">
        <v>19</v>
      </c>
    </row>
    <row r="22" spans="1:20" x14ac:dyDescent="0.3">
      <c r="A22" s="14" t="s">
        <v>27</v>
      </c>
      <c r="B22" s="1">
        <v>7.3899999999999993E-2</v>
      </c>
      <c r="C22">
        <v>90</v>
      </c>
      <c r="D22" s="7">
        <v>325.42077111704799</v>
      </c>
      <c r="E22" s="9"/>
      <c r="F22" s="2" t="s">
        <v>25</v>
      </c>
      <c r="G22" s="1">
        <v>8.5699999999999998E-2</v>
      </c>
      <c r="H22">
        <v>270</v>
      </c>
      <c r="I22" s="7">
        <v>35.091664100407101</v>
      </c>
      <c r="J22" s="9"/>
      <c r="K22" t="s">
        <v>36</v>
      </c>
      <c r="L22" s="1">
        <v>0.18149999999999999</v>
      </c>
      <c r="M22">
        <v>540</v>
      </c>
      <c r="N22" s="7">
        <v>103.052221048349</v>
      </c>
      <c r="O22" s="9"/>
      <c r="P22" t="s">
        <v>33</v>
      </c>
      <c r="Q22" s="1">
        <v>0.14480000000000001</v>
      </c>
      <c r="R22">
        <v>1000</v>
      </c>
      <c r="S22" s="7">
        <v>79.662764655902905</v>
      </c>
      <c r="T22">
        <v>20</v>
      </c>
    </row>
    <row r="23" spans="1:20" x14ac:dyDescent="0.3">
      <c r="A23" s="3" t="s">
        <v>30</v>
      </c>
      <c r="B23" s="1">
        <v>7.2999999999999995E-2</v>
      </c>
      <c r="C23">
        <v>90</v>
      </c>
      <c r="D23" s="7">
        <v>70.552005014423202</v>
      </c>
      <c r="E23" s="9"/>
      <c r="F23" s="13" t="s">
        <v>8</v>
      </c>
      <c r="G23" s="1">
        <v>8.5300000000000001E-2</v>
      </c>
      <c r="H23">
        <v>270</v>
      </c>
      <c r="I23" s="7">
        <v>28.965904727970901</v>
      </c>
      <c r="J23" s="9"/>
      <c r="K23" s="3" t="s">
        <v>28</v>
      </c>
      <c r="L23" s="1">
        <v>0.18049999999999999</v>
      </c>
      <c r="M23">
        <v>540</v>
      </c>
      <c r="N23" s="7">
        <v>14.354681502147599</v>
      </c>
      <c r="O23" s="9"/>
      <c r="P23" t="s">
        <v>34</v>
      </c>
      <c r="Q23" s="1">
        <v>0.14399999999999999</v>
      </c>
      <c r="R23">
        <v>1000</v>
      </c>
      <c r="S23" s="7">
        <v>50.193660789431497</v>
      </c>
      <c r="T23">
        <v>21</v>
      </c>
    </row>
    <row r="24" spans="1:20" x14ac:dyDescent="0.3">
      <c r="A24" t="s">
        <v>37</v>
      </c>
      <c r="B24" s="1">
        <v>7.1499999999999994E-2</v>
      </c>
      <c r="C24">
        <v>90</v>
      </c>
      <c r="D24" s="7">
        <v>158.275834240357</v>
      </c>
      <c r="E24" s="9"/>
      <c r="F24" s="3" t="s">
        <v>28</v>
      </c>
      <c r="G24" s="1">
        <v>8.4099999999999994E-2</v>
      </c>
      <c r="H24">
        <v>270</v>
      </c>
      <c r="I24" s="7">
        <v>15.560882493731899</v>
      </c>
      <c r="J24" s="9"/>
      <c r="K24" t="s">
        <v>32</v>
      </c>
      <c r="L24" s="1">
        <v>0.18</v>
      </c>
      <c r="M24">
        <v>540</v>
      </c>
      <c r="N24" s="7">
        <v>52.583921934861003</v>
      </c>
      <c r="O24" s="9"/>
      <c r="P24" t="s">
        <v>35</v>
      </c>
      <c r="Q24" s="1">
        <v>0.14230000000000001</v>
      </c>
      <c r="R24">
        <v>1000</v>
      </c>
      <c r="S24" s="7">
        <v>52.455777650024302</v>
      </c>
      <c r="T24">
        <v>22</v>
      </c>
    </row>
    <row r="25" spans="1:20" x14ac:dyDescent="0.3">
      <c r="A25" s="2" t="s">
        <v>13</v>
      </c>
      <c r="B25" s="1">
        <v>7.1300000000000002E-2</v>
      </c>
      <c r="C25">
        <v>90</v>
      </c>
      <c r="D25" s="7">
        <v>25.345163434735301</v>
      </c>
      <c r="E25" s="9"/>
      <c r="F25" t="s">
        <v>35</v>
      </c>
      <c r="G25" s="1">
        <v>8.3500000000000005E-2</v>
      </c>
      <c r="H25">
        <v>270</v>
      </c>
      <c r="I25" s="7">
        <v>54.376257616675801</v>
      </c>
      <c r="J25" s="9"/>
      <c r="K25" s="3" t="s">
        <v>31</v>
      </c>
      <c r="L25" s="1">
        <v>0.1797</v>
      </c>
      <c r="M25">
        <v>540</v>
      </c>
      <c r="N25" s="7">
        <v>41.066836607889996</v>
      </c>
      <c r="O25" s="9"/>
      <c r="P25" t="s">
        <v>36</v>
      </c>
      <c r="Q25" s="1">
        <v>0.14199999999999999</v>
      </c>
      <c r="R25">
        <v>1000</v>
      </c>
      <c r="S25" s="7">
        <v>103.04232270950899</v>
      </c>
      <c r="T25">
        <v>23</v>
      </c>
    </row>
    <row r="26" spans="1:20" x14ac:dyDescent="0.3">
      <c r="A26" s="3" t="s">
        <v>126</v>
      </c>
      <c r="B26" s="1">
        <v>7.0199999999999999E-2</v>
      </c>
      <c r="C26">
        <v>90</v>
      </c>
      <c r="D26" s="7">
        <v>27.529331617825001</v>
      </c>
      <c r="E26" s="9"/>
      <c r="F26" t="s">
        <v>37</v>
      </c>
      <c r="G26" s="1">
        <v>8.1500000000000003E-2</v>
      </c>
      <c r="H26">
        <v>270</v>
      </c>
      <c r="I26" s="7">
        <v>158.72658739060199</v>
      </c>
      <c r="J26" s="9"/>
      <c r="K26" t="s">
        <v>37</v>
      </c>
      <c r="L26" s="1">
        <v>0.17810000000000001</v>
      </c>
      <c r="M26">
        <v>540</v>
      </c>
      <c r="N26" s="7">
        <v>154.453806452762</v>
      </c>
      <c r="O26" s="9"/>
      <c r="P26" t="s">
        <v>37</v>
      </c>
      <c r="Q26" s="1">
        <v>0.13969999999999999</v>
      </c>
      <c r="R26">
        <v>1000</v>
      </c>
      <c r="S26" s="7">
        <v>154.45512198077799</v>
      </c>
      <c r="T26">
        <v>24</v>
      </c>
    </row>
    <row r="27" spans="1:20" x14ac:dyDescent="0.3">
      <c r="A27" t="s">
        <v>114</v>
      </c>
      <c r="B27" s="1">
        <v>6.9699999999999998E-2</v>
      </c>
      <c r="C27">
        <v>180</v>
      </c>
      <c r="D27" s="7">
        <v>16.9951808322242</v>
      </c>
      <c r="E27" s="9"/>
      <c r="F27" t="s">
        <v>33</v>
      </c>
      <c r="G27" s="1">
        <v>8.1299999999999997E-2</v>
      </c>
      <c r="H27">
        <v>270</v>
      </c>
      <c r="I27" s="7">
        <v>86.842300916232304</v>
      </c>
      <c r="J27" s="9"/>
      <c r="K27" s="3" t="s">
        <v>29</v>
      </c>
      <c r="L27" s="1">
        <v>0.17699999999999999</v>
      </c>
      <c r="M27">
        <v>540</v>
      </c>
      <c r="N27" s="7">
        <v>165.33438537951301</v>
      </c>
      <c r="O27" s="9"/>
      <c r="P27" t="s">
        <v>5</v>
      </c>
      <c r="Q27" s="1">
        <v>0.13869999999999999</v>
      </c>
      <c r="R27">
        <v>1000</v>
      </c>
      <c r="S27" s="7">
        <v>12.4057652254663</v>
      </c>
      <c r="T27">
        <v>25</v>
      </c>
    </row>
    <row r="28" spans="1:20" x14ac:dyDescent="0.3">
      <c r="A28" s="2" t="s">
        <v>19</v>
      </c>
      <c r="B28" s="1">
        <v>6.9599999999999995E-2</v>
      </c>
      <c r="C28">
        <v>90</v>
      </c>
      <c r="D28" s="7">
        <v>20.367263898726701</v>
      </c>
      <c r="E28" s="9"/>
      <c r="F28" t="s">
        <v>42</v>
      </c>
      <c r="G28" s="1">
        <v>8.0799999999999997E-2</v>
      </c>
      <c r="H28">
        <v>270</v>
      </c>
      <c r="I28" s="7">
        <v>12956.639788132399</v>
      </c>
      <c r="J28" s="9"/>
      <c r="K28" t="s">
        <v>35</v>
      </c>
      <c r="L28" s="1">
        <v>0.1769</v>
      </c>
      <c r="M28">
        <v>540</v>
      </c>
      <c r="N28" s="7">
        <v>52.456512571019303</v>
      </c>
      <c r="O28" s="9"/>
      <c r="P28" t="s">
        <v>4</v>
      </c>
      <c r="Q28" s="1">
        <v>0.13519999999999999</v>
      </c>
      <c r="R28">
        <v>1000</v>
      </c>
      <c r="S28" s="7">
        <v>20.141537268437101</v>
      </c>
      <c r="T28">
        <v>26</v>
      </c>
    </row>
    <row r="29" spans="1:20" x14ac:dyDescent="0.3">
      <c r="A29" t="s">
        <v>35</v>
      </c>
      <c r="B29" s="1">
        <v>6.2899999999999998E-2</v>
      </c>
      <c r="C29">
        <v>90</v>
      </c>
      <c r="D29" s="7">
        <v>54.308341418297601</v>
      </c>
      <c r="E29" s="9"/>
      <c r="F29" t="s">
        <v>43</v>
      </c>
      <c r="G29" s="1">
        <v>8.0600000000000005E-2</v>
      </c>
      <c r="H29">
        <v>270</v>
      </c>
      <c r="I29" s="7">
        <v>15.1783461176835</v>
      </c>
      <c r="J29" s="9"/>
      <c r="K29" t="s">
        <v>33</v>
      </c>
      <c r="L29" s="1">
        <v>0.16739999999999999</v>
      </c>
      <c r="M29">
        <v>540</v>
      </c>
      <c r="N29" s="7">
        <v>79.650615722753599</v>
      </c>
      <c r="O29" s="9"/>
      <c r="P29" t="s">
        <v>38</v>
      </c>
      <c r="Q29" s="1">
        <v>0.1351</v>
      </c>
      <c r="R29">
        <v>1000</v>
      </c>
      <c r="S29" s="7">
        <v>12.269408240647699</v>
      </c>
      <c r="T29">
        <v>27</v>
      </c>
    </row>
    <row r="30" spans="1:20" x14ac:dyDescent="0.3">
      <c r="A30" t="s">
        <v>40</v>
      </c>
      <c r="B30" s="1">
        <v>6.2100000000000002E-2</v>
      </c>
      <c r="C30">
        <v>90</v>
      </c>
      <c r="D30" s="7">
        <v>744.35868747270104</v>
      </c>
      <c r="E30" s="9"/>
      <c r="F30" t="s">
        <v>40</v>
      </c>
      <c r="G30" s="1">
        <v>7.9799999999999996E-2</v>
      </c>
      <c r="H30">
        <v>270</v>
      </c>
      <c r="I30" s="7">
        <v>745.88972937354902</v>
      </c>
      <c r="J30" s="9"/>
      <c r="K30" t="s">
        <v>34</v>
      </c>
      <c r="L30" s="1">
        <v>0.1673</v>
      </c>
      <c r="M30">
        <v>540</v>
      </c>
      <c r="N30" s="7">
        <v>50.205933309390602</v>
      </c>
      <c r="O30" s="9"/>
      <c r="P30" t="s">
        <v>39</v>
      </c>
      <c r="Q30" s="1">
        <v>0.1348</v>
      </c>
      <c r="R30">
        <v>1000</v>
      </c>
      <c r="S30" s="7">
        <v>3848.79542537526</v>
      </c>
      <c r="T30">
        <v>28</v>
      </c>
    </row>
    <row r="31" spans="1:20" x14ac:dyDescent="0.3">
      <c r="A31" s="2" t="s">
        <v>25</v>
      </c>
      <c r="B31" s="1">
        <v>6.2E-2</v>
      </c>
      <c r="C31">
        <v>90</v>
      </c>
      <c r="D31" s="7">
        <v>35.035023242412997</v>
      </c>
      <c r="E31" s="9"/>
      <c r="F31" s="3" t="s">
        <v>29</v>
      </c>
      <c r="G31" s="1">
        <v>7.7899999999999997E-2</v>
      </c>
      <c r="H31">
        <v>270</v>
      </c>
      <c r="I31" s="7">
        <v>182.45975481185701</v>
      </c>
      <c r="J31" s="9"/>
      <c r="K31" t="s">
        <v>44</v>
      </c>
      <c r="L31" s="1">
        <v>0.16159999999999999</v>
      </c>
      <c r="M31">
        <v>540</v>
      </c>
      <c r="N31" s="7">
        <v>23.2034207598103</v>
      </c>
      <c r="O31" s="9"/>
      <c r="P31" t="s">
        <v>21</v>
      </c>
      <c r="Q31" s="1">
        <v>0.13469999999999999</v>
      </c>
      <c r="R31">
        <v>1000</v>
      </c>
      <c r="S31" s="7">
        <v>20.887540183429699</v>
      </c>
      <c r="T31">
        <v>29</v>
      </c>
    </row>
    <row r="32" spans="1:20" x14ac:dyDescent="0.3">
      <c r="A32" t="s">
        <v>32</v>
      </c>
      <c r="B32" s="1">
        <v>6.08E-2</v>
      </c>
      <c r="C32">
        <v>90</v>
      </c>
      <c r="D32" s="7">
        <v>55.041635400086001</v>
      </c>
      <c r="E32" s="9"/>
      <c r="F32" s="3" t="s">
        <v>31</v>
      </c>
      <c r="G32" s="1">
        <v>7.6999999999999999E-2</v>
      </c>
      <c r="H32">
        <v>270</v>
      </c>
      <c r="I32" s="7">
        <v>44.810764171130401</v>
      </c>
      <c r="J32" s="9"/>
      <c r="K32" t="s">
        <v>39</v>
      </c>
      <c r="L32" s="1">
        <v>0.15959999999999999</v>
      </c>
      <c r="M32">
        <v>540</v>
      </c>
      <c r="N32" s="7">
        <v>3848.9336771501999</v>
      </c>
      <c r="O32" s="9"/>
      <c r="P32" s="3" t="s">
        <v>16</v>
      </c>
      <c r="Q32" s="1">
        <v>0.13200000000000001</v>
      </c>
      <c r="R32">
        <v>1000</v>
      </c>
      <c r="S32" s="7">
        <v>30.8616445835227</v>
      </c>
      <c r="T32">
        <v>30</v>
      </c>
    </row>
    <row r="33" spans="1:20" x14ac:dyDescent="0.3">
      <c r="A33" s="3" t="s">
        <v>31</v>
      </c>
      <c r="B33" s="1">
        <v>6.0400000000000002E-2</v>
      </c>
      <c r="C33">
        <v>90</v>
      </c>
      <c r="D33" s="7">
        <v>44.673541004566097</v>
      </c>
      <c r="E33" s="9"/>
      <c r="F33" t="s">
        <v>41</v>
      </c>
      <c r="G33" s="1">
        <v>7.4200000000000002E-2</v>
      </c>
      <c r="H33">
        <v>270</v>
      </c>
      <c r="I33" s="7">
        <v>20.555071922607901</v>
      </c>
      <c r="J33" s="9"/>
      <c r="K33" t="s">
        <v>4</v>
      </c>
      <c r="L33" s="1">
        <v>0.15820000000000001</v>
      </c>
      <c r="M33">
        <v>540</v>
      </c>
      <c r="N33" s="7">
        <v>20.156729621019299</v>
      </c>
      <c r="O33" s="9"/>
      <c r="P33" t="s">
        <v>40</v>
      </c>
      <c r="Q33" s="1">
        <v>0.13159999999999999</v>
      </c>
      <c r="R33">
        <v>1000</v>
      </c>
      <c r="S33" s="7">
        <v>673.31102737311198</v>
      </c>
      <c r="T33">
        <v>31</v>
      </c>
    </row>
    <row r="34" spans="1:20" x14ac:dyDescent="0.3">
      <c r="A34" t="s">
        <v>38</v>
      </c>
      <c r="B34" s="1">
        <v>5.6399999999999999E-2</v>
      </c>
      <c r="C34">
        <v>90</v>
      </c>
      <c r="D34" s="7">
        <v>13.1036780417157</v>
      </c>
      <c r="E34" s="9"/>
      <c r="F34" t="s">
        <v>36</v>
      </c>
      <c r="G34" s="1">
        <v>7.1999999999999995E-2</v>
      </c>
      <c r="H34">
        <v>270</v>
      </c>
      <c r="I34" s="7">
        <v>113.404882103934</v>
      </c>
      <c r="J34" s="9"/>
      <c r="K34" t="s">
        <v>45</v>
      </c>
      <c r="L34" s="1">
        <v>0.15720000000000001</v>
      </c>
      <c r="M34">
        <v>540</v>
      </c>
      <c r="N34" s="7">
        <v>29.640216017502699</v>
      </c>
      <c r="O34" s="9"/>
      <c r="P34" t="s">
        <v>41</v>
      </c>
      <c r="Q34" s="1">
        <v>0.13039999999999999</v>
      </c>
      <c r="R34">
        <v>1000</v>
      </c>
      <c r="S34" s="7">
        <v>18.363224066472501</v>
      </c>
      <c r="T34">
        <v>32</v>
      </c>
    </row>
    <row r="35" spans="1:20" x14ac:dyDescent="0.3">
      <c r="A35" s="3" t="s">
        <v>29</v>
      </c>
      <c r="B35" s="1">
        <v>5.3699999999999998E-2</v>
      </c>
      <c r="C35">
        <v>90</v>
      </c>
      <c r="D35" s="7">
        <v>182.054102068898</v>
      </c>
      <c r="E35" s="9"/>
      <c r="F35" t="s">
        <v>17</v>
      </c>
      <c r="G35" s="1">
        <v>6.7699999999999996E-2</v>
      </c>
      <c r="H35">
        <v>270</v>
      </c>
      <c r="I35" s="7">
        <v>24.161259077423701</v>
      </c>
      <c r="J35" s="9"/>
      <c r="K35" t="s">
        <v>42</v>
      </c>
      <c r="L35" s="1">
        <v>0.15329999999999999</v>
      </c>
      <c r="M35">
        <v>540</v>
      </c>
      <c r="N35" s="7">
        <v>11884.0466622902</v>
      </c>
      <c r="O35" s="9"/>
      <c r="P35" t="s">
        <v>42</v>
      </c>
      <c r="Q35" s="1">
        <v>0.12620000000000001</v>
      </c>
      <c r="R35">
        <v>1000</v>
      </c>
      <c r="S35" s="7">
        <v>11881.2611314845</v>
      </c>
      <c r="T35">
        <v>33</v>
      </c>
    </row>
    <row r="36" spans="1:20" x14ac:dyDescent="0.3">
      <c r="A36" s="3" t="s">
        <v>16</v>
      </c>
      <c r="B36" s="1">
        <v>5.1900000000000002E-2</v>
      </c>
      <c r="C36">
        <v>90</v>
      </c>
      <c r="D36" s="7">
        <v>33.100883551819798</v>
      </c>
      <c r="E36" s="9"/>
      <c r="F36" t="s">
        <v>47</v>
      </c>
      <c r="G36" s="1">
        <v>6.6699999999999995E-2</v>
      </c>
      <c r="H36">
        <v>270</v>
      </c>
      <c r="I36" s="7">
        <v>30.0755932479147</v>
      </c>
      <c r="J36" s="9"/>
      <c r="K36" t="s">
        <v>38</v>
      </c>
      <c r="L36" s="1">
        <v>0.152</v>
      </c>
      <c r="M36">
        <v>540</v>
      </c>
      <c r="N36" s="7">
        <v>12.2698585227614</v>
      </c>
      <c r="O36" s="9"/>
      <c r="P36" t="s">
        <v>43</v>
      </c>
      <c r="Q36" s="1">
        <v>0.126</v>
      </c>
      <c r="R36">
        <v>1000</v>
      </c>
      <c r="S36" s="7">
        <v>15.0836081252656</v>
      </c>
      <c r="T36">
        <v>34</v>
      </c>
    </row>
    <row r="37" spans="1:20" x14ac:dyDescent="0.3">
      <c r="A37" t="s">
        <v>36</v>
      </c>
      <c r="B37" s="1">
        <v>4.5400000000000003E-2</v>
      </c>
      <c r="C37">
        <v>90</v>
      </c>
      <c r="D37" s="7">
        <v>113.257441363925</v>
      </c>
      <c r="E37" s="9"/>
      <c r="F37" t="s">
        <v>21</v>
      </c>
      <c r="G37" s="1">
        <v>6.1699999999999998E-2</v>
      </c>
      <c r="H37">
        <v>540</v>
      </c>
      <c r="I37" s="7">
        <v>23.698297689003301</v>
      </c>
      <c r="J37" s="9"/>
      <c r="K37" t="s">
        <v>41</v>
      </c>
      <c r="L37" s="1">
        <v>0.15</v>
      </c>
      <c r="M37">
        <v>540</v>
      </c>
      <c r="N37" s="7">
        <v>18.3622872504234</v>
      </c>
      <c r="O37" s="9"/>
      <c r="P37" t="s">
        <v>17</v>
      </c>
      <c r="Q37" s="1">
        <v>0.12509999999999999</v>
      </c>
      <c r="R37">
        <v>1000</v>
      </c>
      <c r="S37" s="7">
        <v>19.212278260331001</v>
      </c>
      <c r="T37">
        <v>35</v>
      </c>
    </row>
    <row r="38" spans="1:20" x14ac:dyDescent="0.3">
      <c r="A38" t="s">
        <v>41</v>
      </c>
      <c r="B38" s="1">
        <v>4.5199999999999997E-2</v>
      </c>
      <c r="C38">
        <v>90</v>
      </c>
      <c r="D38" s="7">
        <v>20.508596491158499</v>
      </c>
      <c r="E38" s="9"/>
      <c r="F38" t="s">
        <v>20</v>
      </c>
      <c r="G38" s="1">
        <v>6.0999999999999999E-2</v>
      </c>
      <c r="H38">
        <v>270</v>
      </c>
      <c r="I38" s="7">
        <v>15.562810034261499</v>
      </c>
      <c r="J38" s="9"/>
      <c r="K38" t="s">
        <v>48</v>
      </c>
      <c r="L38" s="1">
        <v>0.1497</v>
      </c>
      <c r="M38">
        <v>540</v>
      </c>
      <c r="N38" s="7">
        <v>89.6460941510596</v>
      </c>
      <c r="O38" s="9"/>
      <c r="P38" t="s">
        <v>20</v>
      </c>
      <c r="Q38" s="1">
        <v>0.12330000000000001</v>
      </c>
      <c r="R38">
        <v>1000</v>
      </c>
      <c r="S38" s="7">
        <v>12.073934547522599</v>
      </c>
      <c r="T38">
        <v>36</v>
      </c>
    </row>
    <row r="39" spans="1:20" x14ac:dyDescent="0.3">
      <c r="A39" t="s">
        <v>48</v>
      </c>
      <c r="B39" s="1">
        <v>4.2900000000000001E-2</v>
      </c>
      <c r="C39">
        <v>90</v>
      </c>
      <c r="D39" s="7">
        <v>92.158374857922297</v>
      </c>
      <c r="E39" s="9"/>
      <c r="F39" t="s">
        <v>38</v>
      </c>
      <c r="G39" s="1">
        <v>6.0600000000000001E-2</v>
      </c>
      <c r="H39">
        <v>270</v>
      </c>
      <c r="I39" s="7">
        <v>13.1120814651975</v>
      </c>
      <c r="J39" s="9"/>
      <c r="K39" t="s">
        <v>43</v>
      </c>
      <c r="L39" s="1">
        <v>0.14169999999999999</v>
      </c>
      <c r="M39">
        <v>540</v>
      </c>
      <c r="N39" s="7">
        <v>15.0834207497045</v>
      </c>
      <c r="O39" s="9"/>
      <c r="P39" t="s">
        <v>44</v>
      </c>
      <c r="Q39" s="1">
        <v>0.12239999999999999</v>
      </c>
      <c r="R39">
        <v>1000</v>
      </c>
      <c r="S39" s="7">
        <v>23.2083491788907</v>
      </c>
      <c r="T39">
        <v>37</v>
      </c>
    </row>
    <row r="40" spans="1:20" x14ac:dyDescent="0.3">
      <c r="A40" t="s">
        <v>47</v>
      </c>
      <c r="B40" s="1">
        <v>4.1300000000000003E-2</v>
      </c>
      <c r="C40">
        <v>90</v>
      </c>
      <c r="D40" s="7">
        <v>30.038134302837399</v>
      </c>
      <c r="E40" s="9"/>
      <c r="F40" s="11" t="s">
        <v>7</v>
      </c>
      <c r="G40" s="1">
        <v>5.79E-2</v>
      </c>
      <c r="H40">
        <v>540</v>
      </c>
      <c r="I40" s="7">
        <v>12.601805037328599</v>
      </c>
      <c r="J40" s="9"/>
      <c r="K40" t="s">
        <v>47</v>
      </c>
      <c r="L40" s="1">
        <v>0.1396</v>
      </c>
      <c r="M40">
        <v>540</v>
      </c>
      <c r="N40" s="7">
        <v>28.971859675665002</v>
      </c>
      <c r="O40" s="9"/>
      <c r="P40" t="s">
        <v>45</v>
      </c>
      <c r="Q40" s="1">
        <v>0.12039999999999999</v>
      </c>
      <c r="R40">
        <v>1000</v>
      </c>
      <c r="S40" s="7">
        <v>29.639671501988001</v>
      </c>
      <c r="T40">
        <v>38</v>
      </c>
    </row>
    <row r="41" spans="1:20" x14ac:dyDescent="0.3">
      <c r="A41" t="s">
        <v>45</v>
      </c>
      <c r="B41" s="1">
        <v>3.8899999999999997E-2</v>
      </c>
      <c r="C41">
        <v>90</v>
      </c>
      <c r="D41" s="7">
        <v>31.1135940568455</v>
      </c>
      <c r="E41" s="9"/>
      <c r="F41" t="s">
        <v>48</v>
      </c>
      <c r="G41" s="1">
        <v>5.79E-2</v>
      </c>
      <c r="H41">
        <v>270</v>
      </c>
      <c r="I41" s="7">
        <v>92.321196079207894</v>
      </c>
      <c r="J41" s="9"/>
      <c r="K41" t="s">
        <v>5</v>
      </c>
      <c r="L41" s="1">
        <v>0.13869999999999999</v>
      </c>
      <c r="M41">
        <v>1000</v>
      </c>
      <c r="N41" s="7">
        <v>12.393939669921499</v>
      </c>
      <c r="O41" s="9"/>
      <c r="P41" t="s">
        <v>10</v>
      </c>
      <c r="Q41" s="1">
        <v>0.1106</v>
      </c>
      <c r="R41">
        <v>563</v>
      </c>
      <c r="S41" s="7">
        <v>19.062860508495699</v>
      </c>
      <c r="T41">
        <v>39</v>
      </c>
    </row>
    <row r="42" spans="1:20" x14ac:dyDescent="0.3">
      <c r="A42" t="s">
        <v>17</v>
      </c>
      <c r="B42" s="1">
        <v>3.7499999999999999E-2</v>
      </c>
      <c r="C42">
        <v>90</v>
      </c>
      <c r="D42" s="7">
        <v>23.995035660455802</v>
      </c>
      <c r="E42" s="9"/>
      <c r="F42" t="s">
        <v>45</v>
      </c>
      <c r="G42" s="1">
        <v>5.2699999999999997E-2</v>
      </c>
      <c r="H42">
        <v>270</v>
      </c>
      <c r="I42" s="7">
        <v>31.170372323667699</v>
      </c>
      <c r="J42" s="9"/>
      <c r="K42" t="s">
        <v>21</v>
      </c>
      <c r="L42" s="1">
        <v>0.13469999999999999</v>
      </c>
      <c r="M42">
        <v>1000</v>
      </c>
      <c r="N42" s="7">
        <v>20.8874044430293</v>
      </c>
      <c r="O42" s="9"/>
      <c r="P42" s="3" t="s">
        <v>126</v>
      </c>
      <c r="Q42" s="1">
        <v>0.105</v>
      </c>
      <c r="R42">
        <v>1000</v>
      </c>
      <c r="S42" s="7">
        <v>25.444499450009399</v>
      </c>
      <c r="T42">
        <v>40</v>
      </c>
    </row>
    <row r="43" spans="1:20" x14ac:dyDescent="0.3">
      <c r="A43" t="s">
        <v>20</v>
      </c>
      <c r="B43" s="1">
        <v>3.73E-2</v>
      </c>
      <c r="C43">
        <v>90</v>
      </c>
      <c r="D43" s="7">
        <v>15.3308192875126</v>
      </c>
      <c r="E43" s="9"/>
      <c r="F43" s="3" t="s">
        <v>126</v>
      </c>
      <c r="G43" s="1">
        <v>4.6699999999999998E-2</v>
      </c>
      <c r="H43">
        <v>270</v>
      </c>
      <c r="I43" s="7">
        <v>27.540231568171901</v>
      </c>
      <c r="J43" s="9"/>
      <c r="K43" s="3" t="s">
        <v>126</v>
      </c>
      <c r="L43" s="1">
        <v>0.1326</v>
      </c>
      <c r="M43">
        <v>540</v>
      </c>
      <c r="N43" s="7">
        <v>25.439085974945598</v>
      </c>
      <c r="O43" s="9"/>
      <c r="P43" t="s">
        <v>47</v>
      </c>
      <c r="Q43" s="1">
        <v>9.8199999999999996E-2</v>
      </c>
      <c r="R43">
        <v>1000</v>
      </c>
      <c r="S43" s="7">
        <v>28.975383731636601</v>
      </c>
      <c r="T43">
        <v>41</v>
      </c>
    </row>
    <row r="44" spans="1:20" x14ac:dyDescent="0.3">
      <c r="A44" t="s">
        <v>21</v>
      </c>
      <c r="B44" s="1">
        <v>2.98E-2</v>
      </c>
      <c r="C44">
        <v>180</v>
      </c>
      <c r="D44" s="7">
        <v>23.622547210130801</v>
      </c>
      <c r="E44" s="9"/>
      <c r="F44" t="s">
        <v>49</v>
      </c>
      <c r="G44" s="1">
        <v>2.4500000000000001E-2</v>
      </c>
      <c r="H44">
        <v>270</v>
      </c>
      <c r="I44" s="7">
        <v>26.158816432055399</v>
      </c>
      <c r="J44" s="9"/>
      <c r="K44" t="s">
        <v>20</v>
      </c>
      <c r="L44" s="1">
        <v>0.1305</v>
      </c>
      <c r="M44">
        <v>540</v>
      </c>
      <c r="N44" s="7">
        <v>12.0730542560612</v>
      </c>
      <c r="O44" s="9"/>
      <c r="P44" t="s">
        <v>48</v>
      </c>
      <c r="Q44" s="1">
        <v>8.9800000000000005E-2</v>
      </c>
      <c r="R44">
        <v>1000</v>
      </c>
      <c r="S44" s="7">
        <v>89.645984137187597</v>
      </c>
      <c r="T44">
        <v>42</v>
      </c>
    </row>
    <row r="45" spans="1:20" x14ac:dyDescent="0.3">
      <c r="A45" t="s">
        <v>4</v>
      </c>
      <c r="B45" s="1">
        <v>2.7099999999999999E-2</v>
      </c>
      <c r="C45">
        <v>90</v>
      </c>
      <c r="D45" s="7">
        <v>21.6321920366196</v>
      </c>
      <c r="E45" s="9"/>
      <c r="F45" t="s">
        <v>14</v>
      </c>
      <c r="G45" s="1">
        <v>2.24E-2</v>
      </c>
      <c r="H45">
        <v>270</v>
      </c>
      <c r="I45" s="7">
        <v>35.989356221248997</v>
      </c>
      <c r="J45" s="9"/>
      <c r="K45" t="s">
        <v>49</v>
      </c>
      <c r="L45" s="1">
        <v>0.12609999999999999</v>
      </c>
      <c r="M45">
        <v>540</v>
      </c>
      <c r="N45" s="7">
        <v>24.133440925240802</v>
      </c>
      <c r="O45" s="9"/>
      <c r="P45" t="s">
        <v>49</v>
      </c>
      <c r="Q45" s="1">
        <v>8.4900000000000003E-2</v>
      </c>
      <c r="R45">
        <v>1000</v>
      </c>
      <c r="S45" s="7">
        <v>24.134301666645701</v>
      </c>
      <c r="T45">
        <v>43</v>
      </c>
    </row>
    <row r="46" spans="1:20" x14ac:dyDescent="0.3">
      <c r="A46" t="s">
        <v>12</v>
      </c>
      <c r="B46" s="1">
        <v>2.35E-2</v>
      </c>
      <c r="C46">
        <v>90</v>
      </c>
      <c r="D46" s="7">
        <v>340.03140427357499</v>
      </c>
      <c r="E46" s="9"/>
      <c r="F46" t="s">
        <v>4</v>
      </c>
      <c r="G46" s="1">
        <v>1.15E-2</v>
      </c>
      <c r="H46">
        <v>270</v>
      </c>
      <c r="I46" s="7">
        <v>21.6330868129339</v>
      </c>
      <c r="J46" s="9"/>
      <c r="K46" t="s">
        <v>10</v>
      </c>
      <c r="L46" s="1">
        <v>0.1106</v>
      </c>
      <c r="M46">
        <v>563</v>
      </c>
      <c r="N46" s="7">
        <v>19.0918567481494</v>
      </c>
      <c r="O46" s="9"/>
      <c r="P46" t="s">
        <v>50</v>
      </c>
      <c r="Q46" s="1">
        <v>8.1299999999999997E-2</v>
      </c>
      <c r="R46">
        <v>1000</v>
      </c>
      <c r="S46" s="7">
        <v>12.6989258520127</v>
      </c>
      <c r="T46">
        <v>44</v>
      </c>
    </row>
    <row r="47" spans="1:20" x14ac:dyDescent="0.3">
      <c r="A47" t="s">
        <v>53</v>
      </c>
      <c r="B47" s="1">
        <v>2.3E-3</v>
      </c>
      <c r="C47">
        <v>90</v>
      </c>
      <c r="D47" s="7">
        <v>854.36326143591305</v>
      </c>
      <c r="E47" s="9"/>
      <c r="F47" t="s">
        <v>51</v>
      </c>
      <c r="G47" s="1">
        <v>1.0500000000000001E-2</v>
      </c>
      <c r="H47">
        <v>270</v>
      </c>
      <c r="I47" s="7">
        <v>116.912057147609</v>
      </c>
      <c r="J47" s="9"/>
      <c r="K47" t="s">
        <v>11</v>
      </c>
      <c r="L47" s="1">
        <v>8.5099999999999995E-2</v>
      </c>
      <c r="M47">
        <v>540</v>
      </c>
      <c r="N47" s="7">
        <v>10.1619944987038</v>
      </c>
      <c r="O47" s="9"/>
      <c r="P47" t="s">
        <v>11</v>
      </c>
      <c r="Q47" s="1">
        <v>5.57E-2</v>
      </c>
      <c r="R47">
        <v>999</v>
      </c>
      <c r="S47" s="7">
        <v>10.160869686861901</v>
      </c>
      <c r="T47">
        <v>45</v>
      </c>
    </row>
    <row r="48" spans="1:20" x14ac:dyDescent="0.3">
      <c r="A48" t="s">
        <v>51</v>
      </c>
      <c r="B48" s="1">
        <v>-1.2999999999999999E-3</v>
      </c>
      <c r="C48">
        <v>90</v>
      </c>
      <c r="D48" s="7">
        <v>116.818075106862</v>
      </c>
      <c r="E48" s="9"/>
      <c r="F48" t="s">
        <v>12</v>
      </c>
      <c r="G48" s="1">
        <v>-3.3E-3</v>
      </c>
      <c r="H48">
        <v>270</v>
      </c>
      <c r="I48" s="7">
        <v>340.00168541957999</v>
      </c>
      <c r="J48" s="9"/>
      <c r="K48" t="s">
        <v>51</v>
      </c>
      <c r="L48" s="1">
        <v>6.7699999999999996E-2</v>
      </c>
      <c r="M48">
        <v>540</v>
      </c>
      <c r="N48" s="7">
        <v>120.28592364455299</v>
      </c>
      <c r="O48" s="9"/>
      <c r="P48" t="s">
        <v>51</v>
      </c>
      <c r="Q48" s="1">
        <v>5.3699999999999998E-2</v>
      </c>
      <c r="R48">
        <v>1000</v>
      </c>
      <c r="S48" s="7">
        <v>120.291827220268</v>
      </c>
      <c r="T48">
        <v>46</v>
      </c>
    </row>
    <row r="49" spans="1:20" x14ac:dyDescent="0.3">
      <c r="A49" s="11" t="s">
        <v>7</v>
      </c>
      <c r="B49" s="1">
        <v>-8.8999999999999999E-3</v>
      </c>
      <c r="C49">
        <v>180</v>
      </c>
      <c r="D49" s="7">
        <v>12.531671846282601</v>
      </c>
      <c r="E49" s="9"/>
      <c r="F49" t="s">
        <v>5</v>
      </c>
      <c r="G49" s="1">
        <v>-1.0999999999999999E-2</v>
      </c>
      <c r="H49">
        <v>540</v>
      </c>
      <c r="I49" s="7">
        <v>12.9203341514228</v>
      </c>
      <c r="J49" s="9"/>
      <c r="K49" t="s">
        <v>9</v>
      </c>
      <c r="L49" s="1">
        <v>3.9600000000000003E-2</v>
      </c>
      <c r="M49">
        <v>1000</v>
      </c>
      <c r="N49" s="7">
        <v>11.143421288218001</v>
      </c>
      <c r="O49" s="9"/>
      <c r="P49" t="s">
        <v>9</v>
      </c>
      <c r="Q49" s="1">
        <v>3.9600000000000003E-2</v>
      </c>
      <c r="R49">
        <v>1000</v>
      </c>
      <c r="S49" s="7">
        <v>11.1429993386551</v>
      </c>
      <c r="T49">
        <v>47</v>
      </c>
    </row>
    <row r="50" spans="1:20" x14ac:dyDescent="0.3">
      <c r="A50" t="s">
        <v>49</v>
      </c>
      <c r="B50" s="1">
        <v>-1.54E-2</v>
      </c>
      <c r="C50">
        <v>90</v>
      </c>
      <c r="D50" s="7">
        <v>26.1414838570543</v>
      </c>
      <c r="E50" s="9"/>
      <c r="F50" t="s">
        <v>9</v>
      </c>
      <c r="G50" s="1">
        <v>-7.0699999999999999E-2</v>
      </c>
      <c r="H50">
        <v>540</v>
      </c>
      <c r="I50" s="7">
        <v>12.845899304226201</v>
      </c>
      <c r="J50" s="9"/>
      <c r="K50" t="s">
        <v>52</v>
      </c>
      <c r="L50" s="1">
        <v>1.9400000000000001E-2</v>
      </c>
      <c r="M50">
        <v>540</v>
      </c>
      <c r="N50" s="7">
        <v>75.722802560346395</v>
      </c>
      <c r="O50" s="9"/>
      <c r="P50" t="s">
        <v>12</v>
      </c>
      <c r="Q50" s="1">
        <v>3.0000000000000001E-3</v>
      </c>
      <c r="R50">
        <v>1000</v>
      </c>
      <c r="S50" s="7">
        <v>339.53251538709401</v>
      </c>
      <c r="T50">
        <v>48</v>
      </c>
    </row>
    <row r="51" spans="1:20" x14ac:dyDescent="0.3">
      <c r="A51" t="s">
        <v>52</v>
      </c>
      <c r="B51" s="1">
        <v>-8.9700000000000002E-2</v>
      </c>
      <c r="C51">
        <v>90</v>
      </c>
      <c r="D51" s="7">
        <v>77.020617031374996</v>
      </c>
      <c r="E51" s="9"/>
      <c r="F51" t="s">
        <v>53</v>
      </c>
      <c r="G51" s="1">
        <v>-7.1099999999999997E-2</v>
      </c>
      <c r="H51">
        <v>270</v>
      </c>
      <c r="I51" s="7">
        <v>855.53627948177302</v>
      </c>
      <c r="J51" s="9"/>
      <c r="K51" t="s">
        <v>12</v>
      </c>
      <c r="L51" s="1">
        <v>-4.8999999999999998E-3</v>
      </c>
      <c r="M51">
        <v>540</v>
      </c>
      <c r="N51" s="7">
        <v>339.53130334263398</v>
      </c>
      <c r="O51" s="9"/>
      <c r="P51" t="s">
        <v>52</v>
      </c>
      <c r="Q51" s="1">
        <v>2.9999999999999997E-4</v>
      </c>
      <c r="R51">
        <v>1000</v>
      </c>
      <c r="S51" s="7">
        <v>75.727156118229701</v>
      </c>
      <c r="T51">
        <v>49</v>
      </c>
    </row>
    <row r="52" spans="1:20" x14ac:dyDescent="0.3">
      <c r="A52" t="s">
        <v>14</v>
      </c>
      <c r="B52" s="1">
        <v>-0.1376</v>
      </c>
      <c r="C52">
        <v>90</v>
      </c>
      <c r="D52" s="7">
        <v>35.857731499933998</v>
      </c>
      <c r="E52" s="9"/>
      <c r="F52" t="s">
        <v>114</v>
      </c>
      <c r="G52" s="1">
        <v>-7.5600000000000001E-2</v>
      </c>
      <c r="H52">
        <v>369</v>
      </c>
      <c r="I52" s="7">
        <v>17.0612917371371</v>
      </c>
      <c r="J52" s="9"/>
      <c r="K52" t="s">
        <v>53</v>
      </c>
      <c r="L52" s="1">
        <v>-7.2300000000000003E-2</v>
      </c>
      <c r="M52">
        <v>540</v>
      </c>
      <c r="N52" s="7">
        <v>795.56767596717202</v>
      </c>
      <c r="O52" s="9"/>
      <c r="P52" t="s">
        <v>53</v>
      </c>
      <c r="Q52" s="1">
        <v>-5.6099999999999997E-2</v>
      </c>
      <c r="R52">
        <v>1000</v>
      </c>
      <c r="S52" s="7">
        <v>795.65083010647402</v>
      </c>
      <c r="T52">
        <v>50</v>
      </c>
    </row>
  </sheetData>
  <mergeCells count="4">
    <mergeCell ref="A1:D1"/>
    <mergeCell ref="F1:I1"/>
    <mergeCell ref="K1:N1"/>
    <mergeCell ref="P1:S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43"/>
  <sheetViews>
    <sheetView topLeftCell="D1" workbookViewId="0">
      <selection activeCell="F1" sqref="F1:L11"/>
    </sheetView>
  </sheetViews>
  <sheetFormatPr defaultRowHeight="13.5" x14ac:dyDescent="0.3"/>
  <cols>
    <col min="12" max="12" width="20.6640625" bestFit="1" customWidth="1"/>
    <col min="13" max="13" width="14.86328125" bestFit="1" customWidth="1"/>
    <col min="16" max="16" width="20.6640625" bestFit="1" customWidth="1"/>
  </cols>
  <sheetData>
    <row r="1" spans="6:16" x14ac:dyDescent="0.3">
      <c r="F1" t="s">
        <v>0</v>
      </c>
      <c r="G1" t="s">
        <v>1</v>
      </c>
      <c r="H1" t="s">
        <v>54</v>
      </c>
      <c r="I1" t="s">
        <v>2</v>
      </c>
      <c r="J1" t="s">
        <v>22</v>
      </c>
      <c r="L1" t="s">
        <v>110</v>
      </c>
      <c r="M1" t="s">
        <v>111</v>
      </c>
      <c r="N1">
        <v>10000</v>
      </c>
    </row>
    <row r="2" spans="6:16" x14ac:dyDescent="0.3">
      <c r="F2" s="2" t="s">
        <v>3</v>
      </c>
      <c r="G2" s="1">
        <v>0.49890000000000001</v>
      </c>
      <c r="H2">
        <v>0.1449</v>
      </c>
      <c r="I2">
        <v>1000</v>
      </c>
      <c r="J2">
        <v>17.059953498461802</v>
      </c>
      <c r="L2" s="1">
        <v>0.15</v>
      </c>
      <c r="M2" s="1">
        <f>G2*L2</f>
        <v>7.4834999999999999E-2</v>
      </c>
      <c r="N2">
        <f>10000*L2</f>
        <v>1500</v>
      </c>
      <c r="P2" s="4">
        <f>M2/M$21</f>
        <v>0.32923309388416266</v>
      </c>
    </row>
    <row r="3" spans="6:16" x14ac:dyDescent="0.3">
      <c r="F3" s="2" t="s">
        <v>15</v>
      </c>
      <c r="G3" s="1">
        <v>0.20039999999999999</v>
      </c>
      <c r="H3">
        <v>3.73E-2</v>
      </c>
      <c r="I3">
        <v>1000</v>
      </c>
      <c r="J3">
        <v>14.9499403496187</v>
      </c>
      <c r="L3" s="1">
        <f>G3/G$21*0.85</f>
        <v>0.10599875544492843</v>
      </c>
      <c r="M3" s="1">
        <f t="shared" ref="M3:M11" si="0">G3*L3</f>
        <v>2.1242150591163658E-2</v>
      </c>
      <c r="N3">
        <f t="shared" ref="N3:N11" si="1">10000*L3</f>
        <v>1059.9875544492843</v>
      </c>
      <c r="P3" s="4">
        <f t="shared" ref="P3:P11" si="2">M3/M$21</f>
        <v>9.3453851271224783E-2</v>
      </c>
    </row>
    <row r="4" spans="6:16" x14ac:dyDescent="0.3">
      <c r="F4" s="2" t="s">
        <v>23</v>
      </c>
      <c r="G4" s="1">
        <v>0.1888</v>
      </c>
      <c r="H4">
        <v>3.6600000000000001E-2</v>
      </c>
      <c r="I4">
        <v>1000</v>
      </c>
      <c r="J4">
        <v>26.015501493089602</v>
      </c>
      <c r="L4" s="1">
        <f t="shared" ref="L4:L11" si="3">G4/G$21*0.85</f>
        <v>9.9863098942128178E-2</v>
      </c>
      <c r="M4" s="1">
        <f t="shared" si="0"/>
        <v>1.88541530802738E-2</v>
      </c>
      <c r="N4">
        <f t="shared" si="1"/>
        <v>998.63098942128181</v>
      </c>
      <c r="P4" s="4">
        <f t="shared" si="2"/>
        <v>8.2947967544386436E-2</v>
      </c>
    </row>
    <row r="5" spans="6:16" x14ac:dyDescent="0.3">
      <c r="F5" s="2" t="s">
        <v>19</v>
      </c>
      <c r="G5" s="1">
        <v>0.18559999999999999</v>
      </c>
      <c r="H5">
        <v>3.8399999999999997E-2</v>
      </c>
      <c r="I5">
        <v>1000</v>
      </c>
      <c r="J5">
        <v>19.3428091475607</v>
      </c>
      <c r="L5" s="1">
        <f t="shared" si="3"/>
        <v>9.8170504044803972E-2</v>
      </c>
      <c r="M5" s="1">
        <f t="shared" si="0"/>
        <v>1.8220445550715617E-2</v>
      </c>
      <c r="N5">
        <f t="shared" si="1"/>
        <v>981.70504044803977</v>
      </c>
      <c r="P5" s="4">
        <f t="shared" si="2"/>
        <v>8.0160000809915533E-2</v>
      </c>
    </row>
    <row r="6" spans="6:16" x14ac:dyDescent="0.3">
      <c r="F6" s="2" t="s">
        <v>6</v>
      </c>
      <c r="G6" s="1">
        <v>0.18010000000000001</v>
      </c>
      <c r="H6">
        <v>3.4599999999999999E-2</v>
      </c>
      <c r="I6">
        <v>1000</v>
      </c>
      <c r="J6">
        <v>22.820004770311499</v>
      </c>
      <c r="L6" s="1">
        <f t="shared" si="3"/>
        <v>9.5261356565028016E-2</v>
      </c>
      <c r="M6" s="1">
        <f t="shared" si="0"/>
        <v>1.7156570317361546E-2</v>
      </c>
      <c r="N6">
        <f t="shared" si="1"/>
        <v>952.61356565028018</v>
      </c>
      <c r="P6" s="4">
        <f t="shared" si="2"/>
        <v>7.5479531315910106E-2</v>
      </c>
    </row>
    <row r="7" spans="6:16" x14ac:dyDescent="0.3">
      <c r="F7" s="2" t="s">
        <v>24</v>
      </c>
      <c r="G7" s="1">
        <v>0.1797</v>
      </c>
      <c r="H7">
        <v>3.3099999999999997E-2</v>
      </c>
      <c r="I7">
        <v>1000</v>
      </c>
      <c r="J7">
        <v>24.189180000688399</v>
      </c>
      <c r="L7" s="1">
        <f t="shared" si="3"/>
        <v>9.5049782202862476E-2</v>
      </c>
      <c r="M7" s="1">
        <f t="shared" si="0"/>
        <v>1.7080445861854386E-2</v>
      </c>
      <c r="N7">
        <f t="shared" si="1"/>
        <v>950.4978220286248</v>
      </c>
      <c r="P7" s="4">
        <f t="shared" si="2"/>
        <v>7.5144625322633302E-2</v>
      </c>
    </row>
    <row r="8" spans="6:16" x14ac:dyDescent="0.3">
      <c r="F8" s="2" t="s">
        <v>14</v>
      </c>
      <c r="G8" s="1">
        <v>0.17799999999999999</v>
      </c>
      <c r="H8">
        <v>8.2400000000000001E-2</v>
      </c>
      <c r="I8">
        <v>1000</v>
      </c>
      <c r="J8">
        <v>31.136312268666501</v>
      </c>
      <c r="L8" s="1">
        <f t="shared" si="3"/>
        <v>9.4150591163658981E-2</v>
      </c>
      <c r="M8" s="1">
        <f t="shared" si="0"/>
        <v>1.6758805227131298E-2</v>
      </c>
      <c r="N8">
        <f t="shared" si="1"/>
        <v>941.50591163658976</v>
      </c>
      <c r="P8" s="4">
        <f t="shared" si="2"/>
        <v>7.372958234423084E-2</v>
      </c>
    </row>
    <row r="9" spans="6:16" x14ac:dyDescent="0.3">
      <c r="F9" s="2" t="s">
        <v>13</v>
      </c>
      <c r="G9" s="1">
        <v>0.17199999999999999</v>
      </c>
      <c r="H9">
        <v>4.5199999999999997E-2</v>
      </c>
      <c r="I9">
        <v>1000</v>
      </c>
      <c r="J9">
        <v>24.224308604011</v>
      </c>
      <c r="L9" s="1">
        <f t="shared" si="3"/>
        <v>9.0976975731176093E-2</v>
      </c>
      <c r="M9" s="1">
        <f t="shared" si="0"/>
        <v>1.5648039825762287E-2</v>
      </c>
      <c r="N9">
        <f t="shared" si="1"/>
        <v>909.76975731176094</v>
      </c>
      <c r="P9" s="4">
        <f t="shared" si="2"/>
        <v>6.8842821741943103E-2</v>
      </c>
    </row>
    <row r="10" spans="6:16" x14ac:dyDescent="0.3">
      <c r="F10" s="2" t="s">
        <v>108</v>
      </c>
      <c r="G10" s="1">
        <v>0.1651</v>
      </c>
      <c r="H10">
        <v>2.8199999999999999E-2</v>
      </c>
      <c r="I10">
        <v>1000</v>
      </c>
      <c r="J10">
        <v>33.1359495403116</v>
      </c>
      <c r="L10" s="1">
        <f t="shared" si="3"/>
        <v>8.7327317983820776E-2</v>
      </c>
      <c r="M10" s="1">
        <f t="shared" si="0"/>
        <v>1.4417740199128811E-2</v>
      </c>
      <c r="N10">
        <f t="shared" si="1"/>
        <v>873.27317983820774</v>
      </c>
      <c r="P10" s="4">
        <f t="shared" si="2"/>
        <v>6.3430175887983456E-2</v>
      </c>
    </row>
    <row r="11" spans="6:16" x14ac:dyDescent="0.3">
      <c r="F11" s="2" t="s">
        <v>26</v>
      </c>
      <c r="G11" s="1">
        <v>0.1573</v>
      </c>
      <c r="H11">
        <v>2.18E-2</v>
      </c>
      <c r="I11">
        <v>1000</v>
      </c>
      <c r="J11">
        <v>13.6644887559215</v>
      </c>
      <c r="L11" s="1">
        <f t="shared" si="3"/>
        <v>8.3201617921593016E-2</v>
      </c>
      <c r="M11" s="1">
        <f t="shared" si="0"/>
        <v>1.3087614499066581E-2</v>
      </c>
      <c r="N11">
        <f t="shared" si="1"/>
        <v>832.01617921593015</v>
      </c>
      <c r="P11" s="4">
        <f t="shared" si="2"/>
        <v>5.7578349877609625E-2</v>
      </c>
    </row>
    <row r="12" spans="6:16" x14ac:dyDescent="0.3">
      <c r="F12" s="2"/>
      <c r="G12" s="1"/>
      <c r="L12" s="1"/>
      <c r="M12" s="1"/>
    </row>
    <row r="13" spans="6:16" x14ac:dyDescent="0.3">
      <c r="F13" s="2"/>
      <c r="G13" s="1"/>
      <c r="L13" s="1"/>
      <c r="M13" s="1"/>
    </row>
    <row r="14" spans="6:16" x14ac:dyDescent="0.3">
      <c r="F14" s="2"/>
      <c r="G14" s="1"/>
      <c r="L14" s="1"/>
      <c r="M14" s="1"/>
    </row>
    <row r="15" spans="6:16" x14ac:dyDescent="0.3">
      <c r="F15" s="2"/>
      <c r="G15" s="1"/>
      <c r="L15" s="1"/>
      <c r="M15" s="1"/>
    </row>
    <row r="16" spans="6:16" x14ac:dyDescent="0.3">
      <c r="F16" s="2"/>
      <c r="G16" s="1"/>
      <c r="L16" s="1"/>
      <c r="M16" s="1"/>
    </row>
    <row r="17" spans="6:15" x14ac:dyDescent="0.3">
      <c r="F17" s="12"/>
      <c r="G17" s="1"/>
    </row>
    <row r="21" spans="6:15" x14ac:dyDescent="0.3">
      <c r="G21" s="1">
        <f>SUM(G3:G18)</f>
        <v>1.607</v>
      </c>
      <c r="L21" s="1">
        <f>SUM(L2:L16)</f>
        <v>0.99999999999999989</v>
      </c>
      <c r="M21" s="1">
        <f>SUM(M2:M16)</f>
        <v>0.22730096515245801</v>
      </c>
    </row>
    <row r="23" spans="6:15" x14ac:dyDescent="0.3">
      <c r="F23" t="s">
        <v>0</v>
      </c>
      <c r="G23" t="s">
        <v>1</v>
      </c>
      <c r="H23" t="s">
        <v>54</v>
      </c>
      <c r="I23" t="s">
        <v>2</v>
      </c>
      <c r="J23" t="s">
        <v>22</v>
      </c>
      <c r="L23" t="s">
        <v>110</v>
      </c>
      <c r="M23" t="s">
        <v>111</v>
      </c>
      <c r="N23">
        <v>10000</v>
      </c>
    </row>
    <row r="24" spans="6:15" x14ac:dyDescent="0.3">
      <c r="F24" s="2" t="s">
        <v>3</v>
      </c>
      <c r="G24" s="1">
        <v>0.49890000000000001</v>
      </c>
      <c r="H24">
        <v>0.1449</v>
      </c>
      <c r="I24">
        <v>1000</v>
      </c>
      <c r="J24">
        <v>17.059953498461802</v>
      </c>
      <c r="L24" s="1">
        <v>0.1</v>
      </c>
      <c r="M24" s="1">
        <f>G24*L24</f>
        <v>4.9890000000000004E-2</v>
      </c>
      <c r="N24">
        <f>10000*L24</f>
        <v>1000</v>
      </c>
      <c r="O24">
        <f>N24*G24</f>
        <v>498.90000000000003</v>
      </c>
    </row>
    <row r="25" spans="6:15" x14ac:dyDescent="0.3">
      <c r="F25" s="2" t="s">
        <v>8</v>
      </c>
      <c r="G25" s="1">
        <v>0.20050000000000001</v>
      </c>
      <c r="H25">
        <v>3.73E-2</v>
      </c>
      <c r="I25">
        <v>1000</v>
      </c>
      <c r="J25">
        <v>14.9499403496187</v>
      </c>
      <c r="L25" s="4">
        <f>G25/G$43*0.9</f>
        <v>7.4354114302196239E-2</v>
      </c>
      <c r="M25" s="1">
        <f t="shared" ref="M25:M38" si="4">G25*L25</f>
        <v>1.4907999917590347E-2</v>
      </c>
      <c r="N25">
        <f t="shared" ref="N25:N38" si="5">10000*L25</f>
        <v>743.5411430219624</v>
      </c>
      <c r="O25">
        <f t="shared" ref="O25:O38" si="6">N25*G25</f>
        <v>149.07999917590348</v>
      </c>
    </row>
    <row r="26" spans="6:15" x14ac:dyDescent="0.3">
      <c r="F26" s="2" t="s">
        <v>15</v>
      </c>
      <c r="G26" s="1">
        <v>0.20039999999999999</v>
      </c>
      <c r="H26">
        <v>3.6600000000000001E-2</v>
      </c>
      <c r="I26">
        <v>1000</v>
      </c>
      <c r="J26">
        <v>26.015501493089602</v>
      </c>
      <c r="L26" s="4">
        <f t="shared" ref="L26:L38" si="7">G26/G$43*0.9</f>
        <v>7.4317029955910829E-2</v>
      </c>
      <c r="M26" s="1">
        <f t="shared" si="4"/>
        <v>1.489313280316453E-2</v>
      </c>
      <c r="N26">
        <f t="shared" si="5"/>
        <v>743.17029955910834</v>
      </c>
      <c r="O26">
        <f t="shared" si="6"/>
        <v>148.93132803164531</v>
      </c>
    </row>
    <row r="27" spans="6:15" x14ac:dyDescent="0.3">
      <c r="F27" s="2" t="s">
        <v>23</v>
      </c>
      <c r="G27" s="1">
        <v>0.1888</v>
      </c>
      <c r="H27">
        <v>3.8399999999999997E-2</v>
      </c>
      <c r="I27">
        <v>1000</v>
      </c>
      <c r="J27">
        <v>19.3428091475607</v>
      </c>
      <c r="L27" s="4">
        <f t="shared" si="7"/>
        <v>7.0015245786806221E-2</v>
      </c>
      <c r="M27" s="1">
        <f t="shared" si="4"/>
        <v>1.3218878404549014E-2</v>
      </c>
      <c r="N27">
        <f t="shared" si="5"/>
        <v>700.15245786806224</v>
      </c>
      <c r="O27">
        <f t="shared" si="6"/>
        <v>132.18878404549014</v>
      </c>
    </row>
    <row r="28" spans="6:15" x14ac:dyDescent="0.3">
      <c r="F28" s="2" t="s">
        <v>19</v>
      </c>
      <c r="G28" s="1">
        <v>0.18559999999999999</v>
      </c>
      <c r="H28">
        <v>3.4599999999999999E-2</v>
      </c>
      <c r="I28">
        <v>1000</v>
      </c>
      <c r="J28">
        <v>22.820004770311499</v>
      </c>
      <c r="L28" s="4">
        <f t="shared" si="7"/>
        <v>6.8828546705673913E-2</v>
      </c>
      <c r="M28" s="1">
        <f t="shared" si="4"/>
        <v>1.2774578268573077E-2</v>
      </c>
      <c r="N28">
        <f t="shared" si="5"/>
        <v>688.28546705673909</v>
      </c>
      <c r="O28">
        <f t="shared" si="6"/>
        <v>127.74578268573077</v>
      </c>
    </row>
    <row r="29" spans="6:15" x14ac:dyDescent="0.3">
      <c r="F29" s="2" t="s">
        <v>6</v>
      </c>
      <c r="G29" s="1">
        <v>0.18010000000000001</v>
      </c>
      <c r="H29">
        <v>3.3099999999999997E-2</v>
      </c>
      <c r="I29">
        <v>1000</v>
      </c>
      <c r="J29">
        <v>24.189180000688399</v>
      </c>
      <c r="L29" s="4">
        <f t="shared" si="7"/>
        <v>6.6788907659977761E-2</v>
      </c>
      <c r="M29" s="1">
        <f t="shared" si="4"/>
        <v>1.2028682269561995E-2</v>
      </c>
      <c r="N29">
        <f t="shared" si="5"/>
        <v>667.88907659977758</v>
      </c>
      <c r="O29">
        <f t="shared" si="6"/>
        <v>120.28682269561995</v>
      </c>
    </row>
    <row r="30" spans="6:15" x14ac:dyDescent="0.3">
      <c r="F30" s="2" t="s">
        <v>24</v>
      </c>
      <c r="G30" s="1">
        <v>0.1797</v>
      </c>
      <c r="H30">
        <v>8.2400000000000001E-2</v>
      </c>
      <c r="I30">
        <v>1000</v>
      </c>
      <c r="J30">
        <v>31.136312268666501</v>
      </c>
      <c r="L30" s="4">
        <f t="shared" si="7"/>
        <v>6.6640570274836219E-2</v>
      </c>
      <c r="M30" s="1">
        <f t="shared" si="4"/>
        <v>1.1975310478388068E-2</v>
      </c>
      <c r="N30">
        <f t="shared" si="5"/>
        <v>666.40570274836216</v>
      </c>
      <c r="O30">
        <f t="shared" si="6"/>
        <v>119.75310478388067</v>
      </c>
    </row>
    <row r="31" spans="6:15" x14ac:dyDescent="0.3">
      <c r="F31" s="2" t="s">
        <v>14</v>
      </c>
      <c r="G31" s="1">
        <v>0.17799999999999999</v>
      </c>
      <c r="H31">
        <v>4.5199999999999997E-2</v>
      </c>
      <c r="I31">
        <v>1000</v>
      </c>
      <c r="J31">
        <v>24.224308604011</v>
      </c>
      <c r="L31" s="4">
        <f t="shared" si="7"/>
        <v>6.6010136387984669E-2</v>
      </c>
      <c r="M31" s="1">
        <f t="shared" si="4"/>
        <v>1.1749804277061271E-2</v>
      </c>
      <c r="N31">
        <f t="shared" si="5"/>
        <v>660.10136387984664</v>
      </c>
      <c r="O31">
        <f t="shared" si="6"/>
        <v>117.4980427706127</v>
      </c>
    </row>
    <row r="32" spans="6:15" x14ac:dyDescent="0.3">
      <c r="F32" s="2" t="s">
        <v>13</v>
      </c>
      <c r="G32" s="1">
        <v>0.17199999999999999</v>
      </c>
      <c r="H32">
        <v>2.8199999999999999E-2</v>
      </c>
      <c r="I32">
        <v>1000</v>
      </c>
      <c r="J32">
        <v>33.1359495403116</v>
      </c>
      <c r="L32" s="4">
        <f t="shared" si="7"/>
        <v>6.3785075610861594E-2</v>
      </c>
      <c r="M32" s="1">
        <f t="shared" si="4"/>
        <v>1.0971033005068194E-2</v>
      </c>
      <c r="N32">
        <f t="shared" si="5"/>
        <v>637.850756108616</v>
      </c>
      <c r="O32">
        <f t="shared" si="6"/>
        <v>109.71033005068195</v>
      </c>
    </row>
    <row r="33" spans="6:15" x14ac:dyDescent="0.3">
      <c r="F33" s="2" t="s">
        <v>108</v>
      </c>
      <c r="G33" s="1">
        <v>0.1651</v>
      </c>
      <c r="H33">
        <v>2.18E-2</v>
      </c>
      <c r="I33">
        <v>1000</v>
      </c>
      <c r="J33">
        <v>13.6644887559215</v>
      </c>
      <c r="L33" s="4">
        <f t="shared" si="7"/>
        <v>6.1226255717170053E-2</v>
      </c>
      <c r="M33" s="1">
        <f t="shared" si="4"/>
        <v>1.0108454818904775E-2</v>
      </c>
      <c r="N33">
        <f t="shared" si="5"/>
        <v>612.26255717170056</v>
      </c>
      <c r="O33">
        <f t="shared" si="6"/>
        <v>101.08454818904777</v>
      </c>
    </row>
    <row r="34" spans="6:15" x14ac:dyDescent="0.3">
      <c r="F34" s="2" t="s">
        <v>26</v>
      </c>
      <c r="G34" s="1">
        <v>0.1573</v>
      </c>
      <c r="L34" s="4">
        <f t="shared" si="7"/>
        <v>5.8333676706910052E-2</v>
      </c>
      <c r="M34" s="1">
        <f t="shared" si="4"/>
        <v>9.1758873459969505E-3</v>
      </c>
      <c r="N34">
        <f t="shared" si="5"/>
        <v>583.33676706910057</v>
      </c>
      <c r="O34">
        <f t="shared" si="6"/>
        <v>91.758873459969521</v>
      </c>
    </row>
    <row r="35" spans="6:15" x14ac:dyDescent="0.3">
      <c r="F35" s="2" t="s">
        <v>27</v>
      </c>
      <c r="G35" s="1">
        <v>0.15720000000000001</v>
      </c>
      <c r="L35" s="4">
        <f t="shared" si="7"/>
        <v>5.829659236062467E-2</v>
      </c>
      <c r="M35" s="1">
        <f t="shared" si="4"/>
        <v>9.164224319090199E-3</v>
      </c>
      <c r="N35">
        <f t="shared" si="5"/>
        <v>582.96592360624675</v>
      </c>
      <c r="O35">
        <f t="shared" si="6"/>
        <v>91.642243190901993</v>
      </c>
    </row>
    <row r="36" spans="6:15" x14ac:dyDescent="0.3">
      <c r="F36" s="2" t="s">
        <v>18</v>
      </c>
      <c r="G36" s="1">
        <v>0.15609999999999999</v>
      </c>
      <c r="L36" s="4">
        <f t="shared" si="7"/>
        <v>5.7888664551485433E-2</v>
      </c>
      <c r="M36" s="1">
        <f t="shared" si="4"/>
        <v>9.0364205364868756E-3</v>
      </c>
      <c r="N36">
        <f t="shared" si="5"/>
        <v>578.88664551485431</v>
      </c>
      <c r="O36">
        <f t="shared" si="6"/>
        <v>90.364205364868752</v>
      </c>
    </row>
    <row r="37" spans="6:15" x14ac:dyDescent="0.3">
      <c r="F37" s="2" t="s">
        <v>28</v>
      </c>
      <c r="G37" s="1">
        <v>0.1552</v>
      </c>
      <c r="L37" s="4">
        <f t="shared" si="7"/>
        <v>5.7554905434916981E-2</v>
      </c>
      <c r="M37" s="1">
        <f t="shared" si="4"/>
        <v>8.9325213234991152E-3</v>
      </c>
      <c r="N37">
        <f t="shared" si="5"/>
        <v>575.54905434916986</v>
      </c>
      <c r="O37">
        <f t="shared" si="6"/>
        <v>89.325213234991168</v>
      </c>
    </row>
    <row r="38" spans="6:15" x14ac:dyDescent="0.3">
      <c r="F38" s="2" t="s">
        <v>30</v>
      </c>
      <c r="G38" s="1">
        <v>0.15090000000000001</v>
      </c>
      <c r="L38" s="4">
        <f t="shared" si="7"/>
        <v>5.5960278544645442E-2</v>
      </c>
      <c r="M38" s="1">
        <f t="shared" si="4"/>
        <v>8.4444060323869974E-3</v>
      </c>
      <c r="N38">
        <f t="shared" si="5"/>
        <v>559.60278544645439</v>
      </c>
      <c r="O38">
        <f t="shared" si="6"/>
        <v>84.444060323869977</v>
      </c>
    </row>
    <row r="39" spans="6:15" x14ac:dyDescent="0.3">
      <c r="F39" s="12"/>
      <c r="G39" s="1"/>
    </row>
    <row r="41" spans="6:15" x14ac:dyDescent="0.3">
      <c r="F41" s="10"/>
      <c r="G41" s="1"/>
    </row>
    <row r="43" spans="6:15" x14ac:dyDescent="0.3">
      <c r="G43" s="1">
        <f>SUM(G25:G39)</f>
        <v>2.4268999999999998</v>
      </c>
      <c r="L43" s="1">
        <f>SUM(L24:L38)</f>
        <v>1</v>
      </c>
      <c r="M43" s="1">
        <f>SUM(M24:M38)</f>
        <v>0.20727133380032137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F3" sqref="F3:O3"/>
    </sheetView>
  </sheetViews>
  <sheetFormatPr defaultRowHeight="13.5" x14ac:dyDescent="0.3"/>
  <cols>
    <col min="5" max="5" width="12.796875" customWidth="1"/>
  </cols>
  <sheetData>
    <row r="1" spans="1:15" x14ac:dyDescent="0.3">
      <c r="A1" t="s">
        <v>0</v>
      </c>
      <c r="B1" t="s">
        <v>1</v>
      </c>
      <c r="C1" t="s">
        <v>109</v>
      </c>
      <c r="E1" t="s">
        <v>0</v>
      </c>
      <c r="F1" t="s">
        <v>3</v>
      </c>
      <c r="G1" t="s">
        <v>15</v>
      </c>
      <c r="H1" t="s">
        <v>23</v>
      </c>
      <c r="I1" t="s">
        <v>19</v>
      </c>
      <c r="J1" t="s">
        <v>6</v>
      </c>
      <c r="K1" t="s">
        <v>24</v>
      </c>
      <c r="L1" t="s">
        <v>14</v>
      </c>
      <c r="M1" t="s">
        <v>13</v>
      </c>
      <c r="N1" t="s">
        <v>25</v>
      </c>
      <c r="O1" t="s">
        <v>26</v>
      </c>
    </row>
    <row r="2" spans="1:15" x14ac:dyDescent="0.3">
      <c r="A2" t="s">
        <v>3</v>
      </c>
      <c r="B2" s="1">
        <v>0.49890000000000001</v>
      </c>
      <c r="C2" s="1">
        <v>0.15</v>
      </c>
      <c r="E2" t="s">
        <v>1</v>
      </c>
      <c r="F2" s="1">
        <v>0.49890000000000001</v>
      </c>
      <c r="G2" s="1">
        <v>0.20039999999999999</v>
      </c>
      <c r="H2" s="1">
        <v>0.1888</v>
      </c>
      <c r="I2" s="1">
        <v>0.18559999999999999</v>
      </c>
      <c r="J2" s="1">
        <v>0.18010000000000001</v>
      </c>
      <c r="K2" s="1">
        <v>0.1797</v>
      </c>
      <c r="L2" s="1">
        <v>0.17799999999999999</v>
      </c>
      <c r="M2" s="1">
        <v>0.17199999999999999</v>
      </c>
      <c r="N2" s="1">
        <v>0.1651</v>
      </c>
      <c r="O2" s="1">
        <v>0.1573</v>
      </c>
    </row>
    <row r="3" spans="1:15" x14ac:dyDescent="0.3">
      <c r="A3" t="s">
        <v>15</v>
      </c>
      <c r="B3" s="1">
        <v>0.20039999999999999</v>
      </c>
      <c r="C3" s="1">
        <v>0.10599875544492843</v>
      </c>
      <c r="E3" t="s">
        <v>109</v>
      </c>
      <c r="F3" s="1">
        <v>0.15</v>
      </c>
      <c r="G3" s="1">
        <v>0.10599875544492843</v>
      </c>
      <c r="H3" s="1">
        <v>9.9863098942128178E-2</v>
      </c>
      <c r="I3" s="1">
        <v>9.8170504044803972E-2</v>
      </c>
      <c r="J3" s="1">
        <v>9.5261356565028016E-2</v>
      </c>
      <c r="K3" s="1">
        <v>9.5049782202862476E-2</v>
      </c>
      <c r="L3" s="1">
        <v>9.4150591163658981E-2</v>
      </c>
      <c r="M3" s="1">
        <v>9.0976975731176093E-2</v>
      </c>
      <c r="N3" s="1">
        <v>8.7327317983820776E-2</v>
      </c>
      <c r="O3" s="1">
        <v>8.3201617921593016E-2</v>
      </c>
    </row>
    <row r="4" spans="1:15" x14ac:dyDescent="0.3">
      <c r="A4" t="s">
        <v>23</v>
      </c>
      <c r="B4" s="1">
        <v>0.1888</v>
      </c>
      <c r="C4" s="1">
        <v>9.9863098942128178E-2</v>
      </c>
    </row>
    <row r="5" spans="1:15" x14ac:dyDescent="0.3">
      <c r="A5" t="s">
        <v>19</v>
      </c>
      <c r="B5" s="1">
        <v>0.18559999999999999</v>
      </c>
      <c r="C5" s="1">
        <v>9.8170504044803972E-2</v>
      </c>
    </row>
    <row r="6" spans="1:15" x14ac:dyDescent="0.3">
      <c r="A6" t="s">
        <v>6</v>
      </c>
      <c r="B6" s="1">
        <v>0.18010000000000001</v>
      </c>
      <c r="C6" s="1">
        <v>9.5261356565028016E-2</v>
      </c>
    </row>
    <row r="7" spans="1:15" x14ac:dyDescent="0.3">
      <c r="A7" t="s">
        <v>24</v>
      </c>
      <c r="B7" s="1">
        <v>0.1797</v>
      </c>
      <c r="C7" s="1">
        <v>9.5049782202862476E-2</v>
      </c>
    </row>
    <row r="8" spans="1:15" x14ac:dyDescent="0.3">
      <c r="A8" t="s">
        <v>14</v>
      </c>
      <c r="B8" s="1">
        <v>0.17799999999999999</v>
      </c>
      <c r="C8" s="1">
        <v>9.4150591163658981E-2</v>
      </c>
    </row>
    <row r="9" spans="1:15" x14ac:dyDescent="0.3">
      <c r="A9" t="s">
        <v>13</v>
      </c>
      <c r="B9" s="1">
        <v>0.17199999999999999</v>
      </c>
      <c r="C9" s="1">
        <v>9.0976975731176093E-2</v>
      </c>
    </row>
    <row r="10" spans="1:15" x14ac:dyDescent="0.3">
      <c r="A10" t="s">
        <v>25</v>
      </c>
      <c r="B10" s="1">
        <v>0.1651</v>
      </c>
      <c r="C10" s="1">
        <v>8.7327317983820776E-2</v>
      </c>
    </row>
    <row r="11" spans="1:15" x14ac:dyDescent="0.3">
      <c r="A11" t="s">
        <v>26</v>
      </c>
      <c r="B11" s="1">
        <v>0.1573</v>
      </c>
      <c r="C11" s="1">
        <v>8.3201617921593016E-2</v>
      </c>
    </row>
    <row r="16" spans="1:15" x14ac:dyDescent="0.3"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6:15" x14ac:dyDescent="0.3"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sortState ref="A2:C11">
    <sortCondition descending="1" ref="C2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D13" sqref="D13"/>
    </sheetView>
  </sheetViews>
  <sheetFormatPr defaultRowHeight="13.5" x14ac:dyDescent="0.3"/>
  <cols>
    <col min="1" max="1" width="39.73046875" bestFit="1" customWidth="1"/>
  </cols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  <row r="8" spans="1:1" x14ac:dyDescent="0.3">
      <c r="A8" t="s">
        <v>64</v>
      </c>
    </row>
    <row r="9" spans="1:1" x14ac:dyDescent="0.3">
      <c r="A9" t="s">
        <v>65</v>
      </c>
    </row>
    <row r="10" spans="1:1" x14ac:dyDescent="0.3">
      <c r="A10" t="s">
        <v>66</v>
      </c>
    </row>
    <row r="11" spans="1:1" x14ac:dyDescent="0.3">
      <c r="A11" t="s">
        <v>67</v>
      </c>
    </row>
    <row r="12" spans="1:1" x14ac:dyDescent="0.3">
      <c r="A12" t="s">
        <v>68</v>
      </c>
    </row>
    <row r="13" spans="1:1" x14ac:dyDescent="0.3">
      <c r="A13" t="s">
        <v>69</v>
      </c>
    </row>
    <row r="14" spans="1:1" x14ac:dyDescent="0.3">
      <c r="A14" t="s">
        <v>70</v>
      </c>
    </row>
    <row r="15" spans="1:1" x14ac:dyDescent="0.3">
      <c r="A15" t="s">
        <v>71</v>
      </c>
    </row>
    <row r="16" spans="1:1" x14ac:dyDescent="0.3">
      <c r="A16" t="s">
        <v>72</v>
      </c>
    </row>
    <row r="17" spans="1:1" x14ac:dyDescent="0.3">
      <c r="A17" t="s">
        <v>73</v>
      </c>
    </row>
    <row r="18" spans="1:1" x14ac:dyDescent="0.3">
      <c r="A18" t="s">
        <v>74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78</v>
      </c>
    </row>
    <row r="23" spans="1:1" x14ac:dyDescent="0.3">
      <c r="A23" t="s">
        <v>79</v>
      </c>
    </row>
    <row r="24" spans="1:1" x14ac:dyDescent="0.3">
      <c r="A24" t="s">
        <v>80</v>
      </c>
    </row>
    <row r="25" spans="1:1" x14ac:dyDescent="0.3">
      <c r="A25" t="s">
        <v>81</v>
      </c>
    </row>
    <row r="26" spans="1:1" x14ac:dyDescent="0.3">
      <c r="A26" t="s">
        <v>82</v>
      </c>
    </row>
    <row r="27" spans="1:1" x14ac:dyDescent="0.3">
      <c r="A27" t="s">
        <v>83</v>
      </c>
    </row>
    <row r="28" spans="1:1" x14ac:dyDescent="0.3">
      <c r="A28" t="s">
        <v>84</v>
      </c>
    </row>
    <row r="29" spans="1:1" x14ac:dyDescent="0.3">
      <c r="A29" t="s">
        <v>85</v>
      </c>
    </row>
    <row r="30" spans="1:1" x14ac:dyDescent="0.3">
      <c r="A30" t="s">
        <v>86</v>
      </c>
    </row>
    <row r="31" spans="1:1" x14ac:dyDescent="0.3">
      <c r="A31" t="s">
        <v>87</v>
      </c>
    </row>
    <row r="32" spans="1:1" x14ac:dyDescent="0.3">
      <c r="A32" t="s">
        <v>88</v>
      </c>
    </row>
    <row r="33" spans="1:1" x14ac:dyDescent="0.3">
      <c r="A33" t="s">
        <v>89</v>
      </c>
    </row>
    <row r="34" spans="1:1" x14ac:dyDescent="0.3">
      <c r="A34" t="s">
        <v>90</v>
      </c>
    </row>
    <row r="35" spans="1:1" x14ac:dyDescent="0.3">
      <c r="A35" t="s">
        <v>91</v>
      </c>
    </row>
    <row r="36" spans="1:1" x14ac:dyDescent="0.3">
      <c r="A36" t="s">
        <v>92</v>
      </c>
    </row>
    <row r="37" spans="1:1" x14ac:dyDescent="0.3">
      <c r="A37" t="s">
        <v>93</v>
      </c>
    </row>
    <row r="38" spans="1:1" x14ac:dyDescent="0.3">
      <c r="A38" t="s">
        <v>94</v>
      </c>
    </row>
    <row r="39" spans="1:1" x14ac:dyDescent="0.3">
      <c r="A39" t="s">
        <v>95</v>
      </c>
    </row>
    <row r="40" spans="1:1" x14ac:dyDescent="0.3">
      <c r="A40" t="s">
        <v>96</v>
      </c>
    </row>
    <row r="41" spans="1:1" x14ac:dyDescent="0.3">
      <c r="A41" t="s">
        <v>97</v>
      </c>
    </row>
    <row r="42" spans="1:1" x14ac:dyDescent="0.3">
      <c r="A42" t="s">
        <v>98</v>
      </c>
    </row>
    <row r="43" spans="1:1" x14ac:dyDescent="0.3">
      <c r="A43" t="s">
        <v>99</v>
      </c>
    </row>
    <row r="44" spans="1:1" x14ac:dyDescent="0.3">
      <c r="A44" t="s">
        <v>100</v>
      </c>
    </row>
    <row r="45" spans="1:1" x14ac:dyDescent="0.3">
      <c r="A45" t="s">
        <v>101</v>
      </c>
    </row>
    <row r="46" spans="1:1" x14ac:dyDescent="0.3">
      <c r="A46" t="s">
        <v>102</v>
      </c>
    </row>
    <row r="47" spans="1:1" x14ac:dyDescent="0.3">
      <c r="A47" t="s">
        <v>103</v>
      </c>
    </row>
    <row r="48" spans="1:1" x14ac:dyDescent="0.3">
      <c r="A48" t="s">
        <v>104</v>
      </c>
    </row>
    <row r="49" spans="1:1" x14ac:dyDescent="0.3">
      <c r="A49" t="s">
        <v>105</v>
      </c>
    </row>
    <row r="50" spans="1:1" x14ac:dyDescent="0.3">
      <c r="A50" t="s">
        <v>106</v>
      </c>
    </row>
    <row r="51" spans="1:1" x14ac:dyDescent="0.3">
      <c r="A51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一年的数据</vt:lpstr>
      <vt:lpstr>180天的数据</vt:lpstr>
      <vt:lpstr>最近90天</vt:lpstr>
      <vt:lpstr>最近30天</vt:lpstr>
      <vt:lpstr>对比</vt:lpstr>
      <vt:lpstr>对比选10个</vt:lpstr>
      <vt:lpstr>Sheet2</vt:lpstr>
      <vt:lpstr>Sheet5</vt:lpstr>
      <vt:lpstr>市值超过10亿美金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2024-07-17T20:40:05Z</dcterms:modified>
</cp:coreProperties>
</file>