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zhbli\notes\备忘\"/>
    </mc:Choice>
  </mc:AlternateContent>
  <xr:revisionPtr revIDLastSave="0" documentId="13_ncr:1_{8A05A5AF-79A6-4E98-92D3-35397CB002ED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工资" sheetId="1" r:id="rId1"/>
    <sheet name="账单" sheetId="2" r:id="rId2"/>
  </sheets>
  <definedNames>
    <definedName name="_xlnm._FilterDatabase" localSheetId="1" hidden="1">账单!$E$1:$E$19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0" i="2"/>
  <c r="D9" i="2"/>
  <c r="D8" i="2"/>
  <c r="D7" i="2"/>
  <c r="D5" i="2"/>
  <c r="D4" i="2"/>
  <c r="D3" i="2"/>
  <c r="I2" i="2"/>
  <c r="H3" i="2"/>
  <c r="H4" i="2" s="1"/>
  <c r="H5" i="2" s="1"/>
  <c r="H6" i="2" s="1"/>
  <c r="H7" i="2" s="1"/>
  <c r="H8" i="2" s="1"/>
  <c r="H9" i="2" s="1"/>
  <c r="H10" i="2" s="1"/>
  <c r="H11" i="2" s="1"/>
  <c r="H12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I12" i="2" s="1"/>
  <c r="C16" i="1"/>
  <c r="C15" i="1"/>
  <c r="C8" i="1"/>
  <c r="D15" i="1"/>
  <c r="D8" i="1"/>
  <c r="D16" i="1" s="1"/>
  <c r="I3" i="2" l="1"/>
  <c r="I4" i="2"/>
  <c r="I11" i="2"/>
  <c r="I10" i="2"/>
  <c r="I9" i="2"/>
  <c r="I8" i="2"/>
  <c r="I6" i="2"/>
  <c r="I7" i="2"/>
  <c r="I5" i="2"/>
  <c r="H13" i="2"/>
  <c r="H14" i="2" s="1"/>
  <c r="H15" i="2" s="1"/>
  <c r="H16" i="2" s="1"/>
  <c r="H17" i="2" s="1"/>
  <c r="H18" i="2" s="1"/>
  <c r="H19" i="2" s="1"/>
  <c r="G13" i="2"/>
  <c r="G14" i="2" l="1"/>
  <c r="I13" i="2"/>
  <c r="G15" i="2" l="1"/>
  <c r="I14" i="2"/>
  <c r="G16" i="2" l="1"/>
  <c r="I15" i="2"/>
  <c r="I16" i="2" l="1"/>
  <c r="G17" i="2"/>
  <c r="G18" i="2" l="1"/>
  <c r="I17" i="2"/>
  <c r="I18" i="2" l="1"/>
  <c r="G19" i="2"/>
  <c r="I19" i="2" s="1"/>
</calcChain>
</file>

<file path=xl/sharedStrings.xml><?xml version="1.0" encoding="utf-8"?>
<sst xmlns="http://schemas.openxmlformats.org/spreadsheetml/2006/main" count="56" uniqueCount="43">
  <si>
    <t>岗位工资</t>
    <phoneticPr fontId="1" type="noConversion"/>
  </si>
  <si>
    <t>岗位绩效工资</t>
    <phoneticPr fontId="1" type="noConversion"/>
  </si>
  <si>
    <t>通信绩效</t>
    <phoneticPr fontId="1" type="noConversion"/>
  </si>
  <si>
    <t>93工改保留补贴</t>
    <phoneticPr fontId="1" type="noConversion"/>
  </si>
  <si>
    <t>房租补贴</t>
    <phoneticPr fontId="1" type="noConversion"/>
  </si>
  <si>
    <t>物业补贴</t>
    <phoneticPr fontId="1" type="noConversion"/>
  </si>
  <si>
    <t>应发</t>
    <phoneticPr fontId="1" type="noConversion"/>
  </si>
  <si>
    <t>应发合计</t>
    <phoneticPr fontId="1" type="noConversion"/>
  </si>
  <si>
    <t>扣缺勤</t>
    <phoneticPr fontId="1" type="noConversion"/>
  </si>
  <si>
    <t>扣养老保险</t>
    <phoneticPr fontId="1" type="noConversion"/>
  </si>
  <si>
    <t>扣职业年金</t>
    <phoneticPr fontId="1" type="noConversion"/>
  </si>
  <si>
    <t>扣公积金</t>
    <phoneticPr fontId="1" type="noConversion"/>
  </si>
  <si>
    <t>扣房费</t>
    <phoneticPr fontId="1" type="noConversion"/>
  </si>
  <si>
    <t>扣个人所得税</t>
    <phoneticPr fontId="1" type="noConversion"/>
  </si>
  <si>
    <t>支出</t>
    <phoneticPr fontId="1" type="noConversion"/>
  </si>
  <si>
    <t>支出合计</t>
    <phoneticPr fontId="1" type="noConversion"/>
  </si>
  <si>
    <t>实发金额</t>
    <phoneticPr fontId="1" type="noConversion"/>
  </si>
  <si>
    <t>对齐</t>
  </si>
  <si>
    <t>qq音乐会员</t>
  </si>
  <si>
    <t>钢笔</t>
  </si>
  <si>
    <t>买桑葚</t>
  </si>
  <si>
    <t>提现手续费</t>
  </si>
  <si>
    <t>NFC读写器</t>
  </si>
  <si>
    <t>手机壳</t>
  </si>
  <si>
    <t>裤子</t>
  </si>
  <si>
    <t>和王作广吃刀削面</t>
  </si>
  <si>
    <t>王作广AA</t>
  </si>
  <si>
    <t>洗衣液</t>
  </si>
  <si>
    <t>买电子书</t>
  </si>
  <si>
    <t>百度网盘会员</t>
  </si>
  <si>
    <t>酒</t>
  </si>
  <si>
    <t>总资产</t>
    <phoneticPr fontId="1" type="noConversion"/>
  </si>
  <si>
    <t>工行变动</t>
    <phoneticPr fontId="1" type="noConversion"/>
  </si>
  <si>
    <t>微信变动</t>
    <phoneticPr fontId="1" type="noConversion"/>
  </si>
  <si>
    <t>微信提现17525.19</t>
    <phoneticPr fontId="1" type="noConversion"/>
  </si>
  <si>
    <t>工行余额</t>
    <phoneticPr fontId="1" type="noConversion"/>
  </si>
  <si>
    <t>微信余额</t>
    <phoneticPr fontId="1" type="noConversion"/>
  </si>
  <si>
    <t>剪子胶带</t>
    <phoneticPr fontId="1" type="noConversion"/>
  </si>
  <si>
    <t>零食薯片鸭舌</t>
    <phoneticPr fontId="1" type="noConversion"/>
  </si>
  <si>
    <t>吉野家晚饭咖喱鸡盖饭</t>
    <phoneticPr fontId="1" type="noConversion"/>
  </si>
  <si>
    <t>项目</t>
    <phoneticPr fontId="1" type="noConversion"/>
  </si>
  <si>
    <t>消费</t>
    <phoneticPr fontId="1" type="noConversion"/>
  </si>
  <si>
    <t>总变动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</si>
</sst>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&quot;年&quot;m&quot;月&quot;d&quot;日&quot;;@"/>
    <numFmt numFmtId="178" formatCode="#,##0.00_);[Red]\(#,##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76" fontId="3" fillId="0" borderId="0" xfId="0" applyNumberFormat="1" applyFont="1"/>
    <xf numFmtId="176" fontId="4" fillId="0" borderId="0" xfId="0" applyNumberFormat="1" applyFont="1"/>
    <xf numFmtId="177" fontId="0" fillId="0" borderId="0" xfId="0" applyNumberFormat="1"/>
    <xf numFmtId="40" fontId="0" fillId="0" borderId="0" xfId="0" applyNumberFormat="1"/>
    <xf numFmtId="4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账单!$I$2:$I$16</c:f>
              <c:numCache>
                <c:formatCode>0.00_ </c:formatCode>
                <c:ptCount val="11"/>
                <c:pt idx="0">
                  <c:v>53764.07</c:v>
                </c:pt>
                <c:pt idx="1">
                  <c:v>53584.51</c:v>
                </c:pt>
                <c:pt idx="2">
                  <c:v>53572.01</c:v>
                </c:pt>
                <c:pt idx="3">
                  <c:v>53554.479999999996</c:v>
                </c:pt>
                <c:pt idx="4">
                  <c:v>53472.6</c:v>
                </c:pt>
                <c:pt idx="5">
                  <c:v>53437.599999999999</c:v>
                </c:pt>
                <c:pt idx="6">
                  <c:v>53181.5</c:v>
                </c:pt>
                <c:pt idx="7">
                  <c:v>53117.04</c:v>
                </c:pt>
                <c:pt idx="8">
                  <c:v>53114.04</c:v>
                </c:pt>
                <c:pt idx="9">
                  <c:v>53089.04</c:v>
                </c:pt>
                <c:pt idx="10">
                  <c:v>52998.75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F-4D7D-902C-155D181C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50240"/>
        <c:axId val="365959360"/>
      </c:lineChart>
      <c:catAx>
        <c:axId val="3659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59360"/>
        <c:crosses val="autoZero"/>
        <c:auto val="1"/>
        <c:lblAlgn val="ctr"/>
        <c:lblOffset val="100"/>
        <c:noMultiLvlLbl val="0"/>
      </c:catAx>
      <c:valAx>
        <c:axId val="365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10886</xdr:rowOff>
    </xdr:from>
    <xdr:to>
      <xdr:col>15</xdr:col>
      <xdr:colOff>658586</xdr:colOff>
      <xdr:row>16</xdr:row>
      <xdr:rowOff>59871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D0045F-E593-6B79-AAF0-A3D9264A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C26" sqref="C26"/>
    </sheetView>
  </sheetViews>
  <sheetFormatPr defaultRowHeight="14.15" x14ac:dyDescent="0.35"/>
  <cols>
    <col min="2" max="3" width="14.85546875" customWidth="1"/>
  </cols>
  <sheetData>
    <row r="1" spans="1:20" x14ac:dyDescent="0.35">
      <c r="C1">
        <v>202403</v>
      </c>
      <c r="D1" s="2">
        <v>202404</v>
      </c>
      <c r="E1" s="2">
        <v>202405</v>
      </c>
    </row>
    <row r="2" spans="1:20" x14ac:dyDescent="0.35">
      <c r="A2" s="10" t="s">
        <v>6</v>
      </c>
      <c r="B2" t="s">
        <v>0</v>
      </c>
      <c r="C2" s="1">
        <v>2620</v>
      </c>
      <c r="D2" s="1">
        <v>2620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0"/>
      <c r="B3" t="s">
        <v>1</v>
      </c>
      <c r="C3" s="1">
        <v>8800</v>
      </c>
      <c r="D3" s="1">
        <v>8800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0"/>
      <c r="B4" t="s">
        <v>2</v>
      </c>
      <c r="C4" s="1">
        <v>200</v>
      </c>
      <c r="D4" s="1">
        <v>200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10"/>
      <c r="B5" t="s">
        <v>3</v>
      </c>
      <c r="C5" s="1">
        <v>45</v>
      </c>
      <c r="D5" s="1">
        <v>45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10"/>
      <c r="B6" t="s">
        <v>4</v>
      </c>
      <c r="C6" s="1">
        <v>80</v>
      </c>
      <c r="D6" s="1">
        <v>80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0"/>
      <c r="B7" t="s">
        <v>5</v>
      </c>
      <c r="C7" s="1">
        <v>180</v>
      </c>
      <c r="D7" s="1">
        <v>180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10"/>
      <c r="B8" s="3" t="s">
        <v>7</v>
      </c>
      <c r="C8" s="4">
        <f>SUM(C2:C7)</f>
        <v>11925</v>
      </c>
      <c r="D8" s="4">
        <f>SUM(D2:D7)</f>
        <v>11925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10" t="s">
        <v>14</v>
      </c>
      <c r="B9" t="s">
        <v>8</v>
      </c>
      <c r="C9" s="1">
        <v>1034.48</v>
      </c>
      <c r="D9" s="1">
        <v>827.59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10"/>
      <c r="B10" t="s">
        <v>9</v>
      </c>
      <c r="C10" s="1">
        <v>714</v>
      </c>
      <c r="D10" s="1">
        <v>714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0"/>
      <c r="B11" t="s">
        <v>10</v>
      </c>
      <c r="C11" s="1">
        <v>357</v>
      </c>
      <c r="D11" s="1">
        <v>357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10"/>
      <c r="B12" t="s">
        <v>11</v>
      </c>
      <c r="C12" s="1">
        <v>1102</v>
      </c>
      <c r="D12" s="1">
        <v>1102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10"/>
      <c r="B13" t="s">
        <v>12</v>
      </c>
      <c r="C13" s="1">
        <v>100</v>
      </c>
      <c r="D13" s="1">
        <v>100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10"/>
      <c r="B14" t="s">
        <v>13</v>
      </c>
      <c r="C14">
        <v>64.13</v>
      </c>
      <c r="D14" s="1">
        <v>70.33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10"/>
      <c r="B15" s="3" t="s">
        <v>15</v>
      </c>
      <c r="C15" s="4">
        <f>SUM(C9:C14)</f>
        <v>3371.61</v>
      </c>
      <c r="D15" s="4">
        <f>SUM(D9:D14)</f>
        <v>3170.92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11" t="s">
        <v>16</v>
      </c>
      <c r="B16" s="11"/>
      <c r="C16" s="5">
        <f>C8-C15</f>
        <v>8553.39</v>
      </c>
      <c r="D16" s="5">
        <f>D8-D15</f>
        <v>8754.08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4:20" x14ac:dyDescent="0.3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4:20" x14ac:dyDescent="0.3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4:20" x14ac:dyDescent="0.3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4:20" x14ac:dyDescent="0.3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4:20" x14ac:dyDescent="0.3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4:20" x14ac:dyDescent="0.3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4:20" x14ac:dyDescent="0.3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4:20" x14ac:dyDescent="0.3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4:20" x14ac:dyDescent="0.3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4:20" x14ac:dyDescent="0.3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4:20" x14ac:dyDescent="0.3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4:20" x14ac:dyDescent="0.3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4:20" x14ac:dyDescent="0.3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4:20" x14ac:dyDescent="0.3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4:20" x14ac:dyDescent="0.3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4:20" x14ac:dyDescent="0.3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3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3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</sheetData>
  <mergeCells count="3">
    <mergeCell ref="A2:A8"/>
    <mergeCell ref="A9:A15"/>
    <mergeCell ref="A16:B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0A3A-2BD8-4DBF-BBA0-E28F3EA6D187}">
  <sheetPr filterMode="1"/>
  <dimension ref="A1:I19"/>
  <sheetViews>
    <sheetView tabSelected="1" zoomScale="85" zoomScaleNormal="85" workbookViewId="0">
      <selection activeCell="D14" sqref="D14"/>
    </sheetView>
  </sheetViews>
  <sheetFormatPr defaultRowHeight="14.15" x14ac:dyDescent="0.35"/>
  <cols>
    <col min="1" max="1" width="16.28515625" style="6" customWidth="1"/>
    <col min="2" max="2" width="14" style="7" customWidth="1"/>
    <col min="3" max="5" width="14.0703125" style="8" customWidth="1"/>
    <col min="6" max="6" width="19.5703125" customWidth="1"/>
    <col min="7" max="7" width="19.5703125" style="8" customWidth="1"/>
    <col min="8" max="8" width="19.5703125" style="9" customWidth="1"/>
    <col min="9" max="9" width="9.140625" style="1"/>
  </cols>
  <sheetData>
    <row r="1" spans="1:9" x14ac:dyDescent="0.35">
      <c r="B1" s="7" t="s">
        <v>32</v>
      </c>
      <c r="C1" s="8" t="s">
        <v>33</v>
      </c>
      <c r="D1" s="8" t="s">
        <v>42</v>
      </c>
      <c r="E1" s="8" t="s">
        <v>40</v>
      </c>
      <c r="G1" s="8" t="s">
        <v>35</v>
      </c>
      <c r="H1" s="9" t="s">
        <v>36</v>
      </c>
      <c r="I1" s="1" t="s">
        <v>31</v>
      </c>
    </row>
    <row r="2" spans="1:9" hidden="1" x14ac:dyDescent="0.35">
      <c r="A2" s="6">
        <v>45393</v>
      </c>
      <c r="B2" s="7">
        <v>36221.35</v>
      </c>
      <c r="C2" s="8">
        <v>17558.72</v>
      </c>
      <c r="F2" t="s">
        <v>17</v>
      </c>
      <c r="G2" s="8">
        <v>36221.35</v>
      </c>
      <c r="H2" s="9">
        <v>17558.72</v>
      </c>
      <c r="I2" s="1">
        <f>G2+H2</f>
        <v>53780.07</v>
      </c>
    </row>
    <row r="3" spans="1:9" x14ac:dyDescent="0.35">
      <c r="A3" s="13">
        <v>45393</v>
      </c>
      <c r="B3" s="7">
        <v>0</v>
      </c>
      <c r="C3" s="8">
        <v>-16</v>
      </c>
      <c r="D3" s="8">
        <f>B3+C3</f>
        <v>-16</v>
      </c>
      <c r="E3" s="8" t="s">
        <v>41</v>
      </c>
      <c r="F3" t="s">
        <v>18</v>
      </c>
      <c r="G3" s="8">
        <f>B2+B3</f>
        <v>36221.35</v>
      </c>
      <c r="H3" s="9">
        <f>H2+C3</f>
        <v>17542.72</v>
      </c>
      <c r="I3" s="1">
        <f t="shared" ref="I3:I17" si="0">G3+H3</f>
        <v>53764.07</v>
      </c>
    </row>
    <row r="4" spans="1:9" x14ac:dyDescent="0.35">
      <c r="A4" s="14">
        <v>45394</v>
      </c>
      <c r="B4" s="1">
        <v>-179.56</v>
      </c>
      <c r="C4" s="8">
        <v>0</v>
      </c>
      <c r="D4" s="8">
        <f t="shared" ref="D4:D5" si="1">B4+C4</f>
        <v>-179.56</v>
      </c>
      <c r="E4" s="8" t="s">
        <v>41</v>
      </c>
      <c r="F4" t="s">
        <v>19</v>
      </c>
      <c r="G4" s="8">
        <f t="shared" ref="G4:G19" si="2">G3+B4</f>
        <v>36041.79</v>
      </c>
      <c r="H4" s="9">
        <f t="shared" ref="H4:H17" si="3">H3+C4</f>
        <v>17542.72</v>
      </c>
      <c r="I4" s="1">
        <f t="shared" si="0"/>
        <v>53584.51</v>
      </c>
    </row>
    <row r="5" spans="1:9" x14ac:dyDescent="0.35">
      <c r="A5" s="14"/>
      <c r="B5" s="1">
        <v>-12.5</v>
      </c>
      <c r="C5" s="8">
        <v>0</v>
      </c>
      <c r="D5" s="8">
        <f t="shared" si="1"/>
        <v>-12.5</v>
      </c>
      <c r="E5" s="8" t="s">
        <v>41</v>
      </c>
      <c r="F5" t="s">
        <v>20</v>
      </c>
      <c r="G5" s="8">
        <f t="shared" si="2"/>
        <v>36029.29</v>
      </c>
      <c r="H5" s="9">
        <f t="shared" si="3"/>
        <v>17542.72</v>
      </c>
      <c r="I5" s="1">
        <f t="shared" si="0"/>
        <v>53572.01</v>
      </c>
    </row>
    <row r="6" spans="1:9" hidden="1" x14ac:dyDescent="0.35">
      <c r="A6" s="6">
        <v>45395</v>
      </c>
      <c r="B6" s="7">
        <v>17525.189999999999</v>
      </c>
      <c r="C6" s="8">
        <v>-17525.189999999999</v>
      </c>
      <c r="F6" t="s">
        <v>34</v>
      </c>
      <c r="G6" s="8">
        <f t="shared" si="2"/>
        <v>53554.479999999996</v>
      </c>
      <c r="H6" s="9">
        <f t="shared" si="3"/>
        <v>17.530000000002474</v>
      </c>
      <c r="I6" s="1">
        <f t="shared" si="0"/>
        <v>53572.009999999995</v>
      </c>
    </row>
    <row r="7" spans="1:9" x14ac:dyDescent="0.35">
      <c r="A7" s="14">
        <v>45395</v>
      </c>
      <c r="B7" s="7">
        <v>0</v>
      </c>
      <c r="C7" s="8">
        <v>-17.53</v>
      </c>
      <c r="D7" s="8">
        <f t="shared" ref="D7:D10" si="4">B7+C7</f>
        <v>-17.53</v>
      </c>
      <c r="E7" s="8" t="s">
        <v>41</v>
      </c>
      <c r="F7" t="s">
        <v>21</v>
      </c>
      <c r="G7" s="8">
        <f t="shared" si="2"/>
        <v>53554.479999999996</v>
      </c>
      <c r="H7" s="9">
        <f t="shared" si="3"/>
        <v>2.4726887204451486E-12</v>
      </c>
      <c r="I7" s="1">
        <f t="shared" si="0"/>
        <v>53554.479999999996</v>
      </c>
    </row>
    <row r="8" spans="1:9" x14ac:dyDescent="0.35">
      <c r="A8" s="14"/>
      <c r="B8" s="1">
        <v>-81.88</v>
      </c>
      <c r="C8" s="8">
        <v>0</v>
      </c>
      <c r="D8" s="8">
        <f t="shared" si="4"/>
        <v>-81.88</v>
      </c>
      <c r="E8" s="8" t="s">
        <v>41</v>
      </c>
      <c r="F8" t="s">
        <v>22</v>
      </c>
      <c r="G8" s="8">
        <f t="shared" si="2"/>
        <v>53472.6</v>
      </c>
      <c r="H8" s="9">
        <f t="shared" si="3"/>
        <v>2.4726887204451486E-12</v>
      </c>
      <c r="I8" s="1">
        <f t="shared" si="0"/>
        <v>53472.6</v>
      </c>
    </row>
    <row r="9" spans="1:9" x14ac:dyDescent="0.35">
      <c r="A9" s="14"/>
      <c r="B9" s="1">
        <v>-35</v>
      </c>
      <c r="C9" s="8">
        <v>0</v>
      </c>
      <c r="D9" s="8">
        <f t="shared" si="4"/>
        <v>-35</v>
      </c>
      <c r="E9" s="8" t="s">
        <v>41</v>
      </c>
      <c r="F9" t="s">
        <v>23</v>
      </c>
      <c r="G9" s="8">
        <f t="shared" si="2"/>
        <v>53437.599999999999</v>
      </c>
      <c r="H9" s="9">
        <f t="shared" si="3"/>
        <v>2.4726887204451486E-12</v>
      </c>
      <c r="I9" s="1">
        <f t="shared" si="0"/>
        <v>53437.599999999999</v>
      </c>
    </row>
    <row r="10" spans="1:9" x14ac:dyDescent="0.35">
      <c r="A10" s="14"/>
      <c r="B10" s="1">
        <v>-256.10000000000002</v>
      </c>
      <c r="C10" s="8">
        <v>0</v>
      </c>
      <c r="D10" s="8">
        <f t="shared" si="4"/>
        <v>-256.10000000000002</v>
      </c>
      <c r="E10" s="8" t="s">
        <v>41</v>
      </c>
      <c r="F10" t="s">
        <v>24</v>
      </c>
      <c r="G10" s="8">
        <f t="shared" si="2"/>
        <v>53181.5</v>
      </c>
      <c r="H10" s="9">
        <f t="shared" si="3"/>
        <v>2.4726887204451486E-12</v>
      </c>
      <c r="I10" s="1">
        <f t="shared" si="0"/>
        <v>53181.5</v>
      </c>
    </row>
    <row r="11" spans="1:9" ht="14.15" hidden="1" customHeight="1" x14ac:dyDescent="0.35">
      <c r="A11" s="12"/>
      <c r="B11" s="1">
        <v>-77</v>
      </c>
      <c r="C11" s="8">
        <v>0</v>
      </c>
      <c r="F11" t="s">
        <v>25</v>
      </c>
      <c r="G11" s="8">
        <f t="shared" si="2"/>
        <v>53104.5</v>
      </c>
      <c r="H11" s="9">
        <f t="shared" si="3"/>
        <v>2.4726887204451486E-12</v>
      </c>
      <c r="I11" s="1">
        <f t="shared" si="0"/>
        <v>53104.5</v>
      </c>
    </row>
    <row r="12" spans="1:9" ht="14.15" hidden="1" customHeight="1" x14ac:dyDescent="0.35">
      <c r="A12" s="12"/>
      <c r="B12" s="7">
        <v>0</v>
      </c>
      <c r="C12" s="8">
        <v>40</v>
      </c>
      <c r="F12" t="s">
        <v>26</v>
      </c>
      <c r="G12" s="8">
        <f t="shared" si="2"/>
        <v>53104.5</v>
      </c>
      <c r="H12" s="9">
        <f t="shared" si="3"/>
        <v>40.000000000002473</v>
      </c>
      <c r="I12" s="1">
        <f t="shared" si="0"/>
        <v>53144.5</v>
      </c>
    </row>
    <row r="13" spans="1:9" x14ac:dyDescent="0.35">
      <c r="A13" s="14"/>
      <c r="B13" s="7">
        <v>0</v>
      </c>
      <c r="C13" s="8">
        <v>-27.46</v>
      </c>
      <c r="D13" s="8">
        <f t="shared" ref="D13:D19" si="5">B13+C13</f>
        <v>-27.46</v>
      </c>
      <c r="E13" s="8" t="s">
        <v>41</v>
      </c>
      <c r="F13" t="s">
        <v>27</v>
      </c>
      <c r="G13" s="8">
        <f t="shared" si="2"/>
        <v>53104.5</v>
      </c>
      <c r="H13" s="9">
        <f>H12+C13</f>
        <v>12.540000000002472</v>
      </c>
      <c r="I13" s="1">
        <f t="shared" si="0"/>
        <v>53117.04</v>
      </c>
    </row>
    <row r="14" spans="1:9" x14ac:dyDescent="0.35">
      <c r="A14" s="14">
        <v>45396</v>
      </c>
      <c r="B14" s="1">
        <v>-3</v>
      </c>
      <c r="C14" s="8">
        <v>0</v>
      </c>
      <c r="D14" s="8">
        <f t="shared" si="5"/>
        <v>-3</v>
      </c>
      <c r="E14" s="8" t="s">
        <v>41</v>
      </c>
      <c r="F14" t="s">
        <v>28</v>
      </c>
      <c r="G14" s="8">
        <f t="shared" si="2"/>
        <v>53101.5</v>
      </c>
      <c r="H14" s="9">
        <f t="shared" si="3"/>
        <v>12.540000000002472</v>
      </c>
      <c r="I14" s="1">
        <f t="shared" si="0"/>
        <v>53114.04</v>
      </c>
    </row>
    <row r="15" spans="1:9" x14ac:dyDescent="0.35">
      <c r="A15" s="14"/>
      <c r="B15" s="1">
        <v>-25</v>
      </c>
      <c r="C15" s="8">
        <v>0</v>
      </c>
      <c r="D15" s="8">
        <f t="shared" si="5"/>
        <v>-25</v>
      </c>
      <c r="E15" s="8" t="s">
        <v>41</v>
      </c>
      <c r="F15" t="s">
        <v>29</v>
      </c>
      <c r="G15" s="8">
        <f t="shared" si="2"/>
        <v>53076.5</v>
      </c>
      <c r="H15" s="9">
        <f t="shared" si="3"/>
        <v>12.540000000002472</v>
      </c>
      <c r="I15" s="1">
        <f t="shared" si="0"/>
        <v>53089.04</v>
      </c>
    </row>
    <row r="16" spans="1:9" x14ac:dyDescent="0.35">
      <c r="A16" s="14"/>
      <c r="B16" s="1">
        <v>-90.29</v>
      </c>
      <c r="C16" s="8">
        <v>0</v>
      </c>
      <c r="D16" s="8">
        <f t="shared" si="5"/>
        <v>-90.29</v>
      </c>
      <c r="E16" s="8" t="s">
        <v>41</v>
      </c>
      <c r="F16" t="s">
        <v>30</v>
      </c>
      <c r="G16" s="8">
        <f t="shared" si="2"/>
        <v>52986.21</v>
      </c>
      <c r="H16" s="9">
        <f t="shared" si="3"/>
        <v>12.540000000002472</v>
      </c>
      <c r="I16" s="1">
        <f t="shared" si="0"/>
        <v>52998.75</v>
      </c>
    </row>
    <row r="17" spans="1:9" x14ac:dyDescent="0.35">
      <c r="A17" s="14"/>
      <c r="B17" s="7">
        <v>-107.1</v>
      </c>
      <c r="C17" s="8">
        <v>0</v>
      </c>
      <c r="D17" s="8">
        <f t="shared" si="5"/>
        <v>-107.1</v>
      </c>
      <c r="E17" s="8" t="s">
        <v>41</v>
      </c>
      <c r="F17" t="s">
        <v>38</v>
      </c>
      <c r="G17" s="8">
        <f t="shared" si="2"/>
        <v>52879.11</v>
      </c>
      <c r="H17" s="9">
        <f t="shared" si="3"/>
        <v>12.540000000002472</v>
      </c>
      <c r="I17" s="1">
        <f t="shared" si="0"/>
        <v>52891.65</v>
      </c>
    </row>
    <row r="18" spans="1:9" x14ac:dyDescent="0.35">
      <c r="A18" s="14"/>
      <c r="B18" s="7">
        <v>-51.2</v>
      </c>
      <c r="C18" s="8">
        <v>0</v>
      </c>
      <c r="D18" s="8">
        <f t="shared" si="5"/>
        <v>-51.2</v>
      </c>
      <c r="E18" s="8" t="s">
        <v>41</v>
      </c>
      <c r="F18" t="s">
        <v>37</v>
      </c>
      <c r="G18" s="8">
        <f t="shared" si="2"/>
        <v>52827.91</v>
      </c>
      <c r="H18" s="9">
        <f t="shared" ref="H18" si="6">H17+C18</f>
        <v>12.540000000002472</v>
      </c>
      <c r="I18" s="1">
        <f t="shared" ref="I18" si="7">G18+H18</f>
        <v>52840.450000000004</v>
      </c>
    </row>
    <row r="19" spans="1:9" x14ac:dyDescent="0.35">
      <c r="A19" s="14"/>
      <c r="B19" s="7">
        <v>-19.5</v>
      </c>
      <c r="C19" s="8">
        <v>0</v>
      </c>
      <c r="D19" s="8">
        <f t="shared" si="5"/>
        <v>-19.5</v>
      </c>
      <c r="E19" s="8" t="s">
        <v>41</v>
      </c>
      <c r="F19" t="s">
        <v>39</v>
      </c>
      <c r="G19" s="8">
        <f t="shared" si="2"/>
        <v>52808.41</v>
      </c>
      <c r="H19" s="9">
        <f t="shared" ref="H19" si="8">H18+C19</f>
        <v>12.540000000002472</v>
      </c>
      <c r="I19" s="1">
        <f t="shared" ref="I19" si="9">G19+H19</f>
        <v>52820.950000000004</v>
      </c>
    </row>
  </sheetData>
  <autoFilter ref="E1:E19" xr:uid="{8CA50A3A-2BD8-4DBF-BBA0-E28F3EA6D187}">
    <filterColumn colId="0">
      <customFilters>
        <customFilter operator="notEqual" val=" "/>
      </customFilters>
    </filterColumn>
  </autoFilter>
  <mergeCells count="3">
    <mergeCell ref="A4:A5"/>
    <mergeCell ref="A7:A13"/>
    <mergeCell ref="A14:A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</vt:lpstr>
      <vt:lpstr>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Zhenbang Li</dc:creator>
  <cp:lastModifiedBy>Zhenbang Li</cp:lastModifiedBy>
  <dcterms:created xsi:type="dcterms:W3CDTF">2015-06-05T18:19:34Z</dcterms:created>
  <dcterms:modified xsi:type="dcterms:W3CDTF">2024-04-15T05:16:12Z</dcterms:modified>
</cp:coreProperties>
</file>