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25F94A5-A0B7-4640-BFC3-90EF1E043EC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chart.v1.0" hidden="1">Sheet1!$A$99:$A$125</definedName>
    <definedName name="_xlchart.v1.1" hidden="1">Sheet1!$B$98</definedName>
    <definedName name="_xlchart.v1.2" hidden="1">Sheet1!$B$99:$B$125</definedName>
    <definedName name="_xlchart.v1.3" hidden="1">Sheet1!$C$98</definedName>
    <definedName name="_xlchart.v1.4" hidden="1">Sheet1!$C$99:$C$125</definedName>
    <definedName name="_xlchart.v1.5" hidden="1">Sheet1!$A$99:$A$125</definedName>
    <definedName name="_xlchart.v1.6" hidden="1">Sheet1!$B$98</definedName>
    <definedName name="_xlchart.v1.7" hidden="1">Sheet1!$B$99:$B$125</definedName>
    <definedName name="_xlchart.v1.8" hidden="1">Sheet1!$C$98</definedName>
    <definedName name="_xlchart.v1.9" hidden="1">Sheet1!$C$99:$C$125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1" l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P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G53" i="1" l="1"/>
  <c r="G54" i="1"/>
  <c r="F54" i="1"/>
  <c r="F53" i="1"/>
  <c r="E53" i="1"/>
  <c r="E54" i="1"/>
  <c r="D54" i="1"/>
  <c r="D53" i="1"/>
  <c r="C53" i="1"/>
  <c r="C54" i="1"/>
  <c r="B54" i="1"/>
  <c r="B53" i="1"/>
  <c r="DN2" i="2" l="1"/>
  <c r="DN3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46" i="2"/>
  <c r="DN47" i="2"/>
  <c r="DN48" i="2"/>
  <c r="DN49" i="2"/>
  <c r="DN50" i="2"/>
  <c r="DN51" i="2"/>
  <c r="DN52" i="2"/>
  <c r="DN53" i="2"/>
  <c r="DN54" i="2"/>
  <c r="DN55" i="2"/>
  <c r="DN56" i="2"/>
  <c r="DN57" i="2"/>
  <c r="DN58" i="2"/>
  <c r="DN59" i="2"/>
  <c r="DN60" i="2"/>
  <c r="DN61" i="2"/>
  <c r="DN62" i="2"/>
  <c r="DN63" i="2"/>
  <c r="DN64" i="2"/>
  <c r="DN65" i="2"/>
  <c r="DN66" i="2"/>
  <c r="DN67" i="2"/>
  <c r="DN68" i="2"/>
  <c r="DN69" i="2"/>
  <c r="DN70" i="2"/>
  <c r="DN71" i="2"/>
  <c r="DN72" i="2"/>
  <c r="DN73" i="2"/>
  <c r="DN74" i="2"/>
  <c r="DN75" i="2"/>
  <c r="DN76" i="2"/>
  <c r="DN77" i="2"/>
  <c r="DN78" i="2"/>
  <c r="DN79" i="2"/>
  <c r="DN80" i="2"/>
  <c r="DN81" i="2"/>
  <c r="DN82" i="2"/>
  <c r="DN83" i="2"/>
  <c r="DN84" i="2"/>
  <c r="DN85" i="2"/>
  <c r="DN86" i="2"/>
  <c r="DN87" i="2"/>
  <c r="DN88" i="2"/>
  <c r="DN89" i="2"/>
  <c r="DN90" i="2"/>
  <c r="DN91" i="2"/>
  <c r="DN92" i="2"/>
  <c r="DN93" i="2"/>
  <c r="DN94" i="2"/>
  <c r="DN95" i="2"/>
  <c r="DN96" i="2"/>
  <c r="DN97" i="2"/>
  <c r="DN98" i="2"/>
  <c r="DN99" i="2"/>
  <c r="DN100" i="2"/>
  <c r="DN101" i="2"/>
  <c r="DN102" i="2"/>
  <c r="DN103" i="2"/>
  <c r="DN104" i="2"/>
  <c r="DN105" i="2"/>
  <c r="DN106" i="2"/>
  <c r="DN107" i="2"/>
  <c r="DN108" i="2"/>
  <c r="DN109" i="2"/>
  <c r="DN1" i="2"/>
  <c r="DM1" i="2"/>
  <c r="DM2" i="2"/>
  <c r="DM3" i="2"/>
  <c r="DM4" i="2"/>
  <c r="DM5" i="2"/>
  <c r="DM6" i="2"/>
  <c r="DM7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M64" i="2"/>
  <c r="DM65" i="2"/>
  <c r="DM66" i="2"/>
  <c r="DM67" i="2"/>
  <c r="DM68" i="2"/>
  <c r="DM69" i="2"/>
  <c r="DM70" i="2"/>
  <c r="DM71" i="2"/>
  <c r="DM72" i="2"/>
  <c r="DM73" i="2"/>
  <c r="DM74" i="2"/>
  <c r="DM75" i="2"/>
  <c r="DM76" i="2"/>
  <c r="DM77" i="2"/>
  <c r="DM78" i="2"/>
  <c r="DM79" i="2"/>
  <c r="DM80" i="2"/>
  <c r="DM81" i="2"/>
  <c r="DM82" i="2"/>
  <c r="DM83" i="2"/>
  <c r="DM84" i="2"/>
  <c r="DM85" i="2"/>
  <c r="DM86" i="2"/>
  <c r="DM87" i="2"/>
  <c r="DM88" i="2"/>
  <c r="DM89" i="2"/>
  <c r="DM90" i="2"/>
  <c r="DM91" i="2"/>
  <c r="DM92" i="2"/>
  <c r="DM93" i="2"/>
  <c r="DM94" i="2"/>
  <c r="DM95" i="2"/>
  <c r="DM96" i="2"/>
  <c r="DM97" i="2"/>
  <c r="DM98" i="2"/>
  <c r="DM99" i="2"/>
  <c r="DM100" i="2"/>
  <c r="DM101" i="2"/>
  <c r="DM102" i="2"/>
  <c r="DM103" i="2"/>
  <c r="DM104" i="2"/>
  <c r="DM105" i="2"/>
  <c r="DM106" i="2"/>
  <c r="DM107" i="2"/>
  <c r="DM108" i="2"/>
  <c r="DM109" i="2"/>
  <c r="DM110" i="2" l="1"/>
  <c r="DN110" i="2"/>
  <c r="DO110" i="2" l="1"/>
</calcChain>
</file>

<file path=xl/sharedStrings.xml><?xml version="1.0" encoding="utf-8"?>
<sst xmlns="http://schemas.openxmlformats.org/spreadsheetml/2006/main" count="608" uniqueCount="348">
  <si>
    <t>Project</t>
    <phoneticPr fontId="1" type="noConversion"/>
  </si>
  <si>
    <t>SHIRO</t>
    <phoneticPr fontId="1" type="noConversion"/>
  </si>
  <si>
    <t>PDFBOX</t>
    <phoneticPr fontId="1" type="noConversion"/>
  </si>
  <si>
    <t>LUCENE</t>
    <phoneticPr fontId="1" type="noConversion"/>
  </si>
  <si>
    <t>HBASE</t>
    <phoneticPr fontId="1" type="noConversion"/>
  </si>
  <si>
    <t>CASSANDRA</t>
    <phoneticPr fontId="1" type="noConversion"/>
  </si>
  <si>
    <t>Total</t>
    <phoneticPr fontId="1" type="noConversion"/>
  </si>
  <si>
    <t>Assignee==Reporter</t>
    <phoneticPr fontId="1" type="noConversion"/>
  </si>
  <si>
    <t>Developers_before</t>
    <phoneticPr fontId="1" type="noConversion"/>
  </si>
  <si>
    <t>Developers_after</t>
    <phoneticPr fontId="1" type="noConversion"/>
  </si>
  <si>
    <t>Project</t>
    <phoneticPr fontId="1" type="noConversion"/>
  </si>
  <si>
    <t>PDFBOX 3800-3860</t>
    <phoneticPr fontId="1" type="noConversion"/>
  </si>
  <si>
    <t>CASSANDRA 4000-4070</t>
    <phoneticPr fontId="1" type="noConversion"/>
  </si>
  <si>
    <t>SHIRO       240-360</t>
    <phoneticPr fontId="1" type="noConversion"/>
  </si>
  <si>
    <t>LUCENE    5000-5110</t>
    <phoneticPr fontId="1" type="noConversion"/>
  </si>
  <si>
    <t>HBASE    7000-7175</t>
    <phoneticPr fontId="1" type="noConversion"/>
  </si>
  <si>
    <t>Total                           -</t>
    <phoneticPr fontId="1" type="noConversion"/>
  </si>
  <si>
    <t>|</t>
  </si>
  <si>
    <t>a</t>
  </si>
  <si>
    <t>=</t>
  </si>
  <si>
    <t>Gary</t>
  </si>
  <si>
    <t>Dusbabek</t>
  </si>
  <si>
    <t>b</t>
  </si>
  <si>
    <t>Eric</t>
  </si>
  <si>
    <t>Evans</t>
  </si>
  <si>
    <t>c</t>
  </si>
  <si>
    <t>Stu</t>
  </si>
  <si>
    <t>Hood</t>
  </si>
  <si>
    <t>d</t>
  </si>
  <si>
    <t>Jon</t>
  </si>
  <si>
    <t>Hermes</t>
  </si>
  <si>
    <t>e</t>
  </si>
  <si>
    <t>Matthew</t>
  </si>
  <si>
    <t>F.</t>
  </si>
  <si>
    <t>Dennis</t>
  </si>
  <si>
    <t>f</t>
  </si>
  <si>
    <t>Sylvain</t>
  </si>
  <si>
    <t>Lebresne</t>
  </si>
  <si>
    <t>g</t>
  </si>
  <si>
    <t>Jonathan</t>
  </si>
  <si>
    <t>Ellis</t>
  </si>
  <si>
    <t>h</t>
  </si>
  <si>
    <t>Brandon</t>
  </si>
  <si>
    <t>Williams</t>
  </si>
  <si>
    <t>i</t>
  </si>
  <si>
    <t>Tyler</t>
  </si>
  <si>
    <t>Hobbs</t>
  </si>
  <si>
    <t>j</t>
  </si>
  <si>
    <t>Nick</t>
  </si>
  <si>
    <t>Bailey</t>
  </si>
  <si>
    <t>k</t>
  </si>
  <si>
    <t>Vijay</t>
  </si>
  <si>
    <t>l</t>
  </si>
  <si>
    <t>T</t>
  </si>
  <si>
    <t>Jake</t>
  </si>
  <si>
    <t>Luciani</t>
  </si>
  <si>
    <t>m</t>
  </si>
  <si>
    <t>Pavel</t>
  </si>
  <si>
    <t>Yaskevich</t>
  </si>
  <si>
    <t>n</t>
  </si>
  <si>
    <t>Yuki</t>
  </si>
  <si>
    <t>Morishita</t>
  </si>
  <si>
    <t>o</t>
  </si>
  <si>
    <t>Jason</t>
  </si>
  <si>
    <t>Brown</t>
  </si>
  <si>
    <t>p</t>
  </si>
  <si>
    <t>Aleksey</t>
  </si>
  <si>
    <t>Yeschenko</t>
  </si>
  <si>
    <t>q</t>
  </si>
  <si>
    <t>paul</t>
  </si>
  <si>
    <t>cannon</t>
  </si>
  <si>
    <t>r</t>
  </si>
  <si>
    <t>Paulo</t>
  </si>
  <si>
    <t>Motta</t>
  </si>
  <si>
    <t>s</t>
  </si>
  <si>
    <t>Dave</t>
  </si>
  <si>
    <t>Brosius</t>
  </si>
  <si>
    <t>t</t>
  </si>
  <si>
    <t>Benedict</t>
  </si>
  <si>
    <t>u</t>
  </si>
  <si>
    <t>Sam</t>
  </si>
  <si>
    <t>Tunnicliffe</t>
  </si>
  <si>
    <t>v</t>
  </si>
  <si>
    <t>Marcus</t>
  </si>
  <si>
    <t>Eriksson</t>
  </si>
  <si>
    <t>w</t>
  </si>
  <si>
    <t>Joshua</t>
  </si>
  <si>
    <t>McKenzie</t>
  </si>
  <si>
    <t>x</t>
  </si>
  <si>
    <t>Lyuben</t>
  </si>
  <si>
    <t>Todorov</t>
  </si>
  <si>
    <t>y</t>
  </si>
  <si>
    <t>Ariel</t>
  </si>
  <si>
    <t>Weisberg</t>
  </si>
  <si>
    <t>z</t>
  </si>
  <si>
    <t>Alex</t>
  </si>
  <si>
    <t>Liu</t>
  </si>
  <si>
    <t>aa</t>
  </si>
  <si>
    <t>Branimir</t>
  </si>
  <si>
    <t>Lambov</t>
  </si>
  <si>
    <t>ab</t>
  </si>
  <si>
    <t>Carl</t>
  </si>
  <si>
    <t>Yeksigian</t>
  </si>
  <si>
    <t>ac</t>
  </si>
  <si>
    <t>Benjamin</t>
  </si>
  <si>
    <t>Lerer</t>
  </si>
  <si>
    <t>ad</t>
  </si>
  <si>
    <t>Michael</t>
  </si>
  <si>
    <t>Shuler</t>
  </si>
  <si>
    <t>ae</t>
  </si>
  <si>
    <t>Ryan</t>
  </si>
  <si>
    <t>McGuire</t>
  </si>
  <si>
    <t>af</t>
  </si>
  <si>
    <t>Adrien</t>
  </si>
  <si>
    <t>Grand</t>
  </si>
  <si>
    <t>ag</t>
  </si>
  <si>
    <t>Mikhail</t>
  </si>
  <si>
    <t>Stepura</t>
  </si>
  <si>
    <t>ah</t>
  </si>
  <si>
    <t>Stefania</t>
  </si>
  <si>
    <t>ai</t>
  </si>
  <si>
    <t>Robert</t>
  </si>
  <si>
    <t>Stupp</t>
  </si>
  <si>
    <t>aj</t>
  </si>
  <si>
    <t>Philip</t>
  </si>
  <si>
    <t>Thompson</t>
  </si>
  <si>
    <t>ak</t>
  </si>
  <si>
    <t>Russ</t>
  </si>
  <si>
    <t>Hatch</t>
  </si>
  <si>
    <t>al</t>
  </si>
  <si>
    <t>Liang</t>
  </si>
  <si>
    <t>Xie</t>
  </si>
  <si>
    <t>am</t>
  </si>
  <si>
    <t>Jim</t>
  </si>
  <si>
    <t>Kellerman</t>
  </si>
  <si>
    <t>an</t>
  </si>
  <si>
    <t>stack</t>
  </si>
  <si>
    <t>ao</t>
  </si>
  <si>
    <t>Jean-Daniel</t>
  </si>
  <si>
    <t>Cryans</t>
  </si>
  <si>
    <t>ap</t>
  </si>
  <si>
    <t>Gray</t>
  </si>
  <si>
    <t>aq</t>
  </si>
  <si>
    <t>Andrew</t>
  </si>
  <si>
    <t>Purtell</t>
  </si>
  <si>
    <t>ar</t>
  </si>
  <si>
    <t>Lars</t>
  </si>
  <si>
    <t>George</t>
  </si>
  <si>
    <t>as</t>
  </si>
  <si>
    <t>Nitay</t>
  </si>
  <si>
    <t>Joffe</t>
  </si>
  <si>
    <t>at</t>
  </si>
  <si>
    <t>ryan</t>
  </si>
  <si>
    <t>rawson</t>
  </si>
  <si>
    <t>au</t>
  </si>
  <si>
    <t>Nicolas</t>
  </si>
  <si>
    <t>Spiegelberg</t>
  </si>
  <si>
    <t>av</t>
  </si>
  <si>
    <t>Jean-Marc</t>
  </si>
  <si>
    <t>Spaggiari</t>
  </si>
  <si>
    <t>aw</t>
  </si>
  <si>
    <t>Dimiduk</t>
  </si>
  <si>
    <t>ax</t>
  </si>
  <si>
    <t>Francke</t>
  </si>
  <si>
    <t>ay</t>
  </si>
  <si>
    <t>Himanshu</t>
  </si>
  <si>
    <t>Vashishtha</t>
  </si>
  <si>
    <t>az</t>
  </si>
  <si>
    <t>Liochon</t>
  </si>
  <si>
    <t>ba</t>
  </si>
  <si>
    <t>Todd</t>
  </si>
  <si>
    <t>Lipcon</t>
  </si>
  <si>
    <t>bb</t>
  </si>
  <si>
    <t>Jimmy</t>
  </si>
  <si>
    <t>Xiang</t>
  </si>
  <si>
    <t>bc</t>
  </si>
  <si>
    <t>Bryan</t>
  </si>
  <si>
    <t>Duxbury</t>
  </si>
  <si>
    <t>bd</t>
  </si>
  <si>
    <t>Helmling</t>
  </si>
  <si>
    <t>be</t>
  </si>
  <si>
    <t>Hofhansl</t>
  </si>
  <si>
    <t>bf</t>
  </si>
  <si>
    <t>Misty</t>
  </si>
  <si>
    <t>Linville</t>
  </si>
  <si>
    <t>bg</t>
  </si>
  <si>
    <t>Izaak</t>
  </si>
  <si>
    <t>Rubin</t>
  </si>
  <si>
    <t>bh</t>
  </si>
  <si>
    <t>Bautin</t>
  </si>
  <si>
    <t>bi</t>
  </si>
  <si>
    <t>Ted</t>
  </si>
  <si>
    <t>Yu</t>
  </si>
  <si>
    <t>bj</t>
  </si>
  <si>
    <t>Devaraj</t>
  </si>
  <si>
    <t>Das</t>
  </si>
  <si>
    <t>bk</t>
  </si>
  <si>
    <t>Hsieh</t>
  </si>
  <si>
    <t>bl</t>
  </si>
  <si>
    <t>Elliott</t>
  </si>
  <si>
    <t>Clark</t>
  </si>
  <si>
    <t>bm</t>
  </si>
  <si>
    <t>Anoop</t>
  </si>
  <si>
    <t>John</t>
  </si>
  <si>
    <t>bn</t>
  </si>
  <si>
    <t>Sergey</t>
  </si>
  <si>
    <t>Shelukhin</t>
  </si>
  <si>
    <t>bo</t>
  </si>
  <si>
    <t>ramkrishna.s.vasudev</t>
  </si>
  <si>
    <t>bp</t>
  </si>
  <si>
    <t>Jeffrey</t>
  </si>
  <si>
    <t>Zhong</t>
  </si>
  <si>
    <t>bq</t>
  </si>
  <si>
    <t>Li</t>
  </si>
  <si>
    <t>Pi</t>
  </si>
  <si>
    <t>br</t>
  </si>
  <si>
    <t>Matteo</t>
  </si>
  <si>
    <t>Bertozzi</t>
  </si>
  <si>
    <t>bs</t>
  </si>
  <si>
    <t>Gregory</t>
  </si>
  <si>
    <t>Chanan</t>
  </si>
  <si>
    <t>bt</t>
  </si>
  <si>
    <t>Jesse</t>
  </si>
  <si>
    <t>Yates</t>
  </si>
  <si>
    <t>bu</t>
  </si>
  <si>
    <t>Enis</t>
  </si>
  <si>
    <t>Soztutar</t>
  </si>
  <si>
    <t>bv</t>
  </si>
  <si>
    <t>rajeshbabu</t>
  </si>
  <si>
    <t>bw</t>
  </si>
  <si>
    <t>Lucene</t>
  </si>
  <si>
    <t>Developers</t>
  </si>
  <si>
    <t>bx</t>
  </si>
  <si>
    <t>Otis</t>
  </si>
  <si>
    <t>Gospodnetic</t>
  </si>
  <si>
    <t>by</t>
  </si>
  <si>
    <t>McCandless</t>
  </si>
  <si>
    <t>bz</t>
  </si>
  <si>
    <t>Doron</t>
  </si>
  <si>
    <t>Cohen</t>
  </si>
  <si>
    <t>ca</t>
  </si>
  <si>
    <t>Grant</t>
  </si>
  <si>
    <t>Ingersoll</t>
  </si>
  <si>
    <t>cb</t>
  </si>
  <si>
    <t>Busch</t>
  </si>
  <si>
    <t>cc</t>
  </si>
  <si>
    <t>Steve</t>
  </si>
  <si>
    <t>Rowe</t>
  </si>
  <si>
    <t>cd</t>
  </si>
  <si>
    <t>Mark</t>
  </si>
  <si>
    <t>Miller</t>
  </si>
  <si>
    <t>ce</t>
  </si>
  <si>
    <t>Uwe</t>
  </si>
  <si>
    <t>Schindler</t>
  </si>
  <si>
    <t>cf</t>
  </si>
  <si>
    <t>Muir</t>
  </si>
  <si>
    <t>cg</t>
  </si>
  <si>
    <t>Simon</t>
  </si>
  <si>
    <t>Willnauer</t>
  </si>
  <si>
    <t>ch</t>
  </si>
  <si>
    <t>Shai</t>
  </si>
  <si>
    <t>Erera</t>
  </si>
  <si>
    <t>ci</t>
  </si>
  <si>
    <t>Hoss</t>
  </si>
  <si>
    <t>Man</t>
  </si>
  <si>
    <t>cj</t>
  </si>
  <si>
    <t>Erik</t>
  </si>
  <si>
    <t>Hatcher</t>
  </si>
  <si>
    <t>ck</t>
  </si>
  <si>
    <t>Yonik</t>
  </si>
  <si>
    <t>Seeley</t>
  </si>
  <si>
    <t>cl</t>
  </si>
  <si>
    <t>Erick</t>
  </si>
  <si>
    <t>Erickson</t>
  </si>
  <si>
    <t>cm</t>
  </si>
  <si>
    <t>Koji</t>
  </si>
  <si>
    <t>Sekiguchi</t>
  </si>
  <si>
    <t>cn</t>
  </si>
  <si>
    <t>David</t>
  </si>
  <si>
    <t>Smiley</t>
  </si>
  <si>
    <t>co</t>
  </si>
  <si>
    <t>Dawid</t>
  </si>
  <si>
    <t>Weiss</t>
  </si>
  <si>
    <t>cp</t>
  </si>
  <si>
    <t>Alan</t>
  </si>
  <si>
    <t>Woodward</t>
  </si>
  <si>
    <t>cq</t>
  </si>
  <si>
    <t>Tommaso</t>
  </si>
  <si>
    <t>Teofili</t>
  </si>
  <si>
    <t>cr</t>
  </si>
  <si>
    <t>Ernst</t>
  </si>
  <si>
    <t>cs</t>
  </si>
  <si>
    <t>Karl</t>
  </si>
  <si>
    <t>Wright</t>
  </si>
  <si>
    <t>ct</t>
  </si>
  <si>
    <t>Andreas</t>
  </si>
  <si>
    <t>LehmkÃ¼hler</t>
  </si>
  <si>
    <t>cu</t>
  </si>
  <si>
    <t>Maruan</t>
  </si>
  <si>
    <t>Sahyoun</t>
  </si>
  <si>
    <t>cv</t>
  </si>
  <si>
    <t>Adam</t>
  </si>
  <si>
    <t>Nichols</t>
  </si>
  <si>
    <t>cw</t>
  </si>
  <si>
    <t>Guillaume</t>
  </si>
  <si>
    <t>Bailleul</t>
  </si>
  <si>
    <t>cx</t>
  </si>
  <si>
    <t>Hewson</t>
  </si>
  <si>
    <t>cy</t>
  </si>
  <si>
    <t>Tilman</t>
  </si>
  <si>
    <t>Hausherr</t>
  </si>
  <si>
    <t>cz</t>
  </si>
  <si>
    <t>Timo</t>
  </si>
  <si>
    <t>Boehme</t>
  </si>
  <si>
    <t>da</t>
  </si>
  <si>
    <t>Leleu</t>
  </si>
  <si>
    <t>db</t>
  </si>
  <si>
    <t>Thomas</t>
  </si>
  <si>
    <t>Chojecki</t>
  </si>
  <si>
    <t>dc</t>
  </si>
  <si>
    <t>Jukka</t>
  </si>
  <si>
    <t>Zitting</t>
  </si>
  <si>
    <t>dd</t>
  </si>
  <si>
    <t>Kalle</t>
  </si>
  <si>
    <t>Korhonen</t>
  </si>
  <si>
    <t>de</t>
  </si>
  <si>
    <t>Les</t>
  </si>
  <si>
    <t>Hazlewood</t>
  </si>
  <si>
    <t>Selected</t>
    <phoneticPr fontId="1" type="noConversion"/>
  </si>
  <si>
    <t>All</t>
    <phoneticPr fontId="1" type="noConversion"/>
  </si>
  <si>
    <t>BayesNet</t>
    <phoneticPr fontId="1" type="noConversion"/>
  </si>
  <si>
    <t>SMO</t>
    <phoneticPr fontId="1" type="noConversion"/>
  </si>
  <si>
    <t>IBk</t>
  </si>
  <si>
    <t>KStar</t>
  </si>
  <si>
    <t>Stacking</t>
  </si>
  <si>
    <t>RandomForest</t>
  </si>
  <si>
    <t>RandomForest</t>
    <phoneticPr fontId="1" type="noConversion"/>
  </si>
  <si>
    <t>Assignee    Developer</t>
    <phoneticPr fontId="1" type="noConversion"/>
  </si>
  <si>
    <t>Average</t>
    <phoneticPr fontId="1" type="noConversion"/>
  </si>
  <si>
    <t>Max</t>
    <phoneticPr fontId="1" type="noConversion"/>
  </si>
  <si>
    <t>Jonsson</t>
    <phoneticPr fontId="1" type="noConversion"/>
  </si>
  <si>
    <t>Our work</t>
    <phoneticPr fontId="1" type="noConversion"/>
  </si>
  <si>
    <t>SMO</t>
    <phoneticPr fontId="1" type="noConversion"/>
  </si>
  <si>
    <t>BayesNet</t>
    <phoneticPr fontId="1" type="noConversion"/>
  </si>
  <si>
    <t>Kstar</t>
    <phoneticPr fontId="1" type="noConversion"/>
  </si>
  <si>
    <t>RandomForest</t>
    <phoneticPr fontId="1" type="noConversion"/>
  </si>
  <si>
    <t>Stacking</t>
    <phoneticPr fontId="1" type="noConversion"/>
  </si>
  <si>
    <t>IBK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</si>
</sst>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76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0.42988019732205779"/>
          <c:w val="0.60648359580052491"/>
          <c:h val="0.387768917891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Assignee    Developer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Sheet1!$B$3:$G$3</c:f>
              <c:strCache>
                <c:ptCount val="6"/>
                <c:pt idx="0">
                  <c:v>SHIRO</c:v>
                </c:pt>
                <c:pt idx="1">
                  <c:v>PDFBOX</c:v>
                </c:pt>
                <c:pt idx="2">
                  <c:v>LUCENE</c:v>
                </c:pt>
                <c:pt idx="3">
                  <c:v>HBASE</c:v>
                </c:pt>
                <c:pt idx="4">
                  <c:v>CASSANDRA</c:v>
                </c:pt>
                <c:pt idx="5">
                  <c:v>Total</c:v>
                </c:pt>
              </c:strCache>
            </c:strRef>
          </c:cat>
          <c:val>
            <c:numRef>
              <c:f>Sheet1!$B$4:$G$4</c:f>
              <c:numCache>
                <c:formatCode>0%</c:formatCode>
                <c:ptCount val="6"/>
                <c:pt idx="0">
                  <c:v>0.86</c:v>
                </c:pt>
                <c:pt idx="1">
                  <c:v>0.67</c:v>
                </c:pt>
                <c:pt idx="2">
                  <c:v>0.86</c:v>
                </c:pt>
                <c:pt idx="3">
                  <c:v>0.89</c:v>
                </c:pt>
                <c:pt idx="4">
                  <c:v>0.83</c:v>
                </c:pt>
                <c:pt idx="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0-4D00-87AA-390CCBF8E6B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Assignee==Reporter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Sheet1!$B$3:$G$3</c:f>
              <c:strCache>
                <c:ptCount val="6"/>
                <c:pt idx="0">
                  <c:v>SHIRO</c:v>
                </c:pt>
                <c:pt idx="1">
                  <c:v>PDFBOX</c:v>
                </c:pt>
                <c:pt idx="2">
                  <c:v>LUCENE</c:v>
                </c:pt>
                <c:pt idx="3">
                  <c:v>HBASE</c:v>
                </c:pt>
                <c:pt idx="4">
                  <c:v>CASSANDRA</c:v>
                </c:pt>
                <c:pt idx="5">
                  <c:v>Total</c:v>
                </c:pt>
              </c:strCache>
            </c:strRef>
          </c:cat>
          <c:val>
            <c:numRef>
              <c:f>Sheet1!$B$5:$G$5</c:f>
              <c:numCache>
                <c:formatCode>0%</c:formatCode>
                <c:ptCount val="6"/>
                <c:pt idx="0">
                  <c:v>0.35</c:v>
                </c:pt>
                <c:pt idx="1">
                  <c:v>0.3</c:v>
                </c:pt>
                <c:pt idx="2">
                  <c:v>0.59</c:v>
                </c:pt>
                <c:pt idx="3">
                  <c:v>0.75</c:v>
                </c:pt>
                <c:pt idx="4">
                  <c:v>0.46</c:v>
                </c:pt>
                <c:pt idx="5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0-4D00-87AA-390CCBF8E6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0685423"/>
        <c:axId val="601561423"/>
      </c:barChart>
      <c:catAx>
        <c:axId val="6106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561423"/>
        <c:crosses val="autoZero"/>
        <c:auto val="1"/>
        <c:lblAlgn val="ctr"/>
        <c:lblOffset val="100"/>
        <c:noMultiLvlLbl val="0"/>
      </c:catAx>
      <c:valAx>
        <c:axId val="6015614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5272965879265097E-2"/>
          <c:y val="0.32685877267455732"/>
          <c:w val="0.66306036745406827"/>
          <c:h val="7.1487905977926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Developers_before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Sheet1!$B$33:$G$33</c:f>
              <c:strCache>
                <c:ptCount val="6"/>
                <c:pt idx="0">
                  <c:v>SHIRO       240-360</c:v>
                </c:pt>
                <c:pt idx="1">
                  <c:v>PDFBOX 3800-3860</c:v>
                </c:pt>
                <c:pt idx="2">
                  <c:v>LUCENE    5000-5110</c:v>
                </c:pt>
                <c:pt idx="3">
                  <c:v>HBASE    7000-7175</c:v>
                </c:pt>
                <c:pt idx="4">
                  <c:v>CASSANDRA 4000-4070</c:v>
                </c:pt>
                <c:pt idx="5">
                  <c:v>Total                           -</c:v>
                </c:pt>
              </c:strCache>
            </c:str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4-457E-BF6D-CAE80FDADD56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Developers_after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Sheet1!$B$33:$G$33</c:f>
              <c:strCache>
                <c:ptCount val="6"/>
                <c:pt idx="0">
                  <c:v>SHIRO       240-360</c:v>
                </c:pt>
                <c:pt idx="1">
                  <c:v>PDFBOX 3800-3860</c:v>
                </c:pt>
                <c:pt idx="2">
                  <c:v>LUCENE    5000-5110</c:v>
                </c:pt>
                <c:pt idx="3">
                  <c:v>HBASE    7000-7175</c:v>
                </c:pt>
                <c:pt idx="4">
                  <c:v>CASSANDRA 4000-4070</c:v>
                </c:pt>
                <c:pt idx="5">
                  <c:v>Total                           -</c:v>
                </c:pt>
              </c:strCache>
            </c: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4-457E-BF6D-CAE80FDADD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2728655"/>
        <c:axId val="2093103487"/>
      </c:barChart>
      <c:catAx>
        <c:axId val="20027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103487"/>
        <c:crosses val="autoZero"/>
        <c:auto val="1"/>
        <c:lblAlgn val="ctr"/>
        <c:lblOffset val="100"/>
        <c:noMultiLvlLbl val="0"/>
      </c:catAx>
      <c:valAx>
        <c:axId val="2093103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7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Sheet1!$B$52:$G$52</c:f>
              <c:strCache>
                <c:ptCount val="6"/>
                <c:pt idx="0">
                  <c:v>RandomForest</c:v>
                </c:pt>
                <c:pt idx="1">
                  <c:v>BayesNet</c:v>
                </c:pt>
                <c:pt idx="2">
                  <c:v>SMO</c:v>
                </c:pt>
                <c:pt idx="3">
                  <c:v>IBk</c:v>
                </c:pt>
                <c:pt idx="4">
                  <c:v>KStar</c:v>
                </c:pt>
                <c:pt idx="5">
                  <c:v>Stacking</c:v>
                </c:pt>
              </c:strCache>
            </c:strRef>
          </c:cat>
          <c:val>
            <c:numRef>
              <c:f>Sheet1!$B$53:$G$53</c:f>
              <c:numCache>
                <c:formatCode>General</c:formatCode>
                <c:ptCount val="6"/>
                <c:pt idx="0">
                  <c:v>0.74818802700620046</c:v>
                </c:pt>
                <c:pt idx="1">
                  <c:v>2.6158448828747023</c:v>
                </c:pt>
                <c:pt idx="2">
                  <c:v>3.3324586591892027</c:v>
                </c:pt>
                <c:pt idx="3">
                  <c:v>3.1253185781235264</c:v>
                </c:pt>
                <c:pt idx="4">
                  <c:v>4.6992174816663628</c:v>
                </c:pt>
                <c:pt idx="5">
                  <c:v>4.8619672947724215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2-4343-9403-3EFE7C31EF4F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Sheet1!$B$52:$G$52</c:f>
              <c:strCache>
                <c:ptCount val="6"/>
                <c:pt idx="0">
                  <c:v>RandomForest</c:v>
                </c:pt>
                <c:pt idx="1">
                  <c:v>BayesNet</c:v>
                </c:pt>
                <c:pt idx="2">
                  <c:v>SMO</c:v>
                </c:pt>
                <c:pt idx="3">
                  <c:v>IBk</c:v>
                </c:pt>
                <c:pt idx="4">
                  <c:v>KStar</c:v>
                </c:pt>
                <c:pt idx="5">
                  <c:v>Stacking</c:v>
                </c:pt>
              </c:strCache>
            </c:strRef>
          </c:cat>
          <c:val>
            <c:numRef>
              <c:f>Sheet1!$B$54:$G$54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2.9824521513849898</c:v>
                </c:pt>
                <c:pt idx="2">
                  <c:v>3.4674453071254256</c:v>
                </c:pt>
                <c:pt idx="3">
                  <c:v>2.8037984079896741</c:v>
                </c:pt>
                <c:pt idx="4">
                  <c:v>5.712165816636368</c:v>
                </c:pt>
                <c:pt idx="5">
                  <c:v>5.8314195120904033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2-4343-9403-3EFE7C31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05823"/>
        <c:axId val="365550319"/>
      </c:barChart>
      <c:catAx>
        <c:axId val="3753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50319"/>
        <c:crosses val="autoZero"/>
        <c:auto val="1"/>
        <c:lblAlgn val="ctr"/>
        <c:lblOffset val="100"/>
        <c:noMultiLvlLbl val="0"/>
      </c:catAx>
      <c:valAx>
        <c:axId val="36555031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27865266841631E-2"/>
          <c:y val="6.5392971711869349E-2"/>
          <c:w val="0.2010109361329834"/>
          <c:h val="8.4808850252312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Sheet1!$B$48:$G$48</c:f>
              <c:strCache>
                <c:ptCount val="6"/>
                <c:pt idx="0">
                  <c:v>RandomForest</c:v>
                </c:pt>
                <c:pt idx="1">
                  <c:v>BayesNet</c:v>
                </c:pt>
                <c:pt idx="2">
                  <c:v>SMO</c:v>
                </c:pt>
                <c:pt idx="3">
                  <c:v>IBk</c:v>
                </c:pt>
                <c:pt idx="4">
                  <c:v>KStar</c:v>
                </c:pt>
                <c:pt idx="5">
                  <c:v>Stacking</c:v>
                </c:pt>
              </c:strCache>
            </c:strRef>
          </c:cat>
          <c:val>
            <c:numRef>
              <c:f>Sheet1!$B$49:$G$49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41.29</c:v>
                </c:pt>
                <c:pt idx="2">
                  <c:v>215.01</c:v>
                </c:pt>
                <c:pt idx="3">
                  <c:v>133.44999999999999</c:v>
                </c:pt>
                <c:pt idx="4">
                  <c:v>5002.8500000000004</c:v>
                </c:pt>
                <c:pt idx="5">
                  <c:v>7277.25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7-4C33-A2D3-257B5DB39E22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Sheet1!$B$48:$G$48</c:f>
              <c:strCache>
                <c:ptCount val="6"/>
                <c:pt idx="0">
                  <c:v>RandomForest</c:v>
                </c:pt>
                <c:pt idx="1">
                  <c:v>BayesNet</c:v>
                </c:pt>
                <c:pt idx="2">
                  <c:v>SMO</c:v>
                </c:pt>
                <c:pt idx="3">
                  <c:v>IBk</c:v>
                </c:pt>
                <c:pt idx="4">
                  <c:v>KStar</c:v>
                </c:pt>
                <c:pt idx="5">
                  <c:v>Stacking</c:v>
                </c:pt>
              </c:strCache>
            </c:strRef>
          </c:cat>
          <c:val>
            <c:numRef>
              <c:f>Sheet1!$B$50:$G$50</c:f>
              <c:numCache>
                <c:formatCode>General</c:formatCode>
                <c:ptCount val="6"/>
                <c:pt idx="0">
                  <c:v>0.2</c:v>
                </c:pt>
                <c:pt idx="1">
                  <c:v>96.04</c:v>
                </c:pt>
                <c:pt idx="2">
                  <c:v>293.39</c:v>
                </c:pt>
                <c:pt idx="3">
                  <c:v>63.65</c:v>
                </c:pt>
                <c:pt idx="4">
                  <c:v>51542.54</c:v>
                </c:pt>
                <c:pt idx="5">
                  <c:v>67829.64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7-4C33-A2D3-257B5DB39E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7197583"/>
        <c:axId val="400530575"/>
      </c:barChart>
      <c:catAx>
        <c:axId val="36719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530575"/>
        <c:crossesAt val="0.1"/>
        <c:auto val="1"/>
        <c:lblAlgn val="ctr"/>
        <c:lblOffset val="100"/>
        <c:noMultiLvlLbl val="0"/>
      </c:catAx>
      <c:valAx>
        <c:axId val="40053057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1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49453193350831"/>
          <c:y val="1.4467045785943381E-2"/>
          <c:w val="0.1712315839623009"/>
          <c:h val="8.2668294980398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Sheet1!$A$78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Sheet1!$B$76:$P$76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Sheet1!$B$78:$P$78</c:f>
              <c:numCache>
                <c:formatCode>General</c:formatCode>
                <c:ptCount val="15"/>
                <c:pt idx="0">
                  <c:v>0.66870000000000007</c:v>
                </c:pt>
                <c:pt idx="1">
                  <c:v>0.54949999999999999</c:v>
                </c:pt>
                <c:pt idx="2">
                  <c:v>0.439525</c:v>
                </c:pt>
                <c:pt idx="3">
                  <c:v>0.35210000000000002</c:v>
                </c:pt>
                <c:pt idx="4">
                  <c:v>0.3624</c:v>
                </c:pt>
                <c:pt idx="5">
                  <c:v>0</c:v>
                </c:pt>
                <c:pt idx="6">
                  <c:v>0.31840000000000002</c:v>
                </c:pt>
                <c:pt idx="7">
                  <c:v>0.33160000000000001</c:v>
                </c:pt>
                <c:pt idx="8">
                  <c:v>0.38114999999999999</c:v>
                </c:pt>
                <c:pt idx="9">
                  <c:v>0.21013333333333331</c:v>
                </c:pt>
                <c:pt idx="10">
                  <c:v>0.22522500000000001</c:v>
                </c:pt>
                <c:pt idx="11">
                  <c:v>0.17966666666666664</c:v>
                </c:pt>
                <c:pt idx="12">
                  <c:v>0.23476666666666668</c:v>
                </c:pt>
                <c:pt idx="13">
                  <c:v>0.37040000000000001</c:v>
                </c:pt>
                <c:pt idx="14">
                  <c:v>0.17424999999999999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6-46BE-A0A8-D277082C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4033295"/>
        <c:axId val="1480432079"/>
      </c:barChart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Sheet1!$B$76:$P$76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Sheet1!$B$77:$P$77</c:f>
              <c:numCache>
                <c:formatCode>General</c:formatCode>
                <c:ptCount val="15"/>
                <c:pt idx="0">
                  <c:v>0.16666666666666666</c:v>
                </c:pt>
                <c:pt idx="1">
                  <c:v>0.14285714285714285</c:v>
                </c:pt>
                <c:pt idx="2">
                  <c:v>0.125</c:v>
                </c:pt>
                <c:pt idx="3">
                  <c:v>0.1111111111111111</c:v>
                </c:pt>
                <c:pt idx="4">
                  <c:v>0.1</c:v>
                </c:pt>
                <c:pt idx="5">
                  <c:v>9.0909090909090912E-2</c:v>
                </c:pt>
                <c:pt idx="6">
                  <c:v>8.3333333333333329E-2</c:v>
                </c:pt>
                <c:pt idx="7">
                  <c:v>7.6923076923076927E-2</c:v>
                </c:pt>
                <c:pt idx="8">
                  <c:v>7.1428571428571425E-2</c:v>
                </c:pt>
                <c:pt idx="9">
                  <c:v>6.6666666666666666E-2</c:v>
                </c:pt>
                <c:pt idx="10">
                  <c:v>6.25E-2</c:v>
                </c:pt>
                <c:pt idx="11">
                  <c:v>5.8823529411764705E-2</c:v>
                </c:pt>
                <c:pt idx="12">
                  <c:v>5.5555555555555552E-2</c:v>
                </c:pt>
                <c:pt idx="13">
                  <c:v>5.2631578947368418E-2</c:v>
                </c:pt>
                <c:pt idx="1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6-46BE-A0A8-D277082C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033295"/>
        <c:axId val="1480432079"/>
      </c:lineChart>
      <c:catAx>
        <c:axId val="148403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different assignees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432079"/>
        <c:crosses val="autoZero"/>
        <c:auto val="1"/>
        <c:lblAlgn val="ctr"/>
        <c:lblOffset val="100"/>
        <c:noMultiLvlLbl val="0"/>
      </c:catAx>
      <c:valAx>
        <c:axId val="1480432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0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40266841644789"/>
          <c:y val="5.6133712452610091E-2"/>
          <c:w val="0.31275021872265968"/>
          <c:h val="0.10183069460342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boxWhisker" uniqueId="{0D0C1763-CC10-45B1-9902-56CF351BDFA5}">
          <cx:tx>
            <cx:txData>
              <cx:f>_xlchart.v1.6</cx:f>
              <cx:v>Jonsson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9B1B259-14F7-4585-B1E1-3A1582AF0B71}">
          <cx:tx>
            <cx:txData>
              <cx:f>_xlchart.v1.8</cx:f>
              <cx:v>Our work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13</xdr:row>
      <xdr:rowOff>30480</xdr:rowOff>
    </xdr:from>
    <xdr:to>
      <xdr:col>13</xdr:col>
      <xdr:colOff>396240</xdr:colOff>
      <xdr:row>31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453654-437D-470C-9AF7-5B8635D80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254773</xdr:colOff>
      <xdr:row>19</xdr:row>
      <xdr:rowOff>45720</xdr:rowOff>
    </xdr:from>
    <xdr:ext cx="205740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6325B20-58A3-4AB1-B0A7-A8E802FC4CF1}"/>
                </a:ext>
              </a:extLst>
            </xdr:cNvPr>
            <xdr:cNvSpPr txBox="1"/>
          </xdr:nvSpPr>
          <xdr:spPr>
            <a:xfrm>
              <a:off x="3965382" y="3350481"/>
              <a:ext cx="205740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9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</m:oMath>
                </m:oMathPara>
              </a14:m>
              <a:endParaRPr lang="en-US" altLang="zh-CN" sz="9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6325B20-58A3-4AB1-B0A7-A8E802FC4CF1}"/>
                </a:ext>
              </a:extLst>
            </xdr:cNvPr>
            <xdr:cNvSpPr txBox="1"/>
          </xdr:nvSpPr>
          <xdr:spPr>
            <a:xfrm>
              <a:off x="3965382" y="3350481"/>
              <a:ext cx="205740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endParaRPr lang="en-US" altLang="zh-CN" sz="9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8</xdr:col>
      <xdr:colOff>3976</xdr:colOff>
      <xdr:row>36</xdr:row>
      <xdr:rowOff>57978</xdr:rowOff>
    </xdr:from>
    <xdr:to>
      <xdr:col>15</xdr:col>
      <xdr:colOff>312089</xdr:colOff>
      <xdr:row>46</xdr:row>
      <xdr:rowOff>39763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F89F42-BD7F-4217-8255-CABCF3C63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-1</xdr:colOff>
      <xdr:row>58</xdr:row>
      <xdr:rowOff>48868</xdr:rowOff>
    </xdr:from>
    <xdr:to>
      <xdr:col>9</xdr:col>
      <xdr:colOff>41413</xdr:colOff>
      <xdr:row>72</xdr:row>
      <xdr:rowOff>140805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6F3722-755A-4E8E-85DD-8486F6D53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538370</xdr:colOff>
      <xdr:row>56</xdr:row>
      <xdr:rowOff>140803</xdr:rowOff>
    </xdr:from>
    <xdr:to>
      <xdr:col>18</xdr:col>
      <xdr:colOff>389281</xdr:colOff>
      <xdr:row>71</xdr:row>
      <xdr:rowOff>124238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1EC20BC-A57E-463A-96C7-5FBB3641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8282</xdr:colOff>
      <xdr:row>83</xdr:row>
      <xdr:rowOff>131693</xdr:rowOff>
    </xdr:from>
    <xdr:to>
      <xdr:col>12</xdr:col>
      <xdr:colOff>49695</xdr:colOff>
      <xdr:row>95</xdr:row>
      <xdr:rowOff>149087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D3DC988-F481-4CDC-99FE-67CDCA01A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170587</xdr:colOff>
      <xdr:row>96</xdr:row>
      <xdr:rowOff>149528</xdr:rowOff>
    </xdr:from>
    <xdr:to>
      <xdr:col>10</xdr:col>
      <xdr:colOff>447610</xdr:colOff>
      <xdr:row>107</xdr:row>
      <xdr:rowOff>91549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BA2F0262-F5F2-4916-8CCD-E164131A8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0951" y="17440001"/>
              <a:ext cx="4793604" cy="19232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25"/>
  <sheetViews>
    <sheetView tabSelected="1" topLeftCell="A72" zoomScale="55" zoomScaleNormal="55" workbookViewId="0">
      <selection activeCell="O105" sqref="O105"/>
    </sheetView>
  </sheetViews>
  <sheetFormatPr defaultRowHeight="13.8" x14ac:dyDescent="0.25"/>
  <cols>
    <col min="2" max="2" width="9.44140625" bestFit="1" customWidth="1"/>
    <col min="7" max="7" width="12.44140625" customWidth="1"/>
  </cols>
  <sheetData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337</v>
      </c>
      <c r="B4" s="1">
        <v>0.86</v>
      </c>
      <c r="C4" s="1">
        <v>0.67</v>
      </c>
      <c r="D4" s="1">
        <v>0.86</v>
      </c>
      <c r="E4" s="1">
        <v>0.89</v>
      </c>
      <c r="F4" s="1">
        <v>0.83</v>
      </c>
      <c r="G4" s="1">
        <v>0.83</v>
      </c>
    </row>
    <row r="5" spans="1:7" x14ac:dyDescent="0.25">
      <c r="A5" t="s">
        <v>7</v>
      </c>
      <c r="B5" s="1">
        <v>0.35</v>
      </c>
      <c r="C5" s="1">
        <v>0.3</v>
      </c>
      <c r="D5" s="1">
        <v>0.59</v>
      </c>
      <c r="E5" s="1">
        <v>0.75</v>
      </c>
      <c r="F5" s="1">
        <v>0.46</v>
      </c>
      <c r="G5" s="1">
        <v>0.56000000000000005</v>
      </c>
    </row>
    <row r="33" spans="1:7" x14ac:dyDescent="0.25">
      <c r="A33" t="s">
        <v>10</v>
      </c>
      <c r="B33" t="s">
        <v>13</v>
      </c>
      <c r="C33" t="s">
        <v>11</v>
      </c>
      <c r="D33" t="s">
        <v>14</v>
      </c>
      <c r="E33" t="s">
        <v>15</v>
      </c>
      <c r="F33" t="s">
        <v>12</v>
      </c>
      <c r="G33" t="s">
        <v>16</v>
      </c>
    </row>
    <row r="34" spans="1:7" x14ac:dyDescent="0.25">
      <c r="A34" t="s">
        <v>8</v>
      </c>
      <c r="B34">
        <v>12</v>
      </c>
      <c r="C34">
        <v>14</v>
      </c>
      <c r="D34">
        <v>16</v>
      </c>
      <c r="E34">
        <v>15</v>
      </c>
      <c r="F34">
        <v>18</v>
      </c>
      <c r="G34">
        <v>75</v>
      </c>
    </row>
    <row r="35" spans="1:7" x14ac:dyDescent="0.25">
      <c r="A35" t="s">
        <v>9</v>
      </c>
      <c r="B35">
        <v>8</v>
      </c>
      <c r="C35">
        <v>6</v>
      </c>
      <c r="D35">
        <v>4</v>
      </c>
      <c r="E35">
        <v>5</v>
      </c>
      <c r="F35">
        <v>2</v>
      </c>
      <c r="G35">
        <v>25</v>
      </c>
    </row>
    <row r="48" spans="1:7" x14ac:dyDescent="0.25">
      <c r="B48" t="s">
        <v>336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</row>
    <row r="49" spans="1:9" x14ac:dyDescent="0.25">
      <c r="A49" t="s">
        <v>328</v>
      </c>
      <c r="B49">
        <v>0.56000000000000005</v>
      </c>
      <c r="C49">
        <v>41.29</v>
      </c>
      <c r="D49">
        <v>215.01</v>
      </c>
      <c r="E49">
        <v>133.44999999999999</v>
      </c>
      <c r="F49">
        <v>5002.8500000000004</v>
      </c>
      <c r="G49">
        <v>7277.25</v>
      </c>
    </row>
    <row r="50" spans="1:9" x14ac:dyDescent="0.25">
      <c r="A50" t="s">
        <v>329</v>
      </c>
      <c r="B50">
        <v>0.2</v>
      </c>
      <c r="C50">
        <v>96.04</v>
      </c>
      <c r="D50">
        <v>293.39</v>
      </c>
      <c r="E50">
        <v>63.65</v>
      </c>
      <c r="F50">
        <v>51542.54</v>
      </c>
      <c r="G50">
        <v>67829.64</v>
      </c>
    </row>
    <row r="52" spans="1:9" x14ac:dyDescent="0.25">
      <c r="B52" t="s">
        <v>335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</row>
    <row r="53" spans="1:9" x14ac:dyDescent="0.25">
      <c r="A53" t="s">
        <v>328</v>
      </c>
      <c r="B53">
        <f>LOG10(10*B49)</f>
        <v>0.74818802700620046</v>
      </c>
      <c r="C53">
        <f t="shared" ref="C53:G53" si="0">LOG10(10*C49)</f>
        <v>2.6158448828747023</v>
      </c>
      <c r="D53">
        <f t="shared" si="0"/>
        <v>3.3324586591892027</v>
      </c>
      <c r="E53">
        <f t="shared" si="0"/>
        <v>3.1253185781235264</v>
      </c>
      <c r="F53">
        <f t="shared" si="0"/>
        <v>4.6992174816663628</v>
      </c>
      <c r="G53">
        <f t="shared" si="0"/>
        <v>4.8619672947724215</v>
      </c>
    </row>
    <row r="54" spans="1:9" x14ac:dyDescent="0.25">
      <c r="A54" t="s">
        <v>329</v>
      </c>
      <c r="B54">
        <f>LOG10(10*B50)</f>
        <v>0.3010299956639812</v>
      </c>
      <c r="C54">
        <f t="shared" ref="C54:G54" si="1">LOG10(10*C50)</f>
        <v>2.9824521513849898</v>
      </c>
      <c r="D54">
        <f t="shared" si="1"/>
        <v>3.4674453071254256</v>
      </c>
      <c r="E54">
        <f t="shared" si="1"/>
        <v>2.8037984079896741</v>
      </c>
      <c r="F54">
        <f t="shared" si="1"/>
        <v>5.712165816636368</v>
      </c>
      <c r="G54">
        <f t="shared" si="1"/>
        <v>5.8314195120904033</v>
      </c>
    </row>
    <row r="55" spans="1:9" x14ac:dyDescent="0.25">
      <c r="I55" t="s">
        <v>335</v>
      </c>
    </row>
    <row r="56" spans="1:9" x14ac:dyDescent="0.25">
      <c r="I56">
        <v>0.74818802700620046</v>
      </c>
    </row>
    <row r="57" spans="1:9" x14ac:dyDescent="0.25">
      <c r="I57">
        <v>0.3010299956639812</v>
      </c>
    </row>
    <row r="76" spans="1:16" x14ac:dyDescent="0.25">
      <c r="B76">
        <v>6</v>
      </c>
      <c r="C76">
        <v>7</v>
      </c>
      <c r="D76">
        <v>8</v>
      </c>
      <c r="E76">
        <v>9</v>
      </c>
      <c r="F76">
        <v>10</v>
      </c>
      <c r="G76">
        <v>11</v>
      </c>
      <c r="H76">
        <v>12</v>
      </c>
      <c r="I76">
        <v>13</v>
      </c>
      <c r="J76">
        <v>14</v>
      </c>
      <c r="K76">
        <v>15</v>
      </c>
      <c r="L76">
        <v>16</v>
      </c>
      <c r="M76">
        <v>17</v>
      </c>
      <c r="N76">
        <v>18</v>
      </c>
      <c r="O76">
        <v>19</v>
      </c>
      <c r="P76">
        <v>20</v>
      </c>
    </row>
    <row r="77" spans="1:16" x14ac:dyDescent="0.25">
      <c r="A77" t="s">
        <v>338</v>
      </c>
      <c r="B77">
        <f t="shared" ref="B77:O77" si="2">1/B76</f>
        <v>0.16666666666666666</v>
      </c>
      <c r="C77">
        <f t="shared" si="2"/>
        <v>0.14285714285714285</v>
      </c>
      <c r="D77">
        <f t="shared" si="2"/>
        <v>0.125</v>
      </c>
      <c r="E77">
        <f t="shared" si="2"/>
        <v>0.1111111111111111</v>
      </c>
      <c r="F77">
        <f t="shared" si="2"/>
        <v>0.1</v>
      </c>
      <c r="G77">
        <f t="shared" si="2"/>
        <v>9.0909090909090912E-2</v>
      </c>
      <c r="H77">
        <f t="shared" si="2"/>
        <v>8.3333333333333329E-2</v>
      </c>
      <c r="I77">
        <f t="shared" si="2"/>
        <v>7.6923076923076927E-2</v>
      </c>
      <c r="J77">
        <f t="shared" si="2"/>
        <v>7.1428571428571425E-2</v>
      </c>
      <c r="K77">
        <f t="shared" si="2"/>
        <v>6.6666666666666666E-2</v>
      </c>
      <c r="L77">
        <f t="shared" si="2"/>
        <v>6.25E-2</v>
      </c>
      <c r="M77">
        <f t="shared" si="2"/>
        <v>5.8823529411764705E-2</v>
      </c>
      <c r="N77">
        <f t="shared" si="2"/>
        <v>5.5555555555555552E-2</v>
      </c>
      <c r="O77">
        <f t="shared" si="2"/>
        <v>5.2631578947368418E-2</v>
      </c>
      <c r="P77">
        <f>1/P76</f>
        <v>0.05</v>
      </c>
    </row>
    <row r="78" spans="1:16" x14ac:dyDescent="0.25">
      <c r="A78" t="s">
        <v>339</v>
      </c>
      <c r="B78">
        <f t="shared" ref="B78:P78" si="3">AVERAGE(B79:B83)</f>
        <v>0.66870000000000007</v>
      </c>
      <c r="C78">
        <f t="shared" si="3"/>
        <v>0.54949999999999999</v>
      </c>
      <c r="D78">
        <f t="shared" si="3"/>
        <v>0.439525</v>
      </c>
      <c r="E78">
        <f t="shared" si="3"/>
        <v>0.35210000000000002</v>
      </c>
      <c r="F78">
        <f t="shared" si="3"/>
        <v>0.3624</v>
      </c>
      <c r="G78">
        <f t="shared" si="3"/>
        <v>0</v>
      </c>
      <c r="H78">
        <f t="shared" si="3"/>
        <v>0.31840000000000002</v>
      </c>
      <c r="I78">
        <f t="shared" si="3"/>
        <v>0.33160000000000001</v>
      </c>
      <c r="J78">
        <f t="shared" si="3"/>
        <v>0.38114999999999999</v>
      </c>
      <c r="K78">
        <f t="shared" si="3"/>
        <v>0.21013333333333331</v>
      </c>
      <c r="L78">
        <f t="shared" si="3"/>
        <v>0.22522500000000001</v>
      </c>
      <c r="M78">
        <f t="shared" si="3"/>
        <v>0.17966666666666664</v>
      </c>
      <c r="N78">
        <f t="shared" si="3"/>
        <v>0.23476666666666668</v>
      </c>
      <c r="O78">
        <f t="shared" si="3"/>
        <v>0.37040000000000001</v>
      </c>
      <c r="P78">
        <f t="shared" si="3"/>
        <v>0.17424999999999999</v>
      </c>
    </row>
    <row r="79" spans="1:16" x14ac:dyDescent="0.25">
      <c r="B79">
        <v>0.8</v>
      </c>
      <c r="C79">
        <v>0.71189999999999998</v>
      </c>
      <c r="D79">
        <v>0.40910000000000002</v>
      </c>
      <c r="E79">
        <v>0.28570000000000001</v>
      </c>
      <c r="F79">
        <v>0.3448</v>
      </c>
      <c r="G79">
        <v>0</v>
      </c>
      <c r="H79">
        <v>0.16</v>
      </c>
      <c r="I79">
        <v>0.4</v>
      </c>
      <c r="J79">
        <v>0.29170000000000001</v>
      </c>
      <c r="K79">
        <v>0.17499999999999999</v>
      </c>
      <c r="L79">
        <v>0.41670000000000001</v>
      </c>
      <c r="M79">
        <v>0.18179999999999999</v>
      </c>
      <c r="N79">
        <v>0.20830000000000001</v>
      </c>
      <c r="O79">
        <v>0.37040000000000001</v>
      </c>
      <c r="P79">
        <v>0.28299999999999997</v>
      </c>
    </row>
    <row r="80" spans="1:16" x14ac:dyDescent="0.25">
      <c r="B80">
        <v>0.53739999999999999</v>
      </c>
      <c r="C80">
        <v>0.3871</v>
      </c>
      <c r="D80">
        <v>0.53569999999999995</v>
      </c>
      <c r="E80">
        <v>0.21740000000000001</v>
      </c>
      <c r="F80">
        <v>0.40910000000000002</v>
      </c>
      <c r="H80">
        <v>0.25</v>
      </c>
      <c r="I80">
        <v>0.30430000000000001</v>
      </c>
      <c r="J80">
        <v>0.47060000000000002</v>
      </c>
      <c r="K80">
        <v>0.1429</v>
      </c>
      <c r="L80">
        <v>0.13039999999999999</v>
      </c>
      <c r="M80">
        <v>0.1429</v>
      </c>
      <c r="N80">
        <v>0.125</v>
      </c>
      <c r="P80">
        <v>0.16</v>
      </c>
    </row>
    <row r="81" spans="4:16" x14ac:dyDescent="0.25">
      <c r="D81">
        <v>0.39019999999999999</v>
      </c>
      <c r="E81">
        <v>0.55320000000000003</v>
      </c>
      <c r="F81">
        <v>0.33329999999999999</v>
      </c>
      <c r="H81">
        <v>0.36359999999999998</v>
      </c>
      <c r="I81">
        <v>0.26919999999999999</v>
      </c>
      <c r="K81">
        <v>0.3125</v>
      </c>
      <c r="L81">
        <v>0.21740000000000001</v>
      </c>
      <c r="M81">
        <v>0.21429999999999999</v>
      </c>
      <c r="N81">
        <v>0.371</v>
      </c>
      <c r="P81">
        <v>0.125</v>
      </c>
    </row>
    <row r="82" spans="4:16" x14ac:dyDescent="0.25">
      <c r="D82">
        <v>0.42309999999999998</v>
      </c>
      <c r="H82">
        <v>0.5</v>
      </c>
      <c r="I82">
        <v>0.35289999999999999</v>
      </c>
      <c r="L82">
        <v>0.13639999999999999</v>
      </c>
      <c r="P82">
        <v>0.129</v>
      </c>
    </row>
    <row r="98" spans="1:3" x14ac:dyDescent="0.25">
      <c r="B98" t="s">
        <v>340</v>
      </c>
      <c r="C98" t="s">
        <v>341</v>
      </c>
    </row>
    <row r="99" spans="1:3" x14ac:dyDescent="0.25">
      <c r="A99" t="s">
        <v>343</v>
      </c>
      <c r="B99" s="1">
        <v>0.35</v>
      </c>
      <c r="C99" s="1">
        <v>0.53</v>
      </c>
    </row>
    <row r="100" spans="1:3" x14ac:dyDescent="0.25">
      <c r="A100" t="s">
        <v>343</v>
      </c>
      <c r="C100" s="1">
        <v>0.67</v>
      </c>
    </row>
    <row r="101" spans="1:3" x14ac:dyDescent="0.25">
      <c r="A101" t="s">
        <v>342</v>
      </c>
      <c r="B101" s="1">
        <v>0.42</v>
      </c>
      <c r="C101" s="1">
        <v>0.77</v>
      </c>
    </row>
    <row r="102" spans="1:3" x14ac:dyDescent="0.25">
      <c r="A102" t="s">
        <v>342</v>
      </c>
      <c r="B102" s="1">
        <v>0.7</v>
      </c>
      <c r="C102" s="1">
        <v>0.74</v>
      </c>
    </row>
    <row r="103" spans="1:3" x14ac:dyDescent="0.25">
      <c r="A103" t="s">
        <v>342</v>
      </c>
      <c r="B103" s="1">
        <v>0.54</v>
      </c>
    </row>
    <row r="104" spans="1:3" x14ac:dyDescent="0.25">
      <c r="A104" t="s">
        <v>342</v>
      </c>
      <c r="B104" s="1">
        <v>0.86</v>
      </c>
    </row>
    <row r="105" spans="1:3" x14ac:dyDescent="0.25">
      <c r="A105" t="s">
        <v>342</v>
      </c>
      <c r="B105" s="1">
        <v>0.78</v>
      </c>
    </row>
    <row r="106" spans="1:3" x14ac:dyDescent="0.25">
      <c r="A106" t="s">
        <v>347</v>
      </c>
      <c r="B106" s="1">
        <v>0.38</v>
      </c>
      <c r="C106" s="4">
        <v>0.54</v>
      </c>
    </row>
    <row r="107" spans="1:3" x14ac:dyDescent="0.25">
      <c r="A107" t="s">
        <v>347</v>
      </c>
      <c r="B107" s="1">
        <v>0.57999999999999996</v>
      </c>
      <c r="C107" s="4">
        <v>0.62</v>
      </c>
    </row>
    <row r="108" spans="1:3" x14ac:dyDescent="0.25">
      <c r="A108" t="s">
        <v>347</v>
      </c>
      <c r="B108" s="1">
        <v>0.44</v>
      </c>
    </row>
    <row r="109" spans="1:3" x14ac:dyDescent="0.25">
      <c r="A109" t="s">
        <v>347</v>
      </c>
      <c r="B109" s="1">
        <v>0.77</v>
      </c>
    </row>
    <row r="110" spans="1:3" x14ac:dyDescent="0.25">
      <c r="A110" t="s">
        <v>347</v>
      </c>
      <c r="B110" s="1">
        <v>0.63</v>
      </c>
    </row>
    <row r="111" spans="1:3" s="3" customFormat="1" x14ac:dyDescent="0.25">
      <c r="A111" s="3" t="s">
        <v>344</v>
      </c>
      <c r="B111" s="4">
        <v>0.42</v>
      </c>
      <c r="C111" s="4">
        <v>0.02</v>
      </c>
    </row>
    <row r="112" spans="1:3" s="3" customFormat="1" x14ac:dyDescent="0.25">
      <c r="A112" s="3" t="s">
        <v>344</v>
      </c>
      <c r="B112" s="4">
        <v>0.5</v>
      </c>
      <c r="C112" s="4">
        <v>0.63</v>
      </c>
    </row>
    <row r="113" spans="1:3" s="3" customFormat="1" x14ac:dyDescent="0.25">
      <c r="A113" s="3" t="s">
        <v>344</v>
      </c>
      <c r="B113" s="4">
        <v>0.46</v>
      </c>
    </row>
    <row r="114" spans="1:3" s="3" customFormat="1" x14ac:dyDescent="0.25">
      <c r="A114" s="3" t="s">
        <v>344</v>
      </c>
      <c r="B114" s="4">
        <v>0.77</v>
      </c>
    </row>
    <row r="115" spans="1:3" s="3" customFormat="1" x14ac:dyDescent="0.25">
      <c r="A115" s="3" t="s">
        <v>344</v>
      </c>
      <c r="B115" s="4">
        <v>0.6</v>
      </c>
    </row>
    <row r="116" spans="1:3" x14ac:dyDescent="0.25">
      <c r="A116" t="s">
        <v>345</v>
      </c>
      <c r="B116" s="4">
        <v>0.39</v>
      </c>
      <c r="C116" s="1">
        <v>0.32</v>
      </c>
    </row>
    <row r="117" spans="1:3" x14ac:dyDescent="0.25">
      <c r="A117" t="s">
        <v>345</v>
      </c>
      <c r="B117" s="4">
        <v>0.63</v>
      </c>
      <c r="C117" s="1">
        <v>0.68</v>
      </c>
    </row>
    <row r="118" spans="1:3" x14ac:dyDescent="0.25">
      <c r="A118" t="s">
        <v>345</v>
      </c>
      <c r="B118" s="4">
        <v>0.49</v>
      </c>
    </row>
    <row r="119" spans="1:3" x14ac:dyDescent="0.25">
      <c r="A119" t="s">
        <v>345</v>
      </c>
      <c r="B119" s="4">
        <v>0.84</v>
      </c>
    </row>
    <row r="120" spans="1:3" x14ac:dyDescent="0.25">
      <c r="A120" t="s">
        <v>345</v>
      </c>
      <c r="B120" s="4">
        <v>0.67</v>
      </c>
    </row>
    <row r="121" spans="1:3" x14ac:dyDescent="0.25">
      <c r="A121" t="s">
        <v>346</v>
      </c>
      <c r="B121" s="4">
        <v>0.5</v>
      </c>
      <c r="C121" s="1">
        <v>0.89</v>
      </c>
    </row>
    <row r="122" spans="1:3" x14ac:dyDescent="0.25">
      <c r="A122" t="s">
        <v>346</v>
      </c>
      <c r="B122" s="4">
        <v>0.71</v>
      </c>
      <c r="C122" s="1">
        <v>0.95</v>
      </c>
    </row>
    <row r="123" spans="1:3" x14ac:dyDescent="0.25">
      <c r="A123" t="s">
        <v>346</v>
      </c>
      <c r="B123" s="4">
        <v>0.56999999999999995</v>
      </c>
    </row>
    <row r="124" spans="1:3" x14ac:dyDescent="0.25">
      <c r="A124" t="s">
        <v>346</v>
      </c>
      <c r="B124" s="4">
        <v>0.89</v>
      </c>
    </row>
    <row r="125" spans="1:3" x14ac:dyDescent="0.25">
      <c r="A125" t="s">
        <v>346</v>
      </c>
      <c r="B125" s="4">
        <v>0.77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8798-D317-479D-950D-497E2E93C2AA}">
  <dimension ref="A1:DO110"/>
  <sheetViews>
    <sheetView topLeftCell="CS107" zoomScale="57" workbookViewId="0">
      <selection activeCell="DN111" sqref="DN111"/>
    </sheetView>
  </sheetViews>
  <sheetFormatPr defaultRowHeight="13.8" x14ac:dyDescent="0.25"/>
  <cols>
    <col min="1" max="107" width="8.88671875" style="2"/>
  </cols>
  <sheetData>
    <row r="1" spans="1:118" x14ac:dyDescent="0.25">
      <c r="A1" s="2">
        <v>14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5</v>
      </c>
      <c r="H1" s="2">
        <v>0</v>
      </c>
      <c r="I1" s="2">
        <v>0</v>
      </c>
      <c r="J1" s="2">
        <v>0</v>
      </c>
      <c r="K1" s="2">
        <v>0</v>
      </c>
      <c r="L1" s="2">
        <v>1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>
        <v>0</v>
      </c>
      <c r="DE1">
        <v>0</v>
      </c>
      <c r="DF1" t="s">
        <v>17</v>
      </c>
      <c r="DG1" t="s">
        <v>18</v>
      </c>
      <c r="DH1" t="s">
        <v>19</v>
      </c>
      <c r="DI1" t="s">
        <v>20</v>
      </c>
      <c r="DJ1" t="s">
        <v>21</v>
      </c>
      <c r="DM1" s="2">
        <f>SUM(A1:DC1)</f>
        <v>20</v>
      </c>
      <c r="DN1">
        <f ca="1">OFFSET($A$1,ROW()-1,ROW()-1)</f>
        <v>14</v>
      </c>
    </row>
    <row r="2" spans="1:118" x14ac:dyDescent="0.25">
      <c r="A2" s="2">
        <v>1</v>
      </c>
      <c r="B2" s="2">
        <v>6</v>
      </c>
      <c r="C2" s="2">
        <v>1</v>
      </c>
      <c r="D2" s="2">
        <v>0</v>
      </c>
      <c r="E2" s="2">
        <v>0</v>
      </c>
      <c r="F2" s="2">
        <v>0</v>
      </c>
      <c r="G2" s="2">
        <v>2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>
        <v>0</v>
      </c>
      <c r="DE2">
        <v>0</v>
      </c>
      <c r="DF2" t="s">
        <v>17</v>
      </c>
      <c r="DG2" t="s">
        <v>22</v>
      </c>
      <c r="DH2" t="s">
        <v>19</v>
      </c>
      <c r="DI2" t="s">
        <v>23</v>
      </c>
      <c r="DJ2" t="s">
        <v>24</v>
      </c>
      <c r="DM2">
        <f t="shared" ref="DM2:DM33" si="0">SUM(A2:CR2)</f>
        <v>12</v>
      </c>
      <c r="DN2">
        <f t="shared" ref="DN2:DN65" ca="1" si="1">OFFSET($A$1,ROW()-1,ROW()-1)</f>
        <v>6</v>
      </c>
    </row>
    <row r="3" spans="1:118" x14ac:dyDescent="0.25">
      <c r="A3" s="2">
        <v>5</v>
      </c>
      <c r="B3" s="2">
        <v>0</v>
      </c>
      <c r="C3" s="2">
        <v>5</v>
      </c>
      <c r="D3" s="2">
        <v>0</v>
      </c>
      <c r="E3" s="2">
        <v>0</v>
      </c>
      <c r="F3" s="2">
        <v>0</v>
      </c>
      <c r="G3" s="2">
        <v>3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>
        <v>0</v>
      </c>
      <c r="DE3">
        <v>0</v>
      </c>
      <c r="DF3" t="s">
        <v>17</v>
      </c>
      <c r="DG3" t="s">
        <v>25</v>
      </c>
      <c r="DH3" t="s">
        <v>19</v>
      </c>
      <c r="DI3" t="s">
        <v>26</v>
      </c>
      <c r="DJ3" t="s">
        <v>27</v>
      </c>
      <c r="DM3">
        <f t="shared" si="0"/>
        <v>13</v>
      </c>
      <c r="DN3">
        <f t="shared" ca="1" si="1"/>
        <v>5</v>
      </c>
    </row>
    <row r="4" spans="1:118" x14ac:dyDescent="0.25">
      <c r="A4" s="2">
        <v>0</v>
      </c>
      <c r="B4" s="2">
        <v>0</v>
      </c>
      <c r="C4" s="2">
        <v>0</v>
      </c>
      <c r="D4" s="2">
        <v>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>
        <v>0</v>
      </c>
      <c r="DE4">
        <v>0</v>
      </c>
      <c r="DF4" t="s">
        <v>17</v>
      </c>
      <c r="DG4" t="s">
        <v>28</v>
      </c>
      <c r="DH4" t="s">
        <v>19</v>
      </c>
      <c r="DI4" t="s">
        <v>29</v>
      </c>
      <c r="DJ4" t="s">
        <v>30</v>
      </c>
      <c r="DM4">
        <f t="shared" si="0"/>
        <v>6</v>
      </c>
      <c r="DN4">
        <f t="shared" ca="1" si="1"/>
        <v>6</v>
      </c>
    </row>
    <row r="5" spans="1:118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>
        <v>0</v>
      </c>
      <c r="DE5">
        <v>0</v>
      </c>
      <c r="DF5" t="s">
        <v>17</v>
      </c>
      <c r="DG5" t="s">
        <v>31</v>
      </c>
      <c r="DH5" t="s">
        <v>19</v>
      </c>
      <c r="DI5" t="s">
        <v>32</v>
      </c>
      <c r="DJ5" t="s">
        <v>33</v>
      </c>
      <c r="DK5" t="s">
        <v>34</v>
      </c>
      <c r="DM5">
        <f t="shared" si="0"/>
        <v>2</v>
      </c>
      <c r="DN5">
        <f t="shared" ca="1" si="1"/>
        <v>0</v>
      </c>
    </row>
    <row r="6" spans="1:118" x14ac:dyDescent="0.2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61</v>
      </c>
      <c r="G6" s="2">
        <v>6</v>
      </c>
      <c r="H6" s="2">
        <v>0</v>
      </c>
      <c r="I6" s="2">
        <v>2</v>
      </c>
      <c r="J6" s="2">
        <v>0</v>
      </c>
      <c r="K6" s="2">
        <v>0</v>
      </c>
      <c r="L6" s="2">
        <v>1</v>
      </c>
      <c r="M6" s="2">
        <v>2</v>
      </c>
      <c r="N6" s="2">
        <v>3</v>
      </c>
      <c r="O6" s="2">
        <v>1</v>
      </c>
      <c r="P6" s="2">
        <v>3</v>
      </c>
      <c r="Q6" s="2">
        <v>1</v>
      </c>
      <c r="R6" s="2">
        <v>0</v>
      </c>
      <c r="S6" s="2">
        <v>0</v>
      </c>
      <c r="T6" s="2">
        <v>2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>
        <v>0</v>
      </c>
      <c r="DE6">
        <v>0</v>
      </c>
      <c r="DF6" t="s">
        <v>17</v>
      </c>
      <c r="DG6" t="s">
        <v>35</v>
      </c>
      <c r="DH6" t="s">
        <v>19</v>
      </c>
      <c r="DI6" t="s">
        <v>36</v>
      </c>
      <c r="DJ6" t="s">
        <v>37</v>
      </c>
      <c r="DM6">
        <f t="shared" si="0"/>
        <v>86</v>
      </c>
      <c r="DN6">
        <f t="shared" ca="1" si="1"/>
        <v>61</v>
      </c>
    </row>
    <row r="7" spans="1:118" x14ac:dyDescent="0.25">
      <c r="A7" s="2">
        <v>4</v>
      </c>
      <c r="B7" s="2">
        <v>2</v>
      </c>
      <c r="C7" s="2">
        <v>0</v>
      </c>
      <c r="D7" s="2">
        <v>1</v>
      </c>
      <c r="E7" s="2">
        <v>0</v>
      </c>
      <c r="F7" s="2">
        <v>13</v>
      </c>
      <c r="G7" s="2">
        <v>51</v>
      </c>
      <c r="H7" s="2">
        <v>4</v>
      </c>
      <c r="I7" s="2">
        <v>2</v>
      </c>
      <c r="J7" s="2">
        <v>0</v>
      </c>
      <c r="K7" s="2">
        <v>0</v>
      </c>
      <c r="L7" s="2">
        <v>2</v>
      </c>
      <c r="M7" s="2">
        <v>4</v>
      </c>
      <c r="N7" s="2">
        <v>3</v>
      </c>
      <c r="O7" s="2">
        <v>0</v>
      </c>
      <c r="P7" s="2">
        <v>1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>
        <v>0</v>
      </c>
      <c r="DE7">
        <v>0</v>
      </c>
      <c r="DF7" t="s">
        <v>17</v>
      </c>
      <c r="DG7" t="s">
        <v>38</v>
      </c>
      <c r="DH7" t="s">
        <v>19</v>
      </c>
      <c r="DI7" t="s">
        <v>39</v>
      </c>
      <c r="DJ7" t="s">
        <v>40</v>
      </c>
      <c r="DM7">
        <f t="shared" si="0"/>
        <v>91</v>
      </c>
      <c r="DN7">
        <f t="shared" ca="1" si="1"/>
        <v>51</v>
      </c>
    </row>
    <row r="8" spans="1:118" x14ac:dyDescent="0.25">
      <c r="A8" s="2">
        <v>1</v>
      </c>
      <c r="B8" s="2">
        <v>1</v>
      </c>
      <c r="C8" s="2">
        <v>0</v>
      </c>
      <c r="D8" s="2">
        <v>0</v>
      </c>
      <c r="E8" s="2">
        <v>0</v>
      </c>
      <c r="F8" s="2">
        <v>1</v>
      </c>
      <c r="G8" s="2">
        <v>7</v>
      </c>
      <c r="H8" s="2">
        <v>28</v>
      </c>
      <c r="I8" s="2">
        <v>1</v>
      </c>
      <c r="J8" s="2">
        <v>0</v>
      </c>
      <c r="K8" s="2">
        <v>3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2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3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>
        <v>0</v>
      </c>
      <c r="DE8">
        <v>0</v>
      </c>
      <c r="DF8" t="s">
        <v>17</v>
      </c>
      <c r="DG8" t="s">
        <v>41</v>
      </c>
      <c r="DH8" t="s">
        <v>19</v>
      </c>
      <c r="DI8" t="s">
        <v>42</v>
      </c>
      <c r="DJ8" t="s">
        <v>43</v>
      </c>
      <c r="DM8">
        <f t="shared" si="0"/>
        <v>51</v>
      </c>
      <c r="DN8">
        <f t="shared" ca="1" si="1"/>
        <v>28</v>
      </c>
    </row>
    <row r="9" spans="1:118" x14ac:dyDescent="0.2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5</v>
      </c>
      <c r="G9" s="2">
        <v>0</v>
      </c>
      <c r="H9" s="2">
        <v>0</v>
      </c>
      <c r="I9" s="2">
        <v>16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>
        <v>0</v>
      </c>
      <c r="DE9">
        <v>0</v>
      </c>
      <c r="DF9" t="s">
        <v>17</v>
      </c>
      <c r="DG9" t="s">
        <v>44</v>
      </c>
      <c r="DH9" t="s">
        <v>19</v>
      </c>
      <c r="DI9" t="s">
        <v>45</v>
      </c>
      <c r="DJ9" t="s">
        <v>46</v>
      </c>
      <c r="DM9">
        <f t="shared" si="0"/>
        <v>23</v>
      </c>
      <c r="DN9">
        <f t="shared" ca="1" si="1"/>
        <v>16</v>
      </c>
    </row>
    <row r="10" spans="1:118" x14ac:dyDescent="0.25">
      <c r="A10" s="2">
        <v>0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>
        <v>0</v>
      </c>
      <c r="DE10">
        <v>0</v>
      </c>
      <c r="DF10" t="s">
        <v>17</v>
      </c>
      <c r="DG10" t="s">
        <v>47</v>
      </c>
      <c r="DH10" t="s">
        <v>19</v>
      </c>
      <c r="DI10" t="s">
        <v>48</v>
      </c>
      <c r="DJ10" t="s">
        <v>49</v>
      </c>
      <c r="DM10">
        <f t="shared" si="0"/>
        <v>2</v>
      </c>
      <c r="DN10">
        <f t="shared" ca="1" si="1"/>
        <v>0</v>
      </c>
    </row>
    <row r="11" spans="1:118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6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>
        <v>0</v>
      </c>
      <c r="DE11">
        <v>0</v>
      </c>
      <c r="DF11" t="s">
        <v>17</v>
      </c>
      <c r="DG11" t="s">
        <v>50</v>
      </c>
      <c r="DH11" t="s">
        <v>19</v>
      </c>
      <c r="DI11" t="s">
        <v>51</v>
      </c>
      <c r="DM11">
        <f t="shared" si="0"/>
        <v>8</v>
      </c>
      <c r="DN11">
        <f t="shared" ca="1" si="1"/>
        <v>6</v>
      </c>
    </row>
    <row r="12" spans="1:118" x14ac:dyDescent="0.25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>
        <v>0</v>
      </c>
      <c r="DE12">
        <v>0</v>
      </c>
      <c r="DF12" t="s">
        <v>17</v>
      </c>
      <c r="DG12" t="s">
        <v>52</v>
      </c>
      <c r="DH12" t="s">
        <v>19</v>
      </c>
      <c r="DI12" t="s">
        <v>53</v>
      </c>
      <c r="DJ12" t="s">
        <v>54</v>
      </c>
      <c r="DK12" t="s">
        <v>55</v>
      </c>
      <c r="DM12">
        <f t="shared" si="0"/>
        <v>11</v>
      </c>
      <c r="DN12">
        <f t="shared" ca="1" si="1"/>
        <v>8</v>
      </c>
    </row>
    <row r="13" spans="1:118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1</v>
      </c>
      <c r="L13" s="2">
        <v>1</v>
      </c>
      <c r="M13" s="2">
        <v>41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>
        <v>0</v>
      </c>
      <c r="DE13">
        <v>0</v>
      </c>
      <c r="DF13" t="s">
        <v>17</v>
      </c>
      <c r="DG13" t="s">
        <v>56</v>
      </c>
      <c r="DH13" t="s">
        <v>19</v>
      </c>
      <c r="DI13" t="s">
        <v>57</v>
      </c>
      <c r="DJ13" t="s">
        <v>58</v>
      </c>
      <c r="DM13">
        <f t="shared" si="0"/>
        <v>47</v>
      </c>
      <c r="DN13">
        <f t="shared" ca="1" si="1"/>
        <v>41</v>
      </c>
    </row>
    <row r="14" spans="1:118" x14ac:dyDescent="0.2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2</v>
      </c>
      <c r="N14" s="2">
        <v>23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2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>
        <v>0</v>
      </c>
      <c r="DE14">
        <v>0</v>
      </c>
      <c r="DF14" t="s">
        <v>17</v>
      </c>
      <c r="DG14" t="s">
        <v>59</v>
      </c>
      <c r="DH14" t="s">
        <v>19</v>
      </c>
      <c r="DI14" t="s">
        <v>60</v>
      </c>
      <c r="DJ14" t="s">
        <v>61</v>
      </c>
      <c r="DM14">
        <f t="shared" si="0"/>
        <v>28</v>
      </c>
      <c r="DN14">
        <f t="shared" ca="1" si="1"/>
        <v>23</v>
      </c>
    </row>
    <row r="15" spans="1:118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2</v>
      </c>
      <c r="G15" s="2">
        <v>0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3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>
        <v>0</v>
      </c>
      <c r="DE15">
        <v>0</v>
      </c>
      <c r="DF15" t="s">
        <v>17</v>
      </c>
      <c r="DG15" t="s">
        <v>62</v>
      </c>
      <c r="DH15" t="s">
        <v>19</v>
      </c>
      <c r="DI15" t="s">
        <v>63</v>
      </c>
      <c r="DJ15" t="s">
        <v>64</v>
      </c>
      <c r="DM15">
        <f t="shared" si="0"/>
        <v>7</v>
      </c>
      <c r="DN15">
        <f t="shared" ca="1" si="1"/>
        <v>3</v>
      </c>
    </row>
    <row r="16" spans="1:118" x14ac:dyDescent="0.2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2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24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>
        <v>0</v>
      </c>
      <c r="DE16">
        <v>0</v>
      </c>
      <c r="DF16" t="s">
        <v>17</v>
      </c>
      <c r="DG16" t="s">
        <v>65</v>
      </c>
      <c r="DH16" t="s">
        <v>19</v>
      </c>
      <c r="DI16" t="s">
        <v>66</v>
      </c>
      <c r="DJ16" t="s">
        <v>67</v>
      </c>
      <c r="DM16">
        <f t="shared" si="0"/>
        <v>30</v>
      </c>
      <c r="DN16">
        <f t="shared" ca="1" si="1"/>
        <v>24</v>
      </c>
    </row>
    <row r="17" spans="1:118" x14ac:dyDescent="0.2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2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>
        <v>0</v>
      </c>
      <c r="DE17">
        <v>0</v>
      </c>
      <c r="DF17" t="s">
        <v>17</v>
      </c>
      <c r="DG17" t="s">
        <v>68</v>
      </c>
      <c r="DH17" t="s">
        <v>19</v>
      </c>
      <c r="DI17" t="s">
        <v>69</v>
      </c>
      <c r="DJ17" t="s">
        <v>70</v>
      </c>
      <c r="DM17">
        <f t="shared" si="0"/>
        <v>15</v>
      </c>
      <c r="DN17">
        <f t="shared" ca="1" si="1"/>
        <v>12</v>
      </c>
    </row>
    <row r="18" spans="1:118" x14ac:dyDescent="0.2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2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>
        <v>0</v>
      </c>
      <c r="DE18">
        <v>0</v>
      </c>
      <c r="DF18" t="s">
        <v>17</v>
      </c>
      <c r="DG18" t="s">
        <v>71</v>
      </c>
      <c r="DH18" t="s">
        <v>19</v>
      </c>
      <c r="DI18" t="s">
        <v>72</v>
      </c>
      <c r="DJ18" t="s">
        <v>73</v>
      </c>
      <c r="DM18">
        <f t="shared" si="0"/>
        <v>4</v>
      </c>
      <c r="DN18">
        <f t="shared" ca="1" si="1"/>
        <v>1</v>
      </c>
    </row>
    <row r="19" spans="1:118" x14ac:dyDescent="0.2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>
        <v>0</v>
      </c>
      <c r="DE19">
        <v>0</v>
      </c>
      <c r="DF19" t="s">
        <v>17</v>
      </c>
      <c r="DG19" t="s">
        <v>74</v>
      </c>
      <c r="DH19" t="s">
        <v>19</v>
      </c>
      <c r="DI19" t="s">
        <v>75</v>
      </c>
      <c r="DJ19" t="s">
        <v>76</v>
      </c>
      <c r="DM19">
        <f t="shared" si="0"/>
        <v>12</v>
      </c>
      <c r="DN19">
        <f t="shared" ca="1" si="1"/>
        <v>9</v>
      </c>
    </row>
    <row r="20" spans="1:118" x14ac:dyDescent="0.2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1</v>
      </c>
      <c r="O20" s="2">
        <v>0</v>
      </c>
      <c r="P20" s="2">
        <v>3</v>
      </c>
      <c r="Q20" s="2">
        <v>0</v>
      </c>
      <c r="R20" s="2">
        <v>0</v>
      </c>
      <c r="S20" s="2">
        <v>0</v>
      </c>
      <c r="T20" s="2">
        <v>9</v>
      </c>
      <c r="U20" s="2">
        <v>0</v>
      </c>
      <c r="V20" s="2">
        <v>1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>
        <v>0</v>
      </c>
      <c r="DE20">
        <v>0</v>
      </c>
      <c r="DF20" t="s">
        <v>17</v>
      </c>
      <c r="DG20" t="s">
        <v>77</v>
      </c>
      <c r="DH20" t="s">
        <v>19</v>
      </c>
      <c r="DI20" t="s">
        <v>78</v>
      </c>
      <c r="DM20">
        <f t="shared" si="0"/>
        <v>15</v>
      </c>
      <c r="DN20">
        <f t="shared" ca="1" si="1"/>
        <v>9</v>
      </c>
    </row>
    <row r="21" spans="1:118" x14ac:dyDescent="0.2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2</v>
      </c>
      <c r="Q21" s="2">
        <v>0</v>
      </c>
      <c r="R21" s="2">
        <v>0</v>
      </c>
      <c r="S21" s="2">
        <v>0</v>
      </c>
      <c r="T21" s="2">
        <v>0</v>
      </c>
      <c r="U21" s="2">
        <v>6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2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>
        <v>0</v>
      </c>
      <c r="DE21">
        <v>0</v>
      </c>
      <c r="DF21" t="s">
        <v>17</v>
      </c>
      <c r="DG21" t="s">
        <v>79</v>
      </c>
      <c r="DH21" t="s">
        <v>19</v>
      </c>
      <c r="DI21" t="s">
        <v>80</v>
      </c>
      <c r="DJ21" t="s">
        <v>81</v>
      </c>
      <c r="DM21">
        <f t="shared" si="0"/>
        <v>12</v>
      </c>
      <c r="DN21">
        <f t="shared" ca="1" si="1"/>
        <v>6</v>
      </c>
    </row>
    <row r="22" spans="1:118" x14ac:dyDescent="0.2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>
        <v>0</v>
      </c>
      <c r="DE22">
        <v>0</v>
      </c>
      <c r="DF22" t="s">
        <v>17</v>
      </c>
      <c r="DG22" t="s">
        <v>82</v>
      </c>
      <c r="DH22" t="s">
        <v>19</v>
      </c>
      <c r="DI22" t="s">
        <v>83</v>
      </c>
      <c r="DJ22" t="s">
        <v>84</v>
      </c>
      <c r="DM22">
        <f t="shared" si="0"/>
        <v>23</v>
      </c>
      <c r="DN22">
        <f t="shared" ca="1" si="1"/>
        <v>19</v>
      </c>
    </row>
    <row r="23" spans="1:118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6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>
        <v>0</v>
      </c>
      <c r="DE23">
        <v>0</v>
      </c>
      <c r="DF23" t="s">
        <v>17</v>
      </c>
      <c r="DG23" t="s">
        <v>85</v>
      </c>
      <c r="DH23" t="s">
        <v>19</v>
      </c>
      <c r="DI23" t="s">
        <v>86</v>
      </c>
      <c r="DJ23" t="s">
        <v>87</v>
      </c>
      <c r="DM23">
        <f t="shared" si="0"/>
        <v>7</v>
      </c>
      <c r="DN23">
        <f t="shared" ca="1" si="1"/>
        <v>6</v>
      </c>
    </row>
    <row r="24" spans="1:118" x14ac:dyDescent="0.2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5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1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>
        <v>0</v>
      </c>
      <c r="DE24">
        <v>0</v>
      </c>
      <c r="DF24" t="s">
        <v>17</v>
      </c>
      <c r="DG24" t="s">
        <v>88</v>
      </c>
      <c r="DH24" t="s">
        <v>19</v>
      </c>
      <c r="DI24" t="s">
        <v>89</v>
      </c>
      <c r="DJ24" t="s">
        <v>90</v>
      </c>
      <c r="DM24">
        <f t="shared" si="0"/>
        <v>8</v>
      </c>
      <c r="DN24">
        <f t="shared" ca="1" si="1"/>
        <v>5</v>
      </c>
    </row>
    <row r="25" spans="1:118" x14ac:dyDescent="0.2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6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>
        <v>0</v>
      </c>
      <c r="DE25">
        <v>0</v>
      </c>
      <c r="DF25" t="s">
        <v>17</v>
      </c>
      <c r="DG25" t="s">
        <v>91</v>
      </c>
      <c r="DH25" t="s">
        <v>19</v>
      </c>
      <c r="DI25" t="s">
        <v>92</v>
      </c>
      <c r="DJ25" t="s">
        <v>93</v>
      </c>
      <c r="DM25">
        <f t="shared" si="0"/>
        <v>7</v>
      </c>
      <c r="DN25">
        <f t="shared" ca="1" si="1"/>
        <v>6</v>
      </c>
    </row>
    <row r="26" spans="1:118" x14ac:dyDescent="0.2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3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>
        <v>0</v>
      </c>
      <c r="DE26">
        <v>0</v>
      </c>
      <c r="DF26" t="s">
        <v>17</v>
      </c>
      <c r="DG26" t="s">
        <v>94</v>
      </c>
      <c r="DH26" t="s">
        <v>19</v>
      </c>
      <c r="DI26" t="s">
        <v>95</v>
      </c>
      <c r="DJ26" t="s">
        <v>96</v>
      </c>
      <c r="DM26">
        <f t="shared" si="0"/>
        <v>5</v>
      </c>
      <c r="DN26">
        <f t="shared" ca="1" si="1"/>
        <v>3</v>
      </c>
    </row>
    <row r="27" spans="1:118" x14ac:dyDescent="0.2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5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>
        <v>0</v>
      </c>
      <c r="DE27">
        <v>0</v>
      </c>
      <c r="DF27" t="s">
        <v>17</v>
      </c>
      <c r="DG27" t="s">
        <v>97</v>
      </c>
      <c r="DH27" t="s">
        <v>19</v>
      </c>
      <c r="DI27" t="s">
        <v>98</v>
      </c>
      <c r="DJ27" t="s">
        <v>99</v>
      </c>
      <c r="DM27">
        <f t="shared" si="0"/>
        <v>8</v>
      </c>
      <c r="DN27">
        <f t="shared" ca="1" si="1"/>
        <v>5</v>
      </c>
    </row>
    <row r="28" spans="1:118" x14ac:dyDescent="0.25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7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>
        <v>0</v>
      </c>
      <c r="DE28">
        <v>0</v>
      </c>
      <c r="DF28" t="s">
        <v>17</v>
      </c>
      <c r="DG28" t="s">
        <v>100</v>
      </c>
      <c r="DH28" t="s">
        <v>19</v>
      </c>
      <c r="DI28" t="s">
        <v>101</v>
      </c>
      <c r="DJ28" t="s">
        <v>102</v>
      </c>
      <c r="DM28">
        <f t="shared" si="0"/>
        <v>9</v>
      </c>
      <c r="DN28">
        <f t="shared" ca="1" si="1"/>
        <v>7</v>
      </c>
    </row>
    <row r="29" spans="1:118" x14ac:dyDescent="0.25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3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14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>
        <v>0</v>
      </c>
      <c r="DE29">
        <v>0</v>
      </c>
      <c r="DF29" t="s">
        <v>17</v>
      </c>
      <c r="DG29" t="s">
        <v>103</v>
      </c>
      <c r="DH29" t="s">
        <v>19</v>
      </c>
      <c r="DI29" t="s">
        <v>104</v>
      </c>
      <c r="DJ29" t="s">
        <v>105</v>
      </c>
      <c r="DM29">
        <f t="shared" si="0"/>
        <v>20</v>
      </c>
      <c r="DN29">
        <f t="shared" ca="1" si="1"/>
        <v>14</v>
      </c>
    </row>
    <row r="30" spans="1:118" x14ac:dyDescent="0.25">
      <c r="A30" s="2">
        <v>0</v>
      </c>
      <c r="B30" s="2">
        <v>2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>
        <v>0</v>
      </c>
      <c r="DE30">
        <v>0</v>
      </c>
      <c r="DF30" t="s">
        <v>17</v>
      </c>
      <c r="DG30" t="s">
        <v>106</v>
      </c>
      <c r="DH30" t="s">
        <v>19</v>
      </c>
      <c r="DI30" t="s">
        <v>107</v>
      </c>
      <c r="DJ30" t="s">
        <v>108</v>
      </c>
      <c r="DM30">
        <f t="shared" si="0"/>
        <v>8</v>
      </c>
      <c r="DN30">
        <f t="shared" ca="1" si="1"/>
        <v>1</v>
      </c>
    </row>
    <row r="31" spans="1:118" x14ac:dyDescent="0.25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>
        <v>0</v>
      </c>
      <c r="DE31">
        <v>0</v>
      </c>
      <c r="DF31" t="s">
        <v>17</v>
      </c>
      <c r="DG31" t="s">
        <v>109</v>
      </c>
      <c r="DH31" t="s">
        <v>19</v>
      </c>
      <c r="DI31" t="s">
        <v>110</v>
      </c>
      <c r="DJ31" t="s">
        <v>111</v>
      </c>
      <c r="DM31">
        <f t="shared" si="0"/>
        <v>4</v>
      </c>
      <c r="DN31">
        <f t="shared" ca="1" si="1"/>
        <v>0</v>
      </c>
    </row>
    <row r="32" spans="1:118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2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3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3</v>
      </c>
      <c r="CG32" s="2">
        <v>1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1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>
        <v>0</v>
      </c>
      <c r="DE32">
        <v>0</v>
      </c>
      <c r="DF32" t="s">
        <v>17</v>
      </c>
      <c r="DG32" t="s">
        <v>112</v>
      </c>
      <c r="DH32" t="s">
        <v>19</v>
      </c>
      <c r="DI32" t="s">
        <v>113</v>
      </c>
      <c r="DJ32" t="s">
        <v>114</v>
      </c>
      <c r="DM32">
        <f t="shared" si="0"/>
        <v>10</v>
      </c>
      <c r="DN32">
        <f t="shared" ca="1" si="1"/>
        <v>2</v>
      </c>
    </row>
    <row r="33" spans="1:118" x14ac:dyDescent="0.25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9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>
        <v>0</v>
      </c>
      <c r="DE33">
        <v>0</v>
      </c>
      <c r="DF33" t="s">
        <v>17</v>
      </c>
      <c r="DG33" t="s">
        <v>115</v>
      </c>
      <c r="DH33" t="s">
        <v>19</v>
      </c>
      <c r="DI33" t="s">
        <v>116</v>
      </c>
      <c r="DJ33" t="s">
        <v>117</v>
      </c>
      <c r="DM33">
        <f t="shared" si="0"/>
        <v>10</v>
      </c>
      <c r="DN33">
        <f t="shared" ca="1" si="1"/>
        <v>9</v>
      </c>
    </row>
    <row r="34" spans="1:118" x14ac:dyDescent="0.2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12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>
        <v>0</v>
      </c>
      <c r="DE34">
        <v>0</v>
      </c>
      <c r="DF34" t="s">
        <v>17</v>
      </c>
      <c r="DG34" t="s">
        <v>118</v>
      </c>
      <c r="DH34" t="s">
        <v>19</v>
      </c>
      <c r="DI34" t="s">
        <v>119</v>
      </c>
      <c r="DM34">
        <f t="shared" ref="DM34:DM65" si="2">SUM(A34:CR34)</f>
        <v>13</v>
      </c>
      <c r="DN34">
        <f t="shared" ca="1" si="1"/>
        <v>12</v>
      </c>
    </row>
    <row r="35" spans="1:118" x14ac:dyDescent="0.2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4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>
        <v>0</v>
      </c>
      <c r="DE35">
        <v>0</v>
      </c>
      <c r="DF35" t="s">
        <v>17</v>
      </c>
      <c r="DG35" t="s">
        <v>120</v>
      </c>
      <c r="DH35" t="s">
        <v>19</v>
      </c>
      <c r="DI35" t="s">
        <v>121</v>
      </c>
      <c r="DJ35" t="s">
        <v>122</v>
      </c>
      <c r="DM35">
        <f t="shared" si="2"/>
        <v>5</v>
      </c>
      <c r="DN35">
        <f t="shared" ca="1" si="1"/>
        <v>4</v>
      </c>
    </row>
    <row r="36" spans="1:118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0</v>
      </c>
      <c r="AF36" s="2">
        <v>0</v>
      </c>
      <c r="AG36" s="2">
        <v>0</v>
      </c>
      <c r="AH36" s="2">
        <v>0</v>
      </c>
      <c r="AI36" s="2">
        <v>2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>
        <v>0</v>
      </c>
      <c r="DE36">
        <v>0</v>
      </c>
      <c r="DF36" t="s">
        <v>17</v>
      </c>
      <c r="DG36" t="s">
        <v>123</v>
      </c>
      <c r="DH36" t="s">
        <v>19</v>
      </c>
      <c r="DI36" t="s">
        <v>124</v>
      </c>
      <c r="DJ36" t="s">
        <v>125</v>
      </c>
      <c r="DM36">
        <f t="shared" si="2"/>
        <v>7</v>
      </c>
      <c r="DN36">
        <f t="shared" ca="1" si="1"/>
        <v>0</v>
      </c>
    </row>
    <row r="37" spans="1:118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>
        <v>0</v>
      </c>
      <c r="DE37">
        <v>0</v>
      </c>
      <c r="DF37" t="s">
        <v>17</v>
      </c>
      <c r="DG37" t="s">
        <v>126</v>
      </c>
      <c r="DH37" t="s">
        <v>19</v>
      </c>
      <c r="DI37" t="s">
        <v>127</v>
      </c>
      <c r="DJ37" t="s">
        <v>128</v>
      </c>
      <c r="DM37">
        <f t="shared" si="2"/>
        <v>1</v>
      </c>
      <c r="DN37">
        <f t="shared" ca="1" si="1"/>
        <v>0</v>
      </c>
    </row>
    <row r="38" spans="1:118" x14ac:dyDescent="0.25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3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2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>
        <v>0</v>
      </c>
      <c r="DE38">
        <v>0</v>
      </c>
      <c r="DF38" t="s">
        <v>17</v>
      </c>
      <c r="DG38" t="s">
        <v>129</v>
      </c>
      <c r="DH38" t="s">
        <v>19</v>
      </c>
      <c r="DI38" t="s">
        <v>130</v>
      </c>
      <c r="DJ38" t="s">
        <v>131</v>
      </c>
      <c r="DM38">
        <f t="shared" si="2"/>
        <v>6</v>
      </c>
      <c r="DN38">
        <f t="shared" ca="1" si="1"/>
        <v>0</v>
      </c>
    </row>
    <row r="39" spans="1:118" x14ac:dyDescent="0.2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10</v>
      </c>
      <c r="AN39" s="2">
        <v>0</v>
      </c>
      <c r="AO39" s="2">
        <v>0</v>
      </c>
      <c r="AP39" s="2">
        <v>0</v>
      </c>
      <c r="AQ39" s="2">
        <v>1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1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>
        <v>0</v>
      </c>
      <c r="DE39">
        <v>0</v>
      </c>
      <c r="DF39" t="s">
        <v>17</v>
      </c>
      <c r="DG39" t="s">
        <v>132</v>
      </c>
      <c r="DH39" t="s">
        <v>19</v>
      </c>
      <c r="DI39" t="s">
        <v>133</v>
      </c>
      <c r="DJ39" t="s">
        <v>134</v>
      </c>
      <c r="DM39">
        <f t="shared" si="2"/>
        <v>12</v>
      </c>
      <c r="DN39">
        <f t="shared" ca="1" si="1"/>
        <v>10</v>
      </c>
    </row>
    <row r="40" spans="1:118" x14ac:dyDescent="0.25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1</v>
      </c>
      <c r="AN40" s="2">
        <v>25</v>
      </c>
      <c r="AO40" s="2">
        <v>1</v>
      </c>
      <c r="AP40" s="2">
        <v>3</v>
      </c>
      <c r="AQ40" s="2">
        <v>1</v>
      </c>
      <c r="AR40" s="2">
        <v>0</v>
      </c>
      <c r="AS40" s="2">
        <v>1</v>
      </c>
      <c r="AT40" s="2">
        <v>1</v>
      </c>
      <c r="AU40" s="2">
        <v>1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2</v>
      </c>
      <c r="BC40" s="2">
        <v>2</v>
      </c>
      <c r="BD40" s="2">
        <v>0</v>
      </c>
      <c r="BE40" s="2">
        <v>1</v>
      </c>
      <c r="BF40" s="2">
        <v>2</v>
      </c>
      <c r="BG40" s="2">
        <v>0</v>
      </c>
      <c r="BH40" s="2">
        <v>1</v>
      </c>
      <c r="BI40" s="2">
        <v>0</v>
      </c>
      <c r="BJ40" s="2">
        <v>0</v>
      </c>
      <c r="BK40" s="2">
        <v>0</v>
      </c>
      <c r="BL40" s="2">
        <v>1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>
        <v>0</v>
      </c>
      <c r="DE40">
        <v>0</v>
      </c>
      <c r="DF40" t="s">
        <v>17</v>
      </c>
      <c r="DG40" t="s">
        <v>135</v>
      </c>
      <c r="DH40" t="s">
        <v>19</v>
      </c>
      <c r="DI40" t="s">
        <v>136</v>
      </c>
      <c r="DM40">
        <f t="shared" si="2"/>
        <v>43</v>
      </c>
      <c r="DN40">
        <f t="shared" ca="1" si="1"/>
        <v>25</v>
      </c>
    </row>
    <row r="41" spans="1:118" x14ac:dyDescent="0.25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1</v>
      </c>
      <c r="AN41" s="2">
        <v>2</v>
      </c>
      <c r="AO41" s="2">
        <v>16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1</v>
      </c>
      <c r="BF41" s="2">
        <v>0</v>
      </c>
      <c r="BG41" s="2">
        <v>1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1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>
        <v>0</v>
      </c>
      <c r="DE41">
        <v>0</v>
      </c>
      <c r="DF41" t="s">
        <v>17</v>
      </c>
      <c r="DG41" t="s">
        <v>137</v>
      </c>
      <c r="DH41" t="s">
        <v>19</v>
      </c>
      <c r="DI41" t="s">
        <v>138</v>
      </c>
      <c r="DJ41" t="s">
        <v>139</v>
      </c>
      <c r="DM41">
        <f t="shared" si="2"/>
        <v>22</v>
      </c>
      <c r="DN41">
        <f t="shared" ca="1" si="1"/>
        <v>16</v>
      </c>
    </row>
    <row r="42" spans="1:118" x14ac:dyDescent="0.25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1</v>
      </c>
      <c r="AN42" s="2">
        <v>4</v>
      </c>
      <c r="AO42" s="2">
        <v>1</v>
      </c>
      <c r="AP42" s="2">
        <v>0</v>
      </c>
      <c r="AQ42" s="2">
        <v>1</v>
      </c>
      <c r="AR42" s="2">
        <v>0</v>
      </c>
      <c r="AS42" s="2">
        <v>0</v>
      </c>
      <c r="AT42" s="2">
        <v>0</v>
      </c>
      <c r="AU42" s="2">
        <v>1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1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>
        <v>0</v>
      </c>
      <c r="DE42">
        <v>0</v>
      </c>
      <c r="DF42" t="s">
        <v>17</v>
      </c>
      <c r="DG42" t="s">
        <v>140</v>
      </c>
      <c r="DH42" t="s">
        <v>19</v>
      </c>
      <c r="DI42" t="s">
        <v>39</v>
      </c>
      <c r="DJ42" t="s">
        <v>141</v>
      </c>
      <c r="DM42">
        <f t="shared" si="2"/>
        <v>9</v>
      </c>
      <c r="DN42">
        <f t="shared" ca="1" si="1"/>
        <v>0</v>
      </c>
    </row>
    <row r="43" spans="1:118" x14ac:dyDescent="0.25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1</v>
      </c>
      <c r="AN43" s="2">
        <v>2</v>
      </c>
      <c r="AO43" s="2">
        <v>0</v>
      </c>
      <c r="AP43" s="2">
        <v>0</v>
      </c>
      <c r="AQ43" s="2">
        <v>6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1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>
        <v>0</v>
      </c>
      <c r="DE43">
        <v>0</v>
      </c>
      <c r="DF43" t="s">
        <v>17</v>
      </c>
      <c r="DG43" t="s">
        <v>142</v>
      </c>
      <c r="DH43" t="s">
        <v>19</v>
      </c>
      <c r="DI43" t="s">
        <v>143</v>
      </c>
      <c r="DJ43" t="s">
        <v>144</v>
      </c>
      <c r="DM43">
        <f t="shared" si="2"/>
        <v>10</v>
      </c>
      <c r="DN43">
        <f t="shared" ca="1" si="1"/>
        <v>6</v>
      </c>
    </row>
    <row r="44" spans="1:118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  <c r="AO44" s="2">
        <v>0</v>
      </c>
      <c r="AP44" s="2">
        <v>1</v>
      </c>
      <c r="AQ44" s="2">
        <v>0</v>
      </c>
      <c r="AR44" s="2">
        <v>1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>
        <v>0</v>
      </c>
      <c r="DE44">
        <v>0</v>
      </c>
      <c r="DF44" t="s">
        <v>17</v>
      </c>
      <c r="DG44" t="s">
        <v>145</v>
      </c>
      <c r="DH44" t="s">
        <v>19</v>
      </c>
      <c r="DI44" t="s">
        <v>146</v>
      </c>
      <c r="DJ44" t="s">
        <v>147</v>
      </c>
      <c r="DM44">
        <f t="shared" si="2"/>
        <v>3</v>
      </c>
      <c r="DN44">
        <f t="shared" ca="1" si="1"/>
        <v>1</v>
      </c>
    </row>
    <row r="45" spans="1:118" x14ac:dyDescent="0.2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2</v>
      </c>
      <c r="AO45" s="2">
        <v>0</v>
      </c>
      <c r="AP45" s="2">
        <v>0</v>
      </c>
      <c r="AQ45" s="2">
        <v>0</v>
      </c>
      <c r="AR45" s="2">
        <v>0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>
        <v>0</v>
      </c>
      <c r="DE45">
        <v>0</v>
      </c>
      <c r="DF45" t="s">
        <v>17</v>
      </c>
      <c r="DG45" t="s">
        <v>148</v>
      </c>
      <c r="DH45" t="s">
        <v>19</v>
      </c>
      <c r="DI45" t="s">
        <v>149</v>
      </c>
      <c r="DJ45" t="s">
        <v>150</v>
      </c>
      <c r="DM45">
        <f t="shared" si="2"/>
        <v>3</v>
      </c>
      <c r="DN45">
        <f t="shared" ca="1" si="1"/>
        <v>1</v>
      </c>
    </row>
    <row r="46" spans="1:118" x14ac:dyDescent="0.25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5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3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>
        <v>0</v>
      </c>
      <c r="DE46">
        <v>0</v>
      </c>
      <c r="DF46" t="s">
        <v>17</v>
      </c>
      <c r="DG46" t="s">
        <v>151</v>
      </c>
      <c r="DH46" t="s">
        <v>19</v>
      </c>
      <c r="DI46" t="s">
        <v>152</v>
      </c>
      <c r="DJ46" t="s">
        <v>153</v>
      </c>
      <c r="DM46">
        <f t="shared" si="2"/>
        <v>9</v>
      </c>
      <c r="DN46">
        <f t="shared" ca="1" si="1"/>
        <v>3</v>
      </c>
    </row>
    <row r="47" spans="1:118" x14ac:dyDescent="0.25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1</v>
      </c>
      <c r="AU47" s="2">
        <v>1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1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1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>
        <v>0</v>
      </c>
      <c r="DE47">
        <v>0</v>
      </c>
      <c r="DF47" t="s">
        <v>17</v>
      </c>
      <c r="DG47" t="s">
        <v>154</v>
      </c>
      <c r="DH47" t="s">
        <v>19</v>
      </c>
      <c r="DI47" t="s">
        <v>155</v>
      </c>
      <c r="DJ47" t="s">
        <v>156</v>
      </c>
      <c r="DM47">
        <f t="shared" si="2"/>
        <v>4</v>
      </c>
      <c r="DN47">
        <f t="shared" ca="1" si="1"/>
        <v>1</v>
      </c>
    </row>
    <row r="48" spans="1:118" x14ac:dyDescent="0.25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1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>
        <v>0</v>
      </c>
      <c r="DE48">
        <v>0</v>
      </c>
      <c r="DF48" t="s">
        <v>17</v>
      </c>
      <c r="DG48" t="s">
        <v>157</v>
      </c>
      <c r="DH48" t="s">
        <v>19</v>
      </c>
      <c r="DI48" t="s">
        <v>158</v>
      </c>
      <c r="DJ48" t="s">
        <v>159</v>
      </c>
      <c r="DM48">
        <f t="shared" si="2"/>
        <v>2</v>
      </c>
      <c r="DN48">
        <f t="shared" ca="1" si="1"/>
        <v>1</v>
      </c>
    </row>
    <row r="49" spans="1:118" x14ac:dyDescent="0.25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1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1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>
        <v>0</v>
      </c>
      <c r="DE49">
        <v>0</v>
      </c>
      <c r="DF49" t="s">
        <v>17</v>
      </c>
      <c r="DG49" t="s">
        <v>160</v>
      </c>
      <c r="DH49" t="s">
        <v>19</v>
      </c>
      <c r="DI49" t="s">
        <v>48</v>
      </c>
      <c r="DJ49" t="s">
        <v>161</v>
      </c>
      <c r="DM49">
        <f t="shared" si="2"/>
        <v>2</v>
      </c>
      <c r="DN49">
        <f t="shared" ca="1" si="1"/>
        <v>0</v>
      </c>
    </row>
    <row r="50" spans="1:118" x14ac:dyDescent="0.25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>
        <v>0</v>
      </c>
      <c r="DE50">
        <v>0</v>
      </c>
      <c r="DF50" t="s">
        <v>17</v>
      </c>
      <c r="DG50" t="s">
        <v>162</v>
      </c>
      <c r="DH50" t="s">
        <v>19</v>
      </c>
      <c r="DI50" t="s">
        <v>146</v>
      </c>
      <c r="DJ50" t="s">
        <v>163</v>
      </c>
      <c r="DM50">
        <f t="shared" si="2"/>
        <v>1</v>
      </c>
      <c r="DN50">
        <f t="shared" ca="1" si="1"/>
        <v>0</v>
      </c>
    </row>
    <row r="51" spans="1:118" x14ac:dyDescent="0.25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1</v>
      </c>
      <c r="BJ51" s="2">
        <v>0</v>
      </c>
      <c r="BK51" s="2">
        <v>1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>
        <v>0</v>
      </c>
      <c r="DE51">
        <v>0</v>
      </c>
      <c r="DF51" t="s">
        <v>17</v>
      </c>
      <c r="DG51" t="s">
        <v>164</v>
      </c>
      <c r="DH51" t="s">
        <v>19</v>
      </c>
      <c r="DI51" t="s">
        <v>165</v>
      </c>
      <c r="DJ51" t="s">
        <v>166</v>
      </c>
      <c r="DM51">
        <f t="shared" si="2"/>
        <v>2</v>
      </c>
      <c r="DN51">
        <f t="shared" ca="1" si="1"/>
        <v>0</v>
      </c>
    </row>
    <row r="52" spans="1:118" x14ac:dyDescent="0.25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3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1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>
        <v>0</v>
      </c>
      <c r="DE52">
        <v>0</v>
      </c>
      <c r="DF52" t="s">
        <v>17</v>
      </c>
      <c r="DG52" t="s">
        <v>167</v>
      </c>
      <c r="DH52" t="s">
        <v>19</v>
      </c>
      <c r="DI52" t="s">
        <v>155</v>
      </c>
      <c r="DJ52" t="s">
        <v>168</v>
      </c>
      <c r="DM52">
        <f t="shared" si="2"/>
        <v>4</v>
      </c>
      <c r="DN52">
        <f t="shared" ca="1" si="1"/>
        <v>3</v>
      </c>
    </row>
    <row r="53" spans="1:118" x14ac:dyDescent="0.25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1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1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>
        <v>0</v>
      </c>
      <c r="DE53">
        <v>0</v>
      </c>
      <c r="DF53" t="s">
        <v>17</v>
      </c>
      <c r="DG53" t="s">
        <v>169</v>
      </c>
      <c r="DH53" t="s">
        <v>19</v>
      </c>
      <c r="DI53" t="s">
        <v>170</v>
      </c>
      <c r="DJ53" t="s">
        <v>171</v>
      </c>
      <c r="DM53">
        <f t="shared" si="2"/>
        <v>3</v>
      </c>
      <c r="DN53">
        <f t="shared" ca="1" si="1"/>
        <v>0</v>
      </c>
    </row>
    <row r="54" spans="1:118" x14ac:dyDescent="0.25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5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1</v>
      </c>
      <c r="BM54" s="2">
        <v>0</v>
      </c>
      <c r="BN54" s="2">
        <v>0</v>
      </c>
      <c r="BO54" s="2">
        <v>0</v>
      </c>
      <c r="BP54" s="2">
        <v>1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>
        <v>0</v>
      </c>
      <c r="DE54">
        <v>0</v>
      </c>
      <c r="DF54" t="s">
        <v>17</v>
      </c>
      <c r="DG54" t="s">
        <v>172</v>
      </c>
      <c r="DH54" t="s">
        <v>19</v>
      </c>
      <c r="DI54" t="s">
        <v>173</v>
      </c>
      <c r="DJ54" t="s">
        <v>174</v>
      </c>
      <c r="DM54">
        <f t="shared" si="2"/>
        <v>7</v>
      </c>
      <c r="DN54">
        <f t="shared" ca="1" si="1"/>
        <v>5</v>
      </c>
    </row>
    <row r="55" spans="1:118" x14ac:dyDescent="0.25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>
        <v>0</v>
      </c>
      <c r="DE55">
        <v>0</v>
      </c>
      <c r="DF55" t="s">
        <v>17</v>
      </c>
      <c r="DG55" t="s">
        <v>175</v>
      </c>
      <c r="DH55" t="s">
        <v>19</v>
      </c>
      <c r="DI55" t="s">
        <v>176</v>
      </c>
      <c r="DJ55" t="s">
        <v>177</v>
      </c>
      <c r="DM55">
        <f t="shared" si="2"/>
        <v>2</v>
      </c>
      <c r="DN55">
        <f t="shared" ca="1" si="1"/>
        <v>2</v>
      </c>
    </row>
    <row r="56" spans="1:118" x14ac:dyDescent="0.25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4</v>
      </c>
      <c r="AO56" s="2">
        <v>0</v>
      </c>
      <c r="AP56" s="2">
        <v>0</v>
      </c>
      <c r="AQ56" s="2">
        <v>1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1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1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1</v>
      </c>
      <c r="BS56" s="2">
        <v>1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>
        <v>0</v>
      </c>
      <c r="DE56">
        <v>0</v>
      </c>
      <c r="DF56" t="s">
        <v>17</v>
      </c>
      <c r="DG56" t="s">
        <v>178</v>
      </c>
      <c r="DH56" t="s">
        <v>19</v>
      </c>
      <c r="DI56" t="s">
        <v>20</v>
      </c>
      <c r="DJ56" t="s">
        <v>179</v>
      </c>
      <c r="DM56">
        <f t="shared" si="2"/>
        <v>9</v>
      </c>
      <c r="DN56">
        <f t="shared" ca="1" si="1"/>
        <v>0</v>
      </c>
    </row>
    <row r="57" spans="1:118" x14ac:dyDescent="0.25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2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2</v>
      </c>
      <c r="BF57" s="2">
        <v>0</v>
      </c>
      <c r="BG57" s="2">
        <v>0</v>
      </c>
      <c r="BH57" s="2">
        <v>0</v>
      </c>
      <c r="BI57" s="2">
        <v>4</v>
      </c>
      <c r="BJ57" s="2">
        <v>0</v>
      </c>
      <c r="BK57" s="2">
        <v>1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1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>
        <v>0</v>
      </c>
      <c r="DE57">
        <v>0</v>
      </c>
      <c r="DF57" t="s">
        <v>17</v>
      </c>
      <c r="DG57" t="s">
        <v>180</v>
      </c>
      <c r="DH57" t="s">
        <v>19</v>
      </c>
      <c r="DI57" t="s">
        <v>146</v>
      </c>
      <c r="DJ57" t="s">
        <v>181</v>
      </c>
      <c r="DM57">
        <f t="shared" si="2"/>
        <v>10</v>
      </c>
      <c r="DN57">
        <f t="shared" ca="1" si="1"/>
        <v>2</v>
      </c>
    </row>
    <row r="58" spans="1:118" x14ac:dyDescent="0.25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2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>
        <v>0</v>
      </c>
      <c r="DE58">
        <v>0</v>
      </c>
      <c r="DF58" t="s">
        <v>17</v>
      </c>
      <c r="DG58" t="s">
        <v>182</v>
      </c>
      <c r="DH58" t="s">
        <v>19</v>
      </c>
      <c r="DI58" t="s">
        <v>183</v>
      </c>
      <c r="DJ58" t="s">
        <v>184</v>
      </c>
      <c r="DM58">
        <f t="shared" si="2"/>
        <v>2</v>
      </c>
      <c r="DN58">
        <f t="shared" ca="1" si="1"/>
        <v>2</v>
      </c>
    </row>
    <row r="59" spans="1:118" x14ac:dyDescent="0.25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1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>
        <v>0</v>
      </c>
      <c r="DE59">
        <v>0</v>
      </c>
      <c r="DF59" t="s">
        <v>17</v>
      </c>
      <c r="DG59" t="s">
        <v>185</v>
      </c>
      <c r="DH59" t="s">
        <v>19</v>
      </c>
      <c r="DI59" t="s">
        <v>186</v>
      </c>
      <c r="DJ59" t="s">
        <v>187</v>
      </c>
      <c r="DM59">
        <f t="shared" si="2"/>
        <v>1</v>
      </c>
      <c r="DN59">
        <f t="shared" ca="1" si="1"/>
        <v>0</v>
      </c>
    </row>
    <row r="60" spans="1:118" x14ac:dyDescent="0.25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1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1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>
        <v>0</v>
      </c>
      <c r="DE60">
        <v>0</v>
      </c>
      <c r="DF60" t="s">
        <v>17</v>
      </c>
      <c r="DG60" t="s">
        <v>188</v>
      </c>
      <c r="DH60" t="s">
        <v>19</v>
      </c>
      <c r="DI60" t="s">
        <v>116</v>
      </c>
      <c r="DJ60" t="s">
        <v>189</v>
      </c>
      <c r="DM60">
        <f t="shared" si="2"/>
        <v>3</v>
      </c>
      <c r="DN60">
        <f t="shared" ca="1" si="1"/>
        <v>0</v>
      </c>
    </row>
    <row r="61" spans="1:118" x14ac:dyDescent="0.25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</v>
      </c>
      <c r="AM61" s="2">
        <v>0</v>
      </c>
      <c r="AN61" s="2">
        <v>2</v>
      </c>
      <c r="AO61" s="2">
        <v>0</v>
      </c>
      <c r="AP61" s="2">
        <v>0</v>
      </c>
      <c r="AQ61" s="2">
        <v>1</v>
      </c>
      <c r="AR61" s="2">
        <v>0</v>
      </c>
      <c r="AS61" s="2">
        <v>0</v>
      </c>
      <c r="AT61" s="2">
        <v>0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1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8</v>
      </c>
      <c r="BJ61" s="2">
        <v>0</v>
      </c>
      <c r="BK61" s="2">
        <v>1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1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>
        <v>0</v>
      </c>
      <c r="DE61">
        <v>0</v>
      </c>
      <c r="DF61" t="s">
        <v>17</v>
      </c>
      <c r="DG61" t="s">
        <v>190</v>
      </c>
      <c r="DH61" t="s">
        <v>19</v>
      </c>
      <c r="DI61" t="s">
        <v>191</v>
      </c>
      <c r="DJ61" t="s">
        <v>192</v>
      </c>
      <c r="DM61">
        <f t="shared" si="2"/>
        <v>19</v>
      </c>
      <c r="DN61">
        <f t="shared" ca="1" si="1"/>
        <v>8</v>
      </c>
    </row>
    <row r="62" spans="1:118" x14ac:dyDescent="0.25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2</v>
      </c>
      <c r="BK62" s="2">
        <v>1</v>
      </c>
      <c r="BL62" s="2">
        <v>0</v>
      </c>
      <c r="BM62" s="2">
        <v>0</v>
      </c>
      <c r="BN62" s="2">
        <v>1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>
        <v>0</v>
      </c>
      <c r="DE62">
        <v>0</v>
      </c>
      <c r="DF62" t="s">
        <v>17</v>
      </c>
      <c r="DG62" t="s">
        <v>193</v>
      </c>
      <c r="DH62" t="s">
        <v>19</v>
      </c>
      <c r="DI62" t="s">
        <v>194</v>
      </c>
      <c r="DJ62" t="s">
        <v>195</v>
      </c>
      <c r="DM62">
        <f t="shared" si="2"/>
        <v>5</v>
      </c>
      <c r="DN62">
        <f t="shared" ca="1" si="1"/>
        <v>2</v>
      </c>
    </row>
    <row r="63" spans="1:118" x14ac:dyDescent="0.2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2</v>
      </c>
      <c r="BJ63" s="2">
        <v>0</v>
      </c>
      <c r="BK63" s="2">
        <v>3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>
        <v>0</v>
      </c>
      <c r="DE63">
        <v>0</v>
      </c>
      <c r="DF63" t="s">
        <v>17</v>
      </c>
      <c r="DG63" t="s">
        <v>196</v>
      </c>
      <c r="DH63" t="s">
        <v>19</v>
      </c>
      <c r="DI63" t="s">
        <v>39</v>
      </c>
      <c r="DJ63" t="s">
        <v>197</v>
      </c>
      <c r="DM63">
        <f t="shared" si="2"/>
        <v>5</v>
      </c>
      <c r="DN63">
        <f t="shared" ca="1" si="1"/>
        <v>3</v>
      </c>
    </row>
    <row r="64" spans="1:118" x14ac:dyDescent="0.25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1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7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>
        <v>0</v>
      </c>
      <c r="DE64">
        <v>0</v>
      </c>
      <c r="DF64" t="s">
        <v>17</v>
      </c>
      <c r="DG64" t="s">
        <v>198</v>
      </c>
      <c r="DH64" t="s">
        <v>19</v>
      </c>
      <c r="DI64" t="s">
        <v>199</v>
      </c>
      <c r="DJ64" t="s">
        <v>200</v>
      </c>
      <c r="DM64">
        <f t="shared" si="2"/>
        <v>8</v>
      </c>
      <c r="DN64">
        <f t="shared" ca="1" si="1"/>
        <v>7</v>
      </c>
    </row>
    <row r="65" spans="1:118" x14ac:dyDescent="0.25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1</v>
      </c>
      <c r="BF65" s="2">
        <v>0</v>
      </c>
      <c r="BG65" s="2">
        <v>0</v>
      </c>
      <c r="BH65" s="2">
        <v>0</v>
      </c>
      <c r="BI65" s="2">
        <v>2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2</v>
      </c>
      <c r="BP65" s="2">
        <v>0</v>
      </c>
      <c r="BQ65" s="2">
        <v>0</v>
      </c>
      <c r="BR65" s="2">
        <v>1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>
        <v>0</v>
      </c>
      <c r="DE65">
        <v>0</v>
      </c>
      <c r="DF65" t="s">
        <v>17</v>
      </c>
      <c r="DG65" t="s">
        <v>201</v>
      </c>
      <c r="DH65" t="s">
        <v>19</v>
      </c>
      <c r="DI65" t="s">
        <v>202</v>
      </c>
      <c r="DJ65" t="s">
        <v>80</v>
      </c>
      <c r="DK65" t="s">
        <v>203</v>
      </c>
      <c r="DM65">
        <f t="shared" si="2"/>
        <v>7</v>
      </c>
      <c r="DN65">
        <f t="shared" ca="1" si="1"/>
        <v>0</v>
      </c>
    </row>
    <row r="66" spans="1:118" x14ac:dyDescent="0.25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1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1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>
        <v>0</v>
      </c>
      <c r="DE66">
        <v>0</v>
      </c>
      <c r="DF66" t="s">
        <v>17</v>
      </c>
      <c r="DG66" t="s">
        <v>204</v>
      </c>
      <c r="DH66" t="s">
        <v>19</v>
      </c>
      <c r="DI66" t="s">
        <v>205</v>
      </c>
      <c r="DJ66" t="s">
        <v>206</v>
      </c>
      <c r="DM66">
        <f t="shared" ref="DM66:DM97" si="3">SUM(A66:CR66)</f>
        <v>2</v>
      </c>
      <c r="DN66">
        <f t="shared" ref="DN66:DN109" ca="1" si="4">OFFSET($A$1,ROW()-1,ROW()-1)</f>
        <v>0</v>
      </c>
    </row>
    <row r="67" spans="1:118" x14ac:dyDescent="0.25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2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2</v>
      </c>
      <c r="BJ67" s="2">
        <v>0</v>
      </c>
      <c r="BK67" s="2">
        <v>0</v>
      </c>
      <c r="BL67" s="2">
        <v>0</v>
      </c>
      <c r="BM67" s="2">
        <v>1</v>
      </c>
      <c r="BN67" s="2">
        <v>0</v>
      </c>
      <c r="BO67" s="2">
        <v>5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>
        <v>0</v>
      </c>
      <c r="DE67">
        <v>0</v>
      </c>
      <c r="DF67" t="s">
        <v>17</v>
      </c>
      <c r="DG67" t="s">
        <v>207</v>
      </c>
      <c r="DH67" t="s">
        <v>19</v>
      </c>
      <c r="DI67" t="s">
        <v>208</v>
      </c>
      <c r="DM67">
        <f t="shared" si="3"/>
        <v>10</v>
      </c>
      <c r="DN67">
        <f t="shared" ca="1" si="4"/>
        <v>5</v>
      </c>
    </row>
    <row r="68" spans="1:118" x14ac:dyDescent="0.25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1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2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>
        <v>0</v>
      </c>
      <c r="DE68">
        <v>1</v>
      </c>
      <c r="DF68" t="s">
        <v>17</v>
      </c>
      <c r="DG68" t="s">
        <v>209</v>
      </c>
      <c r="DH68" t="s">
        <v>19</v>
      </c>
      <c r="DI68" t="s">
        <v>210</v>
      </c>
      <c r="DJ68" t="s">
        <v>211</v>
      </c>
      <c r="DM68">
        <f t="shared" si="3"/>
        <v>3</v>
      </c>
      <c r="DN68">
        <f t="shared" ca="1" si="4"/>
        <v>2</v>
      </c>
    </row>
    <row r="69" spans="1:118" x14ac:dyDescent="0.25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1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>
        <v>0</v>
      </c>
      <c r="DE69">
        <v>0</v>
      </c>
      <c r="DF69" t="s">
        <v>17</v>
      </c>
      <c r="DG69" t="s">
        <v>212</v>
      </c>
      <c r="DH69" t="s">
        <v>19</v>
      </c>
      <c r="DI69" t="s">
        <v>213</v>
      </c>
      <c r="DJ69" t="s">
        <v>214</v>
      </c>
      <c r="DM69">
        <f t="shared" si="3"/>
        <v>2</v>
      </c>
      <c r="DN69">
        <f t="shared" ca="1" si="4"/>
        <v>0</v>
      </c>
    </row>
    <row r="70" spans="1:118" x14ac:dyDescent="0.25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1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5</v>
      </c>
      <c r="BS70" s="2">
        <v>1</v>
      </c>
      <c r="BT70" s="2">
        <v>0</v>
      </c>
      <c r="BU70" s="2">
        <v>2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>
        <v>0</v>
      </c>
      <c r="DE70">
        <v>0</v>
      </c>
      <c r="DF70" t="s">
        <v>17</v>
      </c>
      <c r="DG70" t="s">
        <v>215</v>
      </c>
      <c r="DH70" t="s">
        <v>19</v>
      </c>
      <c r="DI70" t="s">
        <v>216</v>
      </c>
      <c r="DJ70" t="s">
        <v>217</v>
      </c>
      <c r="DM70">
        <f t="shared" si="3"/>
        <v>10</v>
      </c>
      <c r="DN70">
        <f t="shared" ca="1" si="4"/>
        <v>5</v>
      </c>
    </row>
    <row r="71" spans="1:118" x14ac:dyDescent="0.25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1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>
        <v>0</v>
      </c>
      <c r="DE71">
        <v>0</v>
      </c>
      <c r="DF71" t="s">
        <v>17</v>
      </c>
      <c r="DG71" t="s">
        <v>218</v>
      </c>
      <c r="DH71" t="s">
        <v>19</v>
      </c>
      <c r="DI71" t="s">
        <v>219</v>
      </c>
      <c r="DJ71" t="s">
        <v>220</v>
      </c>
      <c r="DM71">
        <f t="shared" si="3"/>
        <v>2</v>
      </c>
      <c r="DN71">
        <f t="shared" ca="1" si="4"/>
        <v>0</v>
      </c>
    </row>
    <row r="72" spans="1:118" x14ac:dyDescent="0.25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2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1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1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1</v>
      </c>
      <c r="BS72" s="2">
        <v>0</v>
      </c>
      <c r="BT72" s="2">
        <v>0</v>
      </c>
      <c r="BU72" s="2">
        <v>1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>
        <v>0</v>
      </c>
      <c r="DE72">
        <v>0</v>
      </c>
      <c r="DF72" t="s">
        <v>17</v>
      </c>
      <c r="DG72" t="s">
        <v>221</v>
      </c>
      <c r="DH72" t="s">
        <v>19</v>
      </c>
      <c r="DI72" t="s">
        <v>222</v>
      </c>
      <c r="DJ72" t="s">
        <v>223</v>
      </c>
      <c r="DM72">
        <f t="shared" si="3"/>
        <v>6</v>
      </c>
      <c r="DN72">
        <f t="shared" ca="1" si="4"/>
        <v>0</v>
      </c>
    </row>
    <row r="73" spans="1:118" x14ac:dyDescent="0.25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3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>
        <v>0</v>
      </c>
      <c r="DE73">
        <v>0</v>
      </c>
      <c r="DF73" t="s">
        <v>17</v>
      </c>
      <c r="DG73" t="s">
        <v>224</v>
      </c>
      <c r="DH73" t="s">
        <v>19</v>
      </c>
      <c r="DI73" t="s">
        <v>225</v>
      </c>
      <c r="DJ73" t="s">
        <v>226</v>
      </c>
      <c r="DM73">
        <f t="shared" si="3"/>
        <v>3</v>
      </c>
      <c r="DN73">
        <f t="shared" ca="1" si="4"/>
        <v>3</v>
      </c>
    </row>
    <row r="74" spans="1:118" x14ac:dyDescent="0.25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  <c r="AO74" s="2">
        <v>1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1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1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1</v>
      </c>
      <c r="BP74" s="2">
        <v>1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1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>
        <v>0</v>
      </c>
      <c r="DE74">
        <v>1</v>
      </c>
      <c r="DF74" t="s">
        <v>17</v>
      </c>
      <c r="DG74" t="s">
        <v>227</v>
      </c>
      <c r="DH74" t="s">
        <v>19</v>
      </c>
      <c r="DI74" t="s">
        <v>228</v>
      </c>
      <c r="DM74">
        <f t="shared" si="3"/>
        <v>7</v>
      </c>
      <c r="DN74">
        <f t="shared" ca="1" si="4"/>
        <v>1</v>
      </c>
    </row>
    <row r="75" spans="1:118" x14ac:dyDescent="0.25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35</v>
      </c>
      <c r="BX75" s="2">
        <v>1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>
        <v>0</v>
      </c>
      <c r="DE75">
        <v>0</v>
      </c>
      <c r="DF75" t="s">
        <v>17</v>
      </c>
      <c r="DG75" t="s">
        <v>229</v>
      </c>
      <c r="DH75" t="s">
        <v>19</v>
      </c>
      <c r="DI75" t="s">
        <v>230</v>
      </c>
      <c r="DJ75" t="s">
        <v>231</v>
      </c>
      <c r="DM75">
        <f t="shared" si="3"/>
        <v>36</v>
      </c>
      <c r="DN75">
        <f t="shared" ca="1" si="4"/>
        <v>35</v>
      </c>
    </row>
    <row r="76" spans="1:118" x14ac:dyDescent="0.25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4</v>
      </c>
      <c r="BY76" s="2">
        <v>0</v>
      </c>
      <c r="BZ76" s="2">
        <v>0</v>
      </c>
      <c r="CA76" s="2">
        <v>0</v>
      </c>
      <c r="CB76" s="2">
        <v>1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>
        <v>0</v>
      </c>
      <c r="DE76">
        <v>0</v>
      </c>
      <c r="DF76" t="s">
        <v>17</v>
      </c>
      <c r="DG76" t="s">
        <v>232</v>
      </c>
      <c r="DH76" t="s">
        <v>19</v>
      </c>
      <c r="DI76" t="s">
        <v>233</v>
      </c>
      <c r="DJ76" t="s">
        <v>234</v>
      </c>
      <c r="DM76">
        <f t="shared" si="3"/>
        <v>5</v>
      </c>
      <c r="DN76">
        <f t="shared" ca="1" si="4"/>
        <v>4</v>
      </c>
    </row>
    <row r="77" spans="1:118" x14ac:dyDescent="0.25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64</v>
      </c>
      <c r="BZ77" s="2">
        <v>0</v>
      </c>
      <c r="CA77" s="2">
        <v>2</v>
      </c>
      <c r="CB77" s="2">
        <v>0</v>
      </c>
      <c r="CC77" s="2">
        <v>1</v>
      </c>
      <c r="CD77" s="2">
        <v>0</v>
      </c>
      <c r="CE77" s="2">
        <v>3</v>
      </c>
      <c r="CF77" s="2">
        <v>1</v>
      </c>
      <c r="CG77" s="2">
        <v>1</v>
      </c>
      <c r="CH77" s="2">
        <v>1</v>
      </c>
      <c r="CI77" s="2">
        <v>0</v>
      </c>
      <c r="CJ77" s="2">
        <v>0</v>
      </c>
      <c r="CK77" s="2">
        <v>1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>
        <v>0</v>
      </c>
      <c r="DE77">
        <v>0</v>
      </c>
      <c r="DF77" t="s">
        <v>17</v>
      </c>
      <c r="DG77" t="s">
        <v>235</v>
      </c>
      <c r="DH77" t="s">
        <v>19</v>
      </c>
      <c r="DI77" t="s">
        <v>107</v>
      </c>
      <c r="DJ77" t="s">
        <v>236</v>
      </c>
      <c r="DM77">
        <f t="shared" si="3"/>
        <v>74</v>
      </c>
      <c r="DN77">
        <f t="shared" ca="1" si="4"/>
        <v>64</v>
      </c>
    </row>
    <row r="78" spans="1:118" x14ac:dyDescent="0.25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2</v>
      </c>
      <c r="CA78" s="2">
        <v>0</v>
      </c>
      <c r="CB78" s="2">
        <v>0</v>
      </c>
      <c r="CC78" s="2">
        <v>1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>
        <v>0</v>
      </c>
      <c r="DE78">
        <v>0</v>
      </c>
      <c r="DF78" t="s">
        <v>17</v>
      </c>
      <c r="DG78" t="s">
        <v>237</v>
      </c>
      <c r="DH78" t="s">
        <v>19</v>
      </c>
      <c r="DI78" t="s">
        <v>238</v>
      </c>
      <c r="DJ78" t="s">
        <v>239</v>
      </c>
      <c r="DM78">
        <f t="shared" si="3"/>
        <v>3</v>
      </c>
      <c r="DN78">
        <f t="shared" ca="1" si="4"/>
        <v>2</v>
      </c>
    </row>
    <row r="79" spans="1:118" x14ac:dyDescent="0.25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3</v>
      </c>
      <c r="BX79" s="2">
        <v>0</v>
      </c>
      <c r="BY79" s="2">
        <v>1</v>
      </c>
      <c r="BZ79" s="2">
        <v>0</v>
      </c>
      <c r="CA79" s="2">
        <v>7</v>
      </c>
      <c r="CB79" s="2">
        <v>1</v>
      </c>
      <c r="CC79" s="2">
        <v>0</v>
      </c>
      <c r="CD79" s="2">
        <v>1</v>
      </c>
      <c r="CE79" s="2">
        <v>0</v>
      </c>
      <c r="CF79" s="2">
        <v>1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1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>
        <v>0</v>
      </c>
      <c r="DE79">
        <v>0</v>
      </c>
      <c r="DF79" t="s">
        <v>17</v>
      </c>
      <c r="DG79" t="s">
        <v>240</v>
      </c>
      <c r="DH79" t="s">
        <v>19</v>
      </c>
      <c r="DI79" t="s">
        <v>241</v>
      </c>
      <c r="DJ79" t="s">
        <v>242</v>
      </c>
      <c r="DM79">
        <f t="shared" si="3"/>
        <v>15</v>
      </c>
      <c r="DN79">
        <f t="shared" ca="1" si="4"/>
        <v>7</v>
      </c>
    </row>
    <row r="80" spans="1:118" x14ac:dyDescent="0.25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2</v>
      </c>
      <c r="BX80" s="2">
        <v>0</v>
      </c>
      <c r="BY80" s="2">
        <v>1</v>
      </c>
      <c r="BZ80" s="2">
        <v>1</v>
      </c>
      <c r="CA80" s="2">
        <v>0</v>
      </c>
      <c r="CB80" s="2">
        <v>5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>
        <v>0</v>
      </c>
      <c r="DE80">
        <v>0</v>
      </c>
      <c r="DF80" t="s">
        <v>17</v>
      </c>
      <c r="DG80" t="s">
        <v>243</v>
      </c>
      <c r="DH80" t="s">
        <v>19</v>
      </c>
      <c r="DI80" t="s">
        <v>107</v>
      </c>
      <c r="DJ80" t="s">
        <v>244</v>
      </c>
      <c r="DM80">
        <f t="shared" si="3"/>
        <v>9</v>
      </c>
      <c r="DN80">
        <f t="shared" ca="1" si="4"/>
        <v>5</v>
      </c>
    </row>
    <row r="81" spans="1:118" x14ac:dyDescent="0.25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1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2</v>
      </c>
      <c r="BX81" s="2">
        <v>0</v>
      </c>
      <c r="BY81" s="2">
        <v>3</v>
      </c>
      <c r="BZ81" s="2">
        <v>0</v>
      </c>
      <c r="CA81" s="2">
        <v>0</v>
      </c>
      <c r="CB81" s="2">
        <v>0</v>
      </c>
      <c r="CC81" s="2">
        <v>9</v>
      </c>
      <c r="CD81" s="2">
        <v>0</v>
      </c>
      <c r="CE81" s="2">
        <v>0</v>
      </c>
      <c r="CF81" s="2">
        <v>2</v>
      </c>
      <c r="CG81" s="2">
        <v>1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>
        <v>0</v>
      </c>
      <c r="DE81">
        <v>0</v>
      </c>
      <c r="DF81" t="s">
        <v>17</v>
      </c>
      <c r="DG81" t="s">
        <v>245</v>
      </c>
      <c r="DH81" t="s">
        <v>19</v>
      </c>
      <c r="DI81" t="s">
        <v>246</v>
      </c>
      <c r="DJ81" t="s">
        <v>247</v>
      </c>
      <c r="DM81">
        <f t="shared" si="3"/>
        <v>18</v>
      </c>
      <c r="DN81">
        <f t="shared" ca="1" si="4"/>
        <v>9</v>
      </c>
    </row>
    <row r="82" spans="1:118" x14ac:dyDescent="0.25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1</v>
      </c>
      <c r="BZ82" s="2">
        <v>0</v>
      </c>
      <c r="CA82" s="2">
        <v>0</v>
      </c>
      <c r="CB82" s="2">
        <v>0</v>
      </c>
      <c r="CC82" s="2">
        <v>0</v>
      </c>
      <c r="CD82" s="2">
        <v>3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>
        <v>0</v>
      </c>
      <c r="DE82">
        <v>0</v>
      </c>
      <c r="DF82" t="s">
        <v>17</v>
      </c>
      <c r="DG82" t="s">
        <v>248</v>
      </c>
      <c r="DH82" t="s">
        <v>19</v>
      </c>
      <c r="DI82" t="s">
        <v>249</v>
      </c>
      <c r="DJ82" t="s">
        <v>250</v>
      </c>
      <c r="DM82">
        <f t="shared" si="3"/>
        <v>4</v>
      </c>
      <c r="DN82">
        <f t="shared" ca="1" si="4"/>
        <v>3</v>
      </c>
    </row>
    <row r="83" spans="1:118" x14ac:dyDescent="0.25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1</v>
      </c>
      <c r="BX83" s="2">
        <v>0</v>
      </c>
      <c r="BY83" s="2">
        <v>2</v>
      </c>
      <c r="BZ83" s="2">
        <v>0</v>
      </c>
      <c r="CA83" s="2">
        <v>0</v>
      </c>
      <c r="CB83" s="2">
        <v>1</v>
      </c>
      <c r="CC83" s="2">
        <v>3</v>
      </c>
      <c r="CD83" s="2">
        <v>0</v>
      </c>
      <c r="CE83" s="2">
        <v>30</v>
      </c>
      <c r="CF83" s="2">
        <v>6</v>
      </c>
      <c r="CG83" s="2">
        <v>1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1</v>
      </c>
      <c r="CQ83" s="2">
        <v>1</v>
      </c>
      <c r="CR83" s="2">
        <v>1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>
        <v>0</v>
      </c>
      <c r="DE83">
        <v>0</v>
      </c>
      <c r="DF83" t="s">
        <v>17</v>
      </c>
      <c r="DG83" t="s">
        <v>251</v>
      </c>
      <c r="DH83" t="s">
        <v>19</v>
      </c>
      <c r="DI83" t="s">
        <v>252</v>
      </c>
      <c r="DJ83" t="s">
        <v>253</v>
      </c>
      <c r="DM83">
        <f t="shared" si="3"/>
        <v>47</v>
      </c>
      <c r="DN83">
        <f t="shared" ca="1" si="4"/>
        <v>30</v>
      </c>
    </row>
    <row r="84" spans="1:118" x14ac:dyDescent="0.25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4</v>
      </c>
      <c r="BZ84" s="2">
        <v>0</v>
      </c>
      <c r="CA84" s="2">
        <v>0</v>
      </c>
      <c r="CB84" s="2">
        <v>0</v>
      </c>
      <c r="CC84" s="2">
        <v>1</v>
      </c>
      <c r="CD84" s="2">
        <v>0</v>
      </c>
      <c r="CE84" s="2">
        <v>1</v>
      </c>
      <c r="CF84" s="2">
        <v>8</v>
      </c>
      <c r="CG84" s="2">
        <v>0</v>
      </c>
      <c r="CH84" s="2">
        <v>0</v>
      </c>
      <c r="CI84" s="2">
        <v>1</v>
      </c>
      <c r="CJ84" s="2">
        <v>0</v>
      </c>
      <c r="CK84" s="2">
        <v>0</v>
      </c>
      <c r="CL84" s="2">
        <v>0</v>
      </c>
      <c r="CM84" s="2">
        <v>1</v>
      </c>
      <c r="CN84" s="2">
        <v>0</v>
      </c>
      <c r="CO84" s="2">
        <v>0</v>
      </c>
      <c r="CP84" s="2">
        <v>2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>
        <v>0</v>
      </c>
      <c r="DE84">
        <v>0</v>
      </c>
      <c r="DF84" t="s">
        <v>17</v>
      </c>
      <c r="DG84" t="s">
        <v>254</v>
      </c>
      <c r="DH84" t="s">
        <v>19</v>
      </c>
      <c r="DI84" t="s">
        <v>121</v>
      </c>
      <c r="DJ84" t="s">
        <v>255</v>
      </c>
      <c r="DM84">
        <f t="shared" si="3"/>
        <v>18</v>
      </c>
      <c r="DN84">
        <f t="shared" ca="1" si="4"/>
        <v>8</v>
      </c>
    </row>
    <row r="85" spans="1:118" x14ac:dyDescent="0.25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2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1</v>
      </c>
      <c r="CF85" s="2">
        <v>1</v>
      </c>
      <c r="CG85" s="2">
        <v>13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>
        <v>0</v>
      </c>
      <c r="DE85">
        <v>0</v>
      </c>
      <c r="DF85" t="s">
        <v>17</v>
      </c>
      <c r="DG85" t="s">
        <v>256</v>
      </c>
      <c r="DH85" t="s">
        <v>19</v>
      </c>
      <c r="DI85" t="s">
        <v>257</v>
      </c>
      <c r="DJ85" t="s">
        <v>258</v>
      </c>
      <c r="DM85">
        <f t="shared" si="3"/>
        <v>17</v>
      </c>
      <c r="DN85">
        <f t="shared" ca="1" si="4"/>
        <v>13</v>
      </c>
    </row>
    <row r="86" spans="1:118" x14ac:dyDescent="0.25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1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12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>
        <v>0</v>
      </c>
      <c r="DE86">
        <v>0</v>
      </c>
      <c r="DF86" t="s">
        <v>17</v>
      </c>
      <c r="DG86" t="s">
        <v>259</v>
      </c>
      <c r="DH86" t="s">
        <v>19</v>
      </c>
      <c r="DI86" t="s">
        <v>260</v>
      </c>
      <c r="DJ86" t="s">
        <v>261</v>
      </c>
      <c r="DM86">
        <f t="shared" si="3"/>
        <v>13</v>
      </c>
      <c r="DN86">
        <f t="shared" ca="1" si="4"/>
        <v>12</v>
      </c>
    </row>
    <row r="87" spans="1:118" x14ac:dyDescent="0.25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1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1</v>
      </c>
      <c r="CE87" s="2">
        <v>1</v>
      </c>
      <c r="CF87" s="2">
        <v>0</v>
      </c>
      <c r="CG87" s="2">
        <v>0</v>
      </c>
      <c r="CH87" s="2">
        <v>0</v>
      </c>
      <c r="CI87" s="2">
        <v>2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>
        <v>0</v>
      </c>
      <c r="DE87">
        <v>0</v>
      </c>
      <c r="DF87" t="s">
        <v>17</v>
      </c>
      <c r="DG87" t="s">
        <v>262</v>
      </c>
      <c r="DH87" t="s">
        <v>19</v>
      </c>
      <c r="DI87" t="s">
        <v>263</v>
      </c>
      <c r="DJ87" t="s">
        <v>264</v>
      </c>
      <c r="DM87">
        <f t="shared" si="3"/>
        <v>5</v>
      </c>
      <c r="DN87">
        <f t="shared" ca="1" si="4"/>
        <v>2</v>
      </c>
    </row>
    <row r="88" spans="1:118" x14ac:dyDescent="0.25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2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1</v>
      </c>
      <c r="CE88" s="2">
        <v>0</v>
      </c>
      <c r="CF88" s="2">
        <v>0</v>
      </c>
      <c r="CG88" s="2">
        <v>1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1</v>
      </c>
      <c r="CO88" s="2">
        <v>0</v>
      </c>
      <c r="CP88" s="2">
        <v>1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>
        <v>0</v>
      </c>
      <c r="DE88">
        <v>0</v>
      </c>
      <c r="DF88" t="s">
        <v>17</v>
      </c>
      <c r="DG88" t="s">
        <v>265</v>
      </c>
      <c r="DH88" t="s">
        <v>19</v>
      </c>
      <c r="DI88" t="s">
        <v>266</v>
      </c>
      <c r="DJ88" t="s">
        <v>267</v>
      </c>
      <c r="DM88">
        <f t="shared" si="3"/>
        <v>6</v>
      </c>
      <c r="DN88">
        <f t="shared" ca="1" si="4"/>
        <v>0</v>
      </c>
    </row>
    <row r="89" spans="1:118" x14ac:dyDescent="0.25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1</v>
      </c>
      <c r="BX89" s="2">
        <v>0</v>
      </c>
      <c r="BY89" s="2">
        <v>1</v>
      </c>
      <c r="BZ89" s="2">
        <v>0</v>
      </c>
      <c r="CA89" s="2">
        <v>0</v>
      </c>
      <c r="CB89" s="2">
        <v>0</v>
      </c>
      <c r="CC89" s="2">
        <v>1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10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>
        <v>0</v>
      </c>
      <c r="DE89">
        <v>0</v>
      </c>
      <c r="DF89" t="s">
        <v>17</v>
      </c>
      <c r="DG89" t="s">
        <v>268</v>
      </c>
      <c r="DH89" t="s">
        <v>19</v>
      </c>
      <c r="DI89" t="s">
        <v>269</v>
      </c>
      <c r="DJ89" t="s">
        <v>270</v>
      </c>
      <c r="DM89">
        <f t="shared" si="3"/>
        <v>13</v>
      </c>
      <c r="DN89">
        <f t="shared" ca="1" si="4"/>
        <v>10</v>
      </c>
    </row>
    <row r="90" spans="1:118" x14ac:dyDescent="0.25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1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1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>
        <v>0</v>
      </c>
      <c r="DE90">
        <v>0</v>
      </c>
      <c r="DF90" t="s">
        <v>17</v>
      </c>
      <c r="DG90" t="s">
        <v>271</v>
      </c>
      <c r="DH90" t="s">
        <v>19</v>
      </c>
      <c r="DI90" t="s">
        <v>272</v>
      </c>
      <c r="DJ90" t="s">
        <v>273</v>
      </c>
      <c r="DM90">
        <f t="shared" si="3"/>
        <v>3</v>
      </c>
      <c r="DN90">
        <f t="shared" ca="1" si="4"/>
        <v>0</v>
      </c>
    </row>
    <row r="91" spans="1:118" x14ac:dyDescent="0.25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1</v>
      </c>
      <c r="CF91" s="2">
        <v>0</v>
      </c>
      <c r="CG91" s="2">
        <v>1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>
        <v>0</v>
      </c>
      <c r="DE91">
        <v>0</v>
      </c>
      <c r="DF91" t="s">
        <v>17</v>
      </c>
      <c r="DG91" t="s">
        <v>274</v>
      </c>
      <c r="DH91" t="s">
        <v>19</v>
      </c>
      <c r="DI91" t="s">
        <v>275</v>
      </c>
      <c r="DJ91" t="s">
        <v>276</v>
      </c>
      <c r="DM91">
        <f t="shared" si="3"/>
        <v>2</v>
      </c>
      <c r="DN91">
        <f t="shared" ca="1" si="4"/>
        <v>0</v>
      </c>
    </row>
    <row r="92" spans="1:118" x14ac:dyDescent="0.25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1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9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>
        <v>0</v>
      </c>
      <c r="DE92">
        <v>0</v>
      </c>
      <c r="DF92" t="s">
        <v>17</v>
      </c>
      <c r="DG92" t="s">
        <v>277</v>
      </c>
      <c r="DH92" t="s">
        <v>19</v>
      </c>
      <c r="DI92" t="s">
        <v>278</v>
      </c>
      <c r="DJ92" t="s">
        <v>279</v>
      </c>
      <c r="DM92">
        <f t="shared" si="3"/>
        <v>10</v>
      </c>
      <c r="DN92">
        <f t="shared" ca="1" si="4"/>
        <v>9</v>
      </c>
    </row>
    <row r="93" spans="1:118" x14ac:dyDescent="0.25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1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8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>
        <v>0</v>
      </c>
      <c r="DE93">
        <v>0</v>
      </c>
      <c r="DF93" t="s">
        <v>17</v>
      </c>
      <c r="DG93" t="s">
        <v>280</v>
      </c>
      <c r="DH93" t="s">
        <v>19</v>
      </c>
      <c r="DI93" t="s">
        <v>281</v>
      </c>
      <c r="DJ93" t="s">
        <v>282</v>
      </c>
      <c r="DM93">
        <f t="shared" si="3"/>
        <v>9</v>
      </c>
      <c r="DN93">
        <f t="shared" ca="1" si="4"/>
        <v>8</v>
      </c>
    </row>
    <row r="94" spans="1:118" x14ac:dyDescent="0.25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1</v>
      </c>
      <c r="CO94" s="2">
        <v>1</v>
      </c>
      <c r="CP94" s="2">
        <v>1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>
        <v>0</v>
      </c>
      <c r="DE94">
        <v>0</v>
      </c>
      <c r="DF94" t="s">
        <v>17</v>
      </c>
      <c r="DG94" t="s">
        <v>283</v>
      </c>
      <c r="DH94" t="s">
        <v>19</v>
      </c>
      <c r="DI94" t="s">
        <v>284</v>
      </c>
      <c r="DJ94" t="s">
        <v>285</v>
      </c>
      <c r="DM94">
        <f t="shared" si="3"/>
        <v>3</v>
      </c>
      <c r="DN94">
        <f t="shared" ca="1" si="4"/>
        <v>1</v>
      </c>
    </row>
    <row r="95" spans="1:118" x14ac:dyDescent="0.25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3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>
        <v>0</v>
      </c>
      <c r="DE95">
        <v>0</v>
      </c>
      <c r="DF95" t="s">
        <v>17</v>
      </c>
      <c r="DG95" t="s">
        <v>286</v>
      </c>
      <c r="DH95" t="s">
        <v>19</v>
      </c>
      <c r="DI95" t="s">
        <v>287</v>
      </c>
      <c r="DJ95" t="s">
        <v>288</v>
      </c>
      <c r="DM95">
        <f t="shared" si="3"/>
        <v>3</v>
      </c>
      <c r="DN95">
        <f t="shared" ca="1" si="4"/>
        <v>3</v>
      </c>
    </row>
    <row r="96" spans="1:118" x14ac:dyDescent="0.25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2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>
        <v>0</v>
      </c>
      <c r="DE96">
        <v>0</v>
      </c>
      <c r="DF96" t="s">
        <v>17</v>
      </c>
      <c r="DG96" t="s">
        <v>289</v>
      </c>
      <c r="DH96" t="s">
        <v>19</v>
      </c>
      <c r="DI96" t="s">
        <v>110</v>
      </c>
      <c r="DJ96" t="s">
        <v>290</v>
      </c>
      <c r="DM96">
        <f t="shared" si="3"/>
        <v>2</v>
      </c>
      <c r="DN96">
        <f t="shared" ca="1" si="4"/>
        <v>2</v>
      </c>
    </row>
    <row r="97" spans="1:119" x14ac:dyDescent="0.25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1</v>
      </c>
      <c r="CO97" s="2">
        <v>1</v>
      </c>
      <c r="CP97" s="2">
        <v>0</v>
      </c>
      <c r="CQ97" s="2">
        <v>0</v>
      </c>
      <c r="CR97" s="2">
        <v>0</v>
      </c>
      <c r="CS97" s="2">
        <v>7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>
        <v>0</v>
      </c>
      <c r="DE97">
        <v>0</v>
      </c>
      <c r="DF97" t="s">
        <v>17</v>
      </c>
      <c r="DG97" t="s">
        <v>291</v>
      </c>
      <c r="DH97" t="s">
        <v>19</v>
      </c>
      <c r="DI97" t="s">
        <v>292</v>
      </c>
      <c r="DJ97" t="s">
        <v>293</v>
      </c>
      <c r="DM97">
        <f t="shared" si="3"/>
        <v>2</v>
      </c>
      <c r="DN97">
        <f t="shared" ca="1" si="4"/>
        <v>7</v>
      </c>
    </row>
    <row r="98" spans="1:119" x14ac:dyDescent="0.25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146</v>
      </c>
      <c r="CU98" s="2">
        <v>1</v>
      </c>
      <c r="CV98" s="2">
        <v>2</v>
      </c>
      <c r="CW98" s="2">
        <v>0</v>
      </c>
      <c r="CX98" s="2">
        <v>3</v>
      </c>
      <c r="CY98" s="2">
        <v>7</v>
      </c>
      <c r="CZ98" s="2">
        <v>0</v>
      </c>
      <c r="DA98" s="2">
        <v>0</v>
      </c>
      <c r="DB98" s="2">
        <v>0</v>
      </c>
      <c r="DC98" s="2">
        <v>2</v>
      </c>
      <c r="DD98">
        <v>0</v>
      </c>
      <c r="DE98">
        <v>0</v>
      </c>
      <c r="DF98" t="s">
        <v>17</v>
      </c>
      <c r="DG98" t="s">
        <v>294</v>
      </c>
      <c r="DH98" t="s">
        <v>19</v>
      </c>
      <c r="DI98" t="s">
        <v>295</v>
      </c>
      <c r="DJ98" t="s">
        <v>296</v>
      </c>
      <c r="DM98">
        <f t="shared" ref="DM98:DM109" si="5">SUM(A98:CR98)</f>
        <v>0</v>
      </c>
      <c r="DN98">
        <f t="shared" ca="1" si="4"/>
        <v>146</v>
      </c>
    </row>
    <row r="99" spans="1:119" x14ac:dyDescent="0.25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3</v>
      </c>
      <c r="CU99" s="2">
        <v>14</v>
      </c>
      <c r="CV99" s="2">
        <v>0</v>
      </c>
      <c r="CW99" s="2">
        <v>0</v>
      </c>
      <c r="CX99" s="2">
        <v>0</v>
      </c>
      <c r="CY99" s="2">
        <v>2</v>
      </c>
      <c r="CZ99" s="2">
        <v>0</v>
      </c>
      <c r="DA99" s="2">
        <v>0</v>
      </c>
      <c r="DB99" s="2">
        <v>0</v>
      </c>
      <c r="DC99" s="2">
        <v>0</v>
      </c>
      <c r="DD99">
        <v>0</v>
      </c>
      <c r="DE99">
        <v>0</v>
      </c>
      <c r="DF99" t="s">
        <v>17</v>
      </c>
      <c r="DG99" t="s">
        <v>297</v>
      </c>
      <c r="DH99" t="s">
        <v>19</v>
      </c>
      <c r="DI99" t="s">
        <v>298</v>
      </c>
      <c r="DJ99" t="s">
        <v>299</v>
      </c>
      <c r="DM99">
        <f t="shared" si="5"/>
        <v>0</v>
      </c>
      <c r="DN99">
        <f t="shared" ca="1" si="4"/>
        <v>14</v>
      </c>
    </row>
    <row r="100" spans="1:119" x14ac:dyDescent="0.25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2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</v>
      </c>
      <c r="DC100" s="2">
        <v>0</v>
      </c>
      <c r="DD100">
        <v>0</v>
      </c>
      <c r="DE100">
        <v>0</v>
      </c>
      <c r="DF100" t="s">
        <v>17</v>
      </c>
      <c r="DG100" t="s">
        <v>300</v>
      </c>
      <c r="DH100" t="s">
        <v>19</v>
      </c>
      <c r="DI100" t="s">
        <v>301</v>
      </c>
      <c r="DJ100" t="s">
        <v>302</v>
      </c>
      <c r="DM100">
        <f t="shared" si="5"/>
        <v>0</v>
      </c>
      <c r="DN100">
        <f t="shared" ca="1" si="4"/>
        <v>0</v>
      </c>
    </row>
    <row r="101" spans="1:119" x14ac:dyDescent="0.25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1</v>
      </c>
      <c r="CU101" s="2">
        <v>0</v>
      </c>
      <c r="CV101" s="2">
        <v>0</v>
      </c>
      <c r="CW101" s="2">
        <v>2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>
        <v>0</v>
      </c>
      <c r="DE101">
        <v>0</v>
      </c>
      <c r="DF101" t="s">
        <v>17</v>
      </c>
      <c r="DG101" t="s">
        <v>303</v>
      </c>
      <c r="DH101" t="s">
        <v>19</v>
      </c>
      <c r="DI101" t="s">
        <v>304</v>
      </c>
      <c r="DJ101" t="s">
        <v>305</v>
      </c>
      <c r="DM101">
        <f t="shared" si="5"/>
        <v>0</v>
      </c>
      <c r="DN101">
        <f t="shared" ca="1" si="4"/>
        <v>2</v>
      </c>
    </row>
    <row r="102" spans="1:119" x14ac:dyDescent="0.25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7</v>
      </c>
      <c r="CU102" s="2">
        <v>0</v>
      </c>
      <c r="CV102" s="2">
        <v>0</v>
      </c>
      <c r="CW102" s="2">
        <v>0</v>
      </c>
      <c r="CX102" s="2">
        <v>28</v>
      </c>
      <c r="CY102" s="2">
        <v>6</v>
      </c>
      <c r="CZ102" s="2">
        <v>0</v>
      </c>
      <c r="DA102" s="2">
        <v>0</v>
      </c>
      <c r="DB102" s="2">
        <v>0</v>
      </c>
      <c r="DC102" s="2">
        <v>0</v>
      </c>
      <c r="DD102">
        <v>0</v>
      </c>
      <c r="DE102">
        <v>0</v>
      </c>
      <c r="DF102" t="s">
        <v>17</v>
      </c>
      <c r="DG102" t="s">
        <v>306</v>
      </c>
      <c r="DH102" t="s">
        <v>19</v>
      </c>
      <c r="DI102" t="s">
        <v>203</v>
      </c>
      <c r="DJ102" t="s">
        <v>307</v>
      </c>
      <c r="DM102">
        <f t="shared" si="5"/>
        <v>0</v>
      </c>
      <c r="DN102">
        <f t="shared" ca="1" si="4"/>
        <v>28</v>
      </c>
    </row>
    <row r="103" spans="1:119" x14ac:dyDescent="0.25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11</v>
      </c>
      <c r="CU103" s="2">
        <v>2</v>
      </c>
      <c r="CV103" s="2">
        <v>0</v>
      </c>
      <c r="CW103" s="2">
        <v>1</v>
      </c>
      <c r="CX103" s="2">
        <v>5</v>
      </c>
      <c r="CY103" s="2">
        <v>101</v>
      </c>
      <c r="CZ103" s="2">
        <v>0</v>
      </c>
      <c r="DA103" s="2">
        <v>0</v>
      </c>
      <c r="DB103" s="2">
        <v>0</v>
      </c>
      <c r="DC103" s="2">
        <v>0</v>
      </c>
      <c r="DD103">
        <v>0</v>
      </c>
      <c r="DE103">
        <v>0</v>
      </c>
      <c r="DF103" t="s">
        <v>17</v>
      </c>
      <c r="DG103" t="s">
        <v>308</v>
      </c>
      <c r="DH103" t="s">
        <v>19</v>
      </c>
      <c r="DI103" t="s">
        <v>309</v>
      </c>
      <c r="DJ103" t="s">
        <v>310</v>
      </c>
      <c r="DM103">
        <f t="shared" si="5"/>
        <v>0</v>
      </c>
      <c r="DN103">
        <f t="shared" ca="1" si="4"/>
        <v>101</v>
      </c>
    </row>
    <row r="104" spans="1:119" x14ac:dyDescent="0.25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4</v>
      </c>
      <c r="CU104" s="2">
        <v>0</v>
      </c>
      <c r="CV104" s="2">
        <v>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>
        <v>0</v>
      </c>
      <c r="DE104">
        <v>0</v>
      </c>
      <c r="DF104" t="s">
        <v>17</v>
      </c>
      <c r="DG104" t="s">
        <v>311</v>
      </c>
      <c r="DH104" t="s">
        <v>19</v>
      </c>
      <c r="DI104" t="s">
        <v>312</v>
      </c>
      <c r="DJ104" t="s">
        <v>313</v>
      </c>
      <c r="DM104">
        <f t="shared" si="5"/>
        <v>0</v>
      </c>
      <c r="DN104">
        <f t="shared" ca="1" si="4"/>
        <v>0</v>
      </c>
    </row>
    <row r="105" spans="1:119" x14ac:dyDescent="0.25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1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8</v>
      </c>
      <c r="DB105" s="2">
        <v>0</v>
      </c>
      <c r="DC105" s="2">
        <v>0</v>
      </c>
      <c r="DD105">
        <v>0</v>
      </c>
      <c r="DE105">
        <v>0</v>
      </c>
      <c r="DF105" t="s">
        <v>17</v>
      </c>
      <c r="DG105" t="s">
        <v>314</v>
      </c>
      <c r="DH105" t="s">
        <v>19</v>
      </c>
      <c r="DI105" t="s">
        <v>23</v>
      </c>
      <c r="DJ105" t="s">
        <v>315</v>
      </c>
      <c r="DM105">
        <f t="shared" si="5"/>
        <v>0</v>
      </c>
      <c r="DN105">
        <f t="shared" ca="1" si="4"/>
        <v>8</v>
      </c>
    </row>
    <row r="106" spans="1:119" x14ac:dyDescent="0.25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1</v>
      </c>
      <c r="CU106" s="2">
        <v>0</v>
      </c>
      <c r="CV106" s="2">
        <v>0</v>
      </c>
      <c r="CW106" s="2">
        <v>0</v>
      </c>
      <c r="CX106" s="2">
        <v>0</v>
      </c>
      <c r="CY106" s="2">
        <v>1</v>
      </c>
      <c r="CZ106" s="2">
        <v>0</v>
      </c>
      <c r="DA106" s="2">
        <v>0</v>
      </c>
      <c r="DB106" s="2">
        <v>0</v>
      </c>
      <c r="DC106" s="2">
        <v>0</v>
      </c>
      <c r="DD106">
        <v>0</v>
      </c>
      <c r="DE106">
        <v>0</v>
      </c>
      <c r="DF106" t="s">
        <v>17</v>
      </c>
      <c r="DG106" t="s">
        <v>316</v>
      </c>
      <c r="DH106" t="s">
        <v>19</v>
      </c>
      <c r="DI106" t="s">
        <v>317</v>
      </c>
      <c r="DJ106" t="s">
        <v>318</v>
      </c>
      <c r="DM106">
        <f t="shared" si="5"/>
        <v>0</v>
      </c>
      <c r="DN106">
        <f t="shared" ca="1" si="4"/>
        <v>0</v>
      </c>
    </row>
    <row r="107" spans="1:119" x14ac:dyDescent="0.25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4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3</v>
      </c>
      <c r="DD107">
        <v>0</v>
      </c>
      <c r="DE107">
        <v>0</v>
      </c>
      <c r="DF107" t="s">
        <v>17</v>
      </c>
      <c r="DG107" t="s">
        <v>319</v>
      </c>
      <c r="DH107" t="s">
        <v>19</v>
      </c>
      <c r="DI107" t="s">
        <v>320</v>
      </c>
      <c r="DJ107" t="s">
        <v>321</v>
      </c>
      <c r="DM107">
        <f t="shared" si="5"/>
        <v>0</v>
      </c>
      <c r="DN107">
        <f t="shared" ca="1" si="4"/>
        <v>3</v>
      </c>
    </row>
    <row r="108" spans="1:119" x14ac:dyDescent="0.25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>
        <v>3</v>
      </c>
      <c r="DE108">
        <v>2</v>
      </c>
      <c r="DF108" t="s">
        <v>17</v>
      </c>
      <c r="DG108" t="s">
        <v>322</v>
      </c>
      <c r="DH108" t="s">
        <v>19</v>
      </c>
      <c r="DI108" t="s">
        <v>323</v>
      </c>
      <c r="DJ108" t="s">
        <v>324</v>
      </c>
      <c r="DM108">
        <f t="shared" si="5"/>
        <v>0</v>
      </c>
      <c r="DN108">
        <f t="shared" ca="1" si="4"/>
        <v>3</v>
      </c>
    </row>
    <row r="109" spans="1:119" x14ac:dyDescent="0.25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>
        <v>2</v>
      </c>
      <c r="DE109">
        <v>8</v>
      </c>
      <c r="DF109" t="s">
        <v>17</v>
      </c>
      <c r="DG109" t="s">
        <v>325</v>
      </c>
      <c r="DH109" t="s">
        <v>19</v>
      </c>
      <c r="DI109" t="s">
        <v>326</v>
      </c>
      <c r="DJ109" t="s">
        <v>327</v>
      </c>
      <c r="DM109">
        <f t="shared" si="5"/>
        <v>0</v>
      </c>
      <c r="DN109">
        <f t="shared" ca="1" si="4"/>
        <v>8</v>
      </c>
    </row>
    <row r="110" spans="1:119" x14ac:dyDescent="0.25">
      <c r="DM110">
        <f>SUM(DM1:DM109)</f>
        <v>1215</v>
      </c>
      <c r="DN110">
        <f ca="1">SUM(DN1:DN109)</f>
        <v>1083</v>
      </c>
      <c r="DO110">
        <f ca="1">DN110/DM110</f>
        <v>0.89135802469135805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2019-06-02T12:03:09Z</dcterms:modified>
</cp:coreProperties>
</file>