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5C327396-84EB-AA47-B44A-2C3CD35BB634}" xr6:coauthVersionLast="47" xr6:coauthVersionMax="47" xr10:uidLastSave="{00000000-0000-0000-0000-000000000000}"/>
  <bookViews>
    <workbookView xWindow="1640" yWindow="460" windowWidth="26620" windowHeight="1664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H3114" i="3" l="1"/>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150" i="4"/>
  <c r="W102" i="4"/>
  <c r="W54" i="4"/>
  <c r="W6" i="4"/>
  <c r="AH193" i="4"/>
  <c r="AH192" i="4"/>
  <c r="AH191" i="4"/>
  <c r="AH190" i="4"/>
  <c r="AH189" i="4"/>
  <c r="AH188" i="4"/>
  <c r="AH187" i="4"/>
  <c r="AH186" i="4"/>
  <c r="AH185" i="4"/>
  <c r="AH184" i="4"/>
  <c r="AH183" i="4"/>
  <c r="AH182" i="4"/>
  <c r="AH181" i="4"/>
  <c r="AH180" i="4"/>
  <c r="AH179" i="4"/>
  <c r="AH178" i="4"/>
  <c r="AH177" i="4"/>
  <c r="AH176" i="4"/>
  <c r="AH175" i="4"/>
  <c r="AH174" i="4"/>
  <c r="AH173" i="4"/>
  <c r="AH172" i="4"/>
  <c r="AH171" i="4"/>
  <c r="AH170" i="4"/>
  <c r="AH169" i="4"/>
  <c r="AH168" i="4"/>
  <c r="AH167" i="4"/>
  <c r="AH166" i="4"/>
  <c r="AH165" i="4"/>
  <c r="AH164" i="4"/>
  <c r="AH163" i="4"/>
  <c r="AH162" i="4"/>
  <c r="AH161" i="4"/>
  <c r="AH160" i="4"/>
  <c r="AH159" i="4"/>
  <c r="AH158" i="4"/>
  <c r="AH157" i="4"/>
  <c r="AH156" i="4"/>
  <c r="AH155" i="4"/>
  <c r="AH154" i="4"/>
  <c r="AH153" i="4"/>
  <c r="AH152" i="4"/>
  <c r="AH151" i="4"/>
  <c r="AH150" i="4"/>
  <c r="AH149" i="4"/>
  <c r="AH148" i="4"/>
  <c r="AH147" i="4"/>
  <c r="AH146" i="4"/>
  <c r="AH145" i="4"/>
  <c r="AH144" i="4"/>
  <c r="AH143" i="4"/>
  <c r="AH142" i="4"/>
  <c r="AH141" i="4"/>
  <c r="AH140" i="4"/>
  <c r="AH139" i="4"/>
  <c r="AH138" i="4"/>
  <c r="AH137" i="4"/>
  <c r="AH136" i="4"/>
  <c r="AH135" i="4"/>
  <c r="AH134" i="4"/>
  <c r="AH133" i="4"/>
  <c r="AH132" i="4"/>
  <c r="AH131" i="4"/>
  <c r="AH130" i="4"/>
  <c r="AH129" i="4"/>
  <c r="AH128" i="4"/>
  <c r="AH127" i="4"/>
  <c r="AH126" i="4"/>
  <c r="AH125" i="4"/>
  <c r="AH124" i="4"/>
  <c r="AH123" i="4"/>
  <c r="AH122" i="4"/>
  <c r="AH121" i="4"/>
  <c r="AH120" i="4"/>
  <c r="AH119" i="4"/>
  <c r="AH118" i="4"/>
  <c r="AH117" i="4"/>
  <c r="AH116" i="4"/>
  <c r="AH115" i="4"/>
  <c r="AH114" i="4"/>
  <c r="AH113" i="4"/>
  <c r="AH112" i="4"/>
  <c r="AH111" i="4"/>
  <c r="AH110" i="4"/>
  <c r="AH109" i="4"/>
  <c r="AH108" i="4"/>
  <c r="AH107" i="4"/>
  <c r="AH106" i="4"/>
  <c r="AH105" i="4"/>
  <c r="AH104" i="4"/>
  <c r="AH103" i="4"/>
  <c r="AH102" i="4"/>
  <c r="AH101" i="4"/>
  <c r="AH100" i="4"/>
  <c r="AH99" i="4"/>
  <c r="AH98" i="4"/>
  <c r="AH97" i="4"/>
  <c r="AH96" i="4"/>
  <c r="AH95" i="4"/>
  <c r="AH94" i="4"/>
  <c r="AH93" i="4"/>
  <c r="AH92" i="4"/>
  <c r="AH91" i="4"/>
  <c r="AH90" i="4"/>
  <c r="AH89" i="4"/>
  <c r="AH88" i="4"/>
  <c r="AH87" i="4"/>
  <c r="AH86" i="4"/>
  <c r="AH85" i="4"/>
  <c r="AH84" i="4"/>
  <c r="AH83" i="4"/>
  <c r="AH82" i="4"/>
  <c r="AH81" i="4"/>
  <c r="AH80" i="4"/>
  <c r="AH79" i="4"/>
  <c r="AH78" i="4"/>
  <c r="AH77" i="4"/>
  <c r="AH76" i="4"/>
  <c r="AH75" i="4"/>
  <c r="AH74" i="4"/>
  <c r="AH73" i="4"/>
  <c r="AH72" i="4"/>
  <c r="AH71" i="4"/>
  <c r="AH70" i="4"/>
  <c r="AH69" i="4"/>
  <c r="AH68" i="4"/>
  <c r="AH67" i="4"/>
  <c r="AH66" i="4"/>
  <c r="AH65" i="4"/>
  <c r="AH64" i="4"/>
  <c r="AH63" i="4"/>
  <c r="AH62" i="4"/>
  <c r="AH61" i="4"/>
  <c r="AH60" i="4"/>
  <c r="AH59" i="4"/>
  <c r="AH58" i="4"/>
  <c r="AH57" i="4"/>
  <c r="AH56" i="4"/>
  <c r="AH55" i="4"/>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H4" i="4"/>
  <c r="AH3" i="4"/>
  <c r="AH2" i="4"/>
  <c r="W3575" i="3"/>
  <c r="W3574" i="3"/>
  <c r="W3573" i="3"/>
  <c r="W3572" i="3"/>
  <c r="W3571" i="3"/>
  <c r="W3570" i="3"/>
  <c r="W3569" i="3"/>
  <c r="W3565" i="3"/>
  <c r="W3564" i="3"/>
  <c r="W3563" i="3"/>
  <c r="W3562" i="3"/>
  <c r="W3561" i="3"/>
  <c r="W3560" i="3"/>
  <c r="W3559" i="3"/>
  <c r="W3555" i="3"/>
  <c r="W3554" i="3"/>
  <c r="W3553" i="3"/>
  <c r="W3552" i="3"/>
  <c r="W3551" i="3"/>
  <c r="W3550" i="3"/>
  <c r="W3549" i="3"/>
  <c r="W3545" i="3"/>
  <c r="W3544" i="3"/>
  <c r="W3543" i="3"/>
  <c r="W3542" i="3"/>
  <c r="W3541" i="3"/>
  <c r="W3540" i="3"/>
  <c r="W3539" i="3"/>
  <c r="W3535" i="3"/>
  <c r="W3534" i="3"/>
  <c r="W3533" i="3"/>
  <c r="W3532" i="3"/>
  <c r="W3531" i="3"/>
  <c r="W3530" i="3"/>
  <c r="W3529" i="3"/>
  <c r="W3525" i="3"/>
  <c r="W3524" i="3"/>
  <c r="W3523" i="3"/>
  <c r="W3522" i="3"/>
  <c r="W3521" i="3"/>
  <c r="W3520" i="3"/>
  <c r="W3519" i="3"/>
  <c r="W3515" i="3"/>
  <c r="W3514" i="3"/>
  <c r="W3513" i="3"/>
  <c r="W3512" i="3"/>
  <c r="W3511" i="3"/>
  <c r="W3510" i="3"/>
  <c r="W3509" i="3"/>
  <c r="W3505" i="3"/>
  <c r="W3504" i="3"/>
  <c r="W3503" i="3"/>
  <c r="W3502" i="3"/>
  <c r="W3501" i="3"/>
  <c r="W3500" i="3"/>
  <c r="W3499" i="3"/>
  <c r="W3495" i="3"/>
  <c r="W3494" i="3"/>
  <c r="W3493" i="3"/>
  <c r="W3492" i="3"/>
  <c r="W3491" i="3"/>
  <c r="W3490" i="3"/>
  <c r="W3489" i="3"/>
  <c r="W3485" i="3"/>
  <c r="W3484" i="3"/>
  <c r="W3483" i="3"/>
  <c r="W3482" i="3"/>
  <c r="W3481" i="3"/>
  <c r="W3480" i="3"/>
  <c r="W3479" i="3"/>
  <c r="W3475" i="3"/>
  <c r="W3474" i="3"/>
  <c r="W3473" i="3"/>
  <c r="W3472" i="3"/>
  <c r="W3471" i="3"/>
  <c r="W3470" i="3"/>
  <c r="W3469" i="3"/>
  <c r="W3465" i="3"/>
  <c r="W3464" i="3"/>
  <c r="W3463" i="3"/>
  <c r="W3462" i="3"/>
  <c r="W3461" i="3"/>
  <c r="W3460" i="3"/>
  <c r="W3459" i="3"/>
  <c r="W3455" i="3"/>
  <c r="W3454" i="3"/>
  <c r="W3453" i="3"/>
  <c r="W3452" i="3"/>
  <c r="W3451" i="3"/>
  <c r="W3450" i="3"/>
  <c r="W3449" i="3"/>
  <c r="W3445" i="3"/>
  <c r="W3444" i="3"/>
  <c r="W3443" i="3"/>
  <c r="W3442" i="3"/>
  <c r="W3441" i="3"/>
  <c r="W3440" i="3"/>
  <c r="W3439" i="3"/>
  <c r="W3435" i="3"/>
  <c r="W3434" i="3"/>
  <c r="W3433" i="3"/>
  <c r="W3432" i="3"/>
  <c r="W3431" i="3"/>
  <c r="W3430" i="3"/>
  <c r="W3429" i="3"/>
  <c r="W3425" i="3"/>
  <c r="W3424" i="3"/>
  <c r="W3423" i="3"/>
  <c r="W3422" i="3"/>
  <c r="W3421" i="3"/>
  <c r="W3420" i="3"/>
  <c r="W3419" i="3"/>
  <c r="W3415" i="3"/>
  <c r="W3414" i="3"/>
  <c r="W3413" i="3"/>
  <c r="W3412" i="3"/>
  <c r="W3411" i="3"/>
  <c r="W3410" i="3"/>
  <c r="W3409" i="3"/>
  <c r="W3405" i="3"/>
  <c r="W3404" i="3"/>
  <c r="W3403" i="3"/>
  <c r="W3402" i="3"/>
  <c r="W3401" i="3"/>
  <c r="W3400" i="3"/>
  <c r="W3399" i="3"/>
  <c r="W3395" i="3"/>
  <c r="W3394" i="3"/>
  <c r="W3393" i="3"/>
  <c r="W3392" i="3"/>
  <c r="W3391" i="3"/>
  <c r="W3390" i="3"/>
  <c r="W3389" i="3"/>
  <c r="W3386" i="3"/>
  <c r="W3385" i="3"/>
  <c r="W3384" i="3"/>
  <c r="W3383" i="3"/>
  <c r="W3382" i="3"/>
  <c r="W3381" i="3"/>
  <c r="W3379" i="3"/>
  <c r="W3377" i="3"/>
  <c r="W3376" i="3"/>
  <c r="W3375" i="3"/>
  <c r="W3374" i="3"/>
  <c r="W3373" i="3"/>
  <c r="W3372" i="3"/>
  <c r="W3370" i="3"/>
  <c r="W3368" i="3"/>
  <c r="W3367" i="3"/>
  <c r="W3366" i="3"/>
  <c r="W3365" i="3"/>
  <c r="W3364" i="3"/>
  <c r="W3363" i="3"/>
  <c r="W3361" i="3"/>
  <c r="W3359" i="3"/>
  <c r="W3358" i="3"/>
  <c r="W3357" i="3"/>
  <c r="W3356" i="3"/>
  <c r="W3355" i="3"/>
  <c r="W3354" i="3"/>
  <c r="W3352" i="3"/>
  <c r="W3350" i="3"/>
  <c r="W3349" i="3"/>
  <c r="W3348" i="3"/>
  <c r="W3347" i="3"/>
  <c r="W3346" i="3"/>
  <c r="W3345" i="3"/>
  <c r="W3343" i="3"/>
  <c r="W3341" i="3"/>
  <c r="W3340" i="3"/>
  <c r="W3339" i="3"/>
  <c r="W3338" i="3"/>
  <c r="W3337" i="3"/>
  <c r="W3336" i="3"/>
  <c r="W3334" i="3"/>
  <c r="W3332" i="3"/>
  <c r="W3331" i="3"/>
  <c r="W3330" i="3"/>
  <c r="W3329" i="3"/>
  <c r="W3328" i="3"/>
  <c r="W3327" i="3"/>
  <c r="W3325" i="3"/>
  <c r="W3323" i="3"/>
  <c r="W3322" i="3"/>
  <c r="W3321" i="3"/>
  <c r="W3320" i="3"/>
  <c r="W3319" i="3"/>
  <c r="W3318" i="3"/>
  <c r="W3316" i="3"/>
  <c r="W3314" i="3"/>
  <c r="W3313" i="3"/>
  <c r="W3312" i="3"/>
  <c r="W3311" i="3"/>
  <c r="W3310" i="3"/>
  <c r="W3309" i="3"/>
  <c r="W3307" i="3"/>
  <c r="W3305" i="3"/>
  <c r="W3304" i="3"/>
  <c r="W3303" i="3"/>
  <c r="W3302" i="3"/>
  <c r="W3301" i="3"/>
  <c r="W3300" i="3"/>
  <c r="W3298" i="3"/>
  <c r="W3296" i="3"/>
  <c r="W3295" i="3"/>
  <c r="W3294" i="3"/>
  <c r="W3293" i="3"/>
  <c r="W3292" i="3"/>
  <c r="W3291" i="3"/>
  <c r="W3289" i="3"/>
  <c r="W3287" i="3"/>
  <c r="W3286" i="3"/>
  <c r="W3285" i="3"/>
  <c r="W3284" i="3"/>
  <c r="W3283" i="3"/>
  <c r="W3282" i="3"/>
  <c r="W3280" i="3"/>
  <c r="W3278" i="3"/>
  <c r="W3277" i="3"/>
  <c r="W3276" i="3"/>
  <c r="W3275" i="3"/>
  <c r="W3274" i="3"/>
  <c r="W3273" i="3"/>
  <c r="W3271" i="3"/>
  <c r="W3269" i="3"/>
  <c r="W3268" i="3"/>
  <c r="W3267" i="3"/>
  <c r="W3266" i="3"/>
  <c r="W3265" i="3"/>
  <c r="W3264" i="3"/>
  <c r="W3262" i="3"/>
  <c r="W3260" i="3"/>
  <c r="W3259" i="3"/>
  <c r="W3258" i="3"/>
  <c r="W3257" i="3"/>
  <c r="W3256" i="3"/>
  <c r="W3255" i="3"/>
  <c r="W3253" i="3"/>
  <c r="W3251" i="3"/>
  <c r="W3250" i="3"/>
  <c r="W3249" i="3"/>
  <c r="W3248" i="3"/>
  <c r="W3247" i="3"/>
  <c r="W3246" i="3"/>
  <c r="W3244" i="3"/>
  <c r="W3242" i="3"/>
  <c r="W3241" i="3"/>
  <c r="W3240" i="3"/>
  <c r="W3239" i="3"/>
  <c r="W3238" i="3"/>
  <c r="W3237" i="3"/>
  <c r="W3235" i="3"/>
  <c r="W3233" i="3"/>
  <c r="W3232" i="3"/>
  <c r="W3231" i="3"/>
  <c r="W3230" i="3"/>
  <c r="W3229" i="3"/>
  <c r="W3228" i="3"/>
  <c r="W3226" i="3"/>
  <c r="W3224" i="3"/>
  <c r="W3223" i="3"/>
  <c r="W3222" i="3"/>
  <c r="W3221" i="3"/>
  <c r="W3220" i="3"/>
  <c r="W3219" i="3"/>
  <c r="W3217" i="3"/>
  <c r="W3215" i="3"/>
  <c r="W3214" i="3"/>
  <c r="W3213" i="3"/>
  <c r="W3212" i="3"/>
  <c r="W3211" i="3"/>
  <c r="W3210" i="3"/>
  <c r="W3208" i="3"/>
  <c r="W3206" i="3"/>
  <c r="W3205" i="3"/>
  <c r="W3204" i="3"/>
  <c r="W3203" i="3"/>
  <c r="W3202" i="3"/>
  <c r="W3201" i="3"/>
  <c r="W3199" i="3"/>
  <c r="W3197" i="3"/>
  <c r="W3196" i="3"/>
  <c r="W3195" i="3"/>
  <c r="W3194" i="3"/>
  <c r="W3193" i="3"/>
  <c r="W3192" i="3"/>
  <c r="W3190" i="3"/>
  <c r="AM3187" i="3"/>
  <c r="AM3185" i="3"/>
  <c r="AM3184" i="3"/>
  <c r="AM3183" i="3"/>
  <c r="AM3181" i="3"/>
  <c r="AM3180" i="3"/>
  <c r="AM3179" i="3"/>
  <c r="AM3178" i="3"/>
  <c r="AM3177" i="3"/>
  <c r="AM3176" i="3"/>
  <c r="AM3175" i="3"/>
  <c r="AM3174" i="3"/>
  <c r="R3188" i="3"/>
  <c r="R3187" i="3"/>
  <c r="R3186" i="3"/>
  <c r="R3185" i="3"/>
  <c r="R3184" i="3"/>
  <c r="R3183" i="3"/>
  <c r="R3182" i="3"/>
  <c r="R3181" i="3"/>
  <c r="R3180" i="3"/>
  <c r="R3179" i="3"/>
  <c r="R3178" i="3"/>
  <c r="R3177" i="3"/>
  <c r="R3176" i="3"/>
  <c r="R3175" i="3"/>
  <c r="R3174" i="3"/>
  <c r="R3173" i="3"/>
  <c r="AM3172" i="3"/>
  <c r="AM3170" i="3"/>
  <c r="AM3169" i="3"/>
  <c r="AM3168" i="3"/>
  <c r="AM3167" i="3"/>
  <c r="AM3165" i="3"/>
  <c r="AM3164" i="3"/>
  <c r="AM3163" i="3"/>
  <c r="AM3161" i="3"/>
  <c r="AM3160" i="3"/>
  <c r="AM3159" i="3"/>
  <c r="AM3158" i="3"/>
  <c r="R3172" i="3"/>
  <c r="R3171" i="3"/>
  <c r="R3170" i="3"/>
  <c r="R3169" i="3"/>
  <c r="R3168" i="3"/>
  <c r="R3167" i="3"/>
  <c r="R3166" i="3"/>
  <c r="R3165" i="3"/>
  <c r="R3164" i="3"/>
  <c r="R3163" i="3"/>
  <c r="R3162" i="3"/>
  <c r="R3161" i="3"/>
  <c r="R3160" i="3"/>
  <c r="R3159" i="3"/>
  <c r="R3158" i="3"/>
  <c r="R3157" i="3"/>
  <c r="AM3156" i="3"/>
  <c r="AM3155" i="3"/>
  <c r="AM3154" i="3"/>
  <c r="AM3153" i="3"/>
  <c r="AM3152" i="3"/>
  <c r="AM3151" i="3"/>
  <c r="AM3150" i="3"/>
  <c r="AM3149" i="3"/>
  <c r="R3156" i="3"/>
  <c r="R3155" i="3"/>
  <c r="R3154" i="3"/>
  <c r="R3153" i="3"/>
  <c r="R3152" i="3"/>
  <c r="R3151" i="3"/>
  <c r="R3150" i="3"/>
  <c r="R3149" i="3"/>
  <c r="AM3148" i="3"/>
  <c r="AM3147" i="3"/>
  <c r="AM3146" i="3"/>
  <c r="AM3145" i="3"/>
  <c r="R3148" i="3"/>
  <c r="R3147" i="3"/>
  <c r="R3146" i="3"/>
  <c r="R3145" i="3"/>
  <c r="AM3144" i="3"/>
  <c r="AM3143" i="3"/>
  <c r="AM3142" i="3"/>
  <c r="R3144" i="3"/>
  <c r="R3143" i="3"/>
  <c r="R3142" i="3"/>
  <c r="R3141" i="3"/>
  <c r="AP3140" i="3"/>
  <c r="AM3140" i="3"/>
  <c r="AP3139" i="3"/>
  <c r="AM3139" i="3"/>
  <c r="AP3138" i="3"/>
  <c r="AM3138" i="3"/>
  <c r="AM3137" i="3"/>
  <c r="AP3137" i="3"/>
  <c r="AP3136" i="3"/>
  <c r="AM3136" i="3"/>
  <c r="AP3135" i="3"/>
  <c r="AM3135" i="3"/>
  <c r="AM3134" i="3"/>
  <c r="AM3133" i="3"/>
  <c r="AM3132" i="3"/>
  <c r="AM3131" i="3"/>
  <c r="AM3130" i="3"/>
  <c r="AM3129" i="3"/>
  <c r="AM3128" i="3"/>
  <c r="AM3127" i="3"/>
  <c r="AM3126" i="3"/>
  <c r="AM3125"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<sst xmlns="http://schemas.openxmlformats.org/spreadsheetml/2006/main" count="83119" uniqueCount="3198">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</sst>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A50" sqref="A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B262" zoomScale="113" workbookViewId="0">
      <selection activeCell="C277" sqref="C277"/>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19" x14ac:dyDescent="0.2">
      <c r="A289" t="s">
        <v>138</v>
      </c>
      <c r="B289" t="s">
        <v>1841</v>
      </c>
      <c r="C289" t="s">
        <v>1842</v>
      </c>
      <c r="D289" t="s">
        <v>1843</v>
      </c>
      <c r="E289">
        <v>14</v>
      </c>
      <c r="F289">
        <v>1</v>
      </c>
      <c r="G289">
        <v>243</v>
      </c>
      <c r="H289">
        <v>2002</v>
      </c>
      <c r="I289" t="s">
        <v>1844</v>
      </c>
      <c r="J289" t="s">
        <v>1845</v>
      </c>
      <c r="K289" t="s">
        <v>143</v>
      </c>
      <c r="P289" t="s">
        <v>1352</v>
      </c>
      <c r="R289" t="s">
        <v>267</v>
      </c>
      <c r="S289" t="s">
        <v>1846</v>
      </c>
    </row>
    <row r="290" spans="1:19" x14ac:dyDescent="0.2">
      <c r="A290" t="s">
        <v>138</v>
      </c>
      <c r="B290" t="s">
        <v>1847</v>
      </c>
      <c r="C290" t="s">
        <v>1848</v>
      </c>
      <c r="D290" t="s">
        <v>366</v>
      </c>
      <c r="E290">
        <v>51</v>
      </c>
      <c r="F290">
        <v>9</v>
      </c>
      <c r="G290" t="s">
        <v>1849</v>
      </c>
      <c r="H290">
        <v>2016</v>
      </c>
      <c r="I290" t="s">
        <v>1106</v>
      </c>
      <c r="J290" t="s">
        <v>1850</v>
      </c>
      <c r="K290" t="s">
        <v>143</v>
      </c>
      <c r="P290" t="s">
        <v>1851</v>
      </c>
      <c r="R290" t="s">
        <v>267</v>
      </c>
      <c r="S290" t="s">
        <v>1852</v>
      </c>
    </row>
    <row r="291" spans="1:19" x14ac:dyDescent="0.2">
      <c r="A291" t="s">
        <v>138</v>
      </c>
      <c r="B291" t="s">
        <v>1853</v>
      </c>
      <c r="C291" t="s">
        <v>1854</v>
      </c>
      <c r="D291" t="s">
        <v>1855</v>
      </c>
      <c r="E291">
        <v>9</v>
      </c>
      <c r="F291">
        <v>1</v>
      </c>
      <c r="G291" t="s">
        <v>1856</v>
      </c>
      <c r="H291">
        <v>2011</v>
      </c>
      <c r="I291" t="s">
        <v>1857</v>
      </c>
      <c r="J291" t="s">
        <v>1858</v>
      </c>
      <c r="K291" t="s">
        <v>143</v>
      </c>
      <c r="P291" t="s">
        <v>1352</v>
      </c>
      <c r="R291" t="s">
        <v>267</v>
      </c>
      <c r="S291" t="s">
        <v>1859</v>
      </c>
    </row>
    <row r="292" spans="1:19" x14ac:dyDescent="0.2">
      <c r="A292" t="s">
        <v>138</v>
      </c>
      <c r="B292" t="s">
        <v>1860</v>
      </c>
      <c r="C292" t="s">
        <v>1861</v>
      </c>
      <c r="D292" t="s">
        <v>1862</v>
      </c>
      <c r="E292">
        <v>35</v>
      </c>
      <c r="F292">
        <v>1</v>
      </c>
      <c r="G292">
        <v>48</v>
      </c>
      <c r="H292">
        <v>2007</v>
      </c>
      <c r="I292" t="s">
        <v>1533</v>
      </c>
      <c r="J292" t="s">
        <v>1863</v>
      </c>
      <c r="K292" t="s">
        <v>143</v>
      </c>
      <c r="P292" t="s">
        <v>1352</v>
      </c>
      <c r="R292" t="s">
        <v>267</v>
      </c>
      <c r="S292" t="s">
        <v>1864</v>
      </c>
    </row>
    <row r="293" spans="1:19" x14ac:dyDescent="0.2">
      <c r="A293" t="s">
        <v>138</v>
      </c>
      <c r="B293" t="s">
        <v>1865</v>
      </c>
      <c r="C293" t="s">
        <v>1866</v>
      </c>
      <c r="D293" t="s">
        <v>1476</v>
      </c>
      <c r="E293">
        <v>136</v>
      </c>
      <c r="F293">
        <v>3</v>
      </c>
      <c r="G293">
        <v>359</v>
      </c>
      <c r="H293">
        <v>2010</v>
      </c>
      <c r="I293" t="s">
        <v>1465</v>
      </c>
      <c r="J293" t="s">
        <v>1867</v>
      </c>
      <c r="K293" t="s">
        <v>143</v>
      </c>
      <c r="P293" t="s">
        <v>1352</v>
      </c>
      <c r="R293" t="s">
        <v>267</v>
      </c>
      <c r="S293" t="s">
        <v>1868</v>
      </c>
    </row>
    <row r="294" spans="1:19" x14ac:dyDescent="0.2">
      <c r="A294" t="s">
        <v>138</v>
      </c>
      <c r="B294" t="s">
        <v>1869</v>
      </c>
      <c r="C294" t="s">
        <v>1870</v>
      </c>
      <c r="D294" t="s">
        <v>185</v>
      </c>
      <c r="E294">
        <v>37</v>
      </c>
      <c r="F294">
        <v>2</v>
      </c>
      <c r="G294">
        <v>527</v>
      </c>
      <c r="H294">
        <v>2009</v>
      </c>
      <c r="I294" t="s">
        <v>1871</v>
      </c>
      <c r="J294" t="s">
        <v>730</v>
      </c>
      <c r="K294" t="s">
        <v>143</v>
      </c>
      <c r="P294" t="s">
        <v>1352</v>
      </c>
      <c r="R294" t="s">
        <v>267</v>
      </c>
      <c r="S294" t="s">
        <v>1872</v>
      </c>
    </row>
    <row r="295" spans="1:19" x14ac:dyDescent="0.2">
      <c r="A295" t="s">
        <v>138</v>
      </c>
      <c r="B295" t="s">
        <v>1873</v>
      </c>
      <c r="C295" t="s">
        <v>1874</v>
      </c>
      <c r="D295" t="s">
        <v>817</v>
      </c>
      <c r="E295">
        <v>25</v>
      </c>
      <c r="F295">
        <v>2</v>
      </c>
      <c r="G295">
        <v>83</v>
      </c>
      <c r="H295">
        <v>2003</v>
      </c>
      <c r="I295" t="s">
        <v>1857</v>
      </c>
      <c r="J295" t="s">
        <v>1875</v>
      </c>
      <c r="K295" t="s">
        <v>143</v>
      </c>
      <c r="P295" t="s">
        <v>1352</v>
      </c>
      <c r="R295" t="s">
        <v>267</v>
      </c>
      <c r="S295" t="s">
        <v>1876</v>
      </c>
    </row>
    <row r="296" spans="1:19" x14ac:dyDescent="0.2">
      <c r="A296" t="s">
        <v>138</v>
      </c>
      <c r="B296" t="s">
        <v>1877</v>
      </c>
      <c r="C296" t="s">
        <v>1878</v>
      </c>
      <c r="D296" t="s">
        <v>1038</v>
      </c>
      <c r="E296">
        <v>98</v>
      </c>
      <c r="G296">
        <v>213</v>
      </c>
      <c r="H296">
        <v>2015</v>
      </c>
      <c r="I296" t="s">
        <v>1879</v>
      </c>
      <c r="J296" t="s">
        <v>1880</v>
      </c>
      <c r="K296" t="s">
        <v>143</v>
      </c>
      <c r="P296" t="s">
        <v>1352</v>
      </c>
      <c r="R296" t="s">
        <v>267</v>
      </c>
      <c r="S296" t="s">
        <v>1881</v>
      </c>
    </row>
    <row r="297" spans="1:19" x14ac:dyDescent="0.2">
      <c r="A297" t="s">
        <v>488</v>
      </c>
      <c r="B297" t="s">
        <v>1882</v>
      </c>
      <c r="C297" t="s">
        <v>1883</v>
      </c>
      <c r="D297" t="s">
        <v>1884</v>
      </c>
      <c r="E297" t="s">
        <v>1885</v>
      </c>
      <c r="G297">
        <v>678</v>
      </c>
      <c r="H297">
        <v>2011</v>
      </c>
      <c r="I297" t="s">
        <v>265</v>
      </c>
      <c r="J297" t="s">
        <v>1886</v>
      </c>
      <c r="K297" t="s">
        <v>143</v>
      </c>
      <c r="P297" t="s">
        <v>1352</v>
      </c>
      <c r="R297" t="s">
        <v>267</v>
      </c>
      <c r="S297" t="s">
        <v>1887</v>
      </c>
    </row>
    <row r="298" spans="1:19" x14ac:dyDescent="0.2">
      <c r="A298" t="s">
        <v>138</v>
      </c>
      <c r="B298" t="s">
        <v>1888</v>
      </c>
      <c r="C298" t="s">
        <v>1889</v>
      </c>
      <c r="D298" t="s">
        <v>1890</v>
      </c>
      <c r="E298">
        <v>8</v>
      </c>
      <c r="F298">
        <v>1</v>
      </c>
      <c r="G298" t="s">
        <v>1891</v>
      </c>
      <c r="H298">
        <v>2016</v>
      </c>
      <c r="I298" t="s">
        <v>578</v>
      </c>
      <c r="J298" t="s">
        <v>1892</v>
      </c>
      <c r="K298" t="s">
        <v>143</v>
      </c>
      <c r="P298" t="s">
        <v>1352</v>
      </c>
      <c r="R298" t="s">
        <v>267</v>
      </c>
      <c r="S298" t="s">
        <v>1893</v>
      </c>
    </row>
    <row r="299" spans="1:19" x14ac:dyDescent="0.2">
      <c r="A299" t="s">
        <v>138</v>
      </c>
      <c r="B299" t="s">
        <v>1894</v>
      </c>
      <c r="C299" t="s">
        <v>1895</v>
      </c>
      <c r="D299" t="s">
        <v>185</v>
      </c>
      <c r="E299">
        <v>46</v>
      </c>
      <c r="F299">
        <v>3</v>
      </c>
      <c r="G299">
        <v>473</v>
      </c>
      <c r="H299">
        <v>2018</v>
      </c>
      <c r="I299" t="s">
        <v>578</v>
      </c>
      <c r="J299" t="s">
        <v>1896</v>
      </c>
      <c r="P299" t="s">
        <v>1352</v>
      </c>
      <c r="R299" t="s">
        <v>267</v>
      </c>
      <c r="S299" t="s">
        <v>1897</v>
      </c>
    </row>
    <row r="300" spans="1:19" x14ac:dyDescent="0.2">
      <c r="A300" t="s">
        <v>138</v>
      </c>
      <c r="B300" t="s">
        <v>1898</v>
      </c>
      <c r="C300" t="s">
        <v>1899</v>
      </c>
      <c r="D300" t="s">
        <v>754</v>
      </c>
      <c r="E300">
        <v>16</v>
      </c>
      <c r="F300">
        <v>1</v>
      </c>
      <c r="G300" t="s">
        <v>1900</v>
      </c>
      <c r="H300">
        <v>2008</v>
      </c>
      <c r="I300" t="s">
        <v>578</v>
      </c>
      <c r="J300" t="s">
        <v>1901</v>
      </c>
      <c r="K300" t="s">
        <v>143</v>
      </c>
      <c r="P300" t="s">
        <v>1352</v>
      </c>
      <c r="R300" t="s">
        <v>267</v>
      </c>
      <c r="S300" t="s">
        <v>1902</v>
      </c>
    </row>
    <row r="301" spans="1:19" x14ac:dyDescent="0.2">
      <c r="A301" t="s">
        <v>138</v>
      </c>
      <c r="B301" t="s">
        <v>1898</v>
      </c>
      <c r="C301" t="s">
        <v>1903</v>
      </c>
      <c r="D301" t="s">
        <v>754</v>
      </c>
      <c r="E301">
        <v>14</v>
      </c>
      <c r="F301">
        <v>3</v>
      </c>
      <c r="G301">
        <v>148</v>
      </c>
      <c r="H301">
        <v>2006</v>
      </c>
      <c r="I301" t="s">
        <v>265</v>
      </c>
      <c r="J301" t="s">
        <v>1904</v>
      </c>
      <c r="K301" t="s">
        <v>143</v>
      </c>
      <c r="P301" t="s">
        <v>1352</v>
      </c>
      <c r="R301" t="s">
        <v>267</v>
      </c>
      <c r="S301" t="s">
        <v>1905</v>
      </c>
    </row>
    <row r="302" spans="1:19" x14ac:dyDescent="0.2">
      <c r="A302" t="s">
        <v>138</v>
      </c>
      <c r="B302" t="s">
        <v>1906</v>
      </c>
      <c r="C302" t="s">
        <v>1907</v>
      </c>
      <c r="D302" t="s">
        <v>1055</v>
      </c>
      <c r="E302">
        <v>12</v>
      </c>
      <c r="F302">
        <v>1</v>
      </c>
      <c r="G302">
        <v>38</v>
      </c>
      <c r="H302">
        <v>2014</v>
      </c>
      <c r="I302" t="s">
        <v>1908</v>
      </c>
      <c r="J302" t="s">
        <v>1909</v>
      </c>
      <c r="K302" t="s">
        <v>143</v>
      </c>
      <c r="P302" t="s">
        <v>1352</v>
      </c>
      <c r="R302" t="s">
        <v>267</v>
      </c>
      <c r="S302" t="s">
        <v>1910</v>
      </c>
    </row>
    <row r="303" spans="1:19" x14ac:dyDescent="0.2">
      <c r="A303" t="s">
        <v>138</v>
      </c>
      <c r="B303" t="s">
        <v>1911</v>
      </c>
      <c r="C303" t="s">
        <v>1912</v>
      </c>
      <c r="D303" t="s">
        <v>1913</v>
      </c>
      <c r="E303">
        <v>64</v>
      </c>
      <c r="F303">
        <v>2</v>
      </c>
      <c r="G303">
        <v>323</v>
      </c>
      <c r="H303">
        <v>2005</v>
      </c>
      <c r="I303" t="s">
        <v>1914</v>
      </c>
      <c r="J303" t="s">
        <v>1915</v>
      </c>
      <c r="K303" t="s">
        <v>143</v>
      </c>
      <c r="P303" t="s">
        <v>1352</v>
      </c>
      <c r="R303" t="s">
        <v>267</v>
      </c>
      <c r="S303" t="s">
        <v>1916</v>
      </c>
    </row>
    <row r="304" spans="1:19" x14ac:dyDescent="0.2">
      <c r="A304" t="s">
        <v>138</v>
      </c>
      <c r="B304" t="s">
        <v>1917</v>
      </c>
      <c r="C304" t="s">
        <v>1918</v>
      </c>
      <c r="D304" t="s">
        <v>771</v>
      </c>
      <c r="E304">
        <v>12</v>
      </c>
      <c r="F304">
        <v>5</v>
      </c>
      <c r="H304">
        <v>2021</v>
      </c>
      <c r="I304" t="s">
        <v>446</v>
      </c>
      <c r="J304" t="s">
        <v>1919</v>
      </c>
      <c r="K304" t="s">
        <v>143</v>
      </c>
      <c r="P304" t="s">
        <v>1352</v>
      </c>
      <c r="R304" t="s">
        <v>267</v>
      </c>
      <c r="S304" t="s">
        <v>1920</v>
      </c>
    </row>
    <row r="305" spans="1:19" x14ac:dyDescent="0.2">
      <c r="A305" t="s">
        <v>138</v>
      </c>
      <c r="B305" t="s">
        <v>1921</v>
      </c>
      <c r="C305" t="s">
        <v>1922</v>
      </c>
      <c r="D305" t="s">
        <v>1923</v>
      </c>
      <c r="E305">
        <v>62</v>
      </c>
      <c r="F305">
        <v>2</v>
      </c>
      <c r="G305">
        <v>150</v>
      </c>
      <c r="H305">
        <v>2013</v>
      </c>
      <c r="I305" t="s">
        <v>1924</v>
      </c>
      <c r="J305" t="s">
        <v>1925</v>
      </c>
      <c r="K305" t="s">
        <v>143</v>
      </c>
      <c r="P305" t="s">
        <v>1352</v>
      </c>
      <c r="R305" t="s">
        <v>267</v>
      </c>
      <c r="S305" t="s">
        <v>1926</v>
      </c>
    </row>
    <row r="306" spans="1:19" x14ac:dyDescent="0.2">
      <c r="A306" t="s">
        <v>501</v>
      </c>
      <c r="B306" t="s">
        <v>1927</v>
      </c>
      <c r="C306" t="s">
        <v>1928</v>
      </c>
      <c r="D306" t="s">
        <v>1929</v>
      </c>
      <c r="G306">
        <v>114</v>
      </c>
      <c r="H306">
        <v>2010</v>
      </c>
      <c r="I306" t="s">
        <v>1930</v>
      </c>
      <c r="J306" t="s">
        <v>1931</v>
      </c>
      <c r="K306" t="s">
        <v>143</v>
      </c>
      <c r="P306" t="s">
        <v>1352</v>
      </c>
      <c r="R306" t="s">
        <v>267</v>
      </c>
      <c r="S306" t="s">
        <v>1932</v>
      </c>
    </row>
    <row r="307" spans="1:19" x14ac:dyDescent="0.2">
      <c r="A307" t="s">
        <v>138</v>
      </c>
      <c r="B307" t="s">
        <v>1933</v>
      </c>
      <c r="C307" t="s">
        <v>1934</v>
      </c>
      <c r="D307" t="s">
        <v>659</v>
      </c>
      <c r="E307">
        <v>226</v>
      </c>
      <c r="G307">
        <v>241</v>
      </c>
      <c r="H307">
        <v>2017</v>
      </c>
      <c r="I307" t="s">
        <v>1935</v>
      </c>
      <c r="J307" t="s">
        <v>1936</v>
      </c>
      <c r="K307" t="s">
        <v>143</v>
      </c>
      <c r="P307" t="s">
        <v>1352</v>
      </c>
      <c r="R307" t="s">
        <v>267</v>
      </c>
      <c r="S307" t="s">
        <v>1937</v>
      </c>
    </row>
    <row r="308" spans="1:19" x14ac:dyDescent="0.2">
      <c r="A308" t="s">
        <v>138</v>
      </c>
      <c r="B308" t="s">
        <v>1938</v>
      </c>
      <c r="C308" t="s">
        <v>1939</v>
      </c>
      <c r="D308" t="s">
        <v>593</v>
      </c>
      <c r="E308">
        <v>91</v>
      </c>
      <c r="F308">
        <v>4</v>
      </c>
      <c r="G308">
        <v>295</v>
      </c>
      <c r="H308">
        <v>2009</v>
      </c>
      <c r="I308" t="s">
        <v>1940</v>
      </c>
      <c r="J308" t="s">
        <v>1941</v>
      </c>
      <c r="K308" t="s">
        <v>143</v>
      </c>
      <c r="P308" t="s">
        <v>1352</v>
      </c>
      <c r="R308" t="s">
        <v>267</v>
      </c>
      <c r="S308" t="s">
        <v>1942</v>
      </c>
    </row>
    <row r="309" spans="1:19" x14ac:dyDescent="0.2">
      <c r="A309" t="s">
        <v>138</v>
      </c>
      <c r="B309" t="s">
        <v>1943</v>
      </c>
      <c r="C309" t="s">
        <v>1944</v>
      </c>
      <c r="D309" t="s">
        <v>1595</v>
      </c>
      <c r="F309">
        <v>11</v>
      </c>
      <c r="G309">
        <v>56</v>
      </c>
      <c r="H309">
        <v>2012</v>
      </c>
      <c r="I309" t="s">
        <v>634</v>
      </c>
      <c r="J309" t="s">
        <v>1945</v>
      </c>
      <c r="K309" t="s">
        <v>143</v>
      </c>
      <c r="P309" t="s">
        <v>1352</v>
      </c>
      <c r="R309" t="s">
        <v>267</v>
      </c>
      <c r="S309" t="s">
        <v>1946</v>
      </c>
    </row>
    <row r="310" spans="1:19" x14ac:dyDescent="0.2">
      <c r="A310" t="s">
        <v>138</v>
      </c>
      <c r="B310" t="s">
        <v>1947</v>
      </c>
      <c r="C310" t="s">
        <v>1948</v>
      </c>
      <c r="D310" t="s">
        <v>1363</v>
      </c>
      <c r="E310">
        <v>8</v>
      </c>
      <c r="F310">
        <v>6</v>
      </c>
      <c r="G310">
        <v>1078</v>
      </c>
      <c r="H310">
        <v>2009</v>
      </c>
      <c r="I310" t="s">
        <v>1949</v>
      </c>
      <c r="J310" t="s">
        <v>1950</v>
      </c>
      <c r="K310" t="s">
        <v>143</v>
      </c>
      <c r="P310" t="s">
        <v>1352</v>
      </c>
      <c r="R310" t="s">
        <v>267</v>
      </c>
      <c r="S310" t="s">
        <v>1951</v>
      </c>
    </row>
    <row r="311" spans="1:19" x14ac:dyDescent="0.2">
      <c r="A311" t="s">
        <v>138</v>
      </c>
      <c r="B311" t="s">
        <v>1952</v>
      </c>
      <c r="C311" t="s">
        <v>1953</v>
      </c>
      <c r="D311" t="s">
        <v>1954</v>
      </c>
      <c r="E311">
        <v>40</v>
      </c>
      <c r="F311">
        <v>4</v>
      </c>
      <c r="G311">
        <v>189</v>
      </c>
      <c r="H311">
        <v>1996</v>
      </c>
      <c r="I311" t="s">
        <v>1955</v>
      </c>
      <c r="J311" t="s">
        <v>1956</v>
      </c>
      <c r="K311" t="s">
        <v>143</v>
      </c>
      <c r="P311" t="s">
        <v>1352</v>
      </c>
      <c r="R311" t="s">
        <v>267</v>
      </c>
      <c r="S311" t="s">
        <v>1957</v>
      </c>
    </row>
    <row r="312" spans="1:19" x14ac:dyDescent="0.2">
      <c r="A312" t="s">
        <v>138</v>
      </c>
      <c r="B312" t="s">
        <v>1958</v>
      </c>
      <c r="C312" t="s">
        <v>1959</v>
      </c>
      <c r="D312" t="s">
        <v>948</v>
      </c>
      <c r="E312">
        <v>56</v>
      </c>
      <c r="F312">
        <v>2</v>
      </c>
      <c r="G312">
        <v>216</v>
      </c>
      <c r="H312">
        <v>2008</v>
      </c>
      <c r="I312" t="s">
        <v>1591</v>
      </c>
      <c r="J312" t="s">
        <v>1960</v>
      </c>
      <c r="K312" t="s">
        <v>143</v>
      </c>
      <c r="P312" t="s">
        <v>1352</v>
      </c>
      <c r="R312" t="s">
        <v>267</v>
      </c>
      <c r="S312" t="s">
        <v>1961</v>
      </c>
    </row>
    <row r="313" spans="1:19" x14ac:dyDescent="0.2">
      <c r="A313" t="s">
        <v>138</v>
      </c>
      <c r="B313" t="s">
        <v>1962</v>
      </c>
      <c r="C313" t="s">
        <v>1963</v>
      </c>
      <c r="D313" t="s">
        <v>185</v>
      </c>
      <c r="E313">
        <v>36</v>
      </c>
      <c r="F313">
        <v>1</v>
      </c>
      <c r="G313">
        <v>46</v>
      </c>
      <c r="H313">
        <v>2008</v>
      </c>
      <c r="I313" t="s">
        <v>1964</v>
      </c>
      <c r="J313" t="s">
        <v>1965</v>
      </c>
      <c r="K313" t="s">
        <v>143</v>
      </c>
      <c r="P313" t="s">
        <v>1352</v>
      </c>
      <c r="R313" t="s">
        <v>267</v>
      </c>
      <c r="S313" t="s">
        <v>1966</v>
      </c>
    </row>
    <row r="314" spans="1:19" x14ac:dyDescent="0.2">
      <c r="A314" t="s">
        <v>138</v>
      </c>
      <c r="B314" t="s">
        <v>1967</v>
      </c>
      <c r="C314" t="s">
        <v>1968</v>
      </c>
      <c r="D314" t="s">
        <v>1363</v>
      </c>
      <c r="E314">
        <v>10</v>
      </c>
      <c r="F314">
        <v>9</v>
      </c>
      <c r="G314">
        <v>1545</v>
      </c>
      <c r="H314">
        <v>2011</v>
      </c>
      <c r="I314" t="s">
        <v>1969</v>
      </c>
      <c r="J314" t="s">
        <v>1970</v>
      </c>
      <c r="K314" t="s">
        <v>143</v>
      </c>
      <c r="P314" t="s">
        <v>1352</v>
      </c>
      <c r="R314" t="s">
        <v>267</v>
      </c>
      <c r="S314" t="s">
        <v>1971</v>
      </c>
    </row>
    <row r="315" spans="1:19" x14ac:dyDescent="0.2">
      <c r="A315" t="s">
        <v>501</v>
      </c>
      <c r="B315" t="s">
        <v>1972</v>
      </c>
      <c r="C315" t="s">
        <v>1973</v>
      </c>
      <c r="D315" t="s">
        <v>1974</v>
      </c>
      <c r="G315">
        <v>347</v>
      </c>
      <c r="H315">
        <v>2020</v>
      </c>
      <c r="I315" t="s">
        <v>1975</v>
      </c>
      <c r="J315" t="s">
        <v>1976</v>
      </c>
      <c r="K315" t="s">
        <v>143</v>
      </c>
      <c r="P315" t="s">
        <v>1352</v>
      </c>
      <c r="R315" t="s">
        <v>267</v>
      </c>
      <c r="S315" t="s">
        <v>1977</v>
      </c>
    </row>
    <row r="316" spans="1:19" x14ac:dyDescent="0.2">
      <c r="A316" t="s">
        <v>138</v>
      </c>
      <c r="B316" t="s">
        <v>1978</v>
      </c>
      <c r="C316" t="s">
        <v>1979</v>
      </c>
      <c r="D316" t="s">
        <v>185</v>
      </c>
      <c r="E316">
        <v>35</v>
      </c>
      <c r="F316">
        <v>2</v>
      </c>
      <c r="G316">
        <v>266</v>
      </c>
      <c r="H316">
        <v>2007</v>
      </c>
      <c r="I316" t="s">
        <v>1980</v>
      </c>
      <c r="J316" t="s">
        <v>1981</v>
      </c>
      <c r="K316" t="s">
        <v>143</v>
      </c>
      <c r="P316" t="s">
        <v>1352</v>
      </c>
      <c r="R316" t="s">
        <v>267</v>
      </c>
      <c r="S316" t="s">
        <v>1982</v>
      </c>
    </row>
    <row r="317" spans="1:19" x14ac:dyDescent="0.2">
      <c r="A317" t="s">
        <v>138</v>
      </c>
      <c r="B317" t="s">
        <v>1983</v>
      </c>
      <c r="C317" t="s">
        <v>1984</v>
      </c>
      <c r="D317" t="s">
        <v>1363</v>
      </c>
      <c r="E317">
        <v>8</v>
      </c>
      <c r="F317">
        <v>13</v>
      </c>
      <c r="G317">
        <v>2973</v>
      </c>
      <c r="H317">
        <v>2009</v>
      </c>
      <c r="I317" t="s">
        <v>1980</v>
      </c>
      <c r="J317" t="s">
        <v>1981</v>
      </c>
      <c r="K317" t="s">
        <v>143</v>
      </c>
      <c r="P317" t="s">
        <v>1352</v>
      </c>
      <c r="R317" t="s">
        <v>267</v>
      </c>
      <c r="S317" t="s">
        <v>1985</v>
      </c>
    </row>
    <row r="318" spans="1:19" x14ac:dyDescent="0.2">
      <c r="A318" t="s">
        <v>138</v>
      </c>
      <c r="B318" t="s">
        <v>1986</v>
      </c>
      <c r="C318" t="s">
        <v>1987</v>
      </c>
      <c r="D318" t="s">
        <v>1988</v>
      </c>
      <c r="E318">
        <v>26</v>
      </c>
      <c r="F318">
        <v>8</v>
      </c>
      <c r="G318">
        <v>5142</v>
      </c>
      <c r="H318">
        <v>2017</v>
      </c>
      <c r="I318" t="s">
        <v>219</v>
      </c>
      <c r="J318" t="s">
        <v>404</v>
      </c>
      <c r="K318" t="s">
        <v>143</v>
      </c>
      <c r="P318" t="s">
        <v>1352</v>
      </c>
      <c r="R318" t="s">
        <v>267</v>
      </c>
      <c r="S318" t="s">
        <v>1989</v>
      </c>
    </row>
    <row r="319" spans="1:19" x14ac:dyDescent="0.2">
      <c r="A319" t="s">
        <v>138</v>
      </c>
      <c r="B319" t="s">
        <v>1990</v>
      </c>
      <c r="C319" t="s">
        <v>1991</v>
      </c>
      <c r="D319" t="s">
        <v>375</v>
      </c>
      <c r="E319">
        <v>29</v>
      </c>
      <c r="F319">
        <v>3</v>
      </c>
      <c r="G319">
        <v>319</v>
      </c>
      <c r="H319">
        <v>2008</v>
      </c>
      <c r="I319" t="s">
        <v>1980</v>
      </c>
      <c r="J319" t="s">
        <v>1981</v>
      </c>
      <c r="K319" t="s">
        <v>143</v>
      </c>
      <c r="P319" t="s">
        <v>1352</v>
      </c>
      <c r="R319" t="s">
        <v>267</v>
      </c>
      <c r="S319" t="s">
        <v>1992</v>
      </c>
    </row>
    <row r="320" spans="1:19" x14ac:dyDescent="0.2">
      <c r="A320" t="s">
        <v>138</v>
      </c>
      <c r="B320" t="s">
        <v>1993</v>
      </c>
      <c r="C320" t="s">
        <v>1994</v>
      </c>
      <c r="D320" t="s">
        <v>1995</v>
      </c>
      <c r="E320">
        <v>17</v>
      </c>
      <c r="F320" t="s">
        <v>1996</v>
      </c>
      <c r="G320">
        <v>1031</v>
      </c>
      <c r="H320">
        <v>2021</v>
      </c>
      <c r="I320" t="s">
        <v>1404</v>
      </c>
      <c r="J320" t="s">
        <v>1997</v>
      </c>
      <c r="K320" t="s">
        <v>143</v>
      </c>
      <c r="P320" t="s">
        <v>1352</v>
      </c>
      <c r="R320" t="s">
        <v>233</v>
      </c>
      <c r="S320" t="s">
        <v>1998</v>
      </c>
    </row>
    <row r="321" spans="1:19" x14ac:dyDescent="0.2">
      <c r="A321" t="s">
        <v>138</v>
      </c>
      <c r="B321" t="s">
        <v>1999</v>
      </c>
      <c r="C321" t="s">
        <v>2000</v>
      </c>
      <c r="D321" t="s">
        <v>2001</v>
      </c>
      <c r="E321">
        <v>66</v>
      </c>
      <c r="F321">
        <v>3</v>
      </c>
      <c r="G321">
        <v>169</v>
      </c>
      <c r="H321">
        <v>2020</v>
      </c>
      <c r="I321" t="s">
        <v>2002</v>
      </c>
      <c r="J321" t="s">
        <v>2003</v>
      </c>
      <c r="K321" t="s">
        <v>143</v>
      </c>
      <c r="P321" t="s">
        <v>1352</v>
      </c>
      <c r="R321" t="s">
        <v>233</v>
      </c>
      <c r="S321" t="s">
        <v>2004</v>
      </c>
    </row>
    <row r="322" spans="1:19" x14ac:dyDescent="0.2">
      <c r="A322" t="s">
        <v>138</v>
      </c>
      <c r="B322" t="s">
        <v>2005</v>
      </c>
      <c r="C322" t="s">
        <v>2006</v>
      </c>
      <c r="D322" t="s">
        <v>2007</v>
      </c>
      <c r="E322">
        <v>20</v>
      </c>
      <c r="F322">
        <v>2</v>
      </c>
      <c r="G322">
        <v>211</v>
      </c>
      <c r="H322">
        <v>2007</v>
      </c>
      <c r="I322" t="s">
        <v>1452</v>
      </c>
      <c r="J322" t="s">
        <v>2008</v>
      </c>
      <c r="K322" t="s">
        <v>143</v>
      </c>
      <c r="P322" t="s">
        <v>1352</v>
      </c>
      <c r="R322" t="s">
        <v>233</v>
      </c>
      <c r="S322" t="s">
        <v>2009</v>
      </c>
    </row>
    <row r="323" spans="1:19" x14ac:dyDescent="0.2">
      <c r="A323" t="s">
        <v>138</v>
      </c>
      <c r="B323" t="s">
        <v>2010</v>
      </c>
      <c r="C323" t="s">
        <v>2011</v>
      </c>
      <c r="D323" t="s">
        <v>242</v>
      </c>
      <c r="E323">
        <v>115</v>
      </c>
      <c r="G323">
        <v>73</v>
      </c>
      <c r="H323">
        <v>2015</v>
      </c>
      <c r="I323" t="s">
        <v>2012</v>
      </c>
      <c r="K323" t="s">
        <v>143</v>
      </c>
      <c r="P323" t="s">
        <v>1352</v>
      </c>
      <c r="R323" t="s">
        <v>233</v>
      </c>
      <c r="S323" t="s">
        <v>2013</v>
      </c>
    </row>
    <row r="324" spans="1:19" x14ac:dyDescent="0.2">
      <c r="A324" t="s">
        <v>138</v>
      </c>
      <c r="B324" t="s">
        <v>2014</v>
      </c>
      <c r="C324" t="s">
        <v>2015</v>
      </c>
      <c r="D324" t="s">
        <v>2016</v>
      </c>
      <c r="E324">
        <v>38</v>
      </c>
      <c r="G324">
        <v>125</v>
      </c>
      <c r="H324">
        <v>2003</v>
      </c>
      <c r="I324" t="s">
        <v>510</v>
      </c>
      <c r="K324" t="s">
        <v>143</v>
      </c>
      <c r="P324" t="s">
        <v>1851</v>
      </c>
      <c r="R324" t="s">
        <v>233</v>
      </c>
      <c r="S324" t="s">
        <v>2017</v>
      </c>
    </row>
    <row r="325" spans="1:19" x14ac:dyDescent="0.2">
      <c r="A325" t="s">
        <v>138</v>
      </c>
      <c r="B325" t="s">
        <v>2018</v>
      </c>
      <c r="C325" t="s">
        <v>2019</v>
      </c>
      <c r="D325" t="s">
        <v>2020</v>
      </c>
      <c r="E325">
        <v>33</v>
      </c>
      <c r="F325">
        <v>8</v>
      </c>
      <c r="G325">
        <v>1658</v>
      </c>
      <c r="H325">
        <v>2013</v>
      </c>
      <c r="I325" t="s">
        <v>2021</v>
      </c>
      <c r="J325" t="s">
        <v>2022</v>
      </c>
      <c r="K325" t="s">
        <v>143</v>
      </c>
      <c r="P325" t="s">
        <v>1352</v>
      </c>
      <c r="R325" t="s">
        <v>233</v>
      </c>
      <c r="S325" t="s">
        <v>2023</v>
      </c>
    </row>
    <row r="326" spans="1:19" x14ac:dyDescent="0.2">
      <c r="A326" t="s">
        <v>138</v>
      </c>
      <c r="B326" t="s">
        <v>2024</v>
      </c>
      <c r="C326" t="s">
        <v>2025</v>
      </c>
      <c r="D326" t="s">
        <v>916</v>
      </c>
      <c r="E326">
        <v>45</v>
      </c>
      <c r="F326">
        <v>11</v>
      </c>
      <c r="G326">
        <v>1089</v>
      </c>
      <c r="H326">
        <v>2009</v>
      </c>
      <c r="I326" t="s">
        <v>2026</v>
      </c>
      <c r="J326" t="s">
        <v>2027</v>
      </c>
      <c r="K326" t="s">
        <v>143</v>
      </c>
      <c r="P326" t="s">
        <v>1352</v>
      </c>
      <c r="R326" t="s">
        <v>233</v>
      </c>
      <c r="S326" t="s">
        <v>2028</v>
      </c>
    </row>
    <row r="327" spans="1:19" x14ac:dyDescent="0.2">
      <c r="A327" t="s">
        <v>138</v>
      </c>
      <c r="B327" t="s">
        <v>2029</v>
      </c>
      <c r="C327" t="s">
        <v>2030</v>
      </c>
      <c r="D327" t="s">
        <v>2031</v>
      </c>
      <c r="E327">
        <v>58</v>
      </c>
      <c r="G327">
        <v>284</v>
      </c>
      <c r="H327">
        <v>2015</v>
      </c>
      <c r="I327" t="s">
        <v>2032</v>
      </c>
      <c r="J327" t="s">
        <v>2033</v>
      </c>
      <c r="K327" t="s">
        <v>143</v>
      </c>
      <c r="P327" t="s">
        <v>1352</v>
      </c>
      <c r="R327" t="s">
        <v>233</v>
      </c>
      <c r="S327" t="s">
        <v>2034</v>
      </c>
    </row>
    <row r="328" spans="1:19" x14ac:dyDescent="0.2">
      <c r="A328" t="s">
        <v>138</v>
      </c>
      <c r="B328" t="s">
        <v>2035</v>
      </c>
      <c r="C328" t="s">
        <v>2036</v>
      </c>
      <c r="D328" t="s">
        <v>2037</v>
      </c>
      <c r="E328">
        <v>89</v>
      </c>
      <c r="F328">
        <v>2</v>
      </c>
      <c r="G328">
        <v>159</v>
      </c>
      <c r="H328">
        <v>1999</v>
      </c>
      <c r="I328" t="s">
        <v>2038</v>
      </c>
      <c r="J328" t="s">
        <v>2039</v>
      </c>
      <c r="K328" t="s">
        <v>143</v>
      </c>
      <c r="P328" t="s">
        <v>2040</v>
      </c>
      <c r="R328" t="s">
        <v>233</v>
      </c>
      <c r="S328" t="s">
        <v>2041</v>
      </c>
    </row>
    <row r="329" spans="1:19" x14ac:dyDescent="0.2">
      <c r="A329" t="s">
        <v>138</v>
      </c>
      <c r="B329" t="s">
        <v>2042</v>
      </c>
      <c r="C329" t="s">
        <v>2043</v>
      </c>
      <c r="D329" t="s">
        <v>2044</v>
      </c>
      <c r="E329">
        <v>5</v>
      </c>
      <c r="F329" s="5">
        <v>44563</v>
      </c>
      <c r="G329">
        <v>39</v>
      </c>
      <c r="H329">
        <v>2001</v>
      </c>
      <c r="I329" t="s">
        <v>2045</v>
      </c>
      <c r="J329" t="s">
        <v>2046</v>
      </c>
      <c r="K329" t="s">
        <v>143</v>
      </c>
      <c r="P329" t="s">
        <v>1352</v>
      </c>
      <c r="R329" t="s">
        <v>233</v>
      </c>
      <c r="S329" t="s">
        <v>2047</v>
      </c>
    </row>
    <row r="330" spans="1:19" x14ac:dyDescent="0.2">
      <c r="A330" t="s">
        <v>138</v>
      </c>
      <c r="B330" t="s">
        <v>2048</v>
      </c>
      <c r="C330" t="s">
        <v>2049</v>
      </c>
      <c r="D330" t="s">
        <v>2050</v>
      </c>
      <c r="E330">
        <v>24</v>
      </c>
      <c r="F330">
        <v>1</v>
      </c>
      <c r="G330">
        <v>109</v>
      </c>
      <c r="H330">
        <v>1996</v>
      </c>
      <c r="I330" t="s">
        <v>640</v>
      </c>
      <c r="J330" t="s">
        <v>1708</v>
      </c>
      <c r="K330" t="s">
        <v>143</v>
      </c>
      <c r="P330" t="s">
        <v>1352</v>
      </c>
      <c r="R330" t="s">
        <v>233</v>
      </c>
      <c r="S330" t="s">
        <v>2051</v>
      </c>
    </row>
    <row r="331" spans="1:19" x14ac:dyDescent="0.2">
      <c r="A331" t="s">
        <v>138</v>
      </c>
      <c r="B331" t="s">
        <v>2052</v>
      </c>
      <c r="C331" t="s">
        <v>2053</v>
      </c>
      <c r="D331" t="s">
        <v>2054</v>
      </c>
      <c r="E331">
        <v>6</v>
      </c>
      <c r="F331">
        <v>1</v>
      </c>
      <c r="G331">
        <v>67</v>
      </c>
      <c r="H331">
        <v>2015</v>
      </c>
      <c r="I331" t="s">
        <v>415</v>
      </c>
      <c r="J331" t="s">
        <v>794</v>
      </c>
      <c r="K331" t="s">
        <v>143</v>
      </c>
      <c r="P331" t="s">
        <v>1352</v>
      </c>
      <c r="R331" t="s">
        <v>233</v>
      </c>
      <c r="S331" t="s">
        <v>2055</v>
      </c>
    </row>
    <row r="332" spans="1:19" x14ac:dyDescent="0.2">
      <c r="A332" t="s">
        <v>138</v>
      </c>
      <c r="B332" t="s">
        <v>2056</v>
      </c>
      <c r="C332" t="s">
        <v>2057</v>
      </c>
      <c r="D332" t="s">
        <v>2058</v>
      </c>
      <c r="E332">
        <v>16</v>
      </c>
      <c r="F332">
        <v>1</v>
      </c>
      <c r="G332">
        <v>133</v>
      </c>
      <c r="H332">
        <v>2011</v>
      </c>
      <c r="I332" t="s">
        <v>2059</v>
      </c>
      <c r="J332" t="s">
        <v>2060</v>
      </c>
      <c r="K332" t="s">
        <v>143</v>
      </c>
      <c r="P332" t="s">
        <v>1352</v>
      </c>
      <c r="R332" t="s">
        <v>233</v>
      </c>
      <c r="S332" t="s">
        <v>2061</v>
      </c>
    </row>
    <row r="333" spans="1:19" x14ac:dyDescent="0.2">
      <c r="A333" t="s">
        <v>138</v>
      </c>
      <c r="B333" t="s">
        <v>2062</v>
      </c>
      <c r="C333" t="s">
        <v>2063</v>
      </c>
      <c r="D333" t="s">
        <v>2064</v>
      </c>
      <c r="E333">
        <v>38</v>
      </c>
      <c r="F333">
        <v>5</v>
      </c>
      <c r="G333">
        <v>73</v>
      </c>
      <c r="H333">
        <v>2002</v>
      </c>
      <c r="I333" t="s">
        <v>415</v>
      </c>
      <c r="J333" t="s">
        <v>794</v>
      </c>
      <c r="K333" t="s">
        <v>143</v>
      </c>
      <c r="P333" t="s">
        <v>1352</v>
      </c>
      <c r="R333" t="s">
        <v>233</v>
      </c>
      <c r="S333" t="s">
        <v>2065</v>
      </c>
    </row>
    <row r="334" spans="1:19" x14ac:dyDescent="0.2">
      <c r="A334" t="s">
        <v>138</v>
      </c>
      <c r="B334" t="s">
        <v>2066</v>
      </c>
      <c r="C334" t="s">
        <v>2067</v>
      </c>
      <c r="D334" t="s">
        <v>2068</v>
      </c>
      <c r="E334">
        <v>26</v>
      </c>
      <c r="F334">
        <v>4</v>
      </c>
      <c r="G334">
        <v>19</v>
      </c>
      <c r="H334">
        <v>2014</v>
      </c>
      <c r="I334" t="s">
        <v>578</v>
      </c>
      <c r="K334" t="s">
        <v>143</v>
      </c>
      <c r="P334" t="s">
        <v>1352</v>
      </c>
      <c r="R334" t="s">
        <v>233</v>
      </c>
      <c r="S334" t="s">
        <v>2069</v>
      </c>
    </row>
    <row r="335" spans="1:19" x14ac:dyDescent="0.2">
      <c r="A335" t="s">
        <v>138</v>
      </c>
      <c r="B335" t="s">
        <v>2070</v>
      </c>
      <c r="C335" t="s">
        <v>2071</v>
      </c>
      <c r="D335" t="s">
        <v>2072</v>
      </c>
      <c r="F335">
        <v>285</v>
      </c>
      <c r="G335">
        <v>20</v>
      </c>
      <c r="H335">
        <v>2001</v>
      </c>
      <c r="I335" t="s">
        <v>2073</v>
      </c>
      <c r="J335" t="s">
        <v>1657</v>
      </c>
      <c r="K335" t="s">
        <v>143</v>
      </c>
      <c r="P335" t="s">
        <v>1352</v>
      </c>
      <c r="R335" t="s">
        <v>233</v>
      </c>
      <c r="S335" t="s">
        <v>2074</v>
      </c>
    </row>
    <row r="336" spans="1:19"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row>
    <row r="337" spans="1:19" x14ac:dyDescent="0.2">
      <c r="A337" t="s">
        <v>138</v>
      </c>
      <c r="B337" t="s">
        <v>2080</v>
      </c>
      <c r="C337" t="s">
        <v>2081</v>
      </c>
      <c r="D337" t="s">
        <v>861</v>
      </c>
      <c r="E337">
        <v>21</v>
      </c>
      <c r="F337">
        <v>3</v>
      </c>
      <c r="G337">
        <v>498</v>
      </c>
      <c r="H337">
        <v>2019</v>
      </c>
      <c r="I337" t="s">
        <v>1355</v>
      </c>
      <c r="K337" t="s">
        <v>143</v>
      </c>
      <c r="P337" t="s">
        <v>1352</v>
      </c>
      <c r="R337" t="s">
        <v>233</v>
      </c>
      <c r="S337" t="s">
        <v>2082</v>
      </c>
    </row>
    <row r="338" spans="1:19" x14ac:dyDescent="0.2">
      <c r="A338" t="s">
        <v>138</v>
      </c>
      <c r="B338" t="s">
        <v>2083</v>
      </c>
      <c r="C338" t="s">
        <v>2084</v>
      </c>
      <c r="D338" t="s">
        <v>645</v>
      </c>
      <c r="E338">
        <v>95</v>
      </c>
      <c r="F338">
        <v>8</v>
      </c>
      <c r="G338">
        <v>847</v>
      </c>
      <c r="H338">
        <v>2017</v>
      </c>
      <c r="I338" t="s">
        <v>2085</v>
      </c>
      <c r="J338" t="s">
        <v>2086</v>
      </c>
      <c r="K338" t="s">
        <v>143</v>
      </c>
      <c r="P338" t="s">
        <v>1352</v>
      </c>
      <c r="R338" t="s">
        <v>233</v>
      </c>
      <c r="S338" t="s">
        <v>2087</v>
      </c>
    </row>
    <row r="339" spans="1:19"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19"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19"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19"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19"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19"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19"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19"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19" x14ac:dyDescent="0.2">
      <c r="A347" t="s">
        <v>138</v>
      </c>
      <c r="B347" t="s">
        <v>2132</v>
      </c>
      <c r="C347" t="s">
        <v>2133</v>
      </c>
      <c r="D347" t="s">
        <v>1595</v>
      </c>
      <c r="F347">
        <v>4</v>
      </c>
      <c r="G347">
        <v>78</v>
      </c>
      <c r="H347">
        <v>2011</v>
      </c>
      <c r="I347" t="s">
        <v>2134</v>
      </c>
      <c r="J347" t="s">
        <v>651</v>
      </c>
      <c r="K347" t="s">
        <v>143</v>
      </c>
      <c r="P347" t="s">
        <v>1352</v>
      </c>
      <c r="R347" t="s">
        <v>233</v>
      </c>
      <c r="S347" t="s">
        <v>2135</v>
      </c>
    </row>
    <row r="348" spans="1:19"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19"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19"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19"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19"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575"/>
  <sheetViews>
    <sheetView tabSelected="1" zoomScale="85" zoomScaleNormal="70" workbookViewId="0">
      <pane ySplit="1" topLeftCell="A3106" activePane="bottomLeft" state="frozen"/>
      <selection activeCell="W1" sqref="W1"/>
      <selection pane="bottomLeft" activeCell="H3122" sqref="H3122"/>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4"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4"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4"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4"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4"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4"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4"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4"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4"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4"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4"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4"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4"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4"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4"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4"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4"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4"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4"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4"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4"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4"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4"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4"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4"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4"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4"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4"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4"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4"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4"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4"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4"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4"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4"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4"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4"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4"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4"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4"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4"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4"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4"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4"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4"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4"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4"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4"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4"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4"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4"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4"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4"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4"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4"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4"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4"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4"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4"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4"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4"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4"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4"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4"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4"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4"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4"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4"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4"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4"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4"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4"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4"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4"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4"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4"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4"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4"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4"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4"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4"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4"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4"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4"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4"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4"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4"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4"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4"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4"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4"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4"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4"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4"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4"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4"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4"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4"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4"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4"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4"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4"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4"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4"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4"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4"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4"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4"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4"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4"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4"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4"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4"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4"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4"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4"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4"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4"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4"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4"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4"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4"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4"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4"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4"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4"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4"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4"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4"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4"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4"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4"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4"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4"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4"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4"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4"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4"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4"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4"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4"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4"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4"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4"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4"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4"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4"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4"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4"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4"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4"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4"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4"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4"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4"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4"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4"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4"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4"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4"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4"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4"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4"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4"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4"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4"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4"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4"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4"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4"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4"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4"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4"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4"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4"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4"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4"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4"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4"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4"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4"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4"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4"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4"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4"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4"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4"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4"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4"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4"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4"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4"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4"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4"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4"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4"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4"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4"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4"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4"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4"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4"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4"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4"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4"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4"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4"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4"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4"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4"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4"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4"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4"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4"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4"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4"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4"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4"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4"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4"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4"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4"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4"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4"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4"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4"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4"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4"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4"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4"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4"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4"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4"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4"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4"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4"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4"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4"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4"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4"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4"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4"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4"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4"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4"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4"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4"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4"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4"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4"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4"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4"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4"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4"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4"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4"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4"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4"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4"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4"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4"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4"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4"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4"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4"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4"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4"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4"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4"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4"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4"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4"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4"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4"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4"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4"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4"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4"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4"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4"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4"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4"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4"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4"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4"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4"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4"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4"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4"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4"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4"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4"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4"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4"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4"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4"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4"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4"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4"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4"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4"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4"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4"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4"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4"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4"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4"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4"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4"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4"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4"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4"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4"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4"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4"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4"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4"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4"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4"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4"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4"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4"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4"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4"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4"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4"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4"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4"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4"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4"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4"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4"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4"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4"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4"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4"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4"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4"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4"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4"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4"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4"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4"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4"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4"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4"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4"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4"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4"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4"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4"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4"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4"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4"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4"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4"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4"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4"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4"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4"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4"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4"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4"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4"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4"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4"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4"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4"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4"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4"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4"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4"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4"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4"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4"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4"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4"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4"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4"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4"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4"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4"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4"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4"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4"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4"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4"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4"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4"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4"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4"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4"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4"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4"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1"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1"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1"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1"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1"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1"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1"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1"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1"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1"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1"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1"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1"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1"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1"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1"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1"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1"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1"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1"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1"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1"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1"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1"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1"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1"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1"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1"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1"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1"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1"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1"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1"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1"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1"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1"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1"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1"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1"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1"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1"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1"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1"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1"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1"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1"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1"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1"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1"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1"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1"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1"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1"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1"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1"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1"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1"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1"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1"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1"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1"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1"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1"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1"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1"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1"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1"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1"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1"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1"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1"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1"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1"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1"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1"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1"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1"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1"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1"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1"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1"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1"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1"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1"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1"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1"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1"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1"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1"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1"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1"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1"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1"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1"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1"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1"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1"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1"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1"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1"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1"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1"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1"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1"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1"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1"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1"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1"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1"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1"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1"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1"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1"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1"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1"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1"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1"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1"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1"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1"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1"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1"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1"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1"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1"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1"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1"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1"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1"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1"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1"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1"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1"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1"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1"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1"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1"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1"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1"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1"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1"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1"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1"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1"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1"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1"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1"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1"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1"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1"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1"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1"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1"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1"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1"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1"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1"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1"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1"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1"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1"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1"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1"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1"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1"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1"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1"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1"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1"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1"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1"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1"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1"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1"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1"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1"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1"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1"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1"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1"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1"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1"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1"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1"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1"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1"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1"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1"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1"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1"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1"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1"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1"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1"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1"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1"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1"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1"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1"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1"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1"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1"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1"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1"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1"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1"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1"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1"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1"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1"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1"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1"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1"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1"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1"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1"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1"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1"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1"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1"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1"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1"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1"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1"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1"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1"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1"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1"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1"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1"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1"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1"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1"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1"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1"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1"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1"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1"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1"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1"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1"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1"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1"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1"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1"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1"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1"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1"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1"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1"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1"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1"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1"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1"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1"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1"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1"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1"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1"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1"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1"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1"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1"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1"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1"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1"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1"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1"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1"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1"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1"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1"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1"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1"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1"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1"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1"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1"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1"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1"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1"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1"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1"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1"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1"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1"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1"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1"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1"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1"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1"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1"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1"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1"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1"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1"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1"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1"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1"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1"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1"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1"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1"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1"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1"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1"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1"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1"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1"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1"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1"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1"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1"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1"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1"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1"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1"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1"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1"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1"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1"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1"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1"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1"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1"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1"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1"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1"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1"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1"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1"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1"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1"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1"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1"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1"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1"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1"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1"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1"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1"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1"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1"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1"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1"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1"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1"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1"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1"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1"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1"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1"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1"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1"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1"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1"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1"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1"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1"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1"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1"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1"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1"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1"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1"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1"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1"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1"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1"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1"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1"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1"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1"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1"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1"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1"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1"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1"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1"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1"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1"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1"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1"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1"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1"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1"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1"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1"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1"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1"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1"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1"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1"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1"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1"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1"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1"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1"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1"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1"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1"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1"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1"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1"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1"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1"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1"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1"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1"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1"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1"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1"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1"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1"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1"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1"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1"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1"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1"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1"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1"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1"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1"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1"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1"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1"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1"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1"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1"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1"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1"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1"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1"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1"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1"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1"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1"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1"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1"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1"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1"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1"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1"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1"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1"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1"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1"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1"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1"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1"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1"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1"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1"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1"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1"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1"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1"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1"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1"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1"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1"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1"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1"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1"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1"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1"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1"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1"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1"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1"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1"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1"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1"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1"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1"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1"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1"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1"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1"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1"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1"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1"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1"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1"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1"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1"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1"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1"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1"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1"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1"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1"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1"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1"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1"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1"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1"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1"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1"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1"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1"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1"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1"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1"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1"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1"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1"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1"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1"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1"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1"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1"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1"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1"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1"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1"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1"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1"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1"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1"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1"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1"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1"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1"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1"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1"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1"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1"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1"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1"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1"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4"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1"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1"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1"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1"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1"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1"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1"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1"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1"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1"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1"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1"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1"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1"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1"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1"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1"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1"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1"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1"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1"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1"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1"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1"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1"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1"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1"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1"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1"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1"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1"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1"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1"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1"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1"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1"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1"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1"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1"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1"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1"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1"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1"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1"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1"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1"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1"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1"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1"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1"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1"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1"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1"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1"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1"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1"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1"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1"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1760</v>
      </c>
      <c r="B3115" s="21" t="s">
        <v>1146</v>
      </c>
      <c r="C3115" s="21" t="s">
        <v>1149</v>
      </c>
      <c r="D3115" s="21" t="s">
        <v>1758</v>
      </c>
      <c r="E3115" s="21" t="s">
        <v>1759</v>
      </c>
      <c r="F3115" s="25"/>
      <c r="G3115" s="21" t="s">
        <v>1165</v>
      </c>
      <c r="H3115" s="21" t="s">
        <v>1165</v>
      </c>
      <c r="I3115" s="21" t="s">
        <v>3110</v>
      </c>
      <c r="L3115" t="s">
        <v>3111</v>
      </c>
      <c r="M3115" s="21" t="s">
        <v>1157</v>
      </c>
      <c r="O3115" s="21">
        <v>2011</v>
      </c>
      <c r="P3115">
        <v>2011</v>
      </c>
      <c r="U3115" s="21" t="s">
        <v>1246</v>
      </c>
      <c r="W3115">
        <v>0</v>
      </c>
      <c r="X3115" s="9" t="s">
        <v>1217</v>
      </c>
      <c r="Z3115" s="9" t="s">
        <v>3112</v>
      </c>
      <c r="AD3115" s="22"/>
      <c r="AF3115" s="24" t="s">
        <v>1165</v>
      </c>
      <c r="AI3115" s="21" t="s">
        <v>1165</v>
      </c>
      <c r="AJ3115" s="21" t="s">
        <v>1148</v>
      </c>
      <c r="AK3115" s="21">
        <v>0</v>
      </c>
      <c r="AL3115" s="21" t="s">
        <v>1277</v>
      </c>
      <c r="AM3115">
        <v>0</v>
      </c>
      <c r="AN3115" s="21">
        <v>3</v>
      </c>
      <c r="AO3115" s="21">
        <v>20</v>
      </c>
      <c r="AP3115" s="21">
        <v>0</v>
      </c>
      <c r="AQ3115" s="22" t="s">
        <v>3114</v>
      </c>
      <c r="AR3115" s="21" t="s">
        <v>1155</v>
      </c>
      <c r="AS3115" t="s">
        <v>3113</v>
      </c>
    </row>
    <row r="3116" spans="1:45" x14ac:dyDescent="0.2">
      <c r="A3116" s="21" t="s">
        <v>1760</v>
      </c>
      <c r="B3116" s="21" t="s">
        <v>1146</v>
      </c>
      <c r="C3116" s="21" t="s">
        <v>1149</v>
      </c>
      <c r="D3116" s="21" t="s">
        <v>1758</v>
      </c>
      <c r="E3116" s="21" t="s">
        <v>1759</v>
      </c>
      <c r="F3116" s="25"/>
      <c r="G3116" s="21" t="s">
        <v>1165</v>
      </c>
      <c r="H3116" s="21" t="s">
        <v>1165</v>
      </c>
      <c r="I3116" s="21" t="s">
        <v>3110</v>
      </c>
      <c r="L3116" t="s">
        <v>3111</v>
      </c>
      <c r="M3116" s="21" t="s">
        <v>1157</v>
      </c>
      <c r="O3116" s="21">
        <v>2011</v>
      </c>
      <c r="P3116">
        <v>2011</v>
      </c>
      <c r="U3116" s="21" t="s">
        <v>1246</v>
      </c>
      <c r="W3116">
        <v>3.5880000000000001</v>
      </c>
      <c r="X3116" s="9" t="s">
        <v>1217</v>
      </c>
      <c r="Z3116" s="9" t="s">
        <v>3112</v>
      </c>
      <c r="AD3116" s="22"/>
      <c r="AF3116" s="24" t="s">
        <v>1165</v>
      </c>
      <c r="AI3116" s="21" t="s">
        <v>1165</v>
      </c>
      <c r="AJ3116" s="21" t="s">
        <v>1148</v>
      </c>
      <c r="AK3116" s="21">
        <v>0</v>
      </c>
      <c r="AL3116" s="21" t="s">
        <v>1277</v>
      </c>
      <c r="AM3116">
        <v>0</v>
      </c>
      <c r="AN3116" s="21">
        <v>3</v>
      </c>
      <c r="AO3116" s="21">
        <v>20</v>
      </c>
      <c r="AP3116" s="21">
        <v>3.5880000000000001</v>
      </c>
      <c r="AQ3116" s="22" t="s">
        <v>3114</v>
      </c>
      <c r="AR3116" s="21" t="s">
        <v>1155</v>
      </c>
      <c r="AS3116" t="s">
        <v>3113</v>
      </c>
    </row>
    <row r="3117" spans="1:45" x14ac:dyDescent="0.2">
      <c r="A3117" s="21" t="s">
        <v>1760</v>
      </c>
      <c r="B3117" s="21" t="s">
        <v>1146</v>
      </c>
      <c r="C3117" s="21" t="s">
        <v>1149</v>
      </c>
      <c r="D3117" s="21" t="s">
        <v>1758</v>
      </c>
      <c r="E3117" s="21" t="s">
        <v>1759</v>
      </c>
      <c r="F3117" s="25"/>
      <c r="G3117" s="21" t="s">
        <v>1165</v>
      </c>
      <c r="H3117" s="21" t="s">
        <v>1165</v>
      </c>
      <c r="I3117" s="21" t="s">
        <v>3110</v>
      </c>
      <c r="L3117" t="s">
        <v>3111</v>
      </c>
      <c r="M3117" s="21" t="s">
        <v>1157</v>
      </c>
      <c r="O3117" s="21">
        <v>2011</v>
      </c>
      <c r="P3117">
        <v>2011</v>
      </c>
      <c r="U3117" s="21" t="s">
        <v>1246</v>
      </c>
      <c r="W3117">
        <v>6.9770000000000003</v>
      </c>
      <c r="X3117" s="9" t="s">
        <v>1217</v>
      </c>
      <c r="Z3117" s="9" t="s">
        <v>3112</v>
      </c>
      <c r="AD3117" s="22"/>
      <c r="AF3117" s="24" t="s">
        <v>1165</v>
      </c>
      <c r="AI3117" s="21" t="s">
        <v>1165</v>
      </c>
      <c r="AJ3117" s="21" t="s">
        <v>1148</v>
      </c>
      <c r="AK3117" s="21">
        <v>0</v>
      </c>
      <c r="AL3117" s="21" t="s">
        <v>1277</v>
      </c>
      <c r="AM3117">
        <v>0</v>
      </c>
      <c r="AN3117" s="21">
        <v>3</v>
      </c>
      <c r="AO3117" s="21">
        <v>20</v>
      </c>
      <c r="AP3117" s="21">
        <v>6.9770000000000003</v>
      </c>
      <c r="AQ3117" s="22" t="s">
        <v>3114</v>
      </c>
      <c r="AR3117" s="21" t="s">
        <v>1155</v>
      </c>
      <c r="AS3117" t="s">
        <v>3113</v>
      </c>
    </row>
    <row r="3118" spans="1:45" x14ac:dyDescent="0.2">
      <c r="A3118" s="21" t="s">
        <v>1760</v>
      </c>
      <c r="B3118" s="21" t="s">
        <v>1146</v>
      </c>
      <c r="C3118" s="21" t="s">
        <v>1149</v>
      </c>
      <c r="D3118" s="21" t="s">
        <v>1758</v>
      </c>
      <c r="E3118" s="21" t="s">
        <v>1759</v>
      </c>
      <c r="F3118" s="25"/>
      <c r="G3118" s="21" t="s">
        <v>1165</v>
      </c>
      <c r="H3118" s="21" t="s">
        <v>1165</v>
      </c>
      <c r="I3118" s="21" t="s">
        <v>3110</v>
      </c>
      <c r="L3118" t="s">
        <v>3111</v>
      </c>
      <c r="M3118" s="21" t="s">
        <v>1157</v>
      </c>
      <c r="O3118" s="21">
        <v>2011</v>
      </c>
      <c r="P3118">
        <v>2011</v>
      </c>
      <c r="U3118" s="21" t="s">
        <v>1246</v>
      </c>
      <c r="W3118">
        <v>9.8119999999999994</v>
      </c>
      <c r="X3118" s="9" t="s">
        <v>1217</v>
      </c>
      <c r="Z3118" s="9" t="s">
        <v>3112</v>
      </c>
      <c r="AD3118" s="22"/>
      <c r="AF3118" s="24" t="s">
        <v>1165</v>
      </c>
      <c r="AI3118" s="21" t="s">
        <v>1165</v>
      </c>
      <c r="AJ3118" s="21" t="s">
        <v>1148</v>
      </c>
      <c r="AK3118" s="21">
        <v>0</v>
      </c>
      <c r="AL3118" s="21" t="s">
        <v>1277</v>
      </c>
      <c r="AM3118">
        <v>0</v>
      </c>
      <c r="AN3118" s="21">
        <v>3</v>
      </c>
      <c r="AO3118" s="21">
        <v>20</v>
      </c>
      <c r="AP3118" s="21">
        <v>9.8119999999999994</v>
      </c>
      <c r="AQ3118" s="22" t="s">
        <v>3114</v>
      </c>
      <c r="AR3118" s="21" t="s">
        <v>1155</v>
      </c>
      <c r="AS3118" t="s">
        <v>3113</v>
      </c>
    </row>
    <row r="3119" spans="1:45" x14ac:dyDescent="0.2">
      <c r="A3119" s="21" t="s">
        <v>1760</v>
      </c>
      <c r="B3119" s="21" t="s">
        <v>1146</v>
      </c>
      <c r="C3119" s="21" t="s">
        <v>1149</v>
      </c>
      <c r="D3119" s="21" t="s">
        <v>1758</v>
      </c>
      <c r="E3119" s="21" t="s">
        <v>1759</v>
      </c>
      <c r="F3119" s="25"/>
      <c r="G3119" s="21" t="s">
        <v>1165</v>
      </c>
      <c r="H3119" s="21" t="s">
        <v>1165</v>
      </c>
      <c r="I3119" s="21" t="s">
        <v>3110</v>
      </c>
      <c r="L3119" t="s">
        <v>3111</v>
      </c>
      <c r="M3119" s="21" t="s">
        <v>1157</v>
      </c>
      <c r="O3119" s="21">
        <v>2011</v>
      </c>
      <c r="P3119">
        <v>2011</v>
      </c>
      <c r="U3119" s="21" t="s">
        <v>1246</v>
      </c>
      <c r="W3119">
        <v>13.000999999999999</v>
      </c>
      <c r="X3119" s="9" t="s">
        <v>1217</v>
      </c>
      <c r="Z3119" s="9" t="s">
        <v>3112</v>
      </c>
      <c r="AD3119" s="22"/>
      <c r="AF3119" s="24" t="s">
        <v>1165</v>
      </c>
      <c r="AI3119" s="21" t="s">
        <v>1165</v>
      </c>
      <c r="AJ3119" s="21" t="s">
        <v>1148</v>
      </c>
      <c r="AK3119" s="21">
        <v>0</v>
      </c>
      <c r="AL3119" s="21" t="s">
        <v>1277</v>
      </c>
      <c r="AM3119">
        <v>0</v>
      </c>
      <c r="AN3119" s="21">
        <v>3</v>
      </c>
      <c r="AO3119" s="21">
        <v>20</v>
      </c>
      <c r="AP3119" s="21">
        <v>13.000999999999999</v>
      </c>
      <c r="AQ3119" s="22" t="s">
        <v>3114</v>
      </c>
      <c r="AR3119" s="21" t="s">
        <v>1155</v>
      </c>
      <c r="AS3119" t="s">
        <v>3113</v>
      </c>
    </row>
    <row r="3120" spans="1:45" x14ac:dyDescent="0.2">
      <c r="A3120" s="21" t="s">
        <v>1760</v>
      </c>
      <c r="B3120" s="21" t="s">
        <v>1146</v>
      </c>
      <c r="C3120" s="21" t="s">
        <v>1149</v>
      </c>
      <c r="D3120" s="21" t="s">
        <v>1758</v>
      </c>
      <c r="E3120" s="21" t="s">
        <v>1759</v>
      </c>
      <c r="F3120" s="25"/>
      <c r="G3120" s="21" t="s">
        <v>1165</v>
      </c>
      <c r="H3120" s="21" t="s">
        <v>1165</v>
      </c>
      <c r="I3120" s="21" t="s">
        <v>3110</v>
      </c>
      <c r="L3120" t="s">
        <v>3111</v>
      </c>
      <c r="M3120" s="21" t="s">
        <v>1157</v>
      </c>
      <c r="O3120" s="21">
        <v>2011</v>
      </c>
      <c r="P3120">
        <v>2011</v>
      </c>
      <c r="U3120" s="21" t="s">
        <v>1246</v>
      </c>
      <c r="W3120">
        <v>16.899000000000001</v>
      </c>
      <c r="X3120" s="9" t="s">
        <v>1217</v>
      </c>
      <c r="Z3120" s="9" t="s">
        <v>3112</v>
      </c>
      <c r="AD3120" s="22"/>
      <c r="AF3120" s="24" t="s">
        <v>1165</v>
      </c>
      <c r="AI3120" s="21" t="s">
        <v>1165</v>
      </c>
      <c r="AJ3120" s="21" t="s">
        <v>1148</v>
      </c>
      <c r="AK3120" s="21">
        <v>0</v>
      </c>
      <c r="AL3120" s="21" t="s">
        <v>1277</v>
      </c>
      <c r="AM3120">
        <v>0</v>
      </c>
      <c r="AN3120" s="21">
        <v>3</v>
      </c>
      <c r="AO3120" s="21">
        <v>20</v>
      </c>
      <c r="AP3120" s="21">
        <v>16.899000000000001</v>
      </c>
      <c r="AQ3120" s="22" t="s">
        <v>3114</v>
      </c>
      <c r="AR3120" s="21" t="s">
        <v>1155</v>
      </c>
      <c r="AS3120" t="s">
        <v>3113</v>
      </c>
    </row>
    <row r="3121" spans="1:45" x14ac:dyDescent="0.2">
      <c r="A3121" s="21" t="s">
        <v>1760</v>
      </c>
      <c r="B3121" s="21" t="s">
        <v>1146</v>
      </c>
      <c r="C3121" s="21" t="s">
        <v>1149</v>
      </c>
      <c r="D3121" s="21" t="s">
        <v>1758</v>
      </c>
      <c r="E3121" s="21" t="s">
        <v>1759</v>
      </c>
      <c r="F3121" s="25"/>
      <c r="G3121" s="21" t="s">
        <v>1165</v>
      </c>
      <c r="H3121" s="21" t="s">
        <v>1165</v>
      </c>
      <c r="I3121" s="21" t="s">
        <v>3110</v>
      </c>
      <c r="L3121" t="s">
        <v>3111</v>
      </c>
      <c r="M3121" s="21" t="s">
        <v>1157</v>
      </c>
      <c r="O3121" s="21">
        <v>2011</v>
      </c>
      <c r="P3121">
        <v>2011</v>
      </c>
      <c r="U3121" s="21" t="s">
        <v>1246</v>
      </c>
      <c r="W3121">
        <v>19.911000000000001</v>
      </c>
      <c r="X3121" s="9" t="s">
        <v>1217</v>
      </c>
      <c r="Z3121" s="9" t="s">
        <v>3112</v>
      </c>
      <c r="AD3121" s="22"/>
      <c r="AF3121" s="24" t="s">
        <v>1165</v>
      </c>
      <c r="AI3121" s="21" t="s">
        <v>1165</v>
      </c>
      <c r="AJ3121" s="21" t="s">
        <v>1148</v>
      </c>
      <c r="AK3121" s="21">
        <v>0</v>
      </c>
      <c r="AL3121" s="21" t="s">
        <v>1277</v>
      </c>
      <c r="AM3121">
        <v>0</v>
      </c>
      <c r="AN3121" s="21">
        <v>3</v>
      </c>
      <c r="AO3121" s="21">
        <v>20</v>
      </c>
      <c r="AP3121" s="21">
        <v>19.911000000000001</v>
      </c>
      <c r="AQ3121" s="22" t="s">
        <v>3114</v>
      </c>
      <c r="AR3121" s="21" t="s">
        <v>1155</v>
      </c>
      <c r="AS3121" t="s">
        <v>3113</v>
      </c>
    </row>
    <row r="3122" spans="1:45" x14ac:dyDescent="0.2">
      <c r="A3122" s="21" t="s">
        <v>1760</v>
      </c>
      <c r="B3122" s="21" t="s">
        <v>1146</v>
      </c>
      <c r="C3122" s="21" t="s">
        <v>1149</v>
      </c>
      <c r="D3122" s="21" t="s">
        <v>1758</v>
      </c>
      <c r="E3122" s="21" t="s">
        <v>1759</v>
      </c>
      <c r="F3122" s="25"/>
      <c r="G3122" s="21" t="s">
        <v>1165</v>
      </c>
      <c r="H3122" s="21" t="s">
        <v>1165</v>
      </c>
      <c r="I3122" s="21" t="s">
        <v>3110</v>
      </c>
      <c r="L3122" t="s">
        <v>3111</v>
      </c>
      <c r="M3122" s="21" t="s">
        <v>1157</v>
      </c>
      <c r="O3122" s="21">
        <v>2011</v>
      </c>
      <c r="P3122">
        <v>2011</v>
      </c>
      <c r="U3122" s="21" t="s">
        <v>1246</v>
      </c>
      <c r="W3122">
        <v>23.986999999999998</v>
      </c>
      <c r="X3122" s="9" t="s">
        <v>1217</v>
      </c>
      <c r="Z3122" s="9" t="s">
        <v>3112</v>
      </c>
      <c r="AD3122" s="22"/>
      <c r="AF3122" s="24" t="s">
        <v>1165</v>
      </c>
      <c r="AI3122" s="21" t="s">
        <v>1165</v>
      </c>
      <c r="AJ3122" s="21" t="s">
        <v>1148</v>
      </c>
      <c r="AK3122" s="21">
        <v>0</v>
      </c>
      <c r="AL3122" s="21" t="s">
        <v>1277</v>
      </c>
      <c r="AM3122">
        <v>0</v>
      </c>
      <c r="AN3122" s="21">
        <v>3</v>
      </c>
      <c r="AO3122" s="21">
        <v>20</v>
      </c>
      <c r="AP3122" s="21">
        <v>23.986999999999998</v>
      </c>
      <c r="AQ3122" s="22" t="s">
        <v>3114</v>
      </c>
      <c r="AR3122" s="21" t="s">
        <v>1155</v>
      </c>
      <c r="AS3122" t="s">
        <v>3113</v>
      </c>
    </row>
    <row r="3123" spans="1:45" x14ac:dyDescent="0.2">
      <c r="A3123" s="21" t="s">
        <v>1760</v>
      </c>
      <c r="B3123" s="21" t="s">
        <v>1146</v>
      </c>
      <c r="C3123" s="21" t="s">
        <v>1149</v>
      </c>
      <c r="D3123" s="21" t="s">
        <v>1758</v>
      </c>
      <c r="E3123" s="21" t="s">
        <v>1759</v>
      </c>
      <c r="F3123" s="25"/>
      <c r="G3123" s="21" t="s">
        <v>1165</v>
      </c>
      <c r="H3123" s="21" t="s">
        <v>1165</v>
      </c>
      <c r="I3123" s="21" t="s">
        <v>3110</v>
      </c>
      <c r="L3123" t="s">
        <v>3111</v>
      </c>
      <c r="M3123" s="21" t="s">
        <v>1157</v>
      </c>
      <c r="O3123" s="21">
        <v>2011</v>
      </c>
      <c r="P3123">
        <v>2011</v>
      </c>
      <c r="U3123" s="21" t="s">
        <v>1246</v>
      </c>
      <c r="W3123">
        <v>26.998999999999999</v>
      </c>
      <c r="X3123" s="9" t="s">
        <v>1217</v>
      </c>
      <c r="Z3123" s="9" t="s">
        <v>3112</v>
      </c>
      <c r="AD3123" s="22"/>
      <c r="AF3123" s="24" t="s">
        <v>1165</v>
      </c>
      <c r="AI3123" s="21" t="s">
        <v>1165</v>
      </c>
      <c r="AJ3123" s="21" t="s">
        <v>1148</v>
      </c>
      <c r="AK3123" s="21">
        <v>0</v>
      </c>
      <c r="AL3123" s="21" t="s">
        <v>1277</v>
      </c>
      <c r="AM3123">
        <v>0</v>
      </c>
      <c r="AN3123" s="21">
        <v>3</v>
      </c>
      <c r="AO3123" s="21">
        <v>20</v>
      </c>
      <c r="AP3123" s="21">
        <v>26.998999999999999</v>
      </c>
      <c r="AQ3123" s="22" t="s">
        <v>3114</v>
      </c>
      <c r="AR3123" s="21" t="s">
        <v>1155</v>
      </c>
      <c r="AS3123" t="s">
        <v>3113</v>
      </c>
    </row>
    <row r="3124" spans="1:45" x14ac:dyDescent="0.2">
      <c r="A3124" s="21" t="s">
        <v>1760</v>
      </c>
      <c r="B3124" s="21" t="s">
        <v>1146</v>
      </c>
      <c r="C3124" s="21" t="s">
        <v>1149</v>
      </c>
      <c r="D3124" s="21" t="s">
        <v>1758</v>
      </c>
      <c r="E3124" s="21" t="s">
        <v>1759</v>
      </c>
      <c r="F3124" s="25"/>
      <c r="G3124" s="21" t="s">
        <v>1165</v>
      </c>
      <c r="H3124" s="21" t="s">
        <v>1165</v>
      </c>
      <c r="I3124" s="21" t="s">
        <v>3110</v>
      </c>
      <c r="L3124" t="s">
        <v>3111</v>
      </c>
      <c r="M3124" s="21" t="s">
        <v>1157</v>
      </c>
      <c r="O3124" s="21">
        <v>2011</v>
      </c>
      <c r="P3124">
        <v>2011</v>
      </c>
      <c r="U3124" s="21" t="s">
        <v>1246</v>
      </c>
      <c r="W3124">
        <v>31.96</v>
      </c>
      <c r="X3124" s="9" t="s">
        <v>1217</v>
      </c>
      <c r="Z3124" s="9" t="s">
        <v>3112</v>
      </c>
      <c r="AD3124" s="22"/>
      <c r="AF3124" s="24" t="s">
        <v>1165</v>
      </c>
      <c r="AI3124" s="21" t="s">
        <v>1165</v>
      </c>
      <c r="AJ3124" s="21" t="s">
        <v>1148</v>
      </c>
      <c r="AK3124" s="21">
        <v>0</v>
      </c>
      <c r="AL3124" s="21" t="s">
        <v>1277</v>
      </c>
      <c r="AM3124">
        <v>0</v>
      </c>
      <c r="AN3124" s="21">
        <v>3</v>
      </c>
      <c r="AO3124" s="21">
        <v>20</v>
      </c>
      <c r="AP3124" s="21">
        <v>31.96</v>
      </c>
      <c r="AQ3124" s="22" t="s">
        <v>3114</v>
      </c>
      <c r="AR3124" s="21" t="s">
        <v>1155</v>
      </c>
      <c r="AS3124" t="s">
        <v>3113</v>
      </c>
    </row>
    <row r="3125" spans="1:45" x14ac:dyDescent="0.2">
      <c r="A3125" s="21" t="s">
        <v>1760</v>
      </c>
      <c r="B3125" s="21" t="s">
        <v>1146</v>
      </c>
      <c r="C3125" s="21" t="s">
        <v>1149</v>
      </c>
      <c r="D3125" s="21" t="s">
        <v>1758</v>
      </c>
      <c r="E3125" s="21" t="s">
        <v>1759</v>
      </c>
      <c r="F3125" s="25"/>
      <c r="G3125" s="21" t="s">
        <v>1165</v>
      </c>
      <c r="H3125" s="21" t="s">
        <v>1165</v>
      </c>
      <c r="I3125" s="21" t="s">
        <v>3110</v>
      </c>
      <c r="L3125" t="s">
        <v>3111</v>
      </c>
      <c r="M3125" s="21" t="s">
        <v>1157</v>
      </c>
      <c r="O3125" s="21">
        <v>2011</v>
      </c>
      <c r="P3125">
        <v>2011</v>
      </c>
      <c r="U3125" s="21" t="s">
        <v>1246</v>
      </c>
      <c r="W3125">
        <v>34.950000000000003</v>
      </c>
      <c r="X3125" s="9" t="s">
        <v>1217</v>
      </c>
      <c r="Z3125" s="9" t="s">
        <v>3112</v>
      </c>
      <c r="AD3125" s="22"/>
      <c r="AF3125" s="24" t="s">
        <v>1165</v>
      </c>
      <c r="AI3125" s="21" t="s">
        <v>1165</v>
      </c>
      <c r="AJ3125" s="21" t="s">
        <v>1148</v>
      </c>
      <c r="AK3125" s="21">
        <v>13.819000000000001</v>
      </c>
      <c r="AL3125" s="21" t="s">
        <v>1277</v>
      </c>
      <c r="AM3125">
        <f>16.857-10.612</f>
        <v>6.2449999999999992</v>
      </c>
      <c r="AN3125" s="21">
        <v>3</v>
      </c>
      <c r="AO3125" s="21">
        <v>20</v>
      </c>
      <c r="AP3125" s="21">
        <v>34.950000000000003</v>
      </c>
      <c r="AQ3125" s="22" t="s">
        <v>3114</v>
      </c>
      <c r="AR3125" s="21" t="s">
        <v>1155</v>
      </c>
      <c r="AS3125" t="s">
        <v>3113</v>
      </c>
    </row>
    <row r="3126" spans="1:45" x14ac:dyDescent="0.2">
      <c r="A3126" s="21" t="s">
        <v>1760</v>
      </c>
      <c r="B3126" s="21" t="s">
        <v>1146</v>
      </c>
      <c r="C3126" s="21" t="s">
        <v>1149</v>
      </c>
      <c r="D3126" s="21" t="s">
        <v>1758</v>
      </c>
      <c r="E3126" s="21" t="s">
        <v>1759</v>
      </c>
      <c r="F3126" s="25"/>
      <c r="G3126" s="21" t="s">
        <v>1165</v>
      </c>
      <c r="H3126" s="21" t="s">
        <v>1165</v>
      </c>
      <c r="I3126" s="21" t="s">
        <v>3110</v>
      </c>
      <c r="L3126" t="s">
        <v>3111</v>
      </c>
      <c r="M3126" s="21" t="s">
        <v>1157</v>
      </c>
      <c r="O3126" s="21">
        <v>2011</v>
      </c>
      <c r="P3126">
        <v>2011</v>
      </c>
      <c r="U3126" s="21" t="s">
        <v>1246</v>
      </c>
      <c r="W3126" s="21">
        <v>39.048000000000002</v>
      </c>
      <c r="X3126" s="9" t="s">
        <v>1217</v>
      </c>
      <c r="Z3126" s="9" t="s">
        <v>3112</v>
      </c>
      <c r="AD3126" s="22"/>
      <c r="AF3126" s="24" t="s">
        <v>1165</v>
      </c>
      <c r="AI3126" s="21" t="s">
        <v>1165</v>
      </c>
      <c r="AJ3126" s="21" t="s">
        <v>1148</v>
      </c>
      <c r="AK3126" s="21">
        <v>13.819000000000001</v>
      </c>
      <c r="AL3126" s="21" t="s">
        <v>1277</v>
      </c>
      <c r="AM3126">
        <f t="shared" ref="AM3126:AM3128" si="34">16.857-10.612</f>
        <v>6.2449999999999992</v>
      </c>
      <c r="AN3126" s="21">
        <v>3</v>
      </c>
      <c r="AO3126" s="21">
        <v>20</v>
      </c>
      <c r="AP3126" s="21">
        <v>39.048000000000002</v>
      </c>
      <c r="AQ3126" s="22" t="s">
        <v>3114</v>
      </c>
      <c r="AR3126" s="21" t="s">
        <v>1155</v>
      </c>
      <c r="AS3126" t="s">
        <v>3113</v>
      </c>
    </row>
    <row r="3127" spans="1:45" x14ac:dyDescent="0.2">
      <c r="A3127" s="21" t="s">
        <v>1760</v>
      </c>
      <c r="B3127" s="21" t="s">
        <v>1146</v>
      </c>
      <c r="C3127" s="21" t="s">
        <v>1149</v>
      </c>
      <c r="D3127" s="21" t="s">
        <v>1758</v>
      </c>
      <c r="E3127" s="21" t="s">
        <v>1759</v>
      </c>
      <c r="F3127" s="25"/>
      <c r="G3127" s="21" t="s">
        <v>1165</v>
      </c>
      <c r="H3127" s="21" t="s">
        <v>1165</v>
      </c>
      <c r="I3127" s="21" t="s">
        <v>3110</v>
      </c>
      <c r="L3127" t="s">
        <v>3111</v>
      </c>
      <c r="M3127" s="21" t="s">
        <v>1157</v>
      </c>
      <c r="O3127" s="21">
        <v>2011</v>
      </c>
      <c r="P3127">
        <v>2011</v>
      </c>
      <c r="U3127" s="21" t="s">
        <v>1246</v>
      </c>
      <c r="W3127" s="21">
        <v>41.883000000000003</v>
      </c>
      <c r="X3127" s="9" t="s">
        <v>1217</v>
      </c>
      <c r="Z3127" s="9" t="s">
        <v>3112</v>
      </c>
      <c r="AD3127" s="22"/>
      <c r="AF3127" s="24" t="s">
        <v>1165</v>
      </c>
      <c r="AI3127" s="21" t="s">
        <v>1165</v>
      </c>
      <c r="AJ3127" s="21" t="s">
        <v>1148</v>
      </c>
      <c r="AK3127" s="21">
        <v>13.819000000000001</v>
      </c>
      <c r="AL3127" s="21" t="s">
        <v>1277</v>
      </c>
      <c r="AM3127">
        <f t="shared" si="34"/>
        <v>6.2449999999999992</v>
      </c>
      <c r="AN3127" s="21">
        <v>3</v>
      </c>
      <c r="AO3127" s="21">
        <v>20</v>
      </c>
      <c r="AP3127" s="21">
        <v>41.883000000000003</v>
      </c>
      <c r="AQ3127" s="22" t="s">
        <v>3114</v>
      </c>
      <c r="AR3127" s="21" t="s">
        <v>1155</v>
      </c>
      <c r="AS3127" t="s">
        <v>3113</v>
      </c>
    </row>
    <row r="3128" spans="1:45" x14ac:dyDescent="0.2">
      <c r="A3128" s="21" t="s">
        <v>1760</v>
      </c>
      <c r="B3128" s="21" t="s">
        <v>1146</v>
      </c>
      <c r="C3128" s="21" t="s">
        <v>1149</v>
      </c>
      <c r="D3128" s="21" t="s">
        <v>1758</v>
      </c>
      <c r="E3128" s="21" t="s">
        <v>1759</v>
      </c>
      <c r="F3128" s="25"/>
      <c r="G3128" s="21" t="s">
        <v>1165</v>
      </c>
      <c r="H3128" s="21" t="s">
        <v>1165</v>
      </c>
      <c r="I3128" s="21" t="s">
        <v>3110</v>
      </c>
      <c r="L3128" t="s">
        <v>3111</v>
      </c>
      <c r="M3128" s="21" t="s">
        <v>1157</v>
      </c>
      <c r="O3128" s="21">
        <v>2011</v>
      </c>
      <c r="P3128">
        <v>2011</v>
      </c>
      <c r="U3128" s="21" t="s">
        <v>1246</v>
      </c>
      <c r="W3128" s="21">
        <v>47.021000000000001</v>
      </c>
      <c r="X3128" s="9" t="s">
        <v>1217</v>
      </c>
      <c r="Z3128" s="9" t="s">
        <v>3112</v>
      </c>
      <c r="AD3128" s="22"/>
      <c r="AF3128" s="24" t="s">
        <v>1165</v>
      </c>
      <c r="AI3128" s="21" t="s">
        <v>1165</v>
      </c>
      <c r="AJ3128" s="21" t="s">
        <v>1148</v>
      </c>
      <c r="AK3128" s="21">
        <v>13.819000000000001</v>
      </c>
      <c r="AL3128" s="21" t="s">
        <v>1277</v>
      </c>
      <c r="AM3128">
        <f t="shared" si="34"/>
        <v>6.2449999999999992</v>
      </c>
      <c r="AN3128" s="21">
        <v>3</v>
      </c>
      <c r="AO3128" s="21">
        <v>20</v>
      </c>
      <c r="AP3128" s="21">
        <v>47.021000000000001</v>
      </c>
      <c r="AQ3128" s="22" t="s">
        <v>3114</v>
      </c>
      <c r="AR3128" s="21" t="s">
        <v>1155</v>
      </c>
      <c r="AS3128" t="s">
        <v>3113</v>
      </c>
    </row>
    <row r="3129" spans="1:45" x14ac:dyDescent="0.2">
      <c r="A3129" s="21" t="s">
        <v>1760</v>
      </c>
      <c r="B3129" s="21" t="s">
        <v>1146</v>
      </c>
      <c r="C3129" s="21" t="s">
        <v>1149</v>
      </c>
      <c r="D3129" s="21" t="s">
        <v>1758</v>
      </c>
      <c r="E3129" s="21" t="s">
        <v>1759</v>
      </c>
      <c r="F3129" s="25"/>
      <c r="G3129" s="21" t="s">
        <v>1165</v>
      </c>
      <c r="H3129" s="21" t="s">
        <v>1165</v>
      </c>
      <c r="I3129" s="21" t="s">
        <v>3110</v>
      </c>
      <c r="L3129" t="s">
        <v>3111</v>
      </c>
      <c r="M3129" s="21" t="s">
        <v>1157</v>
      </c>
      <c r="O3129" s="21">
        <v>2011</v>
      </c>
      <c r="P3129">
        <v>2011</v>
      </c>
      <c r="U3129" s="21" t="s">
        <v>1246</v>
      </c>
      <c r="W3129" s="21">
        <v>53.953000000000003</v>
      </c>
      <c r="X3129" s="9" t="s">
        <v>1217</v>
      </c>
      <c r="Z3129" s="9" t="s">
        <v>3112</v>
      </c>
      <c r="AD3129" s="22"/>
      <c r="AF3129" s="24" t="s">
        <v>1165</v>
      </c>
      <c r="AI3129" s="21" t="s">
        <v>1165</v>
      </c>
      <c r="AJ3129" s="21" t="s">
        <v>1148</v>
      </c>
      <c r="AK3129" s="21">
        <v>27.088999999999999</v>
      </c>
      <c r="AL3129" s="21" t="s">
        <v>1277</v>
      </c>
      <c r="AM3129">
        <f>42.848-11.456</f>
        <v>31.391999999999999</v>
      </c>
      <c r="AN3129" s="21">
        <v>3</v>
      </c>
      <c r="AO3129" s="21">
        <v>20</v>
      </c>
      <c r="AP3129" s="21">
        <v>53.953000000000003</v>
      </c>
      <c r="AQ3129" s="22" t="s">
        <v>3114</v>
      </c>
      <c r="AR3129" s="21" t="s">
        <v>1155</v>
      </c>
      <c r="AS3129" t="s">
        <v>3113</v>
      </c>
    </row>
    <row r="3130" spans="1:45" x14ac:dyDescent="0.2">
      <c r="A3130" s="21" t="s">
        <v>1760</v>
      </c>
      <c r="B3130" s="21" t="s">
        <v>1146</v>
      </c>
      <c r="C3130" s="21" t="s">
        <v>1149</v>
      </c>
      <c r="D3130" s="21" t="s">
        <v>1758</v>
      </c>
      <c r="E3130" s="21" t="s">
        <v>1759</v>
      </c>
      <c r="F3130" s="25"/>
      <c r="G3130" s="21" t="s">
        <v>1165</v>
      </c>
      <c r="H3130" s="21" t="s">
        <v>1165</v>
      </c>
      <c r="I3130" s="21" t="s">
        <v>3110</v>
      </c>
      <c r="L3130" t="s">
        <v>3111</v>
      </c>
      <c r="M3130" s="21" t="s">
        <v>1157</v>
      </c>
      <c r="O3130" s="21">
        <v>2011</v>
      </c>
      <c r="P3130">
        <v>2011</v>
      </c>
      <c r="U3130" s="21" t="s">
        <v>1246</v>
      </c>
      <c r="W3130" s="21">
        <v>58.893000000000001</v>
      </c>
      <c r="X3130" s="9" t="s">
        <v>1217</v>
      </c>
      <c r="Z3130" s="9" t="s">
        <v>3112</v>
      </c>
      <c r="AD3130" s="22"/>
      <c r="AF3130" s="24" t="s">
        <v>1165</v>
      </c>
      <c r="AI3130" s="21" t="s">
        <v>1165</v>
      </c>
      <c r="AJ3130" s="21" t="s">
        <v>1148</v>
      </c>
      <c r="AK3130" s="21">
        <v>30.527000000000001</v>
      </c>
      <c r="AL3130" s="21" t="s">
        <v>1277</v>
      </c>
      <c r="AM3130">
        <f>47.574-13.65</f>
        <v>33.923999999999999</v>
      </c>
      <c r="AN3130" s="21">
        <v>3</v>
      </c>
      <c r="AO3130" s="21">
        <v>20</v>
      </c>
      <c r="AP3130" s="21">
        <v>58.893000000000001</v>
      </c>
      <c r="AQ3130" s="22" t="s">
        <v>3114</v>
      </c>
      <c r="AR3130" s="21" t="s">
        <v>1155</v>
      </c>
      <c r="AS3130" t="s">
        <v>3113</v>
      </c>
    </row>
    <row r="3131" spans="1:45" x14ac:dyDescent="0.2">
      <c r="A3131" s="21" t="s">
        <v>1760</v>
      </c>
      <c r="B3131" s="21" t="s">
        <v>1146</v>
      </c>
      <c r="C3131" s="21" t="s">
        <v>1149</v>
      </c>
      <c r="D3131" s="21" t="s">
        <v>1758</v>
      </c>
      <c r="E3131" s="21" t="s">
        <v>1759</v>
      </c>
      <c r="F3131" s="25"/>
      <c r="G3131" s="21" t="s">
        <v>1165</v>
      </c>
      <c r="H3131" s="21" t="s">
        <v>1165</v>
      </c>
      <c r="I3131" s="21" t="s">
        <v>3110</v>
      </c>
      <c r="L3131" t="s">
        <v>3111</v>
      </c>
      <c r="M3131" s="21" t="s">
        <v>1157</v>
      </c>
      <c r="O3131" s="21">
        <v>2011</v>
      </c>
      <c r="P3131">
        <v>2011</v>
      </c>
      <c r="U3131" s="21" t="s">
        <v>1246</v>
      </c>
      <c r="W3131" s="21">
        <v>66.156999999999996</v>
      </c>
      <c r="X3131" s="9" t="s">
        <v>1217</v>
      </c>
      <c r="Z3131" s="9" t="s">
        <v>3112</v>
      </c>
      <c r="AD3131" s="22"/>
      <c r="AF3131" s="24" t="s">
        <v>1165</v>
      </c>
      <c r="AI3131" s="21" t="s">
        <v>1165</v>
      </c>
      <c r="AJ3131" s="21" t="s">
        <v>1148</v>
      </c>
      <c r="AK3131" s="21">
        <v>33.902999999999999</v>
      </c>
      <c r="AL3131" s="21" t="s">
        <v>1277</v>
      </c>
      <c r="AM3131">
        <f>52.468-15.338</f>
        <v>37.130000000000003</v>
      </c>
      <c r="AN3131" s="21">
        <v>3</v>
      </c>
      <c r="AO3131" s="21">
        <v>20</v>
      </c>
      <c r="AP3131" s="21">
        <v>66.156999999999996</v>
      </c>
      <c r="AQ3131" s="22" t="s">
        <v>3114</v>
      </c>
      <c r="AR3131" s="21" t="s">
        <v>1155</v>
      </c>
      <c r="AS3131" t="s">
        <v>3113</v>
      </c>
    </row>
    <row r="3132" spans="1:45" x14ac:dyDescent="0.2">
      <c r="A3132" s="21" t="s">
        <v>1760</v>
      </c>
      <c r="B3132" s="21" t="s">
        <v>1146</v>
      </c>
      <c r="C3132" s="21" t="s">
        <v>1149</v>
      </c>
      <c r="D3132" s="21" t="s">
        <v>1758</v>
      </c>
      <c r="E3132" s="21" t="s">
        <v>1759</v>
      </c>
      <c r="F3132" s="25"/>
      <c r="G3132" s="21" t="s">
        <v>1165</v>
      </c>
      <c r="H3132" s="21" t="s">
        <v>1165</v>
      </c>
      <c r="I3132" s="21" t="s">
        <v>3110</v>
      </c>
      <c r="L3132" t="s">
        <v>3111</v>
      </c>
      <c r="M3132" s="21" t="s">
        <v>1157</v>
      </c>
      <c r="O3132" s="21">
        <v>2011</v>
      </c>
      <c r="P3132">
        <v>2011</v>
      </c>
      <c r="U3132" s="21" t="s">
        <v>1246</v>
      </c>
      <c r="W3132" s="21">
        <v>72.89</v>
      </c>
      <c r="X3132" s="9" t="s">
        <v>1217</v>
      </c>
      <c r="Z3132" s="9" t="s">
        <v>3112</v>
      </c>
      <c r="AD3132" s="22"/>
      <c r="AF3132" s="24" t="s">
        <v>1165</v>
      </c>
      <c r="AI3132" s="21" t="s">
        <v>1165</v>
      </c>
      <c r="AJ3132" s="21" t="s">
        <v>1148</v>
      </c>
      <c r="AK3132" s="21">
        <v>33.902999999999999</v>
      </c>
      <c r="AL3132" s="21" t="s">
        <v>1277</v>
      </c>
      <c r="AM3132">
        <f>52.637-15.169</f>
        <v>37.468000000000004</v>
      </c>
      <c r="AN3132" s="21">
        <v>3</v>
      </c>
      <c r="AO3132" s="21">
        <v>20</v>
      </c>
      <c r="AP3132" s="21">
        <v>72.89</v>
      </c>
      <c r="AQ3132" s="22" t="s">
        <v>3114</v>
      </c>
      <c r="AR3132" s="21" t="s">
        <v>1155</v>
      </c>
      <c r="AS3132" t="s">
        <v>3113</v>
      </c>
    </row>
    <row r="3133" spans="1:45" x14ac:dyDescent="0.2">
      <c r="A3133" s="21" t="s">
        <v>1760</v>
      </c>
      <c r="B3133" s="21" t="s">
        <v>1146</v>
      </c>
      <c r="C3133" s="21" t="s">
        <v>1149</v>
      </c>
      <c r="D3133" s="21" t="s">
        <v>1758</v>
      </c>
      <c r="E3133" s="21" t="s">
        <v>1759</v>
      </c>
      <c r="F3133" s="25"/>
      <c r="G3133" s="21" t="s">
        <v>1165</v>
      </c>
      <c r="H3133" s="21" t="s">
        <v>1165</v>
      </c>
      <c r="I3133" s="21" t="s">
        <v>3110</v>
      </c>
      <c r="L3133" t="s">
        <v>3111</v>
      </c>
      <c r="M3133" s="21" t="s">
        <v>1157</v>
      </c>
      <c r="O3133" s="21">
        <v>2011</v>
      </c>
      <c r="P3133">
        <v>2011</v>
      </c>
      <c r="U3133" s="21" t="s">
        <v>1246</v>
      </c>
      <c r="W3133" s="21">
        <v>80.155000000000001</v>
      </c>
      <c r="X3133" s="9" t="s">
        <v>1217</v>
      </c>
      <c r="Z3133" s="9" t="s">
        <v>3112</v>
      </c>
      <c r="AD3133" s="22"/>
      <c r="AF3133" s="24" t="s">
        <v>1165</v>
      </c>
      <c r="AI3133" s="21" t="s">
        <v>1165</v>
      </c>
      <c r="AJ3133" s="21" t="s">
        <v>1148</v>
      </c>
      <c r="AK3133" s="21">
        <v>35.591000000000001</v>
      </c>
      <c r="AL3133" s="21" t="s">
        <v>1277</v>
      </c>
      <c r="AM3133">
        <f>53.481-17.7</f>
        <v>35.781000000000006</v>
      </c>
      <c r="AN3133" s="21">
        <v>3</v>
      </c>
      <c r="AO3133" s="21">
        <v>20</v>
      </c>
      <c r="AP3133" s="21">
        <v>80.155000000000001</v>
      </c>
      <c r="AQ3133" s="22" t="s">
        <v>3114</v>
      </c>
      <c r="AR3133" s="21" t="s">
        <v>1155</v>
      </c>
      <c r="AS3133" t="s">
        <v>3113</v>
      </c>
    </row>
    <row r="3134" spans="1:45" x14ac:dyDescent="0.2">
      <c r="A3134" s="21" t="s">
        <v>1760</v>
      </c>
      <c r="B3134" s="21" t="s">
        <v>1146</v>
      </c>
      <c r="C3134" s="21" t="s">
        <v>1149</v>
      </c>
      <c r="D3134" s="21" t="s">
        <v>1758</v>
      </c>
      <c r="E3134" s="21" t="s">
        <v>1759</v>
      </c>
      <c r="F3134" s="25"/>
      <c r="G3134" s="21" t="s">
        <v>1165</v>
      </c>
      <c r="H3134" s="21" t="s">
        <v>1165</v>
      </c>
      <c r="I3134" s="21" t="s">
        <v>3110</v>
      </c>
      <c r="L3134" t="s">
        <v>3111</v>
      </c>
      <c r="M3134" s="21" t="s">
        <v>1157</v>
      </c>
      <c r="O3134" s="21">
        <v>2011</v>
      </c>
      <c r="P3134">
        <v>2011</v>
      </c>
      <c r="U3134" s="21" t="s">
        <v>1246</v>
      </c>
      <c r="W3134" s="21">
        <v>87.064999999999998</v>
      </c>
      <c r="X3134" s="9" t="s">
        <v>1217</v>
      </c>
      <c r="Z3134" s="9" t="s">
        <v>3112</v>
      </c>
      <c r="AD3134" s="22"/>
      <c r="AF3134" s="24" t="s">
        <v>1165</v>
      </c>
      <c r="AI3134" s="21" t="s">
        <v>1165</v>
      </c>
      <c r="AJ3134" s="21" t="s">
        <v>1148</v>
      </c>
      <c r="AK3134" s="21">
        <v>35.591000000000001</v>
      </c>
      <c r="AL3134" s="21" t="s">
        <v>1277</v>
      </c>
      <c r="AM3134">
        <f>53.481-17.7</f>
        <v>35.781000000000006</v>
      </c>
      <c r="AN3134" s="21">
        <v>3</v>
      </c>
      <c r="AO3134" s="21">
        <v>20</v>
      </c>
      <c r="AP3134" s="21">
        <v>87.064999999999998</v>
      </c>
      <c r="AQ3134" s="22" t="s">
        <v>3114</v>
      </c>
      <c r="AR3134" s="21" t="s">
        <v>1155</v>
      </c>
      <c r="AS3134" t="s">
        <v>3113</v>
      </c>
    </row>
    <row r="3135" spans="1:45" x14ac:dyDescent="0.2">
      <c r="A3135" s="21" t="s">
        <v>1760</v>
      </c>
      <c r="B3135" s="21" t="s">
        <v>1146</v>
      </c>
      <c r="C3135" s="21" t="s">
        <v>1149</v>
      </c>
      <c r="D3135" s="21" t="s">
        <v>1758</v>
      </c>
      <c r="E3135" s="21" t="s">
        <v>1759</v>
      </c>
      <c r="F3135" s="25"/>
      <c r="G3135" s="21" t="s">
        <v>1165</v>
      </c>
      <c r="H3135" s="21" t="s">
        <v>1165</v>
      </c>
      <c r="I3135" s="21" t="s">
        <v>3110</v>
      </c>
      <c r="L3135" t="s">
        <v>3111</v>
      </c>
      <c r="M3135" s="21" t="s">
        <v>1157</v>
      </c>
      <c r="O3135" s="21">
        <v>2011</v>
      </c>
      <c r="P3135">
        <v>2011</v>
      </c>
      <c r="U3135" s="21" t="s">
        <v>1246</v>
      </c>
      <c r="V3135" s="9" t="s">
        <v>1217</v>
      </c>
      <c r="W3135" s="21">
        <v>90</v>
      </c>
      <c r="X3135" s="9" t="s">
        <v>1290</v>
      </c>
      <c r="Z3135" s="9" t="s">
        <v>3112</v>
      </c>
      <c r="AD3135" s="22"/>
      <c r="AF3135" s="24" t="s">
        <v>1165</v>
      </c>
      <c r="AI3135" s="21" t="s">
        <v>1165</v>
      </c>
      <c r="AJ3135" s="21" t="s">
        <v>1148</v>
      </c>
      <c r="AK3135" s="21">
        <v>39.134999999999998</v>
      </c>
      <c r="AL3135" s="21" t="s">
        <v>1277</v>
      </c>
      <c r="AM3135">
        <f>59.051-19.051</f>
        <v>40</v>
      </c>
      <c r="AN3135" s="21">
        <v>3</v>
      </c>
      <c r="AO3135" s="21">
        <v>20</v>
      </c>
      <c r="AP3135" s="21">
        <f>91.141-90</f>
        <v>1.1410000000000053</v>
      </c>
      <c r="AQ3135" s="22" t="s">
        <v>3115</v>
      </c>
      <c r="AR3135" s="21" t="s">
        <v>1155</v>
      </c>
    </row>
    <row r="3136" spans="1:45" x14ac:dyDescent="0.2">
      <c r="A3136" s="21" t="s">
        <v>1760</v>
      </c>
      <c r="B3136" s="21" t="s">
        <v>1146</v>
      </c>
      <c r="C3136" s="21" t="s">
        <v>1149</v>
      </c>
      <c r="D3136" s="21" t="s">
        <v>1758</v>
      </c>
      <c r="E3136" s="21" t="s">
        <v>1759</v>
      </c>
      <c r="F3136" s="25"/>
      <c r="G3136" s="21" t="s">
        <v>1165</v>
      </c>
      <c r="H3136" s="21" t="s">
        <v>1165</v>
      </c>
      <c r="I3136" s="21" t="s">
        <v>3110</v>
      </c>
      <c r="L3136" t="s">
        <v>3111</v>
      </c>
      <c r="M3136" s="21" t="s">
        <v>1157</v>
      </c>
      <c r="O3136" s="21">
        <v>2011</v>
      </c>
      <c r="P3136">
        <v>2011</v>
      </c>
      <c r="U3136" s="21" t="s">
        <v>1246</v>
      </c>
      <c r="V3136" s="9" t="s">
        <v>1217</v>
      </c>
      <c r="W3136" s="21">
        <v>90</v>
      </c>
      <c r="X3136" s="9" t="s">
        <v>1290</v>
      </c>
      <c r="Z3136" s="9" t="s">
        <v>3112</v>
      </c>
      <c r="AD3136" s="22"/>
      <c r="AF3136" s="24" t="s">
        <v>1165</v>
      </c>
      <c r="AI3136" s="21" t="s">
        <v>1165</v>
      </c>
      <c r="AJ3136" s="21" t="s">
        <v>1148</v>
      </c>
      <c r="AK3136" s="21">
        <v>40.780999999999999</v>
      </c>
      <c r="AL3136" s="21" t="s">
        <v>1277</v>
      </c>
      <c r="AM3136">
        <f>58.502-22.89</f>
        <v>35.612000000000002</v>
      </c>
      <c r="AN3136" s="21">
        <v>3</v>
      </c>
      <c r="AO3136" s="21">
        <v>20</v>
      </c>
      <c r="AP3136" s="21">
        <f>98.051-90</f>
        <v>8.0510000000000019</v>
      </c>
      <c r="AQ3136" s="22" t="s">
        <v>3115</v>
      </c>
      <c r="AR3136" s="21" t="s">
        <v>1155</v>
      </c>
    </row>
    <row r="3137" spans="1:44" x14ac:dyDescent="0.2">
      <c r="A3137" s="21" t="s">
        <v>1760</v>
      </c>
      <c r="B3137" s="21" t="s">
        <v>1146</v>
      </c>
      <c r="C3137" s="21" t="s">
        <v>1149</v>
      </c>
      <c r="D3137" s="21" t="s">
        <v>1758</v>
      </c>
      <c r="E3137" s="21" t="s">
        <v>1759</v>
      </c>
      <c r="F3137" s="25"/>
      <c r="G3137" s="21" t="s">
        <v>1165</v>
      </c>
      <c r="H3137" s="21" t="s">
        <v>1165</v>
      </c>
      <c r="I3137" s="21" t="s">
        <v>3110</v>
      </c>
      <c r="L3137" t="s">
        <v>3111</v>
      </c>
      <c r="M3137" s="21" t="s">
        <v>1157</v>
      </c>
      <c r="O3137" s="21">
        <v>2011</v>
      </c>
      <c r="P3137">
        <v>2011</v>
      </c>
      <c r="U3137" s="21" t="s">
        <v>1246</v>
      </c>
      <c r="V3137" s="9" t="s">
        <v>1217</v>
      </c>
      <c r="W3137" s="21">
        <v>90</v>
      </c>
      <c r="X3137" s="9" t="s">
        <v>1290</v>
      </c>
      <c r="Z3137" s="9" t="s">
        <v>3112</v>
      </c>
      <c r="AD3137" s="22"/>
      <c r="AF3137" s="24" t="s">
        <v>1165</v>
      </c>
      <c r="AI3137" s="21" t="s">
        <v>1165</v>
      </c>
      <c r="AJ3137" s="21" t="s">
        <v>1148</v>
      </c>
      <c r="AK3137" s="21">
        <v>40.780999999999999</v>
      </c>
      <c r="AL3137" s="21" t="s">
        <v>1277</v>
      </c>
      <c r="AM3137">
        <f>58.502-22.89</f>
        <v>35.612000000000002</v>
      </c>
      <c r="AN3137" s="21">
        <v>3</v>
      </c>
      <c r="AO3137" s="21">
        <v>20</v>
      </c>
      <c r="AP3137" s="21">
        <f>112.226-90</f>
        <v>22.225999999999999</v>
      </c>
      <c r="AQ3137" s="22" t="s">
        <v>3115</v>
      </c>
      <c r="AR3137" s="21" t="s">
        <v>1155</v>
      </c>
    </row>
    <row r="3138" spans="1:44" x14ac:dyDescent="0.2">
      <c r="A3138" s="21" t="s">
        <v>1760</v>
      </c>
      <c r="B3138" s="21" t="s">
        <v>1146</v>
      </c>
      <c r="C3138" s="21" t="s">
        <v>1149</v>
      </c>
      <c r="D3138" s="21" t="s">
        <v>1758</v>
      </c>
      <c r="E3138" s="21" t="s">
        <v>1759</v>
      </c>
      <c r="F3138" s="25"/>
      <c r="G3138" s="21" t="s">
        <v>1165</v>
      </c>
      <c r="H3138" s="21" t="s">
        <v>1165</v>
      </c>
      <c r="I3138" s="21" t="s">
        <v>3110</v>
      </c>
      <c r="L3138" t="s">
        <v>3111</v>
      </c>
      <c r="M3138" s="21" t="s">
        <v>1157</v>
      </c>
      <c r="O3138" s="21">
        <v>2011</v>
      </c>
      <c r="P3138">
        <v>2011</v>
      </c>
      <c r="U3138" s="21" t="s">
        <v>1246</v>
      </c>
      <c r="V3138" s="9" t="s">
        <v>1217</v>
      </c>
      <c r="W3138" s="21">
        <v>90</v>
      </c>
      <c r="X3138" s="9" t="s">
        <v>1290</v>
      </c>
      <c r="Z3138" s="9" t="s">
        <v>3112</v>
      </c>
      <c r="AD3138" s="22"/>
      <c r="AF3138" s="24" t="s">
        <v>1165</v>
      </c>
      <c r="AI3138" s="21" t="s">
        <v>1165</v>
      </c>
      <c r="AJ3138" s="21" t="s">
        <v>1148</v>
      </c>
      <c r="AK3138" s="21">
        <v>40.780999999999999</v>
      </c>
      <c r="AL3138" s="21" t="s">
        <v>1277</v>
      </c>
      <c r="AM3138">
        <f>58.502-22.89</f>
        <v>35.612000000000002</v>
      </c>
      <c r="AN3138" s="21">
        <v>3</v>
      </c>
      <c r="AO3138" s="21">
        <v>20</v>
      </c>
      <c r="AP3138" s="21">
        <f>117.364-90</f>
        <v>27.364000000000004</v>
      </c>
      <c r="AQ3138" s="22" t="s">
        <v>3115</v>
      </c>
      <c r="AR3138" s="21" t="s">
        <v>1155</v>
      </c>
    </row>
    <row r="3139" spans="1:44" x14ac:dyDescent="0.2">
      <c r="A3139" s="21" t="s">
        <v>1760</v>
      </c>
      <c r="B3139" s="21" t="s">
        <v>1146</v>
      </c>
      <c r="C3139" s="21" t="s">
        <v>1149</v>
      </c>
      <c r="D3139" s="21" t="s">
        <v>1758</v>
      </c>
      <c r="E3139" s="21" t="s">
        <v>1759</v>
      </c>
      <c r="F3139" s="25"/>
      <c r="G3139" s="21" t="s">
        <v>1165</v>
      </c>
      <c r="H3139" s="21" t="s">
        <v>1165</v>
      </c>
      <c r="I3139" s="21" t="s">
        <v>3110</v>
      </c>
      <c r="L3139" t="s">
        <v>3111</v>
      </c>
      <c r="M3139" s="21" t="s">
        <v>1157</v>
      </c>
      <c r="O3139" s="21">
        <v>2011</v>
      </c>
      <c r="P3139">
        <v>2011</v>
      </c>
      <c r="U3139" s="21" t="s">
        <v>1246</v>
      </c>
      <c r="V3139" s="9" t="s">
        <v>1217</v>
      </c>
      <c r="W3139" s="21">
        <v>90</v>
      </c>
      <c r="X3139" s="9" t="s">
        <v>1290</v>
      </c>
      <c r="Z3139" s="9" t="s">
        <v>3112</v>
      </c>
      <c r="AD3139" s="22"/>
      <c r="AF3139" s="24" t="s">
        <v>1165</v>
      </c>
      <c r="AI3139" s="21" t="s">
        <v>1165</v>
      </c>
      <c r="AJ3139" s="21" t="s">
        <v>1148</v>
      </c>
      <c r="AK3139" s="21">
        <v>40.780999999999999</v>
      </c>
      <c r="AL3139" s="21" t="s">
        <v>1277</v>
      </c>
      <c r="AM3139">
        <f>58.502-22.89</f>
        <v>35.612000000000002</v>
      </c>
      <c r="AN3139" s="21">
        <v>3</v>
      </c>
      <c r="AO3139" s="21">
        <v>20</v>
      </c>
      <c r="AP3139" s="21">
        <f>131.185-90</f>
        <v>41.185000000000002</v>
      </c>
      <c r="AQ3139" s="22" t="s">
        <v>3115</v>
      </c>
      <c r="AR3139" s="21" t="s">
        <v>1155</v>
      </c>
    </row>
    <row r="3140" spans="1:44" x14ac:dyDescent="0.2">
      <c r="A3140" s="21" t="s">
        <v>1760</v>
      </c>
      <c r="B3140" s="21" t="s">
        <v>1146</v>
      </c>
      <c r="C3140" s="21" t="s">
        <v>1149</v>
      </c>
      <c r="D3140" s="21" t="s">
        <v>1758</v>
      </c>
      <c r="E3140" s="21" t="s">
        <v>1759</v>
      </c>
      <c r="F3140" s="25"/>
      <c r="G3140" s="21" t="s">
        <v>1165</v>
      </c>
      <c r="H3140" s="21" t="s">
        <v>1165</v>
      </c>
      <c r="I3140" s="21" t="s">
        <v>3110</v>
      </c>
      <c r="L3140" t="s">
        <v>3111</v>
      </c>
      <c r="M3140" s="21" t="s">
        <v>1157</v>
      </c>
      <c r="O3140" s="21">
        <v>2011</v>
      </c>
      <c r="P3140">
        <v>2011</v>
      </c>
      <c r="U3140" s="21" t="s">
        <v>1246</v>
      </c>
      <c r="V3140" s="9" t="s">
        <v>1217</v>
      </c>
      <c r="W3140" s="21">
        <v>90</v>
      </c>
      <c r="X3140" s="9" t="s">
        <v>1290</v>
      </c>
      <c r="Z3140" s="9" t="s">
        <v>3112</v>
      </c>
      <c r="AD3140" s="22"/>
      <c r="AF3140" s="24" t="s">
        <v>1165</v>
      </c>
      <c r="AI3140" s="21" t="s">
        <v>1165</v>
      </c>
      <c r="AJ3140" s="21" t="s">
        <v>1148</v>
      </c>
      <c r="AK3140" s="21">
        <v>40.780999999999999</v>
      </c>
      <c r="AL3140" s="21" t="s">
        <v>1277</v>
      </c>
      <c r="AM3140">
        <f>58.502-22.89</f>
        <v>35.612000000000002</v>
      </c>
      <c r="AN3140" s="21">
        <v>3</v>
      </c>
      <c r="AO3140" s="21">
        <v>20</v>
      </c>
      <c r="AP3140" s="21">
        <f>138.272-90</f>
        <v>48.271999999999991</v>
      </c>
      <c r="AQ3140" s="22" t="s">
        <v>3115</v>
      </c>
      <c r="AR3140" s="21" t="s">
        <v>1155</v>
      </c>
    </row>
    <row r="3141" spans="1:44" x14ac:dyDescent="0.2">
      <c r="A3141" s="21" t="s">
        <v>1765</v>
      </c>
      <c r="B3141" s="21" t="s">
        <v>1146</v>
      </c>
      <c r="C3141" s="21" t="s">
        <v>1149</v>
      </c>
      <c r="D3141" s="21" t="s">
        <v>1763</v>
      </c>
      <c r="E3141" s="21" t="s">
        <v>1764</v>
      </c>
      <c r="G3141" s="21" t="s">
        <v>1165</v>
      </c>
      <c r="H3141" s="21" t="s">
        <v>1165</v>
      </c>
      <c r="I3141" s="21" t="s">
        <v>3119</v>
      </c>
      <c r="L3141">
        <v>3875</v>
      </c>
      <c r="M3141" s="21" t="s">
        <v>1145</v>
      </c>
      <c r="O3141" s="21">
        <v>2001</v>
      </c>
      <c r="P3141">
        <v>2002</v>
      </c>
      <c r="Q3141" t="s">
        <v>3117</v>
      </c>
      <c r="R3141">
        <f>4*30</f>
        <v>120</v>
      </c>
      <c r="T3141" t="s">
        <v>3035</v>
      </c>
      <c r="U3141" s="21" t="s">
        <v>1147</v>
      </c>
      <c r="X3141" s="9" t="s">
        <v>3116</v>
      </c>
      <c r="Z3141" s="9" t="s">
        <v>2993</v>
      </c>
      <c r="AD3141" t="s">
        <v>1165</v>
      </c>
      <c r="AF3141" t="s">
        <v>1165</v>
      </c>
      <c r="AI3141" s="21" t="s">
        <v>1165</v>
      </c>
      <c r="AJ3141" s="21" t="s">
        <v>1148</v>
      </c>
      <c r="AK3141">
        <v>46.804000000000002</v>
      </c>
      <c r="AL3141" s="21" t="s">
        <v>2993</v>
      </c>
      <c r="AM3141">
        <v>0</v>
      </c>
      <c r="AN3141" s="21">
        <v>3</v>
      </c>
      <c r="AO3141" s="21">
        <v>15</v>
      </c>
      <c r="AP3141">
        <v>90</v>
      </c>
      <c r="AQ3141" s="22" t="s">
        <v>3060</v>
      </c>
      <c r="AR3141" s="21" t="s">
        <v>3118</v>
      </c>
    </row>
    <row r="3142" spans="1:44" x14ac:dyDescent="0.2">
      <c r="A3142" s="21" t="s">
        <v>1765</v>
      </c>
      <c r="B3142" s="21" t="s">
        <v>1146</v>
      </c>
      <c r="C3142" s="21" t="s">
        <v>1149</v>
      </c>
      <c r="D3142" s="21" t="s">
        <v>1763</v>
      </c>
      <c r="E3142" s="21" t="s">
        <v>1764</v>
      </c>
      <c r="G3142" s="21" t="s">
        <v>1165</v>
      </c>
      <c r="H3142" s="21" t="s">
        <v>1165</v>
      </c>
      <c r="I3142" s="21" t="s">
        <v>3119</v>
      </c>
      <c r="L3142">
        <v>3875</v>
      </c>
      <c r="M3142" s="21" t="s">
        <v>1145</v>
      </c>
      <c r="O3142" s="21">
        <v>2001</v>
      </c>
      <c r="P3142">
        <v>2002</v>
      </c>
      <c r="Q3142" t="s">
        <v>3117</v>
      </c>
      <c r="R3142">
        <f t="shared" ref="R3142:R3156" si="35">4*30</f>
        <v>120</v>
      </c>
      <c r="T3142" t="s">
        <v>3035</v>
      </c>
      <c r="U3142" s="21" t="s">
        <v>1246</v>
      </c>
      <c r="V3142" s="9" t="s">
        <v>1247</v>
      </c>
      <c r="W3142">
        <v>7</v>
      </c>
      <c r="X3142" s="9" t="s">
        <v>3116</v>
      </c>
      <c r="Z3142" s="9" t="s">
        <v>2993</v>
      </c>
      <c r="AD3142" t="s">
        <v>1165</v>
      </c>
      <c r="AF3142" t="s">
        <v>1165</v>
      </c>
      <c r="AI3142" s="21" t="s">
        <v>1165</v>
      </c>
      <c r="AJ3142" s="21" t="s">
        <v>1148</v>
      </c>
      <c r="AK3142">
        <v>79.936999999999998</v>
      </c>
      <c r="AL3142" s="21" t="s">
        <v>2993</v>
      </c>
      <c r="AM3142">
        <f>84.335-76.234</f>
        <v>8.1009999999999991</v>
      </c>
      <c r="AN3142" s="21">
        <v>3</v>
      </c>
      <c r="AO3142" s="21">
        <v>15</v>
      </c>
      <c r="AP3142">
        <v>90</v>
      </c>
      <c r="AQ3142" s="22" t="s">
        <v>3060</v>
      </c>
      <c r="AR3142" s="21" t="s">
        <v>3118</v>
      </c>
    </row>
    <row r="3143" spans="1:44" x14ac:dyDescent="0.2">
      <c r="A3143" s="21" t="s">
        <v>1765</v>
      </c>
      <c r="B3143" s="21" t="s">
        <v>1146</v>
      </c>
      <c r="C3143" s="21" t="s">
        <v>1149</v>
      </c>
      <c r="D3143" s="21" t="s">
        <v>1763</v>
      </c>
      <c r="E3143" s="21" t="s">
        <v>1764</v>
      </c>
      <c r="G3143" s="21" t="s">
        <v>1165</v>
      </c>
      <c r="H3143" s="21" t="s">
        <v>1165</v>
      </c>
      <c r="I3143" s="21" t="s">
        <v>3119</v>
      </c>
      <c r="L3143">
        <v>3875</v>
      </c>
      <c r="M3143" s="21" t="s">
        <v>1145</v>
      </c>
      <c r="O3143" s="21">
        <v>2001</v>
      </c>
      <c r="P3143">
        <v>2002</v>
      </c>
      <c r="Q3143" t="s">
        <v>3117</v>
      </c>
      <c r="R3143">
        <f t="shared" si="35"/>
        <v>120</v>
      </c>
      <c r="T3143" t="s">
        <v>3035</v>
      </c>
      <c r="U3143" s="21" t="s">
        <v>1246</v>
      </c>
      <c r="V3143" s="9" t="s">
        <v>1247</v>
      </c>
      <c r="W3143">
        <v>14</v>
      </c>
      <c r="X3143" s="9" t="s">
        <v>3116</v>
      </c>
      <c r="Z3143" s="9" t="s">
        <v>2993</v>
      </c>
      <c r="AD3143" t="s">
        <v>1165</v>
      </c>
      <c r="AF3143" t="s">
        <v>1165</v>
      </c>
      <c r="AI3143" s="21" t="s">
        <v>1165</v>
      </c>
      <c r="AJ3143" s="21" t="s">
        <v>1148</v>
      </c>
      <c r="AK3143">
        <v>87.152000000000001</v>
      </c>
      <c r="AL3143" s="21" t="s">
        <v>2993</v>
      </c>
      <c r="AM3143">
        <f>93.703-80.032</f>
        <v>13.671000000000006</v>
      </c>
      <c r="AN3143" s="21">
        <v>3</v>
      </c>
      <c r="AO3143" s="21">
        <v>15</v>
      </c>
      <c r="AP3143">
        <v>90</v>
      </c>
      <c r="AQ3143" s="22" t="s">
        <v>3060</v>
      </c>
      <c r="AR3143" s="21" t="s">
        <v>3118</v>
      </c>
    </row>
    <row r="3144" spans="1:44" x14ac:dyDescent="0.2">
      <c r="A3144" s="21" t="s">
        <v>1765</v>
      </c>
      <c r="B3144" s="21" t="s">
        <v>1146</v>
      </c>
      <c r="C3144" s="21" t="s">
        <v>1149</v>
      </c>
      <c r="D3144" s="21" t="s">
        <v>1763</v>
      </c>
      <c r="E3144" s="21" t="s">
        <v>1764</v>
      </c>
      <c r="G3144" s="21" t="s">
        <v>1165</v>
      </c>
      <c r="H3144" s="21" t="s">
        <v>1165</v>
      </c>
      <c r="I3144" s="21" t="s">
        <v>3119</v>
      </c>
      <c r="L3144">
        <v>3875</v>
      </c>
      <c r="M3144" s="21" t="s">
        <v>1145</v>
      </c>
      <c r="O3144" s="21">
        <v>2001</v>
      </c>
      <c r="P3144">
        <v>2002</v>
      </c>
      <c r="Q3144" t="s">
        <v>3117</v>
      </c>
      <c r="R3144">
        <f t="shared" si="35"/>
        <v>120</v>
      </c>
      <c r="T3144" t="s">
        <v>3035</v>
      </c>
      <c r="U3144" s="21" t="s">
        <v>1246</v>
      </c>
      <c r="V3144" s="9" t="s">
        <v>1247</v>
      </c>
      <c r="W3144">
        <v>21</v>
      </c>
      <c r="X3144" s="9" t="s">
        <v>3116</v>
      </c>
      <c r="Z3144" s="9" t="s">
        <v>2993</v>
      </c>
      <c r="AD3144" t="s">
        <v>1165</v>
      </c>
      <c r="AF3144" t="s">
        <v>1165</v>
      </c>
      <c r="AI3144" s="21" t="s">
        <v>1165</v>
      </c>
      <c r="AJ3144" s="21" t="s">
        <v>1148</v>
      </c>
      <c r="AK3144">
        <v>70.822999999999993</v>
      </c>
      <c r="AL3144" s="21" t="s">
        <v>2993</v>
      </c>
      <c r="AM3144">
        <f>73.196-68.892</f>
        <v>4.304000000000002</v>
      </c>
      <c r="AN3144" s="21">
        <v>3</v>
      </c>
      <c r="AO3144" s="21">
        <v>15</v>
      </c>
      <c r="AP3144">
        <v>90</v>
      </c>
      <c r="AQ3144" s="22" t="s">
        <v>3060</v>
      </c>
      <c r="AR3144" s="21" t="s">
        <v>3118</v>
      </c>
    </row>
    <row r="3145" spans="1:44" x14ac:dyDescent="0.2">
      <c r="A3145" s="21" t="s">
        <v>1765</v>
      </c>
      <c r="B3145" s="21" t="s">
        <v>1146</v>
      </c>
      <c r="C3145" s="21" t="s">
        <v>1149</v>
      </c>
      <c r="D3145" s="21" t="s">
        <v>1763</v>
      </c>
      <c r="E3145" s="21" t="s">
        <v>1764</v>
      </c>
      <c r="G3145" s="21" t="s">
        <v>1165</v>
      </c>
      <c r="H3145" s="21" t="s">
        <v>1165</v>
      </c>
      <c r="I3145" s="21" t="s">
        <v>3119</v>
      </c>
      <c r="L3145">
        <v>3875</v>
      </c>
      <c r="M3145" s="21" t="s">
        <v>1145</v>
      </c>
      <c r="O3145" s="21">
        <v>2001</v>
      </c>
      <c r="P3145">
        <v>2002</v>
      </c>
      <c r="Q3145" t="s">
        <v>3117</v>
      </c>
      <c r="R3145">
        <f>4*30</f>
        <v>120</v>
      </c>
      <c r="T3145" t="s">
        <v>3035</v>
      </c>
      <c r="U3145" s="21" t="s">
        <v>1147</v>
      </c>
      <c r="X3145" s="9" t="s">
        <v>3116</v>
      </c>
      <c r="Z3145" s="9" t="s">
        <v>2993</v>
      </c>
      <c r="AD3145" t="s">
        <v>1165</v>
      </c>
      <c r="AF3145" t="s">
        <v>1165</v>
      </c>
      <c r="AI3145" s="21" t="s">
        <v>1165</v>
      </c>
      <c r="AJ3145" s="21" t="s">
        <v>3120</v>
      </c>
      <c r="AK3145">
        <v>20.53</v>
      </c>
      <c r="AL3145" s="21" t="s">
        <v>2993</v>
      </c>
      <c r="AM3145">
        <f>21.553-19.634</f>
        <v>1.9190000000000005</v>
      </c>
      <c r="AN3145" s="21">
        <v>3</v>
      </c>
      <c r="AO3145" s="21">
        <v>15</v>
      </c>
      <c r="AP3145">
        <v>90</v>
      </c>
      <c r="AQ3145" s="22" t="s">
        <v>3060</v>
      </c>
      <c r="AR3145" s="21" t="s">
        <v>3118</v>
      </c>
    </row>
    <row r="3146" spans="1:44" x14ac:dyDescent="0.2">
      <c r="A3146" s="21" t="s">
        <v>1765</v>
      </c>
      <c r="B3146" s="21" t="s">
        <v>1146</v>
      </c>
      <c r="C3146" s="21" t="s">
        <v>1149</v>
      </c>
      <c r="D3146" s="21" t="s">
        <v>1763</v>
      </c>
      <c r="E3146" s="21" t="s">
        <v>1764</v>
      </c>
      <c r="G3146" s="21" t="s">
        <v>1165</v>
      </c>
      <c r="H3146" s="21" t="s">
        <v>1165</v>
      </c>
      <c r="I3146" s="21" t="s">
        <v>3119</v>
      </c>
      <c r="L3146">
        <v>3875</v>
      </c>
      <c r="M3146" s="21" t="s">
        <v>1145</v>
      </c>
      <c r="O3146" s="21">
        <v>2001</v>
      </c>
      <c r="P3146">
        <v>2002</v>
      </c>
      <c r="Q3146" t="s">
        <v>3117</v>
      </c>
      <c r="R3146">
        <f t="shared" si="35"/>
        <v>120</v>
      </c>
      <c r="T3146" t="s">
        <v>3035</v>
      </c>
      <c r="U3146" s="21" t="s">
        <v>1246</v>
      </c>
      <c r="V3146" s="9" t="s">
        <v>1247</v>
      </c>
      <c r="W3146">
        <v>7</v>
      </c>
      <c r="X3146" s="9" t="s">
        <v>3116</v>
      </c>
      <c r="Z3146" s="9" t="s">
        <v>2993</v>
      </c>
      <c r="AD3146" t="s">
        <v>1165</v>
      </c>
      <c r="AF3146" t="s">
        <v>1165</v>
      </c>
      <c r="AI3146" s="21" t="s">
        <v>1165</v>
      </c>
      <c r="AJ3146" s="21" t="s">
        <v>3120</v>
      </c>
      <c r="AK3146">
        <v>24.582999999999998</v>
      </c>
      <c r="AL3146" s="21" t="s">
        <v>2993</v>
      </c>
      <c r="AM3146">
        <f>25.29-24.078</f>
        <v>1.2119999999999997</v>
      </c>
      <c r="AN3146" s="21">
        <v>3</v>
      </c>
      <c r="AO3146" s="21">
        <v>15</v>
      </c>
      <c r="AP3146">
        <v>90</v>
      </c>
      <c r="AQ3146" s="22" t="s">
        <v>3060</v>
      </c>
      <c r="AR3146" s="21" t="s">
        <v>3118</v>
      </c>
    </row>
    <row r="3147" spans="1:44" x14ac:dyDescent="0.2">
      <c r="A3147" s="21" t="s">
        <v>1765</v>
      </c>
      <c r="B3147" s="21" t="s">
        <v>1146</v>
      </c>
      <c r="C3147" s="21" t="s">
        <v>1149</v>
      </c>
      <c r="D3147" s="21" t="s">
        <v>1763</v>
      </c>
      <c r="E3147" s="21" t="s">
        <v>1764</v>
      </c>
      <c r="G3147" s="21" t="s">
        <v>1165</v>
      </c>
      <c r="H3147" s="21" t="s">
        <v>1165</v>
      </c>
      <c r="I3147" s="21" t="s">
        <v>3119</v>
      </c>
      <c r="L3147">
        <v>3875</v>
      </c>
      <c r="M3147" s="21" t="s">
        <v>1145</v>
      </c>
      <c r="O3147" s="21">
        <v>2001</v>
      </c>
      <c r="P3147">
        <v>2002</v>
      </c>
      <c r="Q3147" t="s">
        <v>3117</v>
      </c>
      <c r="R3147">
        <f t="shared" si="35"/>
        <v>120</v>
      </c>
      <c r="T3147" t="s">
        <v>3035</v>
      </c>
      <c r="U3147" s="21" t="s">
        <v>1246</v>
      </c>
      <c r="V3147" s="9" t="s">
        <v>1247</v>
      </c>
      <c r="W3147">
        <v>14</v>
      </c>
      <c r="X3147" s="9" t="s">
        <v>3116</v>
      </c>
      <c r="Z3147" s="9" t="s">
        <v>2993</v>
      </c>
      <c r="AD3147" t="s">
        <v>1165</v>
      </c>
      <c r="AF3147" t="s">
        <v>1165</v>
      </c>
      <c r="AI3147" s="21" t="s">
        <v>1165</v>
      </c>
      <c r="AJ3147" s="21" t="s">
        <v>3120</v>
      </c>
      <c r="AK3147">
        <v>34.28</v>
      </c>
      <c r="AL3147" s="21" t="s">
        <v>2993</v>
      </c>
      <c r="AM3147">
        <f>37.412-31.957</f>
        <v>5.4549999999999983</v>
      </c>
      <c r="AN3147" s="21">
        <v>3</v>
      </c>
      <c r="AO3147" s="21">
        <v>15</v>
      </c>
      <c r="AP3147">
        <v>90</v>
      </c>
      <c r="AQ3147" s="22" t="s">
        <v>3060</v>
      </c>
      <c r="AR3147" s="21" t="s">
        <v>3118</v>
      </c>
    </row>
    <row r="3148" spans="1:44" x14ac:dyDescent="0.2">
      <c r="A3148" s="21" t="s">
        <v>1765</v>
      </c>
      <c r="B3148" s="21" t="s">
        <v>1146</v>
      </c>
      <c r="C3148" s="21" t="s">
        <v>1149</v>
      </c>
      <c r="D3148" s="21" t="s">
        <v>1763</v>
      </c>
      <c r="E3148" s="21" t="s">
        <v>1764</v>
      </c>
      <c r="G3148" s="21" t="s">
        <v>1165</v>
      </c>
      <c r="H3148" s="21" t="s">
        <v>1165</v>
      </c>
      <c r="I3148" s="21" t="s">
        <v>3119</v>
      </c>
      <c r="L3148">
        <v>3875</v>
      </c>
      <c r="M3148" s="21" t="s">
        <v>1145</v>
      </c>
      <c r="O3148" s="21">
        <v>2001</v>
      </c>
      <c r="P3148">
        <v>2002</v>
      </c>
      <c r="Q3148" t="s">
        <v>3117</v>
      </c>
      <c r="R3148">
        <f t="shared" si="35"/>
        <v>120</v>
      </c>
      <c r="T3148" t="s">
        <v>3035</v>
      </c>
      <c r="U3148" s="21" t="s">
        <v>1246</v>
      </c>
      <c r="V3148" s="9" t="s">
        <v>1247</v>
      </c>
      <c r="W3148">
        <v>21</v>
      </c>
      <c r="X3148" s="9" t="s">
        <v>3116</v>
      </c>
      <c r="Z3148" s="9" t="s">
        <v>2993</v>
      </c>
      <c r="AD3148" t="s">
        <v>1165</v>
      </c>
      <c r="AF3148" t="s">
        <v>1165</v>
      </c>
      <c r="AI3148" s="21" t="s">
        <v>1165</v>
      </c>
      <c r="AJ3148" s="21" t="s">
        <v>3120</v>
      </c>
      <c r="AK3148">
        <v>33.332999999999998</v>
      </c>
      <c r="AL3148" s="21" t="s">
        <v>2993</v>
      </c>
      <c r="AM3148">
        <f>34.381-32.462</f>
        <v>1.9189999999999969</v>
      </c>
      <c r="AN3148" s="21">
        <v>3</v>
      </c>
      <c r="AO3148" s="21">
        <v>15</v>
      </c>
      <c r="AP3148">
        <v>90</v>
      </c>
      <c r="AQ3148" s="22" t="s">
        <v>3060</v>
      </c>
      <c r="AR3148" s="21" t="s">
        <v>3118</v>
      </c>
    </row>
    <row r="3149" spans="1:44" x14ac:dyDescent="0.2">
      <c r="A3149" s="21" t="s">
        <v>1765</v>
      </c>
      <c r="B3149" s="21" t="s">
        <v>1146</v>
      </c>
      <c r="C3149" s="21" t="s">
        <v>1149</v>
      </c>
      <c r="D3149" s="21" t="s">
        <v>1763</v>
      </c>
      <c r="E3149" s="21" t="s">
        <v>1764</v>
      </c>
      <c r="G3149" s="21" t="s">
        <v>1165</v>
      </c>
      <c r="H3149" s="21" t="s">
        <v>1165</v>
      </c>
      <c r="I3149" s="21" t="s">
        <v>3121</v>
      </c>
      <c r="L3149">
        <v>3400</v>
      </c>
      <c r="M3149" s="21" t="s">
        <v>1145</v>
      </c>
      <c r="O3149" s="21">
        <v>2001</v>
      </c>
      <c r="P3149">
        <v>2002</v>
      </c>
      <c r="Q3149" t="s">
        <v>3117</v>
      </c>
      <c r="R3149">
        <f>4*30</f>
        <v>120</v>
      </c>
      <c r="T3149" t="s">
        <v>3035</v>
      </c>
      <c r="U3149" s="21" t="s">
        <v>1147</v>
      </c>
      <c r="X3149" s="9" t="s">
        <v>3116</v>
      </c>
      <c r="Z3149" s="9" t="s">
        <v>2993</v>
      </c>
      <c r="AD3149" t="s">
        <v>1165</v>
      </c>
      <c r="AF3149" t="s">
        <v>1165</v>
      </c>
      <c r="AI3149" s="21" t="s">
        <v>1165</v>
      </c>
      <c r="AJ3149" s="21" t="s">
        <v>1148</v>
      </c>
      <c r="AK3149">
        <v>24.527999999999999</v>
      </c>
      <c r="AL3149" s="21" t="s">
        <v>2993</v>
      </c>
      <c r="AM3149">
        <f>26.824-22.044</f>
        <v>4.7800000000000011</v>
      </c>
      <c r="AN3149" s="21">
        <v>3</v>
      </c>
      <c r="AO3149" s="21">
        <v>15</v>
      </c>
      <c r="AP3149">
        <v>90</v>
      </c>
      <c r="AQ3149" s="22" t="s">
        <v>3060</v>
      </c>
      <c r="AR3149" s="21" t="s">
        <v>3118</v>
      </c>
    </row>
    <row r="3150" spans="1:44" x14ac:dyDescent="0.2">
      <c r="A3150" s="21" t="s">
        <v>1765</v>
      </c>
      <c r="B3150" s="21" t="s">
        <v>1146</v>
      </c>
      <c r="C3150" s="21" t="s">
        <v>1149</v>
      </c>
      <c r="D3150" s="21" t="s">
        <v>1763</v>
      </c>
      <c r="E3150" s="21" t="s">
        <v>1764</v>
      </c>
      <c r="G3150" s="21" t="s">
        <v>1165</v>
      </c>
      <c r="H3150" s="21" t="s">
        <v>1165</v>
      </c>
      <c r="I3150" s="21" t="s">
        <v>3121</v>
      </c>
      <c r="L3150">
        <v>3400</v>
      </c>
      <c r="M3150" s="21" t="s">
        <v>1145</v>
      </c>
      <c r="O3150" s="21">
        <v>2001</v>
      </c>
      <c r="P3150">
        <v>2002</v>
      </c>
      <c r="Q3150" t="s">
        <v>3117</v>
      </c>
      <c r="R3150">
        <f t="shared" si="35"/>
        <v>120</v>
      </c>
      <c r="T3150" t="s">
        <v>3035</v>
      </c>
      <c r="U3150" s="21" t="s">
        <v>1246</v>
      </c>
      <c r="V3150" s="9" t="s">
        <v>1247</v>
      </c>
      <c r="W3150">
        <v>7</v>
      </c>
      <c r="X3150" s="9" t="s">
        <v>3116</v>
      </c>
      <c r="Z3150" s="9" t="s">
        <v>2993</v>
      </c>
      <c r="AD3150" t="s">
        <v>1165</v>
      </c>
      <c r="AF3150" t="s">
        <v>1165</v>
      </c>
      <c r="AI3150" s="21" t="s">
        <v>1165</v>
      </c>
      <c r="AJ3150" s="21" t="s">
        <v>1148</v>
      </c>
      <c r="AK3150">
        <v>44.716999999999999</v>
      </c>
      <c r="AL3150" s="21" t="s">
        <v>2993</v>
      </c>
      <c r="AM3150">
        <f>49.969-38.648</f>
        <v>11.320999999999998</v>
      </c>
      <c r="AN3150" s="21">
        <v>3</v>
      </c>
      <c r="AO3150" s="21">
        <v>15</v>
      </c>
      <c r="AP3150">
        <v>90</v>
      </c>
      <c r="AQ3150" s="22" t="s">
        <v>3060</v>
      </c>
      <c r="AR3150" s="21" t="s">
        <v>3118</v>
      </c>
    </row>
    <row r="3151" spans="1:44" x14ac:dyDescent="0.2">
      <c r="A3151" s="21" t="s">
        <v>1765</v>
      </c>
      <c r="B3151" s="21" t="s">
        <v>1146</v>
      </c>
      <c r="C3151" s="21" t="s">
        <v>1149</v>
      </c>
      <c r="D3151" s="21" t="s">
        <v>1763</v>
      </c>
      <c r="E3151" s="21" t="s">
        <v>1764</v>
      </c>
      <c r="G3151" s="21" t="s">
        <v>1165</v>
      </c>
      <c r="H3151" s="21" t="s">
        <v>1165</v>
      </c>
      <c r="I3151" s="21" t="s">
        <v>3121</v>
      </c>
      <c r="L3151">
        <v>3400</v>
      </c>
      <c r="M3151" s="21" t="s">
        <v>1145</v>
      </c>
      <c r="O3151" s="21">
        <v>2001</v>
      </c>
      <c r="P3151">
        <v>2002</v>
      </c>
      <c r="Q3151" t="s">
        <v>3117</v>
      </c>
      <c r="R3151">
        <f t="shared" si="35"/>
        <v>120</v>
      </c>
      <c r="T3151" t="s">
        <v>3035</v>
      </c>
      <c r="U3151" s="21" t="s">
        <v>1246</v>
      </c>
      <c r="V3151" s="9" t="s">
        <v>1247</v>
      </c>
      <c r="W3151">
        <v>14</v>
      </c>
      <c r="X3151" s="9" t="s">
        <v>3116</v>
      </c>
      <c r="Z3151" s="9" t="s">
        <v>2993</v>
      </c>
      <c r="AD3151" t="s">
        <v>1165</v>
      </c>
      <c r="AF3151" t="s">
        <v>1165</v>
      </c>
      <c r="AI3151" s="21" t="s">
        <v>1165</v>
      </c>
      <c r="AJ3151" s="21" t="s">
        <v>1148</v>
      </c>
      <c r="AK3151">
        <v>55.472000000000001</v>
      </c>
      <c r="AL3151" s="21" t="s">
        <v>2993</v>
      </c>
      <c r="AM3151">
        <f>57.516-52.987</f>
        <v>4.5289999999999964</v>
      </c>
      <c r="AN3151" s="21">
        <v>3</v>
      </c>
      <c r="AO3151" s="21">
        <v>15</v>
      </c>
      <c r="AP3151">
        <v>90</v>
      </c>
      <c r="AQ3151" s="22" t="s">
        <v>3060</v>
      </c>
      <c r="AR3151" s="21" t="s">
        <v>3118</v>
      </c>
    </row>
    <row r="3152" spans="1:44" x14ac:dyDescent="0.2">
      <c r="A3152" s="21" t="s">
        <v>1765</v>
      </c>
      <c r="B3152" s="21" t="s">
        <v>1146</v>
      </c>
      <c r="C3152" s="21" t="s">
        <v>1149</v>
      </c>
      <c r="D3152" s="21" t="s">
        <v>1763</v>
      </c>
      <c r="E3152" s="21" t="s">
        <v>1764</v>
      </c>
      <c r="G3152" s="21" t="s">
        <v>1165</v>
      </c>
      <c r="H3152" s="21" t="s">
        <v>1165</v>
      </c>
      <c r="I3152" s="21" t="s">
        <v>3121</v>
      </c>
      <c r="L3152">
        <v>3400</v>
      </c>
      <c r="M3152" s="21" t="s">
        <v>1145</v>
      </c>
      <c r="O3152" s="21">
        <v>2001</v>
      </c>
      <c r="P3152">
        <v>2002</v>
      </c>
      <c r="Q3152" t="s">
        <v>3117</v>
      </c>
      <c r="R3152">
        <f t="shared" si="35"/>
        <v>120</v>
      </c>
      <c r="T3152" t="s">
        <v>3035</v>
      </c>
      <c r="U3152" s="21" t="s">
        <v>1246</v>
      </c>
      <c r="V3152" s="9" t="s">
        <v>1247</v>
      </c>
      <c r="W3152">
        <v>21</v>
      </c>
      <c r="X3152" s="9" t="s">
        <v>3116</v>
      </c>
      <c r="Z3152" s="9" t="s">
        <v>2993</v>
      </c>
      <c r="AD3152" t="s">
        <v>1165</v>
      </c>
      <c r="AF3152" t="s">
        <v>1165</v>
      </c>
      <c r="AI3152" s="21" t="s">
        <v>1165</v>
      </c>
      <c r="AJ3152" s="21" t="s">
        <v>1148</v>
      </c>
      <c r="AK3152">
        <v>48.868000000000002</v>
      </c>
      <c r="AL3152" s="21" t="s">
        <v>2993</v>
      </c>
      <c r="AM3152">
        <f>51.226-46.195</f>
        <v>5.0309999999999988</v>
      </c>
      <c r="AN3152" s="21">
        <v>3</v>
      </c>
      <c r="AO3152" s="21">
        <v>15</v>
      </c>
      <c r="AP3152">
        <v>90</v>
      </c>
      <c r="AQ3152" s="22" t="s">
        <v>3060</v>
      </c>
      <c r="AR3152" s="21" t="s">
        <v>3118</v>
      </c>
    </row>
    <row r="3153" spans="1:44" x14ac:dyDescent="0.2">
      <c r="A3153" s="21" t="s">
        <v>1765</v>
      </c>
      <c r="B3153" s="21" t="s">
        <v>1146</v>
      </c>
      <c r="C3153" s="21" t="s">
        <v>1149</v>
      </c>
      <c r="D3153" s="21" t="s">
        <v>1763</v>
      </c>
      <c r="E3153" s="21" t="s">
        <v>1764</v>
      </c>
      <c r="G3153" s="21" t="s">
        <v>1165</v>
      </c>
      <c r="H3153" s="21" t="s">
        <v>1165</v>
      </c>
      <c r="I3153" s="21" t="s">
        <v>3121</v>
      </c>
      <c r="L3153">
        <v>3400</v>
      </c>
      <c r="M3153" s="21" t="s">
        <v>1145</v>
      </c>
      <c r="O3153" s="21">
        <v>2001</v>
      </c>
      <c r="P3153">
        <v>2002</v>
      </c>
      <c r="Q3153" t="s">
        <v>3117</v>
      </c>
      <c r="R3153">
        <f>4*30</f>
        <v>120</v>
      </c>
      <c r="T3153" t="s">
        <v>3035</v>
      </c>
      <c r="U3153" s="21" t="s">
        <v>1147</v>
      </c>
      <c r="X3153" s="9" t="s">
        <v>3116</v>
      </c>
      <c r="Z3153" s="9" t="s">
        <v>2993</v>
      </c>
      <c r="AD3153" t="s">
        <v>1165</v>
      </c>
      <c r="AF3153" t="s">
        <v>1165</v>
      </c>
      <c r="AI3153" s="21" t="s">
        <v>1165</v>
      </c>
      <c r="AJ3153" s="21" t="s">
        <v>3120</v>
      </c>
      <c r="AK3153">
        <v>26.527000000000001</v>
      </c>
      <c r="AL3153" s="21" t="s">
        <v>2993</v>
      </c>
      <c r="AM3153">
        <f>32.003-21.052</f>
        <v>10.951000000000001</v>
      </c>
      <c r="AN3153" s="21">
        <v>3</v>
      </c>
      <c r="AO3153" s="21">
        <v>15</v>
      </c>
      <c r="AP3153">
        <v>90</v>
      </c>
      <c r="AQ3153" s="22" t="s">
        <v>3060</v>
      </c>
      <c r="AR3153" s="21" t="s">
        <v>3118</v>
      </c>
    </row>
    <row r="3154" spans="1:44" x14ac:dyDescent="0.2">
      <c r="A3154" s="21" t="s">
        <v>1765</v>
      </c>
      <c r="B3154" s="21" t="s">
        <v>1146</v>
      </c>
      <c r="C3154" s="21" t="s">
        <v>1149</v>
      </c>
      <c r="D3154" s="21" t="s">
        <v>1763</v>
      </c>
      <c r="E3154" s="21" t="s">
        <v>1764</v>
      </c>
      <c r="G3154" s="21" t="s">
        <v>1165</v>
      </c>
      <c r="H3154" s="21" t="s">
        <v>1165</v>
      </c>
      <c r="I3154" s="21" t="s">
        <v>3121</v>
      </c>
      <c r="L3154">
        <v>3400</v>
      </c>
      <c r="M3154" s="21" t="s">
        <v>1145</v>
      </c>
      <c r="O3154" s="21">
        <v>2001</v>
      </c>
      <c r="P3154">
        <v>2002</v>
      </c>
      <c r="Q3154" t="s">
        <v>3117</v>
      </c>
      <c r="R3154">
        <f t="shared" si="35"/>
        <v>120</v>
      </c>
      <c r="T3154" t="s">
        <v>3035</v>
      </c>
      <c r="U3154" s="21" t="s">
        <v>1246</v>
      </c>
      <c r="V3154" s="9" t="s">
        <v>1247</v>
      </c>
      <c r="W3154">
        <v>7</v>
      </c>
      <c r="X3154" s="9" t="s">
        <v>3116</v>
      </c>
      <c r="Z3154" s="9" t="s">
        <v>2993</v>
      </c>
      <c r="AD3154" t="s">
        <v>1165</v>
      </c>
      <c r="AF3154" t="s">
        <v>1165</v>
      </c>
      <c r="AI3154" s="21" t="s">
        <v>1165</v>
      </c>
      <c r="AJ3154" s="21" t="s">
        <v>3120</v>
      </c>
      <c r="AK3154">
        <v>28.047999999999998</v>
      </c>
      <c r="AL3154" s="21" t="s">
        <v>2993</v>
      </c>
      <c r="AM3154">
        <f>29.569-26.831</f>
        <v>2.7379999999999995</v>
      </c>
      <c r="AN3154" s="21">
        <v>3</v>
      </c>
      <c r="AO3154" s="21">
        <v>15</v>
      </c>
      <c r="AP3154">
        <v>90</v>
      </c>
      <c r="AQ3154" s="22" t="s">
        <v>3060</v>
      </c>
      <c r="AR3154" s="21" t="s">
        <v>3118</v>
      </c>
    </row>
    <row r="3155" spans="1:44" x14ac:dyDescent="0.2">
      <c r="A3155" s="21" t="s">
        <v>1765</v>
      </c>
      <c r="B3155" s="21" t="s">
        <v>1146</v>
      </c>
      <c r="C3155" s="21" t="s">
        <v>1149</v>
      </c>
      <c r="D3155" s="21" t="s">
        <v>1763</v>
      </c>
      <c r="E3155" s="21" t="s">
        <v>1764</v>
      </c>
      <c r="G3155" s="21" t="s">
        <v>1165</v>
      </c>
      <c r="H3155" s="21" t="s">
        <v>1165</v>
      </c>
      <c r="I3155" s="21" t="s">
        <v>3121</v>
      </c>
      <c r="L3155">
        <v>3400</v>
      </c>
      <c r="M3155" s="21" t="s">
        <v>1145</v>
      </c>
      <c r="O3155" s="21">
        <v>2001</v>
      </c>
      <c r="P3155">
        <v>2002</v>
      </c>
      <c r="Q3155" t="s">
        <v>3117</v>
      </c>
      <c r="R3155">
        <f t="shared" si="35"/>
        <v>120</v>
      </c>
      <c r="T3155" t="s">
        <v>3035</v>
      </c>
      <c r="U3155" s="21" t="s">
        <v>1246</v>
      </c>
      <c r="V3155" s="9" t="s">
        <v>1247</v>
      </c>
      <c r="W3155">
        <v>14</v>
      </c>
      <c r="X3155" s="9" t="s">
        <v>3116</v>
      </c>
      <c r="Z3155" s="9" t="s">
        <v>2993</v>
      </c>
      <c r="AD3155" t="s">
        <v>1165</v>
      </c>
      <c r="AF3155" t="s">
        <v>1165</v>
      </c>
      <c r="AI3155" s="21" t="s">
        <v>1165</v>
      </c>
      <c r="AJ3155" s="21" t="s">
        <v>3120</v>
      </c>
      <c r="AK3155">
        <v>26.73</v>
      </c>
      <c r="AL3155" s="21" t="s">
        <v>2993</v>
      </c>
      <c r="AM3155">
        <f>28.251-25.513</f>
        <v>2.7379999999999995</v>
      </c>
      <c r="AN3155" s="21">
        <v>3</v>
      </c>
      <c r="AO3155" s="21">
        <v>15</v>
      </c>
      <c r="AP3155">
        <v>90</v>
      </c>
      <c r="AQ3155" s="22" t="s">
        <v>3060</v>
      </c>
      <c r="AR3155" s="21" t="s">
        <v>3118</v>
      </c>
    </row>
    <row r="3156" spans="1:44" x14ac:dyDescent="0.2">
      <c r="A3156" s="21" t="s">
        <v>1765</v>
      </c>
      <c r="B3156" s="21" t="s">
        <v>1146</v>
      </c>
      <c r="C3156" s="21" t="s">
        <v>1149</v>
      </c>
      <c r="D3156" s="21" t="s">
        <v>1763</v>
      </c>
      <c r="E3156" s="21" t="s">
        <v>1764</v>
      </c>
      <c r="G3156" s="21" t="s">
        <v>1165</v>
      </c>
      <c r="H3156" s="21" t="s">
        <v>1165</v>
      </c>
      <c r="I3156" s="21" t="s">
        <v>3121</v>
      </c>
      <c r="L3156">
        <v>3400</v>
      </c>
      <c r="M3156" s="21" t="s">
        <v>1145</v>
      </c>
      <c r="O3156" s="21">
        <v>2001</v>
      </c>
      <c r="P3156">
        <v>2002</v>
      </c>
      <c r="Q3156" t="s">
        <v>3117</v>
      </c>
      <c r="R3156">
        <f t="shared" si="35"/>
        <v>120</v>
      </c>
      <c r="T3156" t="s">
        <v>3035</v>
      </c>
      <c r="U3156" s="21" t="s">
        <v>1246</v>
      </c>
      <c r="V3156" s="9" t="s">
        <v>1247</v>
      </c>
      <c r="W3156">
        <v>21</v>
      </c>
      <c r="X3156" s="9" t="s">
        <v>3116</v>
      </c>
      <c r="Z3156" s="9" t="s">
        <v>2993</v>
      </c>
      <c r="AD3156" t="s">
        <v>1165</v>
      </c>
      <c r="AF3156" t="s">
        <v>1165</v>
      </c>
      <c r="AI3156" s="21" t="s">
        <v>1165</v>
      </c>
      <c r="AJ3156" s="21" t="s">
        <v>3120</v>
      </c>
      <c r="AK3156">
        <v>15.981999999999999</v>
      </c>
      <c r="AL3156" s="21" t="s">
        <v>2993</v>
      </c>
      <c r="AM3156">
        <f>16.793-15.272</f>
        <v>1.520999999999999</v>
      </c>
      <c r="AN3156" s="21">
        <v>3</v>
      </c>
      <c r="AO3156" s="21">
        <v>15</v>
      </c>
      <c r="AP3156">
        <v>90</v>
      </c>
      <c r="AQ3156" s="22" t="s">
        <v>3060</v>
      </c>
      <c r="AR3156" s="21" t="s">
        <v>3118</v>
      </c>
    </row>
    <row r="3157" spans="1:44" x14ac:dyDescent="0.2">
      <c r="A3157" s="21" t="s">
        <v>1765</v>
      </c>
      <c r="B3157" s="21" t="s">
        <v>1146</v>
      </c>
      <c r="C3157" s="21" t="s">
        <v>1149</v>
      </c>
      <c r="D3157" s="21" t="s">
        <v>1763</v>
      </c>
      <c r="E3157" s="21" t="s">
        <v>1764</v>
      </c>
      <c r="G3157" s="21" t="s">
        <v>1165</v>
      </c>
      <c r="H3157" s="21" t="s">
        <v>1165</v>
      </c>
      <c r="I3157" s="21" t="s">
        <v>3119</v>
      </c>
      <c r="L3157">
        <v>3875</v>
      </c>
      <c r="M3157" s="21" t="s">
        <v>1145</v>
      </c>
      <c r="O3157" s="21">
        <v>2001</v>
      </c>
      <c r="P3157">
        <v>2002</v>
      </c>
      <c r="Q3157" t="s">
        <v>3117</v>
      </c>
      <c r="R3157">
        <f>4*30</f>
        <v>120</v>
      </c>
      <c r="T3157" t="s">
        <v>3035</v>
      </c>
      <c r="U3157" s="21" t="s">
        <v>1147</v>
      </c>
      <c r="X3157" s="9" t="s">
        <v>3116</v>
      </c>
      <c r="Z3157" s="9" t="s">
        <v>2993</v>
      </c>
      <c r="AD3157" t="s">
        <v>1165</v>
      </c>
      <c r="AI3157" s="21" t="s">
        <v>1165</v>
      </c>
      <c r="AJ3157" s="21" t="s">
        <v>1148</v>
      </c>
      <c r="AK3157">
        <v>46.781999999999996</v>
      </c>
      <c r="AL3157" s="21" t="s">
        <v>2993</v>
      </c>
      <c r="AM3157">
        <v>0</v>
      </c>
      <c r="AN3157" s="21">
        <v>3</v>
      </c>
      <c r="AO3157" s="21">
        <v>15</v>
      </c>
      <c r="AP3157">
        <v>90</v>
      </c>
      <c r="AQ3157" s="22" t="s">
        <v>3060</v>
      </c>
      <c r="AR3157" s="21" t="s">
        <v>3122</v>
      </c>
    </row>
    <row r="3158" spans="1:44" x14ac:dyDescent="0.2">
      <c r="A3158" s="21" t="s">
        <v>1765</v>
      </c>
      <c r="B3158" s="21" t="s">
        <v>1146</v>
      </c>
      <c r="C3158" s="21" t="s">
        <v>1149</v>
      </c>
      <c r="D3158" s="21" t="s">
        <v>1763</v>
      </c>
      <c r="E3158" s="21" t="s">
        <v>1764</v>
      </c>
      <c r="G3158" s="21" t="s">
        <v>1165</v>
      </c>
      <c r="H3158" s="21" t="s">
        <v>1165</v>
      </c>
      <c r="I3158" s="21" t="s">
        <v>3119</v>
      </c>
      <c r="L3158">
        <v>3875</v>
      </c>
      <c r="M3158" s="21" t="s">
        <v>1145</v>
      </c>
      <c r="O3158" s="21">
        <v>2001</v>
      </c>
      <c r="P3158">
        <v>2002</v>
      </c>
      <c r="Q3158" t="s">
        <v>3117</v>
      </c>
      <c r="R3158">
        <f t="shared" ref="R3158:R3172" si="36">4*30</f>
        <v>120</v>
      </c>
      <c r="T3158" t="s">
        <v>3035</v>
      </c>
      <c r="U3158" s="21" t="s">
        <v>95</v>
      </c>
      <c r="X3158" s="9" t="s">
        <v>3116</v>
      </c>
      <c r="Z3158" s="9" t="s">
        <v>2993</v>
      </c>
      <c r="AA3158" t="s">
        <v>3123</v>
      </c>
      <c r="AB3158">
        <v>100</v>
      </c>
      <c r="AC3158">
        <v>1</v>
      </c>
      <c r="AD3158" t="s">
        <v>1165</v>
      </c>
      <c r="AF3158" t="s">
        <v>153</v>
      </c>
      <c r="AI3158" s="21" t="s">
        <v>1165</v>
      </c>
      <c r="AJ3158" s="21" t="s">
        <v>1148</v>
      </c>
      <c r="AK3158">
        <v>78.36</v>
      </c>
      <c r="AL3158" s="21" t="s">
        <v>2993</v>
      </c>
      <c r="AM3158">
        <f>80.347-75.804</f>
        <v>4.5429999999999922</v>
      </c>
      <c r="AN3158" s="21">
        <v>3</v>
      </c>
      <c r="AO3158" s="21">
        <v>15</v>
      </c>
      <c r="AP3158">
        <v>90</v>
      </c>
      <c r="AQ3158" s="22" t="s">
        <v>3060</v>
      </c>
      <c r="AR3158" s="21" t="s">
        <v>3122</v>
      </c>
    </row>
    <row r="3159" spans="1:44" x14ac:dyDescent="0.2">
      <c r="A3159" s="21" t="s">
        <v>1765</v>
      </c>
      <c r="B3159" s="21" t="s">
        <v>1146</v>
      </c>
      <c r="C3159" s="21" t="s">
        <v>1149</v>
      </c>
      <c r="D3159" s="21" t="s">
        <v>1763</v>
      </c>
      <c r="E3159" s="21" t="s">
        <v>1764</v>
      </c>
      <c r="G3159" s="21" t="s">
        <v>1165</v>
      </c>
      <c r="H3159" s="21" t="s">
        <v>1165</v>
      </c>
      <c r="I3159" s="21" t="s">
        <v>3119</v>
      </c>
      <c r="L3159">
        <v>3875</v>
      </c>
      <c r="M3159" s="21" t="s">
        <v>1145</v>
      </c>
      <c r="O3159" s="21">
        <v>2001</v>
      </c>
      <c r="P3159">
        <v>2002</v>
      </c>
      <c r="Q3159" t="s">
        <v>3117</v>
      </c>
      <c r="R3159">
        <f t="shared" si="36"/>
        <v>120</v>
      </c>
      <c r="T3159" t="s">
        <v>3035</v>
      </c>
      <c r="U3159" s="21" t="s">
        <v>95</v>
      </c>
      <c r="X3159" s="9" t="s">
        <v>3116</v>
      </c>
      <c r="Z3159" s="9" t="s">
        <v>2993</v>
      </c>
      <c r="AA3159" t="s">
        <v>3123</v>
      </c>
      <c r="AB3159">
        <v>500</v>
      </c>
      <c r="AC3159">
        <v>1</v>
      </c>
      <c r="AD3159" t="s">
        <v>1165</v>
      </c>
      <c r="AF3159" t="s">
        <v>153</v>
      </c>
      <c r="AI3159" s="21" t="s">
        <v>1165</v>
      </c>
      <c r="AJ3159" s="21" t="s">
        <v>1148</v>
      </c>
      <c r="AK3159">
        <v>62.65</v>
      </c>
      <c r="AL3159" s="21" t="s">
        <v>2993</v>
      </c>
      <c r="AM3159">
        <f>66.972-57.634</f>
        <v>9.3379999999999939</v>
      </c>
      <c r="AN3159" s="21">
        <v>3</v>
      </c>
      <c r="AO3159" s="21">
        <v>15</v>
      </c>
      <c r="AP3159">
        <v>90</v>
      </c>
      <c r="AQ3159" s="22" t="s">
        <v>3060</v>
      </c>
      <c r="AR3159" s="21" t="s">
        <v>3122</v>
      </c>
    </row>
    <row r="3160" spans="1:44" x14ac:dyDescent="0.2">
      <c r="A3160" s="21" t="s">
        <v>1765</v>
      </c>
      <c r="B3160" s="21" t="s">
        <v>1146</v>
      </c>
      <c r="C3160" s="21" t="s">
        <v>1149</v>
      </c>
      <c r="D3160" s="21" t="s">
        <v>1763</v>
      </c>
      <c r="E3160" s="21" t="s">
        <v>1764</v>
      </c>
      <c r="G3160" s="21" t="s">
        <v>1165</v>
      </c>
      <c r="H3160" s="21" t="s">
        <v>1165</v>
      </c>
      <c r="I3160" s="21" t="s">
        <v>3119</v>
      </c>
      <c r="L3160">
        <v>3875</v>
      </c>
      <c r="M3160" s="21" t="s">
        <v>1145</v>
      </c>
      <c r="O3160" s="21">
        <v>2001</v>
      </c>
      <c r="P3160">
        <v>2002</v>
      </c>
      <c r="Q3160" t="s">
        <v>3117</v>
      </c>
      <c r="R3160">
        <f t="shared" si="36"/>
        <v>120</v>
      </c>
      <c r="T3160" t="s">
        <v>3035</v>
      </c>
      <c r="U3160" s="21" t="s">
        <v>95</v>
      </c>
      <c r="X3160" s="9" t="s">
        <v>3116</v>
      </c>
      <c r="Z3160" s="9" t="s">
        <v>2993</v>
      </c>
      <c r="AA3160" t="s">
        <v>3123</v>
      </c>
      <c r="AB3160">
        <v>1000</v>
      </c>
      <c r="AC3160">
        <v>1</v>
      </c>
      <c r="AD3160" t="s">
        <v>1165</v>
      </c>
      <c r="AF3160" t="s">
        <v>153</v>
      </c>
      <c r="AI3160" s="21" t="s">
        <v>1165</v>
      </c>
      <c r="AJ3160" s="21" t="s">
        <v>1148</v>
      </c>
      <c r="AK3160">
        <v>53.595999999999997</v>
      </c>
      <c r="AL3160" s="21" t="s">
        <v>2993</v>
      </c>
      <c r="AM3160">
        <f>57.382-49.306</f>
        <v>8.0760000000000005</v>
      </c>
      <c r="AN3160" s="21">
        <v>3</v>
      </c>
      <c r="AO3160" s="21">
        <v>15</v>
      </c>
      <c r="AP3160">
        <v>90</v>
      </c>
      <c r="AQ3160" s="22" t="s">
        <v>3060</v>
      </c>
      <c r="AR3160" s="21" t="s">
        <v>3122</v>
      </c>
    </row>
    <row r="3161" spans="1:44" x14ac:dyDescent="0.2">
      <c r="A3161" s="21" t="s">
        <v>1765</v>
      </c>
      <c r="B3161" s="21" t="s">
        <v>1146</v>
      </c>
      <c r="C3161" s="21" t="s">
        <v>1149</v>
      </c>
      <c r="D3161" s="21" t="s">
        <v>1763</v>
      </c>
      <c r="E3161" s="21" t="s">
        <v>1764</v>
      </c>
      <c r="G3161" s="21" t="s">
        <v>1165</v>
      </c>
      <c r="H3161" s="21" t="s">
        <v>1165</v>
      </c>
      <c r="I3161" s="21" t="s">
        <v>3119</v>
      </c>
      <c r="L3161">
        <v>3875</v>
      </c>
      <c r="M3161" s="21" t="s">
        <v>1145</v>
      </c>
      <c r="O3161" s="21">
        <v>2001</v>
      </c>
      <c r="P3161">
        <v>2002</v>
      </c>
      <c r="Q3161" t="s">
        <v>3117</v>
      </c>
      <c r="R3161">
        <f>4*30</f>
        <v>120</v>
      </c>
      <c r="T3161" t="s">
        <v>3035</v>
      </c>
      <c r="U3161" s="21" t="s">
        <v>1147</v>
      </c>
      <c r="X3161" s="9" t="s">
        <v>3116</v>
      </c>
      <c r="Z3161" s="9" t="s">
        <v>2993</v>
      </c>
      <c r="AD3161" t="s">
        <v>1165</v>
      </c>
      <c r="AF3161" t="s">
        <v>1165</v>
      </c>
      <c r="AI3161" s="21" t="s">
        <v>1165</v>
      </c>
      <c r="AJ3161" s="21" t="s">
        <v>3120</v>
      </c>
      <c r="AK3161">
        <v>20.53</v>
      </c>
      <c r="AL3161" s="21" t="s">
        <v>2993</v>
      </c>
      <c r="AM3161">
        <f>21.528-19.609</f>
        <v>1.9189999999999969</v>
      </c>
      <c r="AN3161" s="21">
        <v>3</v>
      </c>
      <c r="AO3161" s="21">
        <v>15</v>
      </c>
      <c r="AP3161">
        <v>90</v>
      </c>
      <c r="AQ3161" s="22" t="s">
        <v>3060</v>
      </c>
      <c r="AR3161" s="21" t="s">
        <v>3122</v>
      </c>
    </row>
    <row r="3162" spans="1:44" x14ac:dyDescent="0.2">
      <c r="A3162" s="21" t="s">
        <v>1765</v>
      </c>
      <c r="B3162" s="21" t="s">
        <v>1146</v>
      </c>
      <c r="C3162" s="21" t="s">
        <v>1149</v>
      </c>
      <c r="D3162" s="21" t="s">
        <v>1763</v>
      </c>
      <c r="E3162" s="21" t="s">
        <v>1764</v>
      </c>
      <c r="G3162" s="21" t="s">
        <v>1165</v>
      </c>
      <c r="H3162" s="21" t="s">
        <v>1165</v>
      </c>
      <c r="I3162" s="21" t="s">
        <v>3119</v>
      </c>
      <c r="L3162">
        <v>3875</v>
      </c>
      <c r="M3162" s="21" t="s">
        <v>1145</v>
      </c>
      <c r="O3162" s="21">
        <v>2001</v>
      </c>
      <c r="P3162">
        <v>2002</v>
      </c>
      <c r="Q3162" t="s">
        <v>3117</v>
      </c>
      <c r="R3162">
        <f t="shared" si="36"/>
        <v>120</v>
      </c>
      <c r="T3162" t="s">
        <v>3035</v>
      </c>
      <c r="U3162" s="21" t="s">
        <v>95</v>
      </c>
      <c r="X3162" s="9" t="s">
        <v>3116</v>
      </c>
      <c r="Z3162" s="9" t="s">
        <v>2993</v>
      </c>
      <c r="AA3162" t="s">
        <v>3123</v>
      </c>
      <c r="AB3162">
        <v>100</v>
      </c>
      <c r="AC3162">
        <v>1</v>
      </c>
      <c r="AD3162" t="s">
        <v>1165</v>
      </c>
      <c r="AF3162" t="s">
        <v>153</v>
      </c>
      <c r="AI3162" s="21" t="s">
        <v>1165</v>
      </c>
      <c r="AJ3162" s="21" t="s">
        <v>3120</v>
      </c>
      <c r="AK3162">
        <v>14.962</v>
      </c>
      <c r="AL3162" s="21" t="s">
        <v>2993</v>
      </c>
      <c r="AM3162" s="21" t="s">
        <v>3003</v>
      </c>
      <c r="AN3162" s="21">
        <v>3</v>
      </c>
      <c r="AO3162" s="21">
        <v>15</v>
      </c>
      <c r="AP3162">
        <v>90</v>
      </c>
      <c r="AQ3162" s="22" t="s">
        <v>3060</v>
      </c>
      <c r="AR3162" s="21" t="s">
        <v>3122</v>
      </c>
    </row>
    <row r="3163" spans="1:44" x14ac:dyDescent="0.2">
      <c r="A3163" s="21" t="s">
        <v>1765</v>
      </c>
      <c r="B3163" s="21" t="s">
        <v>1146</v>
      </c>
      <c r="C3163" s="21" t="s">
        <v>1149</v>
      </c>
      <c r="D3163" s="21" t="s">
        <v>1763</v>
      </c>
      <c r="E3163" s="21" t="s">
        <v>1764</v>
      </c>
      <c r="G3163" s="21" t="s">
        <v>1165</v>
      </c>
      <c r="H3163" s="21" t="s">
        <v>1165</v>
      </c>
      <c r="I3163" s="21" t="s">
        <v>3119</v>
      </c>
      <c r="L3163">
        <v>3875</v>
      </c>
      <c r="M3163" s="21" t="s">
        <v>1145</v>
      </c>
      <c r="O3163" s="21">
        <v>2001</v>
      </c>
      <c r="P3163">
        <v>2002</v>
      </c>
      <c r="Q3163" t="s">
        <v>3117</v>
      </c>
      <c r="R3163">
        <f t="shared" si="36"/>
        <v>120</v>
      </c>
      <c r="T3163" t="s">
        <v>3035</v>
      </c>
      <c r="U3163" s="21" t="s">
        <v>95</v>
      </c>
      <c r="X3163" s="9" t="s">
        <v>3116</v>
      </c>
      <c r="Z3163" s="9" t="s">
        <v>2993</v>
      </c>
      <c r="AA3163" t="s">
        <v>3123</v>
      </c>
      <c r="AB3163">
        <v>500</v>
      </c>
      <c r="AC3163">
        <v>1</v>
      </c>
      <c r="AD3163" t="s">
        <v>1165</v>
      </c>
      <c r="AF3163" t="s">
        <v>153</v>
      </c>
      <c r="AI3163" s="21" t="s">
        <v>1165</v>
      </c>
      <c r="AJ3163" s="21" t="s">
        <v>3120</v>
      </c>
      <c r="AK3163">
        <v>18.295000000000002</v>
      </c>
      <c r="AL3163" s="21" t="s">
        <v>2993</v>
      </c>
      <c r="AM3163" s="21">
        <f>19.205-17.79</f>
        <v>1.4149999999999991</v>
      </c>
      <c r="AN3163" s="21">
        <v>3</v>
      </c>
      <c r="AO3163" s="21">
        <v>15</v>
      </c>
      <c r="AP3163">
        <v>90</v>
      </c>
      <c r="AQ3163" s="22" t="s">
        <v>3060</v>
      </c>
      <c r="AR3163" s="21" t="s">
        <v>3122</v>
      </c>
    </row>
    <row r="3164" spans="1:44" x14ac:dyDescent="0.2">
      <c r="A3164" s="21" t="s">
        <v>1765</v>
      </c>
      <c r="B3164" s="21" t="s">
        <v>1146</v>
      </c>
      <c r="C3164" s="21" t="s">
        <v>1149</v>
      </c>
      <c r="D3164" s="21" t="s">
        <v>1763</v>
      </c>
      <c r="E3164" s="21" t="s">
        <v>1764</v>
      </c>
      <c r="G3164" s="21" t="s">
        <v>1165</v>
      </c>
      <c r="H3164" s="21" t="s">
        <v>1165</v>
      </c>
      <c r="I3164" s="21" t="s">
        <v>3119</v>
      </c>
      <c r="L3164">
        <v>3875</v>
      </c>
      <c r="M3164" s="21" t="s">
        <v>1145</v>
      </c>
      <c r="O3164" s="21">
        <v>2001</v>
      </c>
      <c r="P3164">
        <v>2002</v>
      </c>
      <c r="Q3164" t="s">
        <v>3117</v>
      </c>
      <c r="R3164">
        <f t="shared" si="36"/>
        <v>120</v>
      </c>
      <c r="T3164" t="s">
        <v>3035</v>
      </c>
      <c r="U3164" s="21" t="s">
        <v>95</v>
      </c>
      <c r="X3164" s="9" t="s">
        <v>3116</v>
      </c>
      <c r="Z3164" s="9" t="s">
        <v>2993</v>
      </c>
      <c r="AA3164" t="s">
        <v>3123</v>
      </c>
      <c r="AB3164">
        <v>1000</v>
      </c>
      <c r="AC3164">
        <v>1</v>
      </c>
      <c r="AD3164" t="s">
        <v>1165</v>
      </c>
      <c r="AF3164" t="s">
        <v>153</v>
      </c>
      <c r="AI3164" s="21" t="s">
        <v>1165</v>
      </c>
      <c r="AJ3164" s="21" t="s">
        <v>3120</v>
      </c>
      <c r="AK3164">
        <v>16.577999999999999</v>
      </c>
      <c r="AL3164" s="21" t="s">
        <v>2993</v>
      </c>
      <c r="AM3164">
        <f>17.689-15.265</f>
        <v>2.4239999999999995</v>
      </c>
      <c r="AN3164" s="21">
        <v>3</v>
      </c>
      <c r="AO3164" s="21">
        <v>15</v>
      </c>
      <c r="AP3164">
        <v>90</v>
      </c>
      <c r="AQ3164" s="22" t="s">
        <v>3060</v>
      </c>
      <c r="AR3164" s="21" t="s">
        <v>3122</v>
      </c>
    </row>
    <row r="3165" spans="1:44" x14ac:dyDescent="0.2">
      <c r="A3165" s="21" t="s">
        <v>1765</v>
      </c>
      <c r="B3165" s="21" t="s">
        <v>1146</v>
      </c>
      <c r="C3165" s="21" t="s">
        <v>1149</v>
      </c>
      <c r="D3165" s="21" t="s">
        <v>1763</v>
      </c>
      <c r="E3165" s="21" t="s">
        <v>1764</v>
      </c>
      <c r="G3165" s="21" t="s">
        <v>1165</v>
      </c>
      <c r="H3165" s="21" t="s">
        <v>1165</v>
      </c>
      <c r="I3165" s="21" t="s">
        <v>3121</v>
      </c>
      <c r="L3165">
        <v>3400</v>
      </c>
      <c r="M3165" s="21" t="s">
        <v>1145</v>
      </c>
      <c r="O3165" s="21">
        <v>2001</v>
      </c>
      <c r="P3165">
        <v>2002</v>
      </c>
      <c r="Q3165" t="s">
        <v>3117</v>
      </c>
      <c r="R3165">
        <f>4*30</f>
        <v>120</v>
      </c>
      <c r="T3165" t="s">
        <v>3035</v>
      </c>
      <c r="U3165" s="21" t="s">
        <v>1147</v>
      </c>
      <c r="X3165" s="9" t="s">
        <v>3116</v>
      </c>
      <c r="Z3165" s="9" t="s">
        <v>2993</v>
      </c>
      <c r="AD3165" t="s">
        <v>1165</v>
      </c>
      <c r="AF3165" t="s">
        <v>1165</v>
      </c>
      <c r="AI3165" s="21" t="s">
        <v>1165</v>
      </c>
      <c r="AJ3165" s="21" t="s">
        <v>1148</v>
      </c>
      <c r="AK3165">
        <v>24.738</v>
      </c>
      <c r="AL3165" s="21" t="s">
        <v>2993</v>
      </c>
      <c r="AM3165">
        <f>26.923-22.492</f>
        <v>4.4309999999999974</v>
      </c>
      <c r="AN3165" s="21">
        <v>3</v>
      </c>
      <c r="AO3165" s="21">
        <v>15</v>
      </c>
      <c r="AP3165">
        <v>90</v>
      </c>
      <c r="AQ3165" s="22" t="s">
        <v>3060</v>
      </c>
      <c r="AR3165" s="21" t="s">
        <v>3122</v>
      </c>
    </row>
    <row r="3166" spans="1:44" x14ac:dyDescent="0.2">
      <c r="A3166" s="21" t="s">
        <v>1765</v>
      </c>
      <c r="B3166" s="21" t="s">
        <v>1146</v>
      </c>
      <c r="C3166" s="21" t="s">
        <v>1149</v>
      </c>
      <c r="D3166" s="21" t="s">
        <v>1763</v>
      </c>
      <c r="E3166" s="21" t="s">
        <v>1764</v>
      </c>
      <c r="G3166" s="21" t="s">
        <v>1165</v>
      </c>
      <c r="H3166" s="21" t="s">
        <v>1165</v>
      </c>
      <c r="I3166" s="21" t="s">
        <v>3121</v>
      </c>
      <c r="L3166">
        <v>3400</v>
      </c>
      <c r="M3166" s="21" t="s">
        <v>1145</v>
      </c>
      <c r="O3166" s="21">
        <v>2001</v>
      </c>
      <c r="P3166">
        <v>2002</v>
      </c>
      <c r="Q3166" t="s">
        <v>3117</v>
      </c>
      <c r="R3166">
        <f t="shared" si="36"/>
        <v>120</v>
      </c>
      <c r="T3166" t="s">
        <v>3035</v>
      </c>
      <c r="U3166" s="21" t="s">
        <v>95</v>
      </c>
      <c r="X3166" s="9" t="s">
        <v>3116</v>
      </c>
      <c r="Z3166" s="9" t="s">
        <v>2993</v>
      </c>
      <c r="AA3166" t="s">
        <v>3123</v>
      </c>
      <c r="AB3166">
        <v>100</v>
      </c>
      <c r="AC3166">
        <v>1</v>
      </c>
      <c r="AD3166" t="s">
        <v>1165</v>
      </c>
      <c r="AF3166" t="s">
        <v>153</v>
      </c>
      <c r="AI3166" s="21" t="s">
        <v>1165</v>
      </c>
      <c r="AJ3166" s="21" t="s">
        <v>1148</v>
      </c>
      <c r="AK3166">
        <v>27.169</v>
      </c>
      <c r="AL3166" s="21" t="s">
        <v>2993</v>
      </c>
      <c r="AM3166">
        <v>0</v>
      </c>
      <c r="AN3166" s="21">
        <v>3</v>
      </c>
      <c r="AO3166" s="21">
        <v>15</v>
      </c>
      <c r="AP3166">
        <v>90</v>
      </c>
      <c r="AQ3166" s="22" t="s">
        <v>3060</v>
      </c>
      <c r="AR3166" s="21" t="s">
        <v>3122</v>
      </c>
    </row>
    <row r="3167" spans="1:44" x14ac:dyDescent="0.2">
      <c r="A3167" s="21" t="s">
        <v>1765</v>
      </c>
      <c r="B3167" s="21" t="s">
        <v>1146</v>
      </c>
      <c r="C3167" s="21" t="s">
        <v>1149</v>
      </c>
      <c r="D3167" s="21" t="s">
        <v>1763</v>
      </c>
      <c r="E3167" s="21" t="s">
        <v>1764</v>
      </c>
      <c r="G3167" s="21" t="s">
        <v>1165</v>
      </c>
      <c r="H3167" s="21" t="s">
        <v>1165</v>
      </c>
      <c r="I3167" s="21" t="s">
        <v>3121</v>
      </c>
      <c r="L3167">
        <v>3400</v>
      </c>
      <c r="M3167" s="21" t="s">
        <v>1145</v>
      </c>
      <c r="O3167" s="21">
        <v>2001</v>
      </c>
      <c r="P3167">
        <v>2002</v>
      </c>
      <c r="Q3167" t="s">
        <v>3117</v>
      </c>
      <c r="R3167">
        <f t="shared" si="36"/>
        <v>120</v>
      </c>
      <c r="T3167" t="s">
        <v>3035</v>
      </c>
      <c r="U3167" s="21" t="s">
        <v>95</v>
      </c>
      <c r="X3167" s="9" t="s">
        <v>3116</v>
      </c>
      <c r="Z3167" s="9" t="s">
        <v>2993</v>
      </c>
      <c r="AA3167" t="s">
        <v>3123</v>
      </c>
      <c r="AB3167">
        <v>500</v>
      </c>
      <c r="AC3167">
        <v>1</v>
      </c>
      <c r="AD3167" t="s">
        <v>1165</v>
      </c>
      <c r="AF3167" t="s">
        <v>153</v>
      </c>
      <c r="AI3167" s="21" t="s">
        <v>1165</v>
      </c>
      <c r="AJ3167" s="21" t="s">
        <v>1148</v>
      </c>
      <c r="AK3167">
        <v>44.862000000000002</v>
      </c>
      <c r="AL3167" s="21" t="s">
        <v>2993</v>
      </c>
      <c r="AM3167">
        <f>47.354-42.431</f>
        <v>4.9230000000000018</v>
      </c>
      <c r="AN3167" s="21">
        <v>3</v>
      </c>
      <c r="AO3167" s="21">
        <v>15</v>
      </c>
      <c r="AP3167">
        <v>90</v>
      </c>
      <c r="AQ3167" s="22" t="s">
        <v>3060</v>
      </c>
      <c r="AR3167" s="21" t="s">
        <v>3122</v>
      </c>
    </row>
    <row r="3168" spans="1:44" x14ac:dyDescent="0.2">
      <c r="A3168" s="21" t="s">
        <v>1765</v>
      </c>
      <c r="B3168" s="21" t="s">
        <v>1146</v>
      </c>
      <c r="C3168" s="21" t="s">
        <v>1149</v>
      </c>
      <c r="D3168" s="21" t="s">
        <v>1763</v>
      </c>
      <c r="E3168" s="21" t="s">
        <v>1764</v>
      </c>
      <c r="G3168" s="21" t="s">
        <v>1165</v>
      </c>
      <c r="H3168" s="21" t="s">
        <v>1165</v>
      </c>
      <c r="I3168" s="21" t="s">
        <v>3121</v>
      </c>
      <c r="L3168">
        <v>3400</v>
      </c>
      <c r="M3168" s="21" t="s">
        <v>1145</v>
      </c>
      <c r="O3168" s="21">
        <v>2001</v>
      </c>
      <c r="P3168">
        <v>2002</v>
      </c>
      <c r="Q3168" t="s">
        <v>3117</v>
      </c>
      <c r="R3168">
        <f t="shared" si="36"/>
        <v>120</v>
      </c>
      <c r="T3168" t="s">
        <v>3035</v>
      </c>
      <c r="U3168" s="21" t="s">
        <v>95</v>
      </c>
      <c r="X3168" s="9" t="s">
        <v>3116</v>
      </c>
      <c r="Z3168" s="9" t="s">
        <v>2993</v>
      </c>
      <c r="AA3168" t="s">
        <v>3123</v>
      </c>
      <c r="AB3168">
        <v>1000</v>
      </c>
      <c r="AC3168">
        <v>1</v>
      </c>
      <c r="AD3168" t="s">
        <v>1165</v>
      </c>
      <c r="AF3168" t="s">
        <v>153</v>
      </c>
      <c r="AI3168" s="21" t="s">
        <v>1165</v>
      </c>
      <c r="AJ3168" s="21" t="s">
        <v>1148</v>
      </c>
      <c r="AK3168">
        <v>38.215000000000003</v>
      </c>
      <c r="AL3168" s="21" t="s">
        <v>2993</v>
      </c>
      <c r="AM3168">
        <f>42.431-33.569</f>
        <v>8.8619999999999948</v>
      </c>
      <c r="AN3168" s="21">
        <v>3</v>
      </c>
      <c r="AO3168" s="21">
        <v>15</v>
      </c>
      <c r="AP3168">
        <v>90</v>
      </c>
      <c r="AQ3168" s="22" t="s">
        <v>3060</v>
      </c>
      <c r="AR3168" s="21" t="s">
        <v>3122</v>
      </c>
    </row>
    <row r="3169" spans="1:44" x14ac:dyDescent="0.2">
      <c r="A3169" s="21" t="s">
        <v>1765</v>
      </c>
      <c r="B3169" s="21" t="s">
        <v>1146</v>
      </c>
      <c r="C3169" s="21" t="s">
        <v>1149</v>
      </c>
      <c r="D3169" s="21" t="s">
        <v>1763</v>
      </c>
      <c r="E3169" s="21" t="s">
        <v>1764</v>
      </c>
      <c r="G3169" s="21" t="s">
        <v>1165</v>
      </c>
      <c r="H3169" s="21" t="s">
        <v>1165</v>
      </c>
      <c r="I3169" s="21" t="s">
        <v>3121</v>
      </c>
      <c r="L3169">
        <v>3400</v>
      </c>
      <c r="M3169" s="21" t="s">
        <v>1145</v>
      </c>
      <c r="O3169" s="21">
        <v>2001</v>
      </c>
      <c r="P3169">
        <v>2002</v>
      </c>
      <c r="Q3169" t="s">
        <v>3117</v>
      </c>
      <c r="R3169">
        <f>4*30</f>
        <v>120</v>
      </c>
      <c r="T3169" t="s">
        <v>3035</v>
      </c>
      <c r="U3169" s="21" t="s">
        <v>1147</v>
      </c>
      <c r="X3169" s="9" t="s">
        <v>3116</v>
      </c>
      <c r="Z3169" s="9" t="s">
        <v>2993</v>
      </c>
      <c r="AD3169" t="s">
        <v>1165</v>
      </c>
      <c r="AF3169" t="s">
        <v>1165</v>
      </c>
      <c r="AI3169" s="21" t="s">
        <v>1165</v>
      </c>
      <c r="AJ3169" s="21" t="s">
        <v>3120</v>
      </c>
      <c r="AK3169">
        <v>26.431999999999999</v>
      </c>
      <c r="AL3169" s="21" t="s">
        <v>2993</v>
      </c>
      <c r="AM3169">
        <f>32.062-21</f>
        <v>11.061999999999998</v>
      </c>
      <c r="AN3169" s="21">
        <v>3</v>
      </c>
      <c r="AO3169" s="21">
        <v>15</v>
      </c>
      <c r="AP3169">
        <v>90</v>
      </c>
      <c r="AQ3169" s="22" t="s">
        <v>3060</v>
      </c>
      <c r="AR3169" s="21" t="s">
        <v>3122</v>
      </c>
    </row>
    <row r="3170" spans="1:44" x14ac:dyDescent="0.2">
      <c r="A3170" s="21" t="s">
        <v>1765</v>
      </c>
      <c r="B3170" s="21" t="s">
        <v>1146</v>
      </c>
      <c r="C3170" s="21" t="s">
        <v>1149</v>
      </c>
      <c r="D3170" s="21" t="s">
        <v>1763</v>
      </c>
      <c r="E3170" s="21" t="s">
        <v>1764</v>
      </c>
      <c r="G3170" s="21" t="s">
        <v>1165</v>
      </c>
      <c r="H3170" s="21" t="s">
        <v>1165</v>
      </c>
      <c r="I3170" s="21" t="s">
        <v>3121</v>
      </c>
      <c r="L3170">
        <v>3400</v>
      </c>
      <c r="M3170" s="21" t="s">
        <v>1145</v>
      </c>
      <c r="O3170" s="21">
        <v>2001</v>
      </c>
      <c r="P3170">
        <v>2002</v>
      </c>
      <c r="Q3170" t="s">
        <v>3117</v>
      </c>
      <c r="R3170">
        <f t="shared" si="36"/>
        <v>120</v>
      </c>
      <c r="T3170" t="s">
        <v>3035</v>
      </c>
      <c r="U3170" s="21" t="s">
        <v>95</v>
      </c>
      <c r="X3170" s="9" t="s">
        <v>3116</v>
      </c>
      <c r="Z3170" s="9" t="s">
        <v>2993</v>
      </c>
      <c r="AA3170" t="s">
        <v>3123</v>
      </c>
      <c r="AB3170">
        <v>100</v>
      </c>
      <c r="AC3170">
        <v>1</v>
      </c>
      <c r="AD3170" t="s">
        <v>1165</v>
      </c>
      <c r="AF3170" t="s">
        <v>153</v>
      </c>
      <c r="AI3170" s="21" t="s">
        <v>1165</v>
      </c>
      <c r="AJ3170" s="21" t="s">
        <v>3120</v>
      </c>
      <c r="AK3170">
        <v>18.63</v>
      </c>
      <c r="AL3170" s="21" t="s">
        <v>2993</v>
      </c>
      <c r="AM3170">
        <f>19.519-17.642</f>
        <v>1.8769999999999989</v>
      </c>
      <c r="AN3170" s="21">
        <v>3</v>
      </c>
      <c r="AO3170" s="21">
        <v>15</v>
      </c>
      <c r="AP3170">
        <v>90</v>
      </c>
      <c r="AQ3170" s="22" t="s">
        <v>3060</v>
      </c>
      <c r="AR3170" s="21" t="s">
        <v>3122</v>
      </c>
    </row>
    <row r="3171" spans="1:44" x14ac:dyDescent="0.2">
      <c r="A3171" s="21" t="s">
        <v>1765</v>
      </c>
      <c r="B3171" s="21" t="s">
        <v>1146</v>
      </c>
      <c r="C3171" s="21" t="s">
        <v>1149</v>
      </c>
      <c r="D3171" s="21" t="s">
        <v>1763</v>
      </c>
      <c r="E3171" s="21" t="s">
        <v>1764</v>
      </c>
      <c r="G3171" s="21" t="s">
        <v>1165</v>
      </c>
      <c r="H3171" s="21" t="s">
        <v>1165</v>
      </c>
      <c r="I3171" s="21" t="s">
        <v>3121</v>
      </c>
      <c r="L3171">
        <v>3400</v>
      </c>
      <c r="M3171" s="21" t="s">
        <v>1145</v>
      </c>
      <c r="O3171" s="21">
        <v>2001</v>
      </c>
      <c r="P3171">
        <v>2002</v>
      </c>
      <c r="Q3171" t="s">
        <v>3117</v>
      </c>
      <c r="R3171">
        <f t="shared" si="36"/>
        <v>120</v>
      </c>
      <c r="T3171" t="s">
        <v>3035</v>
      </c>
      <c r="U3171" s="21" t="s">
        <v>95</v>
      </c>
      <c r="X3171" s="9" t="s">
        <v>3116</v>
      </c>
      <c r="Z3171" s="9" t="s">
        <v>2993</v>
      </c>
      <c r="AA3171" t="s">
        <v>3123</v>
      </c>
      <c r="AB3171">
        <v>500</v>
      </c>
      <c r="AC3171">
        <v>1</v>
      </c>
      <c r="AD3171" t="s">
        <v>1165</v>
      </c>
      <c r="AF3171" t="s">
        <v>153</v>
      </c>
      <c r="AI3171" s="21" t="s">
        <v>1165</v>
      </c>
      <c r="AJ3171" s="21" t="s">
        <v>3120</v>
      </c>
      <c r="AK3171">
        <v>22.481000000000002</v>
      </c>
      <c r="AL3171" s="21" t="s">
        <v>2993</v>
      </c>
      <c r="AM3171" s="21" t="s">
        <v>3003</v>
      </c>
      <c r="AN3171" s="21">
        <v>3</v>
      </c>
      <c r="AO3171" s="21">
        <v>15</v>
      </c>
      <c r="AP3171">
        <v>90</v>
      </c>
      <c r="AQ3171" s="22" t="s">
        <v>3060</v>
      </c>
      <c r="AR3171" s="21" t="s">
        <v>3122</v>
      </c>
    </row>
    <row r="3172" spans="1:44" x14ac:dyDescent="0.2">
      <c r="A3172" s="21" t="s">
        <v>1765</v>
      </c>
      <c r="B3172" s="21" t="s">
        <v>1146</v>
      </c>
      <c r="C3172" s="21" t="s">
        <v>1149</v>
      </c>
      <c r="D3172" s="21" t="s">
        <v>1763</v>
      </c>
      <c r="E3172" s="21" t="s">
        <v>1764</v>
      </c>
      <c r="G3172" s="21" t="s">
        <v>1165</v>
      </c>
      <c r="H3172" s="21" t="s">
        <v>1165</v>
      </c>
      <c r="I3172" s="21" t="s">
        <v>3121</v>
      </c>
      <c r="L3172">
        <v>3400</v>
      </c>
      <c r="M3172" s="21" t="s">
        <v>1145</v>
      </c>
      <c r="O3172" s="21">
        <v>2001</v>
      </c>
      <c r="P3172">
        <v>2002</v>
      </c>
      <c r="Q3172" t="s">
        <v>3117</v>
      </c>
      <c r="R3172">
        <f t="shared" si="36"/>
        <v>120</v>
      </c>
      <c r="T3172" t="s">
        <v>3035</v>
      </c>
      <c r="U3172" s="21" t="s">
        <v>95</v>
      </c>
      <c r="X3172" s="9" t="s">
        <v>3116</v>
      </c>
      <c r="Z3172" s="9" t="s">
        <v>2993</v>
      </c>
      <c r="AA3172" t="s">
        <v>3123</v>
      </c>
      <c r="AB3172">
        <v>1000</v>
      </c>
      <c r="AC3172">
        <v>1</v>
      </c>
      <c r="AD3172" t="s">
        <v>1165</v>
      </c>
      <c r="AF3172" t="s">
        <v>153</v>
      </c>
      <c r="AI3172" s="21" t="s">
        <v>1165</v>
      </c>
      <c r="AJ3172" s="21" t="s">
        <v>3120</v>
      </c>
      <c r="AK3172">
        <v>30.295999999999999</v>
      </c>
      <c r="AL3172" s="21" t="s">
        <v>2993</v>
      </c>
      <c r="AM3172">
        <f>32.358-28.704</f>
        <v>3.6539999999999964</v>
      </c>
      <c r="AN3172" s="21">
        <v>3</v>
      </c>
      <c r="AO3172" s="21">
        <v>15</v>
      </c>
      <c r="AP3172">
        <v>90</v>
      </c>
      <c r="AQ3172" s="22" t="s">
        <v>3060</v>
      </c>
      <c r="AR3172" s="21" t="s">
        <v>3122</v>
      </c>
    </row>
    <row r="3173" spans="1:44" x14ac:dyDescent="0.2">
      <c r="A3173" s="21" t="s">
        <v>1765</v>
      </c>
      <c r="B3173" s="21" t="s">
        <v>1146</v>
      </c>
      <c r="C3173" s="21" t="s">
        <v>1149</v>
      </c>
      <c r="D3173" s="21" t="s">
        <v>1763</v>
      </c>
      <c r="E3173" s="21" t="s">
        <v>1764</v>
      </c>
      <c r="G3173" s="21" t="s">
        <v>1165</v>
      </c>
      <c r="H3173" s="21" t="s">
        <v>1165</v>
      </c>
      <c r="I3173" s="21" t="s">
        <v>3119</v>
      </c>
      <c r="L3173">
        <v>3875</v>
      </c>
      <c r="M3173" s="21" t="s">
        <v>1145</v>
      </c>
      <c r="O3173" s="21">
        <v>2001</v>
      </c>
      <c r="P3173">
        <v>2002</v>
      </c>
      <c r="Q3173" t="s">
        <v>3117</v>
      </c>
      <c r="R3173">
        <f>4*30</f>
        <v>120</v>
      </c>
      <c r="T3173" t="s">
        <v>3035</v>
      </c>
      <c r="U3173" s="21" t="s">
        <v>1147</v>
      </c>
      <c r="X3173" s="9" t="s">
        <v>3116</v>
      </c>
      <c r="Z3173" s="9" t="s">
        <v>2993</v>
      </c>
      <c r="AD3173" t="s">
        <v>1165</v>
      </c>
      <c r="AF3173" t="s">
        <v>1165</v>
      </c>
      <c r="AI3173" s="21" t="s">
        <v>1165</v>
      </c>
      <c r="AJ3173" s="21" t="s">
        <v>1148</v>
      </c>
      <c r="AK3173">
        <v>46.698</v>
      </c>
      <c r="AL3173" s="21" t="s">
        <v>2993</v>
      </c>
      <c r="AM3173">
        <v>0</v>
      </c>
      <c r="AN3173" s="21">
        <v>3</v>
      </c>
      <c r="AO3173" s="21">
        <v>15</v>
      </c>
      <c r="AP3173">
        <v>90</v>
      </c>
      <c r="AQ3173" s="22" t="s">
        <v>3060</v>
      </c>
      <c r="AR3173" s="21" t="s">
        <v>3124</v>
      </c>
    </row>
    <row r="3174" spans="1:44" x14ac:dyDescent="0.2">
      <c r="A3174" s="21" t="s">
        <v>1765</v>
      </c>
      <c r="B3174" s="21" t="s">
        <v>1146</v>
      </c>
      <c r="C3174" s="21" t="s">
        <v>1149</v>
      </c>
      <c r="D3174" s="21" t="s">
        <v>1763</v>
      </c>
      <c r="E3174" s="21" t="s">
        <v>1764</v>
      </c>
      <c r="G3174" s="21" t="s">
        <v>1165</v>
      </c>
      <c r="H3174" s="21" t="s">
        <v>1165</v>
      </c>
      <c r="I3174" s="21" t="s">
        <v>3119</v>
      </c>
      <c r="L3174">
        <v>3875</v>
      </c>
      <c r="M3174" s="21" t="s">
        <v>1145</v>
      </c>
      <c r="O3174" s="21">
        <v>2001</v>
      </c>
      <c r="P3174">
        <v>2002</v>
      </c>
      <c r="Q3174" t="s">
        <v>3117</v>
      </c>
      <c r="R3174">
        <f t="shared" ref="R3174:R3188" si="37">4*30</f>
        <v>120</v>
      </c>
      <c r="T3174" t="s">
        <v>3035</v>
      </c>
      <c r="U3174" s="21" t="s">
        <v>95</v>
      </c>
      <c r="X3174" s="9" t="s">
        <v>3116</v>
      </c>
      <c r="Z3174" s="9" t="s">
        <v>2993</v>
      </c>
      <c r="AA3174" t="s">
        <v>1159</v>
      </c>
      <c r="AB3174">
        <v>100</v>
      </c>
      <c r="AC3174">
        <v>1</v>
      </c>
      <c r="AD3174" t="s">
        <v>1165</v>
      </c>
      <c r="AF3174" t="s">
        <v>153</v>
      </c>
      <c r="AI3174" s="21" t="s">
        <v>1165</v>
      </c>
      <c r="AJ3174" s="21" t="s">
        <v>1148</v>
      </c>
      <c r="AK3174">
        <v>70.754999999999995</v>
      </c>
      <c r="AL3174" s="21" t="s">
        <v>2993</v>
      </c>
      <c r="AM3174">
        <f>73.365-69.088</f>
        <v>4.277000000000001</v>
      </c>
      <c r="AN3174" s="21">
        <v>3</v>
      </c>
      <c r="AO3174" s="21">
        <v>15</v>
      </c>
      <c r="AP3174">
        <v>90</v>
      </c>
      <c r="AQ3174" s="22" t="s">
        <v>3060</v>
      </c>
      <c r="AR3174" s="21" t="s">
        <v>3124</v>
      </c>
    </row>
    <row r="3175" spans="1:44" x14ac:dyDescent="0.2">
      <c r="A3175" s="21" t="s">
        <v>1765</v>
      </c>
      <c r="B3175" s="21" t="s">
        <v>1146</v>
      </c>
      <c r="C3175" s="21" t="s">
        <v>1149</v>
      </c>
      <c r="D3175" s="21" t="s">
        <v>1763</v>
      </c>
      <c r="E3175" s="21" t="s">
        <v>1764</v>
      </c>
      <c r="G3175" s="21" t="s">
        <v>1165</v>
      </c>
      <c r="H3175" s="21" t="s">
        <v>1165</v>
      </c>
      <c r="I3175" s="21" t="s">
        <v>3119</v>
      </c>
      <c r="L3175">
        <v>3875</v>
      </c>
      <c r="M3175" s="21" t="s">
        <v>1145</v>
      </c>
      <c r="O3175" s="21">
        <v>2001</v>
      </c>
      <c r="P3175">
        <v>2002</v>
      </c>
      <c r="Q3175" t="s">
        <v>3117</v>
      </c>
      <c r="R3175">
        <f t="shared" si="37"/>
        <v>120</v>
      </c>
      <c r="T3175" t="s">
        <v>3035</v>
      </c>
      <c r="U3175" s="21" t="s">
        <v>95</v>
      </c>
      <c r="X3175" s="9" t="s">
        <v>3116</v>
      </c>
      <c r="Z3175" s="9" t="s">
        <v>2993</v>
      </c>
      <c r="AA3175" t="s">
        <v>1159</v>
      </c>
      <c r="AB3175">
        <v>500</v>
      </c>
      <c r="AC3175">
        <v>1</v>
      </c>
      <c r="AD3175" t="s">
        <v>1165</v>
      </c>
      <c r="AF3175" t="s">
        <v>153</v>
      </c>
      <c r="AI3175" s="21" t="s">
        <v>1165</v>
      </c>
      <c r="AJ3175" s="21" t="s">
        <v>1148</v>
      </c>
      <c r="AK3175">
        <v>60.189</v>
      </c>
      <c r="AL3175" s="21" t="s">
        <v>2993</v>
      </c>
      <c r="AM3175">
        <f>62.547-57.516</f>
        <v>5.0309999999999988</v>
      </c>
      <c r="AN3175" s="21">
        <v>3</v>
      </c>
      <c r="AO3175" s="21">
        <v>15</v>
      </c>
      <c r="AP3175">
        <v>90</v>
      </c>
      <c r="AQ3175" s="22" t="s">
        <v>3060</v>
      </c>
      <c r="AR3175" s="21" t="s">
        <v>3124</v>
      </c>
    </row>
    <row r="3176" spans="1:44" x14ac:dyDescent="0.2">
      <c r="A3176" s="21" t="s">
        <v>1765</v>
      </c>
      <c r="B3176" s="21" t="s">
        <v>1146</v>
      </c>
      <c r="C3176" s="21" t="s">
        <v>1149</v>
      </c>
      <c r="D3176" s="21" t="s">
        <v>1763</v>
      </c>
      <c r="E3176" s="21" t="s">
        <v>1764</v>
      </c>
      <c r="G3176" s="21" t="s">
        <v>1165</v>
      </c>
      <c r="H3176" s="21" t="s">
        <v>1165</v>
      </c>
      <c r="I3176" s="21" t="s">
        <v>3119</v>
      </c>
      <c r="L3176">
        <v>3875</v>
      </c>
      <c r="M3176" s="21" t="s">
        <v>1145</v>
      </c>
      <c r="O3176" s="21">
        <v>2001</v>
      </c>
      <c r="P3176">
        <v>2002</v>
      </c>
      <c r="Q3176" t="s">
        <v>3117</v>
      </c>
      <c r="R3176">
        <f t="shared" si="37"/>
        <v>120</v>
      </c>
      <c r="T3176" t="s">
        <v>3035</v>
      </c>
      <c r="U3176" s="21" t="s">
        <v>95</v>
      </c>
      <c r="X3176" s="9" t="s">
        <v>3116</v>
      </c>
      <c r="Z3176" s="9" t="s">
        <v>2993</v>
      </c>
      <c r="AA3176" t="s">
        <v>1159</v>
      </c>
      <c r="AB3176">
        <v>1000</v>
      </c>
      <c r="AC3176">
        <v>1</v>
      </c>
      <c r="AD3176" t="s">
        <v>1165</v>
      </c>
      <c r="AF3176" t="s">
        <v>153</v>
      </c>
      <c r="AI3176" s="21" t="s">
        <v>1165</v>
      </c>
      <c r="AJ3176" s="21" t="s">
        <v>1148</v>
      </c>
      <c r="AK3176">
        <v>55.472000000000001</v>
      </c>
      <c r="AL3176" s="21" t="s">
        <v>2993</v>
      </c>
      <c r="AM3176">
        <f>60.283-51.226</f>
        <v>9.0570000000000022</v>
      </c>
      <c r="AN3176" s="21">
        <v>3</v>
      </c>
      <c r="AO3176" s="21">
        <v>15</v>
      </c>
      <c r="AP3176">
        <v>90</v>
      </c>
      <c r="AQ3176" s="22" t="s">
        <v>3060</v>
      </c>
      <c r="AR3176" s="21" t="s">
        <v>3124</v>
      </c>
    </row>
    <row r="3177" spans="1:44" x14ac:dyDescent="0.2">
      <c r="A3177" s="21" t="s">
        <v>1765</v>
      </c>
      <c r="B3177" s="21" t="s">
        <v>1146</v>
      </c>
      <c r="C3177" s="21" t="s">
        <v>1149</v>
      </c>
      <c r="D3177" s="21" t="s">
        <v>1763</v>
      </c>
      <c r="E3177" s="21" t="s">
        <v>1764</v>
      </c>
      <c r="G3177" s="21" t="s">
        <v>1165</v>
      </c>
      <c r="H3177" s="21" t="s">
        <v>1165</v>
      </c>
      <c r="I3177" s="21" t="s">
        <v>3119</v>
      </c>
      <c r="L3177">
        <v>3875</v>
      </c>
      <c r="M3177" s="21" t="s">
        <v>1145</v>
      </c>
      <c r="O3177" s="21">
        <v>2001</v>
      </c>
      <c r="P3177">
        <v>2002</v>
      </c>
      <c r="Q3177" t="s">
        <v>3117</v>
      </c>
      <c r="R3177">
        <f>4*30</f>
        <v>120</v>
      </c>
      <c r="T3177" t="s">
        <v>3035</v>
      </c>
      <c r="U3177" s="21" t="s">
        <v>1147</v>
      </c>
      <c r="X3177" s="9" t="s">
        <v>3116</v>
      </c>
      <c r="Z3177" s="9" t="s">
        <v>2993</v>
      </c>
      <c r="AD3177" t="s">
        <v>1165</v>
      </c>
      <c r="AF3177" t="s">
        <v>1165</v>
      </c>
      <c r="AI3177" s="21" t="s">
        <v>1165</v>
      </c>
      <c r="AJ3177" s="21" t="s">
        <v>3120</v>
      </c>
      <c r="AK3177">
        <v>20.57</v>
      </c>
      <c r="AL3177" s="21" t="s">
        <v>2993</v>
      </c>
      <c r="AM3177">
        <f>21.559-19.582</f>
        <v>1.9770000000000003</v>
      </c>
      <c r="AN3177" s="21">
        <v>3</v>
      </c>
      <c r="AO3177" s="21">
        <v>15</v>
      </c>
      <c r="AP3177">
        <v>90</v>
      </c>
      <c r="AQ3177" s="22" t="s">
        <v>3060</v>
      </c>
      <c r="AR3177" s="21" t="s">
        <v>3124</v>
      </c>
    </row>
    <row r="3178" spans="1:44" x14ac:dyDescent="0.2">
      <c r="A3178" s="21" t="s">
        <v>1765</v>
      </c>
      <c r="B3178" s="21" t="s">
        <v>1146</v>
      </c>
      <c r="C3178" s="21" t="s">
        <v>1149</v>
      </c>
      <c r="D3178" s="21" t="s">
        <v>1763</v>
      </c>
      <c r="E3178" s="21" t="s">
        <v>1764</v>
      </c>
      <c r="G3178" s="21" t="s">
        <v>1165</v>
      </c>
      <c r="H3178" s="21" t="s">
        <v>1165</v>
      </c>
      <c r="I3178" s="21" t="s">
        <v>3119</v>
      </c>
      <c r="L3178">
        <v>3875</v>
      </c>
      <c r="M3178" s="21" t="s">
        <v>1145</v>
      </c>
      <c r="O3178" s="21">
        <v>2001</v>
      </c>
      <c r="P3178">
        <v>2002</v>
      </c>
      <c r="Q3178" t="s">
        <v>3117</v>
      </c>
      <c r="R3178">
        <f t="shared" si="37"/>
        <v>120</v>
      </c>
      <c r="T3178" t="s">
        <v>3035</v>
      </c>
      <c r="U3178" s="21" t="s">
        <v>95</v>
      </c>
      <c r="X3178" s="9" t="s">
        <v>3116</v>
      </c>
      <c r="Z3178" s="9" t="s">
        <v>2993</v>
      </c>
      <c r="AA3178" t="s">
        <v>1159</v>
      </c>
      <c r="AB3178">
        <v>100</v>
      </c>
      <c r="AC3178">
        <v>1</v>
      </c>
      <c r="AD3178" t="s">
        <v>1165</v>
      </c>
      <c r="AF3178" t="s">
        <v>153</v>
      </c>
      <c r="AI3178" s="21" t="s">
        <v>1165</v>
      </c>
      <c r="AJ3178" s="21" t="s">
        <v>3120</v>
      </c>
      <c r="AK3178">
        <v>16.806000000000001</v>
      </c>
      <c r="AL3178" s="21" t="s">
        <v>2993</v>
      </c>
      <c r="AM3178" s="21">
        <f>19.582-13.878</f>
        <v>5.7040000000000006</v>
      </c>
      <c r="AN3178" s="21">
        <v>3</v>
      </c>
      <c r="AO3178" s="21">
        <v>15</v>
      </c>
      <c r="AP3178">
        <v>90</v>
      </c>
      <c r="AQ3178" s="22" t="s">
        <v>3060</v>
      </c>
      <c r="AR3178" s="21" t="s">
        <v>3124</v>
      </c>
    </row>
    <row r="3179" spans="1:44" x14ac:dyDescent="0.2">
      <c r="A3179" s="21" t="s">
        <v>1765</v>
      </c>
      <c r="B3179" s="21" t="s">
        <v>1146</v>
      </c>
      <c r="C3179" s="21" t="s">
        <v>1149</v>
      </c>
      <c r="D3179" s="21" t="s">
        <v>1763</v>
      </c>
      <c r="E3179" s="21" t="s">
        <v>1764</v>
      </c>
      <c r="G3179" s="21" t="s">
        <v>1165</v>
      </c>
      <c r="H3179" s="21" t="s">
        <v>1165</v>
      </c>
      <c r="I3179" s="21" t="s">
        <v>3119</v>
      </c>
      <c r="L3179">
        <v>3875</v>
      </c>
      <c r="M3179" s="21" t="s">
        <v>1145</v>
      </c>
      <c r="O3179" s="21">
        <v>2001</v>
      </c>
      <c r="P3179">
        <v>2002</v>
      </c>
      <c r="Q3179" t="s">
        <v>3117</v>
      </c>
      <c r="R3179">
        <f t="shared" si="37"/>
        <v>120</v>
      </c>
      <c r="T3179" t="s">
        <v>3035</v>
      </c>
      <c r="U3179" s="21" t="s">
        <v>95</v>
      </c>
      <c r="X3179" s="9" t="s">
        <v>3116</v>
      </c>
      <c r="Z3179" s="9" t="s">
        <v>2993</v>
      </c>
      <c r="AA3179" t="s">
        <v>1159</v>
      </c>
      <c r="AB3179">
        <v>500</v>
      </c>
      <c r="AC3179">
        <v>1</v>
      </c>
      <c r="AD3179" t="s">
        <v>1165</v>
      </c>
      <c r="AF3179" t="s">
        <v>153</v>
      </c>
      <c r="AI3179" s="21" t="s">
        <v>1165</v>
      </c>
      <c r="AJ3179" s="21" t="s">
        <v>3120</v>
      </c>
      <c r="AK3179">
        <v>20.951000000000001</v>
      </c>
      <c r="AL3179" s="21" t="s">
        <v>2993</v>
      </c>
      <c r="AM3179" s="21">
        <f>22.395-19.582</f>
        <v>2.8129999999999988</v>
      </c>
      <c r="AN3179" s="21">
        <v>3</v>
      </c>
      <c r="AO3179" s="21">
        <v>15</v>
      </c>
      <c r="AP3179">
        <v>90</v>
      </c>
      <c r="AQ3179" s="22" t="s">
        <v>3060</v>
      </c>
      <c r="AR3179" s="21" t="s">
        <v>3124</v>
      </c>
    </row>
    <row r="3180" spans="1:44" x14ac:dyDescent="0.2">
      <c r="A3180" s="21" t="s">
        <v>1765</v>
      </c>
      <c r="B3180" s="21" t="s">
        <v>1146</v>
      </c>
      <c r="C3180" s="21" t="s">
        <v>1149</v>
      </c>
      <c r="D3180" s="21" t="s">
        <v>1763</v>
      </c>
      <c r="E3180" s="21" t="s">
        <v>1764</v>
      </c>
      <c r="G3180" s="21" t="s">
        <v>1165</v>
      </c>
      <c r="H3180" s="21" t="s">
        <v>1165</v>
      </c>
      <c r="I3180" s="21" t="s">
        <v>3119</v>
      </c>
      <c r="L3180">
        <v>3875</v>
      </c>
      <c r="M3180" s="21" t="s">
        <v>1145</v>
      </c>
      <c r="O3180" s="21">
        <v>2001</v>
      </c>
      <c r="P3180">
        <v>2002</v>
      </c>
      <c r="Q3180" t="s">
        <v>3117</v>
      </c>
      <c r="R3180">
        <f t="shared" si="37"/>
        <v>120</v>
      </c>
      <c r="T3180" t="s">
        <v>3035</v>
      </c>
      <c r="U3180" s="21" t="s">
        <v>95</v>
      </c>
      <c r="X3180" s="9" t="s">
        <v>3116</v>
      </c>
      <c r="Z3180" s="9" t="s">
        <v>2993</v>
      </c>
      <c r="AA3180" t="s">
        <v>1159</v>
      </c>
      <c r="AB3180">
        <v>1000</v>
      </c>
      <c r="AC3180">
        <v>1</v>
      </c>
      <c r="AD3180" t="s">
        <v>1165</v>
      </c>
      <c r="AF3180" t="s">
        <v>153</v>
      </c>
      <c r="AI3180" s="21" t="s">
        <v>1165</v>
      </c>
      <c r="AJ3180" s="21" t="s">
        <v>3120</v>
      </c>
      <c r="AK3180">
        <v>18.669</v>
      </c>
      <c r="AL3180" s="21" t="s">
        <v>2993</v>
      </c>
      <c r="AM3180">
        <f>21.255-16.008</f>
        <v>5.2469999999999999</v>
      </c>
      <c r="AN3180" s="21">
        <v>3</v>
      </c>
      <c r="AO3180" s="21">
        <v>15</v>
      </c>
      <c r="AP3180">
        <v>90</v>
      </c>
      <c r="AQ3180" s="22" t="s">
        <v>3060</v>
      </c>
      <c r="AR3180" s="21" t="s">
        <v>3124</v>
      </c>
    </row>
    <row r="3181" spans="1:44" x14ac:dyDescent="0.2">
      <c r="A3181" s="21" t="s">
        <v>1765</v>
      </c>
      <c r="B3181" s="21" t="s">
        <v>1146</v>
      </c>
      <c r="C3181" s="21" t="s">
        <v>1149</v>
      </c>
      <c r="D3181" s="21" t="s">
        <v>1763</v>
      </c>
      <c r="E3181" s="21" t="s">
        <v>1764</v>
      </c>
      <c r="G3181" s="21" t="s">
        <v>1165</v>
      </c>
      <c r="H3181" s="21" t="s">
        <v>1165</v>
      </c>
      <c r="I3181" s="21" t="s">
        <v>3121</v>
      </c>
      <c r="L3181">
        <v>3400</v>
      </c>
      <c r="M3181" s="21" t="s">
        <v>1145</v>
      </c>
      <c r="O3181" s="21">
        <v>2001</v>
      </c>
      <c r="P3181">
        <v>2002</v>
      </c>
      <c r="Q3181" t="s">
        <v>3117</v>
      </c>
      <c r="R3181">
        <f>4*30</f>
        <v>120</v>
      </c>
      <c r="T3181" t="s">
        <v>3035</v>
      </c>
      <c r="U3181" s="21" t="s">
        <v>1147</v>
      </c>
      <c r="X3181" s="9" t="s">
        <v>3116</v>
      </c>
      <c r="Z3181" s="9" t="s">
        <v>2993</v>
      </c>
      <c r="AD3181" t="s">
        <v>1165</v>
      </c>
      <c r="AF3181" t="s">
        <v>1165</v>
      </c>
      <c r="AI3181" s="21" t="s">
        <v>1165</v>
      </c>
      <c r="AJ3181" s="21" t="s">
        <v>1148</v>
      </c>
      <c r="AK3181">
        <v>26.013000000000002</v>
      </c>
      <c r="AL3181" s="21" t="s">
        <v>2993</v>
      </c>
      <c r="AM3181">
        <f>28.386-24.209</f>
        <v>4.1769999999999996</v>
      </c>
      <c r="AN3181" s="21">
        <v>3</v>
      </c>
      <c r="AO3181" s="21">
        <v>15</v>
      </c>
      <c r="AP3181">
        <v>90</v>
      </c>
      <c r="AQ3181" s="22" t="s">
        <v>3060</v>
      </c>
      <c r="AR3181" s="21" t="s">
        <v>3124</v>
      </c>
    </row>
    <row r="3182" spans="1:44" x14ac:dyDescent="0.2">
      <c r="A3182" s="21" t="s">
        <v>1765</v>
      </c>
      <c r="B3182" s="21" t="s">
        <v>1146</v>
      </c>
      <c r="C3182" s="21" t="s">
        <v>1149</v>
      </c>
      <c r="D3182" s="21" t="s">
        <v>1763</v>
      </c>
      <c r="E3182" s="21" t="s">
        <v>1764</v>
      </c>
      <c r="G3182" s="21" t="s">
        <v>1165</v>
      </c>
      <c r="H3182" s="21" t="s">
        <v>1165</v>
      </c>
      <c r="I3182" s="21" t="s">
        <v>3121</v>
      </c>
      <c r="L3182">
        <v>3400</v>
      </c>
      <c r="M3182" s="21" t="s">
        <v>1145</v>
      </c>
      <c r="O3182" s="21">
        <v>2001</v>
      </c>
      <c r="P3182">
        <v>2002</v>
      </c>
      <c r="Q3182" t="s">
        <v>3117</v>
      </c>
      <c r="R3182">
        <f t="shared" si="37"/>
        <v>120</v>
      </c>
      <c r="T3182" t="s">
        <v>3035</v>
      </c>
      <c r="U3182" s="21" t="s">
        <v>95</v>
      </c>
      <c r="X3182" s="9" t="s">
        <v>3116</v>
      </c>
      <c r="Z3182" s="9" t="s">
        <v>2993</v>
      </c>
      <c r="AA3182" t="s">
        <v>1159</v>
      </c>
      <c r="AB3182">
        <v>100</v>
      </c>
      <c r="AC3182">
        <v>1</v>
      </c>
      <c r="AD3182" t="s">
        <v>1165</v>
      </c>
      <c r="AF3182" t="s">
        <v>153</v>
      </c>
      <c r="AI3182" s="21" t="s">
        <v>1165</v>
      </c>
      <c r="AJ3182" s="21" t="s">
        <v>1148</v>
      </c>
      <c r="AK3182">
        <v>42.436999999999998</v>
      </c>
      <c r="AL3182" s="21" t="s">
        <v>2993</v>
      </c>
      <c r="AM3182" s="21" t="s">
        <v>3003</v>
      </c>
      <c r="AN3182" s="21">
        <v>3</v>
      </c>
      <c r="AO3182" s="21">
        <v>15</v>
      </c>
      <c r="AP3182">
        <v>90</v>
      </c>
      <c r="AQ3182" s="22" t="s">
        <v>3060</v>
      </c>
      <c r="AR3182" s="21" t="s">
        <v>3124</v>
      </c>
    </row>
    <row r="3183" spans="1:44" x14ac:dyDescent="0.2">
      <c r="A3183" s="21" t="s">
        <v>1765</v>
      </c>
      <c r="B3183" s="21" t="s">
        <v>1146</v>
      </c>
      <c r="C3183" s="21" t="s">
        <v>1149</v>
      </c>
      <c r="D3183" s="21" t="s">
        <v>1763</v>
      </c>
      <c r="E3183" s="21" t="s">
        <v>1764</v>
      </c>
      <c r="G3183" s="21" t="s">
        <v>1165</v>
      </c>
      <c r="H3183" s="21" t="s">
        <v>1165</v>
      </c>
      <c r="I3183" s="21" t="s">
        <v>3121</v>
      </c>
      <c r="L3183">
        <v>3400</v>
      </c>
      <c r="M3183" s="21" t="s">
        <v>1145</v>
      </c>
      <c r="O3183" s="21">
        <v>2001</v>
      </c>
      <c r="P3183">
        <v>2002</v>
      </c>
      <c r="Q3183" t="s">
        <v>3117</v>
      </c>
      <c r="R3183">
        <f t="shared" si="37"/>
        <v>120</v>
      </c>
      <c r="T3183" t="s">
        <v>3035</v>
      </c>
      <c r="U3183" s="21" t="s">
        <v>95</v>
      </c>
      <c r="X3183" s="9" t="s">
        <v>3116</v>
      </c>
      <c r="Z3183" s="9" t="s">
        <v>2993</v>
      </c>
      <c r="AA3183" t="s">
        <v>1159</v>
      </c>
      <c r="AB3183">
        <v>500</v>
      </c>
      <c r="AC3183">
        <v>1</v>
      </c>
      <c r="AD3183" t="s">
        <v>1165</v>
      </c>
      <c r="AF3183" t="s">
        <v>153</v>
      </c>
      <c r="AI3183" s="21" t="s">
        <v>1165</v>
      </c>
      <c r="AJ3183" s="21" t="s">
        <v>1148</v>
      </c>
      <c r="AK3183">
        <v>39.777999999999999</v>
      </c>
      <c r="AL3183" s="21" t="s">
        <v>2993</v>
      </c>
      <c r="AM3183">
        <f>46.614-33.323</f>
        <v>13.290999999999997</v>
      </c>
      <c r="AN3183" s="21">
        <v>3</v>
      </c>
      <c r="AO3183" s="21">
        <v>15</v>
      </c>
      <c r="AP3183">
        <v>90</v>
      </c>
      <c r="AQ3183" s="22" t="s">
        <v>3060</v>
      </c>
      <c r="AR3183" s="21" t="s">
        <v>3124</v>
      </c>
    </row>
    <row r="3184" spans="1:44" x14ac:dyDescent="0.2">
      <c r="A3184" s="21" t="s">
        <v>1765</v>
      </c>
      <c r="B3184" s="21" t="s">
        <v>1146</v>
      </c>
      <c r="C3184" s="21" t="s">
        <v>1149</v>
      </c>
      <c r="D3184" s="21" t="s">
        <v>1763</v>
      </c>
      <c r="E3184" s="21" t="s">
        <v>1764</v>
      </c>
      <c r="G3184" s="21" t="s">
        <v>1165</v>
      </c>
      <c r="H3184" s="21" t="s">
        <v>1165</v>
      </c>
      <c r="I3184" s="21" t="s">
        <v>3121</v>
      </c>
      <c r="L3184">
        <v>3400</v>
      </c>
      <c r="M3184" s="21" t="s">
        <v>1145</v>
      </c>
      <c r="O3184" s="21">
        <v>2001</v>
      </c>
      <c r="P3184">
        <v>2002</v>
      </c>
      <c r="Q3184" t="s">
        <v>3117</v>
      </c>
      <c r="R3184">
        <f t="shared" si="37"/>
        <v>120</v>
      </c>
      <c r="T3184" t="s">
        <v>3035</v>
      </c>
      <c r="U3184" s="21" t="s">
        <v>95</v>
      </c>
      <c r="X3184" s="9" t="s">
        <v>3116</v>
      </c>
      <c r="Z3184" s="9" t="s">
        <v>2993</v>
      </c>
      <c r="AA3184" t="s">
        <v>1159</v>
      </c>
      <c r="AB3184">
        <v>1000</v>
      </c>
      <c r="AC3184">
        <v>1</v>
      </c>
      <c r="AD3184" t="s">
        <v>1165</v>
      </c>
      <c r="AF3184" t="s">
        <v>153</v>
      </c>
      <c r="AI3184" s="21" t="s">
        <v>1165</v>
      </c>
      <c r="AJ3184" s="21" t="s">
        <v>1148</v>
      </c>
      <c r="AK3184">
        <v>26.582000000000001</v>
      </c>
      <c r="AL3184" s="21" t="s">
        <v>2993</v>
      </c>
      <c r="AM3184">
        <f>29.146-24.209</f>
        <v>4.9370000000000012</v>
      </c>
      <c r="AN3184" s="21">
        <v>3</v>
      </c>
      <c r="AO3184" s="21">
        <v>15</v>
      </c>
      <c r="AP3184">
        <v>90</v>
      </c>
      <c r="AQ3184" s="22" t="s">
        <v>3060</v>
      </c>
      <c r="AR3184" s="21" t="s">
        <v>3124</v>
      </c>
    </row>
    <row r="3185" spans="1:44" x14ac:dyDescent="0.2">
      <c r="A3185" s="21" t="s">
        <v>1765</v>
      </c>
      <c r="B3185" s="21" t="s">
        <v>1146</v>
      </c>
      <c r="C3185" s="21" t="s">
        <v>1149</v>
      </c>
      <c r="D3185" s="21" t="s">
        <v>1763</v>
      </c>
      <c r="E3185" s="21" t="s">
        <v>1764</v>
      </c>
      <c r="G3185" s="21" t="s">
        <v>1165</v>
      </c>
      <c r="H3185" s="21" t="s">
        <v>1165</v>
      </c>
      <c r="I3185" s="21" t="s">
        <v>3121</v>
      </c>
      <c r="L3185">
        <v>3400</v>
      </c>
      <c r="M3185" s="21" t="s">
        <v>1145</v>
      </c>
      <c r="O3185" s="21">
        <v>2001</v>
      </c>
      <c r="P3185">
        <v>2002</v>
      </c>
      <c r="Q3185" t="s">
        <v>3117</v>
      </c>
      <c r="R3185">
        <f>4*30</f>
        <v>120</v>
      </c>
      <c r="T3185" t="s">
        <v>3035</v>
      </c>
      <c r="U3185" s="21" t="s">
        <v>1147</v>
      </c>
      <c r="X3185" s="9" t="s">
        <v>3116</v>
      </c>
      <c r="Z3185" s="9" t="s">
        <v>2993</v>
      </c>
      <c r="AD3185" t="s">
        <v>1165</v>
      </c>
      <c r="AF3185" t="s">
        <v>1165</v>
      </c>
      <c r="AI3185" s="21" t="s">
        <v>1165</v>
      </c>
      <c r="AJ3185" s="21" t="s">
        <v>3120</v>
      </c>
      <c r="AK3185">
        <v>26.463999999999999</v>
      </c>
      <c r="AL3185" s="21" t="s">
        <v>2993</v>
      </c>
      <c r="AM3185">
        <f>32.053-20.951</f>
        <v>11.101999999999997</v>
      </c>
      <c r="AN3185" s="21">
        <v>3</v>
      </c>
      <c r="AO3185" s="21">
        <v>15</v>
      </c>
      <c r="AP3185">
        <v>90</v>
      </c>
      <c r="AQ3185" s="22" t="s">
        <v>3060</v>
      </c>
      <c r="AR3185" s="21" t="s">
        <v>3124</v>
      </c>
    </row>
    <row r="3186" spans="1:44" x14ac:dyDescent="0.2">
      <c r="A3186" s="21" t="s">
        <v>1765</v>
      </c>
      <c r="B3186" s="21" t="s">
        <v>1146</v>
      </c>
      <c r="C3186" s="21" t="s">
        <v>1149</v>
      </c>
      <c r="D3186" s="21" t="s">
        <v>1763</v>
      </c>
      <c r="E3186" s="21" t="s">
        <v>1764</v>
      </c>
      <c r="G3186" s="21" t="s">
        <v>1165</v>
      </c>
      <c r="H3186" s="21" t="s">
        <v>1165</v>
      </c>
      <c r="I3186" s="21" t="s">
        <v>3121</v>
      </c>
      <c r="L3186">
        <v>3400</v>
      </c>
      <c r="M3186" s="21" t="s">
        <v>1145</v>
      </c>
      <c r="O3186" s="21">
        <v>2001</v>
      </c>
      <c r="P3186">
        <v>2002</v>
      </c>
      <c r="Q3186" t="s">
        <v>3117</v>
      </c>
      <c r="R3186">
        <f t="shared" si="37"/>
        <v>120</v>
      </c>
      <c r="T3186" t="s">
        <v>3035</v>
      </c>
      <c r="U3186" s="21" t="s">
        <v>95</v>
      </c>
      <c r="X3186" s="9" t="s">
        <v>3116</v>
      </c>
      <c r="Z3186" s="9" t="s">
        <v>2993</v>
      </c>
      <c r="AA3186" t="s">
        <v>1159</v>
      </c>
      <c r="AB3186">
        <v>100</v>
      </c>
      <c r="AC3186">
        <v>1</v>
      </c>
      <c r="AD3186" t="s">
        <v>1165</v>
      </c>
      <c r="AF3186" t="s">
        <v>153</v>
      </c>
      <c r="AI3186" s="21" t="s">
        <v>1165</v>
      </c>
      <c r="AJ3186" s="21" t="s">
        <v>3120</v>
      </c>
      <c r="AK3186">
        <v>16.007999999999999</v>
      </c>
      <c r="AL3186" s="21" t="s">
        <v>2993</v>
      </c>
      <c r="AM3186" s="21" t="s">
        <v>3003</v>
      </c>
      <c r="AN3186" s="21">
        <v>3</v>
      </c>
      <c r="AO3186" s="21">
        <v>15</v>
      </c>
      <c r="AP3186">
        <v>90</v>
      </c>
      <c r="AQ3186" s="22" t="s">
        <v>3060</v>
      </c>
      <c r="AR3186" s="21" t="s">
        <v>3124</v>
      </c>
    </row>
    <row r="3187" spans="1:44" x14ac:dyDescent="0.2">
      <c r="A3187" s="21" t="s">
        <v>1765</v>
      </c>
      <c r="B3187" s="21" t="s">
        <v>1146</v>
      </c>
      <c r="C3187" s="21" t="s">
        <v>1149</v>
      </c>
      <c r="D3187" s="21" t="s">
        <v>1763</v>
      </c>
      <c r="E3187" s="21" t="s">
        <v>1764</v>
      </c>
      <c r="G3187" s="21" t="s">
        <v>1165</v>
      </c>
      <c r="H3187" s="21" t="s">
        <v>1165</v>
      </c>
      <c r="I3187" s="21" t="s">
        <v>3121</v>
      </c>
      <c r="L3187">
        <v>3400</v>
      </c>
      <c r="M3187" s="21" t="s">
        <v>1145</v>
      </c>
      <c r="O3187" s="21">
        <v>2001</v>
      </c>
      <c r="P3187">
        <v>2002</v>
      </c>
      <c r="Q3187" t="s">
        <v>3117</v>
      </c>
      <c r="R3187">
        <f t="shared" si="37"/>
        <v>120</v>
      </c>
      <c r="T3187" t="s">
        <v>3035</v>
      </c>
      <c r="U3187" s="21" t="s">
        <v>95</v>
      </c>
      <c r="X3187" s="9" t="s">
        <v>3116</v>
      </c>
      <c r="Z3187" s="9" t="s">
        <v>2993</v>
      </c>
      <c r="AA3187" t="s">
        <v>1159</v>
      </c>
      <c r="AB3187">
        <v>500</v>
      </c>
      <c r="AC3187">
        <v>1</v>
      </c>
      <c r="AD3187" t="s">
        <v>1165</v>
      </c>
      <c r="AF3187" t="s">
        <v>153</v>
      </c>
      <c r="AI3187" s="21" t="s">
        <v>1165</v>
      </c>
      <c r="AJ3187" s="21" t="s">
        <v>3120</v>
      </c>
      <c r="AK3187">
        <v>25.323</v>
      </c>
      <c r="AL3187" s="21" t="s">
        <v>2993</v>
      </c>
      <c r="AM3187" s="21">
        <f>27.49-23.156</f>
        <v>4.3339999999999996</v>
      </c>
      <c r="AN3187" s="21">
        <v>3</v>
      </c>
      <c r="AO3187" s="21">
        <v>15</v>
      </c>
      <c r="AP3187">
        <v>90</v>
      </c>
      <c r="AQ3187" s="22" t="s">
        <v>3060</v>
      </c>
      <c r="AR3187" s="21" t="s">
        <v>3124</v>
      </c>
    </row>
    <row r="3188" spans="1:44" x14ac:dyDescent="0.2">
      <c r="A3188" s="21" t="s">
        <v>1765</v>
      </c>
      <c r="B3188" s="21" t="s">
        <v>1146</v>
      </c>
      <c r="C3188" s="21" t="s">
        <v>1149</v>
      </c>
      <c r="D3188" s="21" t="s">
        <v>1763</v>
      </c>
      <c r="E3188" s="21" t="s">
        <v>1764</v>
      </c>
      <c r="G3188" s="21" t="s">
        <v>1165</v>
      </c>
      <c r="H3188" s="21" t="s">
        <v>1165</v>
      </c>
      <c r="I3188" s="21" t="s">
        <v>3121</v>
      </c>
      <c r="L3188">
        <v>3400</v>
      </c>
      <c r="M3188" s="21" t="s">
        <v>1145</v>
      </c>
      <c r="O3188" s="21">
        <v>2001</v>
      </c>
      <c r="P3188">
        <v>2002</v>
      </c>
      <c r="Q3188" t="s">
        <v>3117</v>
      </c>
      <c r="R3188">
        <f t="shared" si="37"/>
        <v>120</v>
      </c>
      <c r="T3188" t="s">
        <v>3035</v>
      </c>
      <c r="U3188" s="21" t="s">
        <v>95</v>
      </c>
      <c r="X3188" s="9" t="s">
        <v>3116</v>
      </c>
      <c r="Z3188" s="9" t="s">
        <v>2993</v>
      </c>
      <c r="AA3188" t="s">
        <v>1159</v>
      </c>
      <c r="AB3188">
        <v>1000</v>
      </c>
      <c r="AC3188">
        <v>1</v>
      </c>
      <c r="AD3188" t="s">
        <v>1165</v>
      </c>
      <c r="AF3188" t="s">
        <v>153</v>
      </c>
      <c r="AI3188" s="21" t="s">
        <v>1165</v>
      </c>
      <c r="AJ3188" s="21" t="s">
        <v>3120</v>
      </c>
      <c r="AK3188">
        <v>27.795000000000002</v>
      </c>
      <c r="AL3188" s="21" t="s">
        <v>2993</v>
      </c>
      <c r="AM3188" s="21" t="s">
        <v>3003</v>
      </c>
      <c r="AN3188" s="21">
        <v>3</v>
      </c>
      <c r="AO3188" s="21">
        <v>15</v>
      </c>
      <c r="AP3188">
        <v>90</v>
      </c>
      <c r="AQ3188" s="22" t="s">
        <v>3060</v>
      </c>
      <c r="AR3188" s="21" t="s">
        <v>3124</v>
      </c>
    </row>
    <row r="3189" spans="1:44" x14ac:dyDescent="0.2">
      <c r="A3189" s="21" t="s">
        <v>1775</v>
      </c>
      <c r="B3189" s="21" t="s">
        <v>1146</v>
      </c>
      <c r="C3189" s="21" t="s">
        <v>1149</v>
      </c>
      <c r="D3189" s="21" t="s">
        <v>1774</v>
      </c>
      <c r="E3189" s="21" t="s">
        <v>3126</v>
      </c>
      <c r="G3189" s="21" t="s">
        <v>1165</v>
      </c>
      <c r="H3189" s="21" t="s">
        <v>1165</v>
      </c>
      <c r="I3189" s="21" t="s">
        <v>3131</v>
      </c>
      <c r="L3189">
        <v>1850</v>
      </c>
      <c r="M3189" s="21" t="s">
        <v>3034</v>
      </c>
      <c r="O3189">
        <v>1988</v>
      </c>
      <c r="S3189" s="9" t="s">
        <v>3128</v>
      </c>
      <c r="T3189" t="s">
        <v>3127</v>
      </c>
      <c r="U3189" s="21" t="s">
        <v>1147</v>
      </c>
      <c r="X3189" s="9" t="s">
        <v>3129</v>
      </c>
      <c r="Z3189">
        <v>12</v>
      </c>
      <c r="AD3189" t="s">
        <v>1165</v>
      </c>
      <c r="AF3189" t="s">
        <v>1165</v>
      </c>
      <c r="AI3189" s="21" t="s">
        <v>1165</v>
      </c>
      <c r="AJ3189" s="21" t="s">
        <v>1148</v>
      </c>
      <c r="AK3189">
        <v>64</v>
      </c>
      <c r="AN3189" s="21">
        <v>4</v>
      </c>
      <c r="AO3189" s="21">
        <v>25</v>
      </c>
      <c r="AP3189">
        <v>28</v>
      </c>
      <c r="AQ3189" s="22" t="s">
        <v>1283</v>
      </c>
      <c r="AR3189" s="21" t="s">
        <v>3130</v>
      </c>
    </row>
    <row r="3190" spans="1:44" x14ac:dyDescent="0.2">
      <c r="A3190" s="21" t="s">
        <v>1775</v>
      </c>
      <c r="B3190" s="21" t="s">
        <v>1146</v>
      </c>
      <c r="C3190" s="21" t="s">
        <v>1149</v>
      </c>
      <c r="D3190" s="21" t="s">
        <v>1774</v>
      </c>
      <c r="E3190" s="21" t="s">
        <v>3126</v>
      </c>
      <c r="G3190" s="21" t="s">
        <v>1165</v>
      </c>
      <c r="H3190" s="21" t="s">
        <v>1165</v>
      </c>
      <c r="I3190" s="21" t="s">
        <v>3131</v>
      </c>
      <c r="L3190">
        <v>1850</v>
      </c>
      <c r="M3190" s="21" t="s">
        <v>3034</v>
      </c>
      <c r="O3190">
        <v>1988</v>
      </c>
      <c r="S3190" s="9" t="s">
        <v>3128</v>
      </c>
      <c r="T3190" t="s">
        <v>3127</v>
      </c>
      <c r="U3190" s="21" t="s">
        <v>1218</v>
      </c>
      <c r="V3190" s="9" t="s">
        <v>3132</v>
      </c>
      <c r="W3190">
        <f>4*7</f>
        <v>28</v>
      </c>
      <c r="X3190" s="9" t="s">
        <v>3129</v>
      </c>
      <c r="Z3190">
        <v>12</v>
      </c>
      <c r="AD3190" t="s">
        <v>1165</v>
      </c>
      <c r="AF3190" t="s">
        <v>1165</v>
      </c>
      <c r="AI3190" s="21" t="s">
        <v>1165</v>
      </c>
      <c r="AJ3190" s="21" t="s">
        <v>1148</v>
      </c>
      <c r="AK3190">
        <v>66</v>
      </c>
      <c r="AN3190" s="21">
        <v>4</v>
      </c>
      <c r="AO3190" s="21">
        <v>25</v>
      </c>
      <c r="AP3190">
        <v>28</v>
      </c>
      <c r="AQ3190" s="22" t="s">
        <v>1283</v>
      </c>
      <c r="AR3190" s="21" t="s">
        <v>3130</v>
      </c>
    </row>
    <row r="3191" spans="1:44" x14ac:dyDescent="0.2">
      <c r="A3191" s="21" t="s">
        <v>1775</v>
      </c>
      <c r="B3191" s="21" t="s">
        <v>1146</v>
      </c>
      <c r="C3191" s="21" t="s">
        <v>1149</v>
      </c>
      <c r="D3191" s="21" t="s">
        <v>1774</v>
      </c>
      <c r="E3191" s="21" t="s">
        <v>3126</v>
      </c>
      <c r="G3191" s="21" t="s">
        <v>1165</v>
      </c>
      <c r="H3191" s="21" t="s">
        <v>1165</v>
      </c>
      <c r="I3191" s="21" t="s">
        <v>3131</v>
      </c>
      <c r="L3191">
        <v>1850</v>
      </c>
      <c r="M3191" s="21" t="s">
        <v>3034</v>
      </c>
      <c r="O3191">
        <v>1988</v>
      </c>
      <c r="S3191" s="9" t="s">
        <v>3128</v>
      </c>
      <c r="T3191" t="s">
        <v>3127</v>
      </c>
      <c r="U3191" s="21" t="s">
        <v>1218</v>
      </c>
      <c r="V3191" s="9" t="s">
        <v>3132</v>
      </c>
      <c r="W3191">
        <v>56</v>
      </c>
      <c r="X3191" s="9" t="s">
        <v>3129</v>
      </c>
      <c r="Z3191">
        <v>12</v>
      </c>
      <c r="AD3191" t="s">
        <v>1165</v>
      </c>
      <c r="AF3191" t="s">
        <v>1165</v>
      </c>
      <c r="AI3191" s="21" t="s">
        <v>1165</v>
      </c>
      <c r="AJ3191" s="21" t="s">
        <v>1148</v>
      </c>
      <c r="AK3191">
        <v>47</v>
      </c>
      <c r="AN3191" s="21">
        <v>4</v>
      </c>
      <c r="AO3191" s="21">
        <v>25</v>
      </c>
      <c r="AP3191">
        <v>28</v>
      </c>
      <c r="AQ3191" s="22" t="s">
        <v>1283</v>
      </c>
      <c r="AR3191" s="21" t="s">
        <v>3130</v>
      </c>
    </row>
    <row r="3192" spans="1:44" x14ac:dyDescent="0.2">
      <c r="A3192" s="21" t="s">
        <v>1775</v>
      </c>
      <c r="B3192" s="21" t="s">
        <v>1146</v>
      </c>
      <c r="C3192" s="21" t="s">
        <v>1149</v>
      </c>
      <c r="D3192" s="21" t="s">
        <v>1774</v>
      </c>
      <c r="E3192" s="21" t="s">
        <v>3126</v>
      </c>
      <c r="G3192" s="21" t="s">
        <v>1165</v>
      </c>
      <c r="H3192" s="21" t="s">
        <v>1165</v>
      </c>
      <c r="I3192" s="21" t="s">
        <v>3131</v>
      </c>
      <c r="L3192">
        <v>1850</v>
      </c>
      <c r="M3192" s="21" t="s">
        <v>3034</v>
      </c>
      <c r="O3192">
        <v>1988</v>
      </c>
      <c r="S3192" s="9" t="s">
        <v>3128</v>
      </c>
      <c r="T3192" t="s">
        <v>3127</v>
      </c>
      <c r="U3192" s="21" t="s">
        <v>1218</v>
      </c>
      <c r="V3192" s="9" t="s">
        <v>3132</v>
      </c>
      <c r="W3192">
        <f>7*12</f>
        <v>84</v>
      </c>
      <c r="X3192" s="9" t="s">
        <v>3129</v>
      </c>
      <c r="Z3192">
        <v>12</v>
      </c>
      <c r="AD3192" t="s">
        <v>1165</v>
      </c>
      <c r="AF3192" t="s">
        <v>1165</v>
      </c>
      <c r="AI3192" s="21" t="s">
        <v>1165</v>
      </c>
      <c r="AJ3192" s="21" t="s">
        <v>1148</v>
      </c>
      <c r="AK3192">
        <v>62</v>
      </c>
      <c r="AN3192" s="21">
        <v>4</v>
      </c>
      <c r="AO3192" s="21">
        <v>25</v>
      </c>
      <c r="AP3192">
        <v>28</v>
      </c>
      <c r="AQ3192" s="22" t="s">
        <v>1283</v>
      </c>
      <c r="AR3192" s="21" t="s">
        <v>3130</v>
      </c>
    </row>
    <row r="3193" spans="1:44" x14ac:dyDescent="0.2">
      <c r="A3193" s="21" t="s">
        <v>1775</v>
      </c>
      <c r="B3193" s="21" t="s">
        <v>1146</v>
      </c>
      <c r="C3193" s="21" t="s">
        <v>1149</v>
      </c>
      <c r="D3193" s="21" t="s">
        <v>1774</v>
      </c>
      <c r="E3193" s="21" t="s">
        <v>3126</v>
      </c>
      <c r="G3193" s="21" t="s">
        <v>1165</v>
      </c>
      <c r="H3193" s="21" t="s">
        <v>1165</v>
      </c>
      <c r="I3193" s="21" t="s">
        <v>3131</v>
      </c>
      <c r="L3193">
        <v>1850</v>
      </c>
      <c r="M3193" s="21" t="s">
        <v>3034</v>
      </c>
      <c r="O3193">
        <v>1988</v>
      </c>
      <c r="S3193" s="9" t="s">
        <v>3128</v>
      </c>
      <c r="T3193" t="s">
        <v>3127</v>
      </c>
      <c r="U3193" s="21" t="s">
        <v>1218</v>
      </c>
      <c r="V3193" s="9" t="s">
        <v>3132</v>
      </c>
      <c r="W3193">
        <f>7*16</f>
        <v>112</v>
      </c>
      <c r="X3193" s="9" t="s">
        <v>3129</v>
      </c>
      <c r="Z3193">
        <v>12</v>
      </c>
      <c r="AD3193" t="s">
        <v>1165</v>
      </c>
      <c r="AF3193" t="s">
        <v>1165</v>
      </c>
      <c r="AI3193" s="21" t="s">
        <v>1165</v>
      </c>
      <c r="AJ3193" s="21" t="s">
        <v>1148</v>
      </c>
      <c r="AK3193">
        <v>64</v>
      </c>
      <c r="AN3193" s="21">
        <v>4</v>
      </c>
      <c r="AO3193" s="21">
        <v>25</v>
      </c>
      <c r="AP3193">
        <v>28</v>
      </c>
      <c r="AQ3193" s="22" t="s">
        <v>1283</v>
      </c>
      <c r="AR3193" s="21" t="s">
        <v>3130</v>
      </c>
    </row>
    <row r="3194" spans="1:44" x14ac:dyDescent="0.2">
      <c r="A3194" s="21" t="s">
        <v>1775</v>
      </c>
      <c r="B3194" s="21" t="s">
        <v>1146</v>
      </c>
      <c r="C3194" s="21" t="s">
        <v>1149</v>
      </c>
      <c r="D3194" s="21" t="s">
        <v>1774</v>
      </c>
      <c r="E3194" s="21" t="s">
        <v>3126</v>
      </c>
      <c r="G3194" s="21" t="s">
        <v>1165</v>
      </c>
      <c r="H3194" s="21" t="s">
        <v>1165</v>
      </c>
      <c r="I3194" s="21" t="s">
        <v>3131</v>
      </c>
      <c r="L3194">
        <v>1850</v>
      </c>
      <c r="M3194" s="21" t="s">
        <v>3034</v>
      </c>
      <c r="O3194">
        <v>1988</v>
      </c>
      <c r="S3194" s="9" t="s">
        <v>3128</v>
      </c>
      <c r="T3194" t="s">
        <v>3127</v>
      </c>
      <c r="U3194" s="21" t="s">
        <v>1218</v>
      </c>
      <c r="V3194" s="9" t="s">
        <v>3132</v>
      </c>
      <c r="W3194">
        <f>7*24</f>
        <v>168</v>
      </c>
      <c r="X3194" s="9" t="s">
        <v>3129</v>
      </c>
      <c r="Z3194">
        <v>12</v>
      </c>
      <c r="AD3194" t="s">
        <v>1165</v>
      </c>
      <c r="AF3194" t="s">
        <v>1165</v>
      </c>
      <c r="AI3194" s="21" t="s">
        <v>1165</v>
      </c>
      <c r="AJ3194" s="21" t="s">
        <v>1148</v>
      </c>
      <c r="AK3194">
        <v>64</v>
      </c>
      <c r="AN3194" s="21">
        <v>4</v>
      </c>
      <c r="AO3194" s="21">
        <v>25</v>
      </c>
      <c r="AP3194">
        <v>28</v>
      </c>
      <c r="AQ3194" s="22" t="s">
        <v>1283</v>
      </c>
      <c r="AR3194" s="21" t="s">
        <v>3130</v>
      </c>
    </row>
    <row r="3195" spans="1:44" x14ac:dyDescent="0.2">
      <c r="A3195" s="21" t="s">
        <v>1775</v>
      </c>
      <c r="B3195" s="21" t="s">
        <v>1146</v>
      </c>
      <c r="C3195" s="21" t="s">
        <v>1149</v>
      </c>
      <c r="D3195" s="21" t="s">
        <v>1774</v>
      </c>
      <c r="E3195" s="21" t="s">
        <v>3126</v>
      </c>
      <c r="G3195" s="21" t="s">
        <v>1165</v>
      </c>
      <c r="H3195" s="21" t="s">
        <v>1165</v>
      </c>
      <c r="I3195" s="21" t="s">
        <v>3131</v>
      </c>
      <c r="L3195">
        <v>1850</v>
      </c>
      <c r="M3195" s="21" t="s">
        <v>3034</v>
      </c>
      <c r="O3195">
        <v>1988</v>
      </c>
      <c r="S3195" s="9" t="s">
        <v>3128</v>
      </c>
      <c r="T3195" t="s">
        <v>3127</v>
      </c>
      <c r="U3195" s="21" t="s">
        <v>1218</v>
      </c>
      <c r="V3195" s="9" t="s">
        <v>3132</v>
      </c>
      <c r="W3195">
        <f>7*12</f>
        <v>84</v>
      </c>
      <c r="X3195" s="9" t="s">
        <v>3129</v>
      </c>
      <c r="Y3195" t="s">
        <v>3133</v>
      </c>
      <c r="Z3195">
        <v>12</v>
      </c>
      <c r="AD3195" t="s">
        <v>1165</v>
      </c>
      <c r="AF3195" t="s">
        <v>1165</v>
      </c>
      <c r="AI3195" s="21" t="s">
        <v>1165</v>
      </c>
      <c r="AJ3195" s="21" t="s">
        <v>1148</v>
      </c>
      <c r="AK3195">
        <v>95</v>
      </c>
      <c r="AN3195" s="21">
        <v>4</v>
      </c>
      <c r="AO3195" s="21">
        <v>25</v>
      </c>
      <c r="AP3195">
        <v>28</v>
      </c>
      <c r="AQ3195" s="22" t="s">
        <v>1283</v>
      </c>
      <c r="AR3195" s="21" t="s">
        <v>3130</v>
      </c>
    </row>
    <row r="3196" spans="1:44" x14ac:dyDescent="0.2">
      <c r="A3196" s="21" t="s">
        <v>1775</v>
      </c>
      <c r="B3196" s="21" t="s">
        <v>1146</v>
      </c>
      <c r="C3196" s="21" t="s">
        <v>1149</v>
      </c>
      <c r="D3196" s="21" t="s">
        <v>1774</v>
      </c>
      <c r="E3196" s="21" t="s">
        <v>3126</v>
      </c>
      <c r="G3196" s="21" t="s">
        <v>1165</v>
      </c>
      <c r="H3196" s="21" t="s">
        <v>1165</v>
      </c>
      <c r="I3196" s="21" t="s">
        <v>3131</v>
      </c>
      <c r="L3196">
        <v>1850</v>
      </c>
      <c r="M3196" s="21" t="s">
        <v>3034</v>
      </c>
      <c r="O3196">
        <v>1988</v>
      </c>
      <c r="S3196" s="9" t="s">
        <v>3128</v>
      </c>
      <c r="T3196" t="s">
        <v>3127</v>
      </c>
      <c r="U3196" s="21" t="s">
        <v>1218</v>
      </c>
      <c r="V3196" s="9" t="s">
        <v>3132</v>
      </c>
      <c r="W3196">
        <f>7*12</f>
        <v>84</v>
      </c>
      <c r="X3196" s="9" t="s">
        <v>3129</v>
      </c>
      <c r="Y3196" t="s">
        <v>3134</v>
      </c>
      <c r="Z3196">
        <v>12</v>
      </c>
      <c r="AD3196" t="s">
        <v>1165</v>
      </c>
      <c r="AF3196" t="s">
        <v>1165</v>
      </c>
      <c r="AI3196" s="21" t="s">
        <v>1165</v>
      </c>
      <c r="AJ3196" s="21" t="s">
        <v>1148</v>
      </c>
      <c r="AK3196">
        <v>93</v>
      </c>
      <c r="AN3196" s="21">
        <v>4</v>
      </c>
      <c r="AO3196" s="21">
        <v>25</v>
      </c>
      <c r="AP3196">
        <v>28</v>
      </c>
      <c r="AQ3196" s="22" t="s">
        <v>1283</v>
      </c>
      <c r="AR3196" s="21" t="s">
        <v>3130</v>
      </c>
    </row>
    <row r="3197" spans="1:44" x14ac:dyDescent="0.2">
      <c r="A3197" s="21" t="s">
        <v>1775</v>
      </c>
      <c r="B3197" s="21" t="s">
        <v>1146</v>
      </c>
      <c r="C3197" s="21" t="s">
        <v>1149</v>
      </c>
      <c r="D3197" s="21" t="s">
        <v>1774</v>
      </c>
      <c r="E3197" s="21" t="s">
        <v>3126</v>
      </c>
      <c r="G3197" s="21" t="s">
        <v>1165</v>
      </c>
      <c r="H3197" s="21" t="s">
        <v>1165</v>
      </c>
      <c r="I3197" s="21" t="s">
        <v>3131</v>
      </c>
      <c r="L3197">
        <v>1850</v>
      </c>
      <c r="M3197" s="21" t="s">
        <v>3034</v>
      </c>
      <c r="O3197">
        <v>1988</v>
      </c>
      <c r="S3197" s="9" t="s">
        <v>3128</v>
      </c>
      <c r="T3197" t="s">
        <v>3127</v>
      </c>
      <c r="U3197" s="21" t="s">
        <v>1218</v>
      </c>
      <c r="V3197" s="9" t="s">
        <v>3132</v>
      </c>
      <c r="W3197">
        <f>7*12</f>
        <v>84</v>
      </c>
      <c r="X3197" s="9" t="s">
        <v>3129</v>
      </c>
      <c r="Y3197" t="s">
        <v>3135</v>
      </c>
      <c r="Z3197">
        <v>12</v>
      </c>
      <c r="AD3197" t="s">
        <v>1165</v>
      </c>
      <c r="AF3197" t="s">
        <v>1165</v>
      </c>
      <c r="AI3197" s="21" t="s">
        <v>1165</v>
      </c>
      <c r="AJ3197" s="21" t="s">
        <v>1148</v>
      </c>
      <c r="AK3197">
        <v>83</v>
      </c>
      <c r="AN3197" s="21">
        <v>4</v>
      </c>
      <c r="AO3197" s="21">
        <v>25</v>
      </c>
      <c r="AP3197">
        <v>28</v>
      </c>
      <c r="AQ3197" s="22" t="s">
        <v>1283</v>
      </c>
      <c r="AR3197" s="21" t="s">
        <v>3130</v>
      </c>
    </row>
    <row r="3198" spans="1:44" x14ac:dyDescent="0.2">
      <c r="A3198" s="21" t="s">
        <v>1775</v>
      </c>
      <c r="B3198" s="21" t="s">
        <v>1146</v>
      </c>
      <c r="C3198" s="21" t="s">
        <v>1149</v>
      </c>
      <c r="D3198" s="21" t="s">
        <v>1774</v>
      </c>
      <c r="E3198" s="21" t="s">
        <v>3126</v>
      </c>
      <c r="G3198" s="21" t="s">
        <v>1165</v>
      </c>
      <c r="H3198" s="21" t="s">
        <v>1165</v>
      </c>
      <c r="I3198" s="21" t="s">
        <v>3136</v>
      </c>
      <c r="L3198">
        <v>1750</v>
      </c>
      <c r="M3198" s="21" t="s">
        <v>3034</v>
      </c>
      <c r="O3198">
        <v>1988</v>
      </c>
      <c r="S3198" s="9" t="s">
        <v>3128</v>
      </c>
      <c r="T3198" t="s">
        <v>3127</v>
      </c>
      <c r="U3198" s="21" t="s">
        <v>1147</v>
      </c>
      <c r="X3198" s="9" t="s">
        <v>3129</v>
      </c>
      <c r="Z3198">
        <v>12</v>
      </c>
      <c r="AD3198" t="s">
        <v>1165</v>
      </c>
      <c r="AF3198" t="s">
        <v>1165</v>
      </c>
      <c r="AI3198" s="21" t="s">
        <v>1165</v>
      </c>
      <c r="AJ3198" s="21" t="s">
        <v>1148</v>
      </c>
      <c r="AK3198">
        <v>93</v>
      </c>
      <c r="AN3198" s="21">
        <v>4</v>
      </c>
      <c r="AO3198" s="21">
        <v>25</v>
      </c>
      <c r="AP3198">
        <v>28</v>
      </c>
      <c r="AQ3198" s="22" t="s">
        <v>1283</v>
      </c>
      <c r="AR3198" s="21" t="s">
        <v>3130</v>
      </c>
    </row>
    <row r="3199" spans="1:44" x14ac:dyDescent="0.2">
      <c r="A3199" s="21" t="s">
        <v>1775</v>
      </c>
      <c r="B3199" s="21" t="s">
        <v>1146</v>
      </c>
      <c r="C3199" s="21" t="s">
        <v>1149</v>
      </c>
      <c r="D3199" s="21" t="s">
        <v>1774</v>
      </c>
      <c r="E3199" s="21" t="s">
        <v>3126</v>
      </c>
      <c r="G3199" s="21" t="s">
        <v>1165</v>
      </c>
      <c r="H3199" s="21" t="s">
        <v>1165</v>
      </c>
      <c r="I3199" s="21" t="s">
        <v>3136</v>
      </c>
      <c r="L3199">
        <v>1750</v>
      </c>
      <c r="M3199" s="21" t="s">
        <v>3034</v>
      </c>
      <c r="O3199">
        <v>1988</v>
      </c>
      <c r="S3199" s="9" t="s">
        <v>3128</v>
      </c>
      <c r="T3199" t="s">
        <v>3127</v>
      </c>
      <c r="U3199" s="21" t="s">
        <v>1218</v>
      </c>
      <c r="V3199" s="9" t="s">
        <v>3132</v>
      </c>
      <c r="W3199">
        <f>4*7</f>
        <v>28</v>
      </c>
      <c r="X3199" s="9" t="s">
        <v>3129</v>
      </c>
      <c r="Z3199">
        <v>12</v>
      </c>
      <c r="AD3199" t="s">
        <v>1165</v>
      </c>
      <c r="AF3199" t="s">
        <v>1165</v>
      </c>
      <c r="AI3199" s="21" t="s">
        <v>1165</v>
      </c>
      <c r="AJ3199" s="21" t="s">
        <v>1148</v>
      </c>
      <c r="AK3199">
        <v>50</v>
      </c>
      <c r="AN3199" s="21">
        <v>4</v>
      </c>
      <c r="AO3199" s="21">
        <v>25</v>
      </c>
      <c r="AP3199">
        <v>28</v>
      </c>
      <c r="AQ3199" s="22" t="s">
        <v>1283</v>
      </c>
      <c r="AR3199" s="21" t="s">
        <v>3130</v>
      </c>
    </row>
    <row r="3200" spans="1:44" x14ac:dyDescent="0.2">
      <c r="A3200" s="21" t="s">
        <v>1775</v>
      </c>
      <c r="B3200" s="21" t="s">
        <v>1146</v>
      </c>
      <c r="C3200" s="21" t="s">
        <v>1149</v>
      </c>
      <c r="D3200" s="21" t="s">
        <v>1774</v>
      </c>
      <c r="E3200" s="21" t="s">
        <v>3126</v>
      </c>
      <c r="G3200" s="21" t="s">
        <v>1165</v>
      </c>
      <c r="H3200" s="21" t="s">
        <v>1165</v>
      </c>
      <c r="I3200" s="21" t="s">
        <v>3136</v>
      </c>
      <c r="L3200">
        <v>1750</v>
      </c>
      <c r="M3200" s="21" t="s">
        <v>3034</v>
      </c>
      <c r="O3200">
        <v>1988</v>
      </c>
      <c r="S3200" s="9" t="s">
        <v>3128</v>
      </c>
      <c r="T3200" t="s">
        <v>3127</v>
      </c>
      <c r="U3200" s="21" t="s">
        <v>1218</v>
      </c>
      <c r="V3200" s="9" t="s">
        <v>3132</v>
      </c>
      <c r="W3200">
        <v>56</v>
      </c>
      <c r="X3200" s="9" t="s">
        <v>3129</v>
      </c>
      <c r="Z3200">
        <v>12</v>
      </c>
      <c r="AD3200" t="s">
        <v>1165</v>
      </c>
      <c r="AF3200" t="s">
        <v>1165</v>
      </c>
      <c r="AI3200" s="21" t="s">
        <v>1165</v>
      </c>
      <c r="AJ3200" s="21" t="s">
        <v>1148</v>
      </c>
      <c r="AK3200">
        <v>66</v>
      </c>
      <c r="AN3200" s="21">
        <v>4</v>
      </c>
      <c r="AO3200" s="21">
        <v>25</v>
      </c>
      <c r="AP3200">
        <v>28</v>
      </c>
      <c r="AQ3200" s="22" t="s">
        <v>1283</v>
      </c>
      <c r="AR3200" s="21" t="s">
        <v>3130</v>
      </c>
    </row>
    <row r="3201" spans="1:44" x14ac:dyDescent="0.2">
      <c r="A3201" s="21" t="s">
        <v>1775</v>
      </c>
      <c r="B3201" s="21" t="s">
        <v>1146</v>
      </c>
      <c r="C3201" s="21" t="s">
        <v>1149</v>
      </c>
      <c r="D3201" s="21" t="s">
        <v>1774</v>
      </c>
      <c r="E3201" s="21" t="s">
        <v>3126</v>
      </c>
      <c r="G3201" s="21" t="s">
        <v>1165</v>
      </c>
      <c r="H3201" s="21" t="s">
        <v>1165</v>
      </c>
      <c r="I3201" s="21" t="s">
        <v>3136</v>
      </c>
      <c r="L3201">
        <v>1750</v>
      </c>
      <c r="M3201" s="21" t="s">
        <v>3034</v>
      </c>
      <c r="O3201">
        <v>1988</v>
      </c>
      <c r="S3201" s="9" t="s">
        <v>3128</v>
      </c>
      <c r="T3201" t="s">
        <v>3127</v>
      </c>
      <c r="U3201" s="21" t="s">
        <v>1218</v>
      </c>
      <c r="V3201" s="9" t="s">
        <v>3132</v>
      </c>
      <c r="W3201">
        <f>7*12</f>
        <v>84</v>
      </c>
      <c r="X3201" s="9" t="s">
        <v>3129</v>
      </c>
      <c r="Z3201">
        <v>12</v>
      </c>
      <c r="AD3201" t="s">
        <v>1165</v>
      </c>
      <c r="AF3201" t="s">
        <v>1165</v>
      </c>
      <c r="AI3201" s="21" t="s">
        <v>1165</v>
      </c>
      <c r="AJ3201" s="21" t="s">
        <v>1148</v>
      </c>
      <c r="AK3201">
        <v>70</v>
      </c>
      <c r="AN3201" s="21">
        <v>4</v>
      </c>
      <c r="AO3201" s="21">
        <v>25</v>
      </c>
      <c r="AP3201">
        <v>28</v>
      </c>
      <c r="AQ3201" s="22" t="s">
        <v>1283</v>
      </c>
      <c r="AR3201" s="21" t="s">
        <v>3130</v>
      </c>
    </row>
    <row r="3202" spans="1:44" x14ac:dyDescent="0.2">
      <c r="A3202" s="21" t="s">
        <v>1775</v>
      </c>
      <c r="B3202" s="21" t="s">
        <v>1146</v>
      </c>
      <c r="C3202" s="21" t="s">
        <v>1149</v>
      </c>
      <c r="D3202" s="21" t="s">
        <v>1774</v>
      </c>
      <c r="E3202" s="21" t="s">
        <v>3126</v>
      </c>
      <c r="G3202" s="21" t="s">
        <v>1165</v>
      </c>
      <c r="H3202" s="21" t="s">
        <v>1165</v>
      </c>
      <c r="I3202" s="21" t="s">
        <v>3136</v>
      </c>
      <c r="L3202">
        <v>1750</v>
      </c>
      <c r="M3202" s="21" t="s">
        <v>3034</v>
      </c>
      <c r="O3202">
        <v>1988</v>
      </c>
      <c r="S3202" s="9" t="s">
        <v>3128</v>
      </c>
      <c r="T3202" t="s">
        <v>3127</v>
      </c>
      <c r="U3202" s="21" t="s">
        <v>1218</v>
      </c>
      <c r="V3202" s="9" t="s">
        <v>3132</v>
      </c>
      <c r="W3202">
        <f>7*16</f>
        <v>112</v>
      </c>
      <c r="X3202" s="9" t="s">
        <v>3129</v>
      </c>
      <c r="Z3202">
        <v>12</v>
      </c>
      <c r="AD3202" t="s">
        <v>1165</v>
      </c>
      <c r="AF3202" t="s">
        <v>1165</v>
      </c>
      <c r="AI3202" s="21" t="s">
        <v>1165</v>
      </c>
      <c r="AJ3202" s="21" t="s">
        <v>1148</v>
      </c>
      <c r="AK3202">
        <v>77</v>
      </c>
      <c r="AN3202" s="21">
        <v>4</v>
      </c>
      <c r="AO3202" s="21">
        <v>25</v>
      </c>
      <c r="AP3202">
        <v>28</v>
      </c>
      <c r="AQ3202" s="22" t="s">
        <v>1283</v>
      </c>
      <c r="AR3202" s="21" t="s">
        <v>3130</v>
      </c>
    </row>
    <row r="3203" spans="1:44" x14ac:dyDescent="0.2">
      <c r="A3203" s="21" t="s">
        <v>1775</v>
      </c>
      <c r="B3203" s="21" t="s">
        <v>1146</v>
      </c>
      <c r="C3203" s="21" t="s">
        <v>1149</v>
      </c>
      <c r="D3203" s="21" t="s">
        <v>1774</v>
      </c>
      <c r="E3203" s="21" t="s">
        <v>3126</v>
      </c>
      <c r="G3203" s="21" t="s">
        <v>1165</v>
      </c>
      <c r="H3203" s="21" t="s">
        <v>1165</v>
      </c>
      <c r="I3203" s="21" t="s">
        <v>3136</v>
      </c>
      <c r="L3203">
        <v>1750</v>
      </c>
      <c r="M3203" s="21" t="s">
        <v>3034</v>
      </c>
      <c r="O3203">
        <v>1988</v>
      </c>
      <c r="S3203" s="9" t="s">
        <v>3128</v>
      </c>
      <c r="T3203" t="s">
        <v>3127</v>
      </c>
      <c r="U3203" s="21" t="s">
        <v>1218</v>
      </c>
      <c r="V3203" s="9" t="s">
        <v>3132</v>
      </c>
      <c r="W3203">
        <f>7*24</f>
        <v>168</v>
      </c>
      <c r="X3203" s="9" t="s">
        <v>3129</v>
      </c>
      <c r="Z3203">
        <v>12</v>
      </c>
      <c r="AD3203" t="s">
        <v>1165</v>
      </c>
      <c r="AF3203" t="s">
        <v>1165</v>
      </c>
      <c r="AI3203" s="21" t="s">
        <v>1165</v>
      </c>
      <c r="AJ3203" s="21" t="s">
        <v>1148</v>
      </c>
      <c r="AK3203">
        <v>71</v>
      </c>
      <c r="AN3203" s="21">
        <v>4</v>
      </c>
      <c r="AO3203" s="21">
        <v>25</v>
      </c>
      <c r="AP3203">
        <v>28</v>
      </c>
      <c r="AQ3203" s="22" t="s">
        <v>1283</v>
      </c>
      <c r="AR3203" s="21" t="s">
        <v>3130</v>
      </c>
    </row>
    <row r="3204" spans="1:44" x14ac:dyDescent="0.2">
      <c r="A3204" s="21" t="s">
        <v>1775</v>
      </c>
      <c r="B3204" s="21" t="s">
        <v>1146</v>
      </c>
      <c r="C3204" s="21" t="s">
        <v>1149</v>
      </c>
      <c r="D3204" s="21" t="s">
        <v>1774</v>
      </c>
      <c r="E3204" s="21" t="s">
        <v>3126</v>
      </c>
      <c r="G3204" s="21" t="s">
        <v>1165</v>
      </c>
      <c r="H3204" s="21" t="s">
        <v>1165</v>
      </c>
      <c r="I3204" s="21" t="s">
        <v>3136</v>
      </c>
      <c r="L3204">
        <v>1750</v>
      </c>
      <c r="M3204" s="21" t="s">
        <v>3034</v>
      </c>
      <c r="O3204">
        <v>1988</v>
      </c>
      <c r="S3204" s="9" t="s">
        <v>3128</v>
      </c>
      <c r="T3204" t="s">
        <v>3127</v>
      </c>
      <c r="U3204" s="21" t="s">
        <v>1218</v>
      </c>
      <c r="V3204" s="9" t="s">
        <v>3132</v>
      </c>
      <c r="W3204">
        <f>7*12</f>
        <v>84</v>
      </c>
      <c r="X3204" s="9" t="s">
        <v>3129</v>
      </c>
      <c r="Y3204" t="s">
        <v>3133</v>
      </c>
      <c r="Z3204">
        <v>12</v>
      </c>
      <c r="AD3204" t="s">
        <v>1165</v>
      </c>
      <c r="AF3204" t="s">
        <v>1165</v>
      </c>
      <c r="AI3204" s="21" t="s">
        <v>1165</v>
      </c>
      <c r="AJ3204" s="21" t="s">
        <v>1148</v>
      </c>
      <c r="AK3204">
        <v>98</v>
      </c>
      <c r="AN3204" s="21">
        <v>4</v>
      </c>
      <c r="AO3204" s="21">
        <v>25</v>
      </c>
      <c r="AP3204">
        <v>28</v>
      </c>
      <c r="AQ3204" s="22" t="s">
        <v>1283</v>
      </c>
      <c r="AR3204" s="21" t="s">
        <v>3130</v>
      </c>
    </row>
    <row r="3205" spans="1:44" x14ac:dyDescent="0.2">
      <c r="A3205" s="21" t="s">
        <v>1775</v>
      </c>
      <c r="B3205" s="21" t="s">
        <v>1146</v>
      </c>
      <c r="C3205" s="21" t="s">
        <v>1149</v>
      </c>
      <c r="D3205" s="21" t="s">
        <v>1774</v>
      </c>
      <c r="E3205" s="21" t="s">
        <v>3126</v>
      </c>
      <c r="G3205" s="21" t="s">
        <v>1165</v>
      </c>
      <c r="H3205" s="21" t="s">
        <v>1165</v>
      </c>
      <c r="I3205" s="21" t="s">
        <v>3136</v>
      </c>
      <c r="L3205">
        <v>1750</v>
      </c>
      <c r="M3205" s="21" t="s">
        <v>3034</v>
      </c>
      <c r="O3205">
        <v>1988</v>
      </c>
      <c r="S3205" s="9" t="s">
        <v>3128</v>
      </c>
      <c r="T3205" t="s">
        <v>3127</v>
      </c>
      <c r="U3205" s="21" t="s">
        <v>1218</v>
      </c>
      <c r="V3205" s="9" t="s">
        <v>3132</v>
      </c>
      <c r="W3205">
        <f>7*12</f>
        <v>84</v>
      </c>
      <c r="X3205" s="9" t="s">
        <v>3129</v>
      </c>
      <c r="Y3205" t="s">
        <v>3134</v>
      </c>
      <c r="Z3205">
        <v>12</v>
      </c>
      <c r="AD3205" t="s">
        <v>1165</v>
      </c>
      <c r="AF3205" t="s">
        <v>1165</v>
      </c>
      <c r="AI3205" s="21" t="s">
        <v>1165</v>
      </c>
      <c r="AJ3205" s="21" t="s">
        <v>1148</v>
      </c>
      <c r="AK3205">
        <v>84</v>
      </c>
      <c r="AN3205" s="21">
        <v>4</v>
      </c>
      <c r="AO3205" s="21">
        <v>25</v>
      </c>
      <c r="AP3205">
        <v>28</v>
      </c>
      <c r="AQ3205" s="22" t="s">
        <v>1283</v>
      </c>
      <c r="AR3205" s="21" t="s">
        <v>3130</v>
      </c>
    </row>
    <row r="3206" spans="1:44" x14ac:dyDescent="0.2">
      <c r="A3206" s="21" t="s">
        <v>1775</v>
      </c>
      <c r="B3206" s="21" t="s">
        <v>1146</v>
      </c>
      <c r="C3206" s="21" t="s">
        <v>1149</v>
      </c>
      <c r="D3206" s="21" t="s">
        <v>1774</v>
      </c>
      <c r="E3206" s="21" t="s">
        <v>3126</v>
      </c>
      <c r="G3206" s="21" t="s">
        <v>1165</v>
      </c>
      <c r="H3206" s="21" t="s">
        <v>1165</v>
      </c>
      <c r="I3206" s="21" t="s">
        <v>3136</v>
      </c>
      <c r="L3206">
        <v>1750</v>
      </c>
      <c r="M3206" s="21" t="s">
        <v>3034</v>
      </c>
      <c r="O3206">
        <v>1988</v>
      </c>
      <c r="S3206" s="9" t="s">
        <v>3128</v>
      </c>
      <c r="T3206" t="s">
        <v>3127</v>
      </c>
      <c r="U3206" s="21" t="s">
        <v>1218</v>
      </c>
      <c r="V3206" s="9" t="s">
        <v>3132</v>
      </c>
      <c r="W3206">
        <f>7*12</f>
        <v>84</v>
      </c>
      <c r="X3206" s="9" t="s">
        <v>3129</v>
      </c>
      <c r="Y3206" t="s">
        <v>3135</v>
      </c>
      <c r="Z3206">
        <v>12</v>
      </c>
      <c r="AD3206" t="s">
        <v>1165</v>
      </c>
      <c r="AF3206" t="s">
        <v>1165</v>
      </c>
      <c r="AI3206" s="21" t="s">
        <v>1165</v>
      </c>
      <c r="AJ3206" s="21" t="s">
        <v>1148</v>
      </c>
      <c r="AK3206">
        <v>83</v>
      </c>
      <c r="AN3206" s="21">
        <v>4</v>
      </c>
      <c r="AO3206" s="21">
        <v>25</v>
      </c>
      <c r="AP3206">
        <v>28</v>
      </c>
      <c r="AQ3206" s="22" t="s">
        <v>1283</v>
      </c>
      <c r="AR3206" s="21" t="s">
        <v>3130</v>
      </c>
    </row>
    <row r="3207" spans="1:44" x14ac:dyDescent="0.2">
      <c r="A3207" s="21" t="s">
        <v>1775</v>
      </c>
      <c r="B3207" s="21" t="s">
        <v>1146</v>
      </c>
      <c r="C3207" s="21" t="s">
        <v>1149</v>
      </c>
      <c r="D3207" s="21" t="s">
        <v>1774</v>
      </c>
      <c r="E3207" s="21" t="s">
        <v>3137</v>
      </c>
      <c r="G3207" s="21" t="s">
        <v>1165</v>
      </c>
      <c r="H3207" s="21" t="s">
        <v>1165</v>
      </c>
      <c r="I3207" s="21" t="s">
        <v>3138</v>
      </c>
      <c r="L3207">
        <v>2220</v>
      </c>
      <c r="M3207" s="21" t="s">
        <v>3034</v>
      </c>
      <c r="O3207">
        <v>1988</v>
      </c>
      <c r="S3207" s="9" t="s">
        <v>3128</v>
      </c>
      <c r="T3207" t="s">
        <v>3127</v>
      </c>
      <c r="U3207" s="21" t="s">
        <v>1147</v>
      </c>
      <c r="X3207" s="9" t="s">
        <v>3129</v>
      </c>
      <c r="Z3207">
        <v>12</v>
      </c>
      <c r="AD3207" t="s">
        <v>1165</v>
      </c>
      <c r="AF3207" t="s">
        <v>1165</v>
      </c>
      <c r="AI3207" s="21" t="s">
        <v>1165</v>
      </c>
      <c r="AJ3207" s="21" t="s">
        <v>1148</v>
      </c>
      <c r="AK3207">
        <v>0</v>
      </c>
      <c r="AN3207" s="21">
        <v>4</v>
      </c>
      <c r="AO3207" s="21">
        <v>25</v>
      </c>
      <c r="AP3207">
        <v>28</v>
      </c>
      <c r="AQ3207" s="22" t="s">
        <v>1283</v>
      </c>
      <c r="AR3207" s="21" t="s">
        <v>3130</v>
      </c>
    </row>
    <row r="3208" spans="1:44" x14ac:dyDescent="0.2">
      <c r="A3208" s="21" t="s">
        <v>1775</v>
      </c>
      <c r="B3208" s="21" t="s">
        <v>1146</v>
      </c>
      <c r="C3208" s="21" t="s">
        <v>1149</v>
      </c>
      <c r="D3208" s="21" t="s">
        <v>1774</v>
      </c>
      <c r="E3208" s="21" t="s">
        <v>3137</v>
      </c>
      <c r="G3208" s="21" t="s">
        <v>1165</v>
      </c>
      <c r="H3208" s="21" t="s">
        <v>1165</v>
      </c>
      <c r="I3208" s="21" t="s">
        <v>3138</v>
      </c>
      <c r="L3208">
        <v>2220</v>
      </c>
      <c r="M3208" s="21" t="s">
        <v>3034</v>
      </c>
      <c r="O3208">
        <v>1988</v>
      </c>
      <c r="S3208" s="9" t="s">
        <v>3128</v>
      </c>
      <c r="T3208" t="s">
        <v>3127</v>
      </c>
      <c r="U3208" s="21" t="s">
        <v>1218</v>
      </c>
      <c r="V3208" s="9" t="s">
        <v>3132</v>
      </c>
      <c r="W3208">
        <f>4*7</f>
        <v>28</v>
      </c>
      <c r="X3208" s="9" t="s">
        <v>3129</v>
      </c>
      <c r="Z3208">
        <v>12</v>
      </c>
      <c r="AD3208" t="s">
        <v>1165</v>
      </c>
      <c r="AF3208" t="s">
        <v>1165</v>
      </c>
      <c r="AI3208" s="21" t="s">
        <v>1165</v>
      </c>
      <c r="AJ3208" s="21" t="s">
        <v>1148</v>
      </c>
      <c r="AK3208">
        <v>0</v>
      </c>
      <c r="AN3208" s="21">
        <v>4</v>
      </c>
      <c r="AO3208" s="21">
        <v>25</v>
      </c>
      <c r="AP3208">
        <v>28</v>
      </c>
      <c r="AQ3208" s="22" t="s">
        <v>1283</v>
      </c>
      <c r="AR3208" s="21" t="s">
        <v>3130</v>
      </c>
    </row>
    <row r="3209" spans="1:44" x14ac:dyDescent="0.2">
      <c r="A3209" s="21" t="s">
        <v>1775</v>
      </c>
      <c r="B3209" s="21" t="s">
        <v>1146</v>
      </c>
      <c r="C3209" s="21" t="s">
        <v>1149</v>
      </c>
      <c r="D3209" s="21" t="s">
        <v>1774</v>
      </c>
      <c r="E3209" s="21" t="s">
        <v>3137</v>
      </c>
      <c r="G3209" s="21" t="s">
        <v>1165</v>
      </c>
      <c r="H3209" s="21" t="s">
        <v>1165</v>
      </c>
      <c r="I3209" s="21" t="s">
        <v>3138</v>
      </c>
      <c r="L3209">
        <v>2220</v>
      </c>
      <c r="M3209" s="21" t="s">
        <v>3034</v>
      </c>
      <c r="O3209">
        <v>1988</v>
      </c>
      <c r="S3209" s="9" t="s">
        <v>3128</v>
      </c>
      <c r="T3209" t="s">
        <v>3127</v>
      </c>
      <c r="U3209" s="21" t="s">
        <v>1218</v>
      </c>
      <c r="V3209" s="9" t="s">
        <v>3132</v>
      </c>
      <c r="W3209">
        <v>56</v>
      </c>
      <c r="X3209" s="9" t="s">
        <v>3129</v>
      </c>
      <c r="Z3209">
        <v>12</v>
      </c>
      <c r="AD3209" t="s">
        <v>1165</v>
      </c>
      <c r="AF3209" t="s">
        <v>1165</v>
      </c>
      <c r="AI3209" s="21" t="s">
        <v>1165</v>
      </c>
      <c r="AJ3209" s="21" t="s">
        <v>1148</v>
      </c>
      <c r="AK3209">
        <v>0</v>
      </c>
      <c r="AN3209" s="21">
        <v>4</v>
      </c>
      <c r="AO3209" s="21">
        <v>25</v>
      </c>
      <c r="AP3209">
        <v>28</v>
      </c>
      <c r="AQ3209" s="22" t="s">
        <v>1283</v>
      </c>
      <c r="AR3209" s="21" t="s">
        <v>3130</v>
      </c>
    </row>
    <row r="3210" spans="1:44" x14ac:dyDescent="0.2">
      <c r="A3210" s="21" t="s">
        <v>1775</v>
      </c>
      <c r="B3210" s="21" t="s">
        <v>1146</v>
      </c>
      <c r="C3210" s="21" t="s">
        <v>1149</v>
      </c>
      <c r="D3210" s="21" t="s">
        <v>1774</v>
      </c>
      <c r="E3210" s="21" t="s">
        <v>3137</v>
      </c>
      <c r="G3210" s="21" t="s">
        <v>1165</v>
      </c>
      <c r="H3210" s="21" t="s">
        <v>1165</v>
      </c>
      <c r="I3210" s="21" t="s">
        <v>3138</v>
      </c>
      <c r="L3210">
        <v>2220</v>
      </c>
      <c r="M3210" s="21" t="s">
        <v>3034</v>
      </c>
      <c r="O3210">
        <v>1988</v>
      </c>
      <c r="S3210" s="9" t="s">
        <v>3128</v>
      </c>
      <c r="T3210" t="s">
        <v>3127</v>
      </c>
      <c r="U3210" s="21" t="s">
        <v>1218</v>
      </c>
      <c r="V3210" s="9" t="s">
        <v>3132</v>
      </c>
      <c r="W3210">
        <f>7*12</f>
        <v>84</v>
      </c>
      <c r="X3210" s="9" t="s">
        <v>3129</v>
      </c>
      <c r="Z3210">
        <v>12</v>
      </c>
      <c r="AD3210" t="s">
        <v>1165</v>
      </c>
      <c r="AF3210" t="s">
        <v>1165</v>
      </c>
      <c r="AI3210" s="21" t="s">
        <v>1165</v>
      </c>
      <c r="AJ3210" s="21" t="s">
        <v>1148</v>
      </c>
      <c r="AK3210">
        <v>21</v>
      </c>
      <c r="AN3210" s="21">
        <v>4</v>
      </c>
      <c r="AO3210" s="21">
        <v>25</v>
      </c>
      <c r="AP3210">
        <v>28</v>
      </c>
      <c r="AQ3210" s="22" t="s">
        <v>1283</v>
      </c>
      <c r="AR3210" s="21" t="s">
        <v>3130</v>
      </c>
    </row>
    <row r="3211" spans="1:44" x14ac:dyDescent="0.2">
      <c r="A3211" s="21" t="s">
        <v>1775</v>
      </c>
      <c r="B3211" s="21" t="s">
        <v>1146</v>
      </c>
      <c r="C3211" s="21" t="s">
        <v>1149</v>
      </c>
      <c r="D3211" s="21" t="s">
        <v>1774</v>
      </c>
      <c r="E3211" s="21" t="s">
        <v>3137</v>
      </c>
      <c r="G3211" s="21" t="s">
        <v>1165</v>
      </c>
      <c r="H3211" s="21" t="s">
        <v>1165</v>
      </c>
      <c r="I3211" s="21" t="s">
        <v>3138</v>
      </c>
      <c r="L3211">
        <v>2220</v>
      </c>
      <c r="M3211" s="21" t="s">
        <v>3034</v>
      </c>
      <c r="O3211">
        <v>1988</v>
      </c>
      <c r="S3211" s="9" t="s">
        <v>3128</v>
      </c>
      <c r="T3211" t="s">
        <v>3127</v>
      </c>
      <c r="U3211" s="21" t="s">
        <v>1218</v>
      </c>
      <c r="V3211" s="9" t="s">
        <v>3132</v>
      </c>
      <c r="W3211">
        <f>7*16</f>
        <v>112</v>
      </c>
      <c r="X3211" s="9" t="s">
        <v>3129</v>
      </c>
      <c r="Z3211">
        <v>12</v>
      </c>
      <c r="AD3211" t="s">
        <v>1165</v>
      </c>
      <c r="AF3211" t="s">
        <v>1165</v>
      </c>
      <c r="AI3211" s="21" t="s">
        <v>1165</v>
      </c>
      <c r="AJ3211" s="21" t="s">
        <v>1148</v>
      </c>
      <c r="AK3211">
        <v>43</v>
      </c>
      <c r="AN3211" s="21">
        <v>4</v>
      </c>
      <c r="AO3211" s="21">
        <v>25</v>
      </c>
      <c r="AP3211">
        <v>28</v>
      </c>
      <c r="AQ3211" s="22" t="s">
        <v>1283</v>
      </c>
      <c r="AR3211" s="21" t="s">
        <v>3130</v>
      </c>
    </row>
    <row r="3212" spans="1:44" x14ac:dyDescent="0.2">
      <c r="A3212" s="21" t="s">
        <v>1775</v>
      </c>
      <c r="B3212" s="21" t="s">
        <v>1146</v>
      </c>
      <c r="C3212" s="21" t="s">
        <v>1149</v>
      </c>
      <c r="D3212" s="21" t="s">
        <v>1774</v>
      </c>
      <c r="E3212" s="21" t="s">
        <v>3137</v>
      </c>
      <c r="G3212" s="21" t="s">
        <v>1165</v>
      </c>
      <c r="H3212" s="21" t="s">
        <v>1165</v>
      </c>
      <c r="I3212" s="21" t="s">
        <v>3138</v>
      </c>
      <c r="L3212">
        <v>2220</v>
      </c>
      <c r="M3212" s="21" t="s">
        <v>3034</v>
      </c>
      <c r="O3212">
        <v>1988</v>
      </c>
      <c r="S3212" s="9" t="s">
        <v>3128</v>
      </c>
      <c r="T3212" t="s">
        <v>3127</v>
      </c>
      <c r="U3212" s="21" t="s">
        <v>1218</v>
      </c>
      <c r="V3212" s="9" t="s">
        <v>3132</v>
      </c>
      <c r="W3212">
        <f>7*24</f>
        <v>168</v>
      </c>
      <c r="X3212" s="9" t="s">
        <v>3129</v>
      </c>
      <c r="Z3212">
        <v>12</v>
      </c>
      <c r="AD3212" t="s">
        <v>1165</v>
      </c>
      <c r="AF3212" t="s">
        <v>1165</v>
      </c>
      <c r="AI3212" s="21" t="s">
        <v>1165</v>
      </c>
      <c r="AJ3212" s="21" t="s">
        <v>1148</v>
      </c>
      <c r="AK3212">
        <v>58</v>
      </c>
      <c r="AN3212" s="21">
        <v>4</v>
      </c>
      <c r="AO3212" s="21">
        <v>25</v>
      </c>
      <c r="AP3212">
        <v>28</v>
      </c>
      <c r="AQ3212" s="22" t="s">
        <v>1283</v>
      </c>
      <c r="AR3212" s="21" t="s">
        <v>3130</v>
      </c>
    </row>
    <row r="3213" spans="1:44" x14ac:dyDescent="0.2">
      <c r="A3213" s="21" t="s">
        <v>1775</v>
      </c>
      <c r="B3213" s="21" t="s">
        <v>1146</v>
      </c>
      <c r="C3213" s="21" t="s">
        <v>1149</v>
      </c>
      <c r="D3213" s="21" t="s">
        <v>1774</v>
      </c>
      <c r="E3213" s="21" t="s">
        <v>3137</v>
      </c>
      <c r="G3213" s="21" t="s">
        <v>1165</v>
      </c>
      <c r="H3213" s="21" t="s">
        <v>1165</v>
      </c>
      <c r="I3213" s="21" t="s">
        <v>3138</v>
      </c>
      <c r="L3213">
        <v>2220</v>
      </c>
      <c r="M3213" s="21" t="s">
        <v>3034</v>
      </c>
      <c r="O3213">
        <v>1988</v>
      </c>
      <c r="S3213" s="9" t="s">
        <v>3128</v>
      </c>
      <c r="T3213" t="s">
        <v>3127</v>
      </c>
      <c r="U3213" s="21" t="s">
        <v>1218</v>
      </c>
      <c r="V3213" s="9" t="s">
        <v>3132</v>
      </c>
      <c r="W3213">
        <f>7*12</f>
        <v>84</v>
      </c>
      <c r="X3213" s="9" t="s">
        <v>3129</v>
      </c>
      <c r="Y3213" t="s">
        <v>3133</v>
      </c>
      <c r="Z3213">
        <v>12</v>
      </c>
      <c r="AD3213" t="s">
        <v>1165</v>
      </c>
      <c r="AF3213" t="s">
        <v>1165</v>
      </c>
      <c r="AI3213" s="21" t="s">
        <v>1165</v>
      </c>
      <c r="AJ3213" s="21" t="s">
        <v>1148</v>
      </c>
      <c r="AK3213">
        <v>18</v>
      </c>
      <c r="AN3213" s="21">
        <v>4</v>
      </c>
      <c r="AO3213" s="21">
        <v>25</v>
      </c>
      <c r="AP3213">
        <v>28</v>
      </c>
      <c r="AQ3213" s="22" t="s">
        <v>1283</v>
      </c>
      <c r="AR3213" s="21" t="s">
        <v>3130</v>
      </c>
    </row>
    <row r="3214" spans="1:44" x14ac:dyDescent="0.2">
      <c r="A3214" s="21" t="s">
        <v>1775</v>
      </c>
      <c r="B3214" s="21" t="s">
        <v>1146</v>
      </c>
      <c r="C3214" s="21" t="s">
        <v>1149</v>
      </c>
      <c r="D3214" s="21" t="s">
        <v>1774</v>
      </c>
      <c r="E3214" s="21" t="s">
        <v>3137</v>
      </c>
      <c r="G3214" s="21" t="s">
        <v>1165</v>
      </c>
      <c r="H3214" s="21" t="s">
        <v>1165</v>
      </c>
      <c r="I3214" s="21" t="s">
        <v>3138</v>
      </c>
      <c r="L3214">
        <v>2220</v>
      </c>
      <c r="M3214" s="21" t="s">
        <v>3034</v>
      </c>
      <c r="O3214">
        <v>1988</v>
      </c>
      <c r="S3214" s="9" t="s">
        <v>3128</v>
      </c>
      <c r="T3214" t="s">
        <v>3127</v>
      </c>
      <c r="U3214" s="21" t="s">
        <v>1218</v>
      </c>
      <c r="V3214" s="9" t="s">
        <v>3132</v>
      </c>
      <c r="W3214">
        <f>7*12</f>
        <v>84</v>
      </c>
      <c r="X3214" s="9" t="s">
        <v>3129</v>
      </c>
      <c r="Y3214" t="s">
        <v>3134</v>
      </c>
      <c r="Z3214">
        <v>12</v>
      </c>
      <c r="AD3214" t="s">
        <v>1165</v>
      </c>
      <c r="AF3214" t="s">
        <v>1165</v>
      </c>
      <c r="AI3214" s="21" t="s">
        <v>1165</v>
      </c>
      <c r="AJ3214" s="21" t="s">
        <v>1148</v>
      </c>
      <c r="AK3214">
        <v>0</v>
      </c>
      <c r="AN3214" s="21">
        <v>4</v>
      </c>
      <c r="AO3214" s="21">
        <v>25</v>
      </c>
      <c r="AP3214">
        <v>28</v>
      </c>
      <c r="AQ3214" s="22" t="s">
        <v>1283</v>
      </c>
      <c r="AR3214" s="21" t="s">
        <v>3130</v>
      </c>
    </row>
    <row r="3215" spans="1:44" x14ac:dyDescent="0.2">
      <c r="A3215" s="21" t="s">
        <v>1775</v>
      </c>
      <c r="B3215" s="21" t="s">
        <v>1146</v>
      </c>
      <c r="C3215" s="21" t="s">
        <v>1149</v>
      </c>
      <c r="D3215" s="21" t="s">
        <v>1774</v>
      </c>
      <c r="E3215" s="21" t="s">
        <v>3137</v>
      </c>
      <c r="G3215" s="21" t="s">
        <v>1165</v>
      </c>
      <c r="H3215" s="21" t="s">
        <v>1165</v>
      </c>
      <c r="I3215" s="21" t="s">
        <v>3138</v>
      </c>
      <c r="L3215">
        <v>2220</v>
      </c>
      <c r="M3215" s="21" t="s">
        <v>3034</v>
      </c>
      <c r="O3215">
        <v>1988</v>
      </c>
      <c r="S3215" s="9" t="s">
        <v>3128</v>
      </c>
      <c r="T3215" t="s">
        <v>3127</v>
      </c>
      <c r="U3215" s="21" t="s">
        <v>1218</v>
      </c>
      <c r="V3215" s="9" t="s">
        <v>3132</v>
      </c>
      <c r="W3215">
        <f>7*12</f>
        <v>84</v>
      </c>
      <c r="X3215" s="9" t="s">
        <v>3129</v>
      </c>
      <c r="Y3215" t="s">
        <v>3135</v>
      </c>
      <c r="Z3215">
        <v>12</v>
      </c>
      <c r="AD3215" t="s">
        <v>1165</v>
      </c>
      <c r="AF3215" t="s">
        <v>1165</v>
      </c>
      <c r="AI3215" s="21" t="s">
        <v>1165</v>
      </c>
      <c r="AJ3215" s="21" t="s">
        <v>1148</v>
      </c>
      <c r="AK3215">
        <v>0</v>
      </c>
      <c r="AN3215" s="21">
        <v>4</v>
      </c>
      <c r="AO3215" s="21">
        <v>25</v>
      </c>
      <c r="AP3215">
        <v>28</v>
      </c>
      <c r="AQ3215" s="22" t="s">
        <v>1283</v>
      </c>
      <c r="AR3215" s="21" t="s">
        <v>3130</v>
      </c>
    </row>
    <row r="3216" spans="1:44" x14ac:dyDescent="0.2">
      <c r="A3216" s="21" t="s">
        <v>1775</v>
      </c>
      <c r="B3216" s="21" t="s">
        <v>1146</v>
      </c>
      <c r="C3216" s="21" t="s">
        <v>1149</v>
      </c>
      <c r="D3216" s="21" t="s">
        <v>1774</v>
      </c>
      <c r="E3216" s="21" t="s">
        <v>3137</v>
      </c>
      <c r="G3216" s="21" t="s">
        <v>1165</v>
      </c>
      <c r="H3216" s="21" t="s">
        <v>1165</v>
      </c>
      <c r="I3216" s="21" t="s">
        <v>3139</v>
      </c>
      <c r="L3216">
        <v>2150</v>
      </c>
      <c r="M3216" s="21" t="s">
        <v>3034</v>
      </c>
      <c r="O3216">
        <v>1988</v>
      </c>
      <c r="S3216" s="9" t="s">
        <v>3128</v>
      </c>
      <c r="T3216" t="s">
        <v>3127</v>
      </c>
      <c r="U3216" s="21" t="s">
        <v>1147</v>
      </c>
      <c r="X3216" s="9" t="s">
        <v>3129</v>
      </c>
      <c r="Z3216">
        <v>12</v>
      </c>
      <c r="AD3216" t="s">
        <v>1165</v>
      </c>
      <c r="AF3216" t="s">
        <v>1165</v>
      </c>
      <c r="AI3216" s="21" t="s">
        <v>1165</v>
      </c>
      <c r="AJ3216" s="21" t="s">
        <v>1148</v>
      </c>
      <c r="AK3216">
        <v>0</v>
      </c>
      <c r="AN3216" s="21">
        <v>4</v>
      </c>
      <c r="AO3216" s="21">
        <v>25</v>
      </c>
      <c r="AP3216">
        <v>28</v>
      </c>
      <c r="AQ3216" s="22" t="s">
        <v>1283</v>
      </c>
      <c r="AR3216" s="21" t="s">
        <v>3130</v>
      </c>
    </row>
    <row r="3217" spans="1:44" x14ac:dyDescent="0.2">
      <c r="A3217" s="21" t="s">
        <v>1775</v>
      </c>
      <c r="B3217" s="21" t="s">
        <v>1146</v>
      </c>
      <c r="C3217" s="21" t="s">
        <v>1149</v>
      </c>
      <c r="D3217" s="21" t="s">
        <v>1774</v>
      </c>
      <c r="E3217" s="21" t="s">
        <v>3137</v>
      </c>
      <c r="G3217" s="21" t="s">
        <v>1165</v>
      </c>
      <c r="H3217" s="21" t="s">
        <v>1165</v>
      </c>
      <c r="I3217" s="21" t="s">
        <v>3139</v>
      </c>
      <c r="L3217">
        <v>2150</v>
      </c>
      <c r="M3217" s="21" t="s">
        <v>3034</v>
      </c>
      <c r="O3217">
        <v>1988</v>
      </c>
      <c r="S3217" s="9" t="s">
        <v>3128</v>
      </c>
      <c r="T3217" t="s">
        <v>3127</v>
      </c>
      <c r="U3217" s="21" t="s">
        <v>1218</v>
      </c>
      <c r="V3217" s="9" t="s">
        <v>3132</v>
      </c>
      <c r="W3217">
        <f>4*7</f>
        <v>28</v>
      </c>
      <c r="X3217" s="9" t="s">
        <v>3129</v>
      </c>
      <c r="Z3217">
        <v>12</v>
      </c>
      <c r="AD3217" t="s">
        <v>1165</v>
      </c>
      <c r="AF3217" t="s">
        <v>1165</v>
      </c>
      <c r="AI3217" s="21" t="s">
        <v>1165</v>
      </c>
      <c r="AJ3217" s="21" t="s">
        <v>1148</v>
      </c>
      <c r="AK3217">
        <v>1</v>
      </c>
      <c r="AN3217" s="21">
        <v>4</v>
      </c>
      <c r="AO3217" s="21">
        <v>25</v>
      </c>
      <c r="AP3217">
        <v>28</v>
      </c>
      <c r="AQ3217" s="22" t="s">
        <v>1283</v>
      </c>
      <c r="AR3217" s="21" t="s">
        <v>3130</v>
      </c>
    </row>
    <row r="3218" spans="1:44" x14ac:dyDescent="0.2">
      <c r="A3218" s="21" t="s">
        <v>1775</v>
      </c>
      <c r="B3218" s="21" t="s">
        <v>1146</v>
      </c>
      <c r="C3218" s="21" t="s">
        <v>1149</v>
      </c>
      <c r="D3218" s="21" t="s">
        <v>1774</v>
      </c>
      <c r="E3218" s="21" t="s">
        <v>3137</v>
      </c>
      <c r="G3218" s="21" t="s">
        <v>1165</v>
      </c>
      <c r="H3218" s="21" t="s">
        <v>1165</v>
      </c>
      <c r="I3218" s="21" t="s">
        <v>3139</v>
      </c>
      <c r="L3218">
        <v>2150</v>
      </c>
      <c r="M3218" s="21" t="s">
        <v>3034</v>
      </c>
      <c r="O3218">
        <v>1988</v>
      </c>
      <c r="S3218" s="9" t="s">
        <v>3128</v>
      </c>
      <c r="T3218" t="s">
        <v>3127</v>
      </c>
      <c r="U3218" s="21" t="s">
        <v>1218</v>
      </c>
      <c r="V3218" s="9" t="s">
        <v>3132</v>
      </c>
      <c r="W3218">
        <v>56</v>
      </c>
      <c r="X3218" s="9" t="s">
        <v>3129</v>
      </c>
      <c r="Z3218">
        <v>12</v>
      </c>
      <c r="AD3218" t="s">
        <v>1165</v>
      </c>
      <c r="AF3218" t="s">
        <v>1165</v>
      </c>
      <c r="AI3218" s="21" t="s">
        <v>1165</v>
      </c>
      <c r="AJ3218" s="21" t="s">
        <v>1148</v>
      </c>
      <c r="AK3218">
        <v>0</v>
      </c>
      <c r="AN3218" s="21">
        <v>4</v>
      </c>
      <c r="AO3218" s="21">
        <v>25</v>
      </c>
      <c r="AP3218">
        <v>28</v>
      </c>
      <c r="AQ3218" s="22" t="s">
        <v>1283</v>
      </c>
      <c r="AR3218" s="21" t="s">
        <v>3130</v>
      </c>
    </row>
    <row r="3219" spans="1:44" x14ac:dyDescent="0.2">
      <c r="A3219" s="21" t="s">
        <v>1775</v>
      </c>
      <c r="B3219" s="21" t="s">
        <v>1146</v>
      </c>
      <c r="C3219" s="21" t="s">
        <v>1149</v>
      </c>
      <c r="D3219" s="21" t="s">
        <v>1774</v>
      </c>
      <c r="E3219" s="21" t="s">
        <v>3137</v>
      </c>
      <c r="G3219" s="21" t="s">
        <v>1165</v>
      </c>
      <c r="H3219" s="21" t="s">
        <v>1165</v>
      </c>
      <c r="I3219" s="21" t="s">
        <v>3139</v>
      </c>
      <c r="L3219">
        <v>2150</v>
      </c>
      <c r="M3219" s="21" t="s">
        <v>3034</v>
      </c>
      <c r="O3219">
        <v>1988</v>
      </c>
      <c r="S3219" s="9" t="s">
        <v>3128</v>
      </c>
      <c r="T3219" t="s">
        <v>3127</v>
      </c>
      <c r="U3219" s="21" t="s">
        <v>1218</v>
      </c>
      <c r="V3219" s="9" t="s">
        <v>3132</v>
      </c>
      <c r="W3219">
        <f>7*12</f>
        <v>84</v>
      </c>
      <c r="X3219" s="9" t="s">
        <v>3129</v>
      </c>
      <c r="Z3219">
        <v>12</v>
      </c>
      <c r="AD3219" t="s">
        <v>1165</v>
      </c>
      <c r="AF3219" t="s">
        <v>1165</v>
      </c>
      <c r="AI3219" s="21" t="s">
        <v>1165</v>
      </c>
      <c r="AJ3219" s="21" t="s">
        <v>1148</v>
      </c>
      <c r="AK3219">
        <v>1</v>
      </c>
      <c r="AN3219" s="21">
        <v>4</v>
      </c>
      <c r="AO3219" s="21">
        <v>25</v>
      </c>
      <c r="AP3219">
        <v>28</v>
      </c>
      <c r="AQ3219" s="22" t="s">
        <v>1283</v>
      </c>
      <c r="AR3219" s="21" t="s">
        <v>3130</v>
      </c>
    </row>
    <row r="3220" spans="1:44" x14ac:dyDescent="0.2">
      <c r="A3220" s="21" t="s">
        <v>1775</v>
      </c>
      <c r="B3220" s="21" t="s">
        <v>1146</v>
      </c>
      <c r="C3220" s="21" t="s">
        <v>1149</v>
      </c>
      <c r="D3220" s="21" t="s">
        <v>1774</v>
      </c>
      <c r="E3220" s="21" t="s">
        <v>3137</v>
      </c>
      <c r="G3220" s="21" t="s">
        <v>1165</v>
      </c>
      <c r="H3220" s="21" t="s">
        <v>1165</v>
      </c>
      <c r="I3220" s="21" t="s">
        <v>3139</v>
      </c>
      <c r="L3220">
        <v>2150</v>
      </c>
      <c r="M3220" s="21" t="s">
        <v>3034</v>
      </c>
      <c r="O3220">
        <v>1988</v>
      </c>
      <c r="S3220" s="9" t="s">
        <v>3128</v>
      </c>
      <c r="T3220" t="s">
        <v>3127</v>
      </c>
      <c r="U3220" s="21" t="s">
        <v>1218</v>
      </c>
      <c r="V3220" s="9" t="s">
        <v>3132</v>
      </c>
      <c r="W3220">
        <f>7*16</f>
        <v>112</v>
      </c>
      <c r="X3220" s="9" t="s">
        <v>3129</v>
      </c>
      <c r="Z3220">
        <v>12</v>
      </c>
      <c r="AD3220" t="s">
        <v>1165</v>
      </c>
      <c r="AF3220" t="s">
        <v>1165</v>
      </c>
      <c r="AI3220" s="21" t="s">
        <v>1165</v>
      </c>
      <c r="AJ3220" s="21" t="s">
        <v>1148</v>
      </c>
      <c r="AK3220">
        <v>23</v>
      </c>
      <c r="AN3220" s="21">
        <v>4</v>
      </c>
      <c r="AO3220" s="21">
        <v>25</v>
      </c>
      <c r="AP3220">
        <v>28</v>
      </c>
      <c r="AQ3220" s="22" t="s">
        <v>1283</v>
      </c>
      <c r="AR3220" s="21" t="s">
        <v>3130</v>
      </c>
    </row>
    <row r="3221" spans="1:44" x14ac:dyDescent="0.2">
      <c r="A3221" s="21" t="s">
        <v>1775</v>
      </c>
      <c r="B3221" s="21" t="s">
        <v>1146</v>
      </c>
      <c r="C3221" s="21" t="s">
        <v>1149</v>
      </c>
      <c r="D3221" s="21" t="s">
        <v>1774</v>
      </c>
      <c r="E3221" s="21" t="s">
        <v>3137</v>
      </c>
      <c r="G3221" s="21" t="s">
        <v>1165</v>
      </c>
      <c r="H3221" s="21" t="s">
        <v>1165</v>
      </c>
      <c r="I3221" s="21" t="s">
        <v>3139</v>
      </c>
      <c r="L3221">
        <v>2150</v>
      </c>
      <c r="M3221" s="21" t="s">
        <v>3034</v>
      </c>
      <c r="O3221">
        <v>1988</v>
      </c>
      <c r="S3221" s="9" t="s">
        <v>3128</v>
      </c>
      <c r="T3221" t="s">
        <v>3127</v>
      </c>
      <c r="U3221" s="21" t="s">
        <v>1218</v>
      </c>
      <c r="V3221" s="9" t="s">
        <v>3132</v>
      </c>
      <c r="W3221">
        <f>7*24</f>
        <v>168</v>
      </c>
      <c r="X3221" s="9" t="s">
        <v>3129</v>
      </c>
      <c r="Z3221">
        <v>12</v>
      </c>
      <c r="AD3221" t="s">
        <v>1165</v>
      </c>
      <c r="AF3221" t="s">
        <v>1165</v>
      </c>
      <c r="AI3221" s="21" t="s">
        <v>1165</v>
      </c>
      <c r="AJ3221" s="21" t="s">
        <v>1148</v>
      </c>
      <c r="AK3221">
        <v>49</v>
      </c>
      <c r="AN3221" s="21">
        <v>4</v>
      </c>
      <c r="AO3221" s="21">
        <v>25</v>
      </c>
      <c r="AP3221">
        <v>28</v>
      </c>
      <c r="AQ3221" s="22" t="s">
        <v>1283</v>
      </c>
      <c r="AR3221" s="21" t="s">
        <v>3130</v>
      </c>
    </row>
    <row r="3222" spans="1:44" x14ac:dyDescent="0.2">
      <c r="A3222" s="21" t="s">
        <v>1775</v>
      </c>
      <c r="B3222" s="21" t="s">
        <v>1146</v>
      </c>
      <c r="C3222" s="21" t="s">
        <v>1149</v>
      </c>
      <c r="D3222" s="21" t="s">
        <v>1774</v>
      </c>
      <c r="E3222" s="21" t="s">
        <v>3137</v>
      </c>
      <c r="G3222" s="21" t="s">
        <v>1165</v>
      </c>
      <c r="H3222" s="21" t="s">
        <v>1165</v>
      </c>
      <c r="I3222" s="21" t="s">
        <v>3139</v>
      </c>
      <c r="L3222">
        <v>2150</v>
      </c>
      <c r="M3222" s="21" t="s">
        <v>3034</v>
      </c>
      <c r="O3222">
        <v>1988</v>
      </c>
      <c r="S3222" s="9" t="s">
        <v>3128</v>
      </c>
      <c r="T3222" t="s">
        <v>3127</v>
      </c>
      <c r="U3222" s="21" t="s">
        <v>1218</v>
      </c>
      <c r="V3222" s="9" t="s">
        <v>3132</v>
      </c>
      <c r="W3222">
        <f>7*12</f>
        <v>84</v>
      </c>
      <c r="X3222" s="9" t="s">
        <v>3129</v>
      </c>
      <c r="Y3222" t="s">
        <v>3133</v>
      </c>
      <c r="Z3222">
        <v>12</v>
      </c>
      <c r="AD3222" t="s">
        <v>1165</v>
      </c>
      <c r="AF3222" t="s">
        <v>1165</v>
      </c>
      <c r="AI3222" s="21" t="s">
        <v>1165</v>
      </c>
      <c r="AJ3222" s="21" t="s">
        <v>1148</v>
      </c>
      <c r="AK3222">
        <v>7</v>
      </c>
      <c r="AN3222" s="21">
        <v>4</v>
      </c>
      <c r="AO3222" s="21">
        <v>25</v>
      </c>
      <c r="AP3222">
        <v>28</v>
      </c>
      <c r="AQ3222" s="22" t="s">
        <v>1283</v>
      </c>
      <c r="AR3222" s="21" t="s">
        <v>3130</v>
      </c>
    </row>
    <row r="3223" spans="1:44" x14ac:dyDescent="0.2">
      <c r="A3223" s="21" t="s">
        <v>1775</v>
      </c>
      <c r="B3223" s="21" t="s">
        <v>1146</v>
      </c>
      <c r="C3223" s="21" t="s">
        <v>1149</v>
      </c>
      <c r="D3223" s="21" t="s">
        <v>1774</v>
      </c>
      <c r="E3223" s="21" t="s">
        <v>3137</v>
      </c>
      <c r="G3223" s="21" t="s">
        <v>1165</v>
      </c>
      <c r="H3223" s="21" t="s">
        <v>1165</v>
      </c>
      <c r="I3223" s="21" t="s">
        <v>3139</v>
      </c>
      <c r="L3223">
        <v>2150</v>
      </c>
      <c r="M3223" s="21" t="s">
        <v>3034</v>
      </c>
      <c r="O3223">
        <v>1988</v>
      </c>
      <c r="S3223" s="9" t="s">
        <v>3128</v>
      </c>
      <c r="T3223" t="s">
        <v>3127</v>
      </c>
      <c r="U3223" s="21" t="s">
        <v>1218</v>
      </c>
      <c r="V3223" s="9" t="s">
        <v>3132</v>
      </c>
      <c r="W3223">
        <f>7*12</f>
        <v>84</v>
      </c>
      <c r="X3223" s="9" t="s">
        <v>3129</v>
      </c>
      <c r="Y3223" t="s">
        <v>3134</v>
      </c>
      <c r="Z3223">
        <v>12</v>
      </c>
      <c r="AD3223" t="s">
        <v>1165</v>
      </c>
      <c r="AF3223" t="s">
        <v>1165</v>
      </c>
      <c r="AI3223" s="21" t="s">
        <v>1165</v>
      </c>
      <c r="AJ3223" s="21" t="s">
        <v>1148</v>
      </c>
      <c r="AK3223">
        <v>1</v>
      </c>
      <c r="AN3223" s="21">
        <v>4</v>
      </c>
      <c r="AO3223" s="21">
        <v>25</v>
      </c>
      <c r="AP3223">
        <v>28</v>
      </c>
      <c r="AQ3223" s="22" t="s">
        <v>1283</v>
      </c>
      <c r="AR3223" s="21" t="s">
        <v>3130</v>
      </c>
    </row>
    <row r="3224" spans="1:44" x14ac:dyDescent="0.2">
      <c r="A3224" s="21" t="s">
        <v>1775</v>
      </c>
      <c r="B3224" s="21" t="s">
        <v>1146</v>
      </c>
      <c r="C3224" s="21" t="s">
        <v>1149</v>
      </c>
      <c r="D3224" s="21" t="s">
        <v>1774</v>
      </c>
      <c r="E3224" s="21" t="s">
        <v>3137</v>
      </c>
      <c r="G3224" s="21" t="s">
        <v>1165</v>
      </c>
      <c r="H3224" s="21" t="s">
        <v>1165</v>
      </c>
      <c r="I3224" s="21" t="s">
        <v>3139</v>
      </c>
      <c r="L3224">
        <v>2150</v>
      </c>
      <c r="M3224" s="21" t="s">
        <v>3034</v>
      </c>
      <c r="O3224">
        <v>1988</v>
      </c>
      <c r="S3224" s="9" t="s">
        <v>3128</v>
      </c>
      <c r="T3224" t="s">
        <v>3127</v>
      </c>
      <c r="U3224" s="21" t="s">
        <v>1218</v>
      </c>
      <c r="V3224" s="9" t="s">
        <v>3132</v>
      </c>
      <c r="W3224">
        <f>7*12</f>
        <v>84</v>
      </c>
      <c r="X3224" s="9" t="s">
        <v>3129</v>
      </c>
      <c r="Y3224" t="s">
        <v>3135</v>
      </c>
      <c r="Z3224">
        <v>12</v>
      </c>
      <c r="AD3224" t="s">
        <v>1165</v>
      </c>
      <c r="AF3224" t="s">
        <v>1165</v>
      </c>
      <c r="AI3224" s="21" t="s">
        <v>1165</v>
      </c>
      <c r="AJ3224" s="21" t="s">
        <v>1148</v>
      </c>
      <c r="AK3224">
        <v>3</v>
      </c>
      <c r="AN3224" s="21">
        <v>4</v>
      </c>
      <c r="AO3224" s="21">
        <v>25</v>
      </c>
      <c r="AP3224">
        <v>28</v>
      </c>
      <c r="AQ3224" s="22" t="s">
        <v>1283</v>
      </c>
      <c r="AR3224" s="21" t="s">
        <v>3130</v>
      </c>
    </row>
    <row r="3225" spans="1:44" x14ac:dyDescent="0.2">
      <c r="A3225" s="21" t="s">
        <v>1775</v>
      </c>
      <c r="B3225" s="21" t="s">
        <v>1146</v>
      </c>
      <c r="C3225" s="21" t="s">
        <v>1149</v>
      </c>
      <c r="D3225" s="21" t="s">
        <v>1774</v>
      </c>
      <c r="E3225" s="21" t="s">
        <v>3137</v>
      </c>
      <c r="G3225" s="21" t="s">
        <v>1165</v>
      </c>
      <c r="H3225" s="21" t="s">
        <v>1165</v>
      </c>
      <c r="I3225" s="21" t="s">
        <v>3140</v>
      </c>
      <c r="L3225">
        <v>1600</v>
      </c>
      <c r="M3225" s="21" t="s">
        <v>3034</v>
      </c>
      <c r="O3225">
        <v>1988</v>
      </c>
      <c r="S3225" s="9" t="s">
        <v>3128</v>
      </c>
      <c r="T3225" t="s">
        <v>3127</v>
      </c>
      <c r="U3225" s="21" t="s">
        <v>1147</v>
      </c>
      <c r="X3225" s="9" t="s">
        <v>3129</v>
      </c>
      <c r="Z3225">
        <v>12</v>
      </c>
      <c r="AD3225" t="s">
        <v>1165</v>
      </c>
      <c r="AF3225" t="s">
        <v>1165</v>
      </c>
      <c r="AI3225" s="21" t="s">
        <v>1165</v>
      </c>
      <c r="AJ3225" s="21" t="s">
        <v>1148</v>
      </c>
      <c r="AK3225">
        <v>0</v>
      </c>
      <c r="AN3225" s="21">
        <v>4</v>
      </c>
      <c r="AO3225" s="21">
        <v>25</v>
      </c>
      <c r="AP3225">
        <v>28</v>
      </c>
      <c r="AQ3225" s="22" t="s">
        <v>1283</v>
      </c>
      <c r="AR3225" s="21" t="s">
        <v>3130</v>
      </c>
    </row>
    <row r="3226" spans="1:44" x14ac:dyDescent="0.2">
      <c r="A3226" s="21" t="s">
        <v>1775</v>
      </c>
      <c r="B3226" s="21" t="s">
        <v>1146</v>
      </c>
      <c r="C3226" s="21" t="s">
        <v>1149</v>
      </c>
      <c r="D3226" s="21" t="s">
        <v>1774</v>
      </c>
      <c r="E3226" s="21" t="s">
        <v>3137</v>
      </c>
      <c r="G3226" s="21" t="s">
        <v>1165</v>
      </c>
      <c r="H3226" s="21" t="s">
        <v>1165</v>
      </c>
      <c r="I3226" s="21" t="s">
        <v>3140</v>
      </c>
      <c r="L3226">
        <v>1600</v>
      </c>
      <c r="M3226" s="21" t="s">
        <v>3034</v>
      </c>
      <c r="O3226">
        <v>1988</v>
      </c>
      <c r="S3226" s="9" t="s">
        <v>3128</v>
      </c>
      <c r="T3226" t="s">
        <v>3127</v>
      </c>
      <c r="U3226" s="21" t="s">
        <v>1218</v>
      </c>
      <c r="V3226" s="9" t="s">
        <v>3132</v>
      </c>
      <c r="W3226">
        <f>4*7</f>
        <v>28</v>
      </c>
      <c r="X3226" s="9" t="s">
        <v>3129</v>
      </c>
      <c r="Z3226">
        <v>12</v>
      </c>
      <c r="AD3226" t="s">
        <v>1165</v>
      </c>
      <c r="AF3226" t="s">
        <v>1165</v>
      </c>
      <c r="AI3226" s="21" t="s">
        <v>1165</v>
      </c>
      <c r="AJ3226" s="21" t="s">
        <v>1148</v>
      </c>
      <c r="AK3226">
        <v>0</v>
      </c>
      <c r="AN3226" s="21">
        <v>4</v>
      </c>
      <c r="AO3226" s="21">
        <v>25</v>
      </c>
      <c r="AP3226">
        <v>28</v>
      </c>
      <c r="AQ3226" s="22" t="s">
        <v>1283</v>
      </c>
      <c r="AR3226" s="21" t="s">
        <v>3130</v>
      </c>
    </row>
    <row r="3227" spans="1:44" x14ac:dyDescent="0.2">
      <c r="A3227" s="21" t="s">
        <v>1775</v>
      </c>
      <c r="B3227" s="21" t="s">
        <v>1146</v>
      </c>
      <c r="C3227" s="21" t="s">
        <v>1149</v>
      </c>
      <c r="D3227" s="21" t="s">
        <v>1774</v>
      </c>
      <c r="E3227" s="21" t="s">
        <v>3137</v>
      </c>
      <c r="G3227" s="21" t="s">
        <v>1165</v>
      </c>
      <c r="H3227" s="21" t="s">
        <v>1165</v>
      </c>
      <c r="I3227" s="21" t="s">
        <v>3140</v>
      </c>
      <c r="L3227">
        <v>1600</v>
      </c>
      <c r="M3227" s="21" t="s">
        <v>3034</v>
      </c>
      <c r="O3227">
        <v>1988</v>
      </c>
      <c r="S3227" s="9" t="s">
        <v>3128</v>
      </c>
      <c r="T3227" t="s">
        <v>3127</v>
      </c>
      <c r="U3227" s="21" t="s">
        <v>1218</v>
      </c>
      <c r="V3227" s="9" t="s">
        <v>3132</v>
      </c>
      <c r="W3227">
        <v>56</v>
      </c>
      <c r="X3227" s="9" t="s">
        <v>3129</v>
      </c>
      <c r="Z3227">
        <v>12</v>
      </c>
      <c r="AD3227" t="s">
        <v>1165</v>
      </c>
      <c r="AF3227" t="s">
        <v>1165</v>
      </c>
      <c r="AI3227" s="21" t="s">
        <v>1165</v>
      </c>
      <c r="AJ3227" s="21" t="s">
        <v>1148</v>
      </c>
      <c r="AK3227">
        <v>7</v>
      </c>
      <c r="AN3227" s="21">
        <v>4</v>
      </c>
      <c r="AO3227" s="21">
        <v>25</v>
      </c>
      <c r="AP3227">
        <v>28</v>
      </c>
      <c r="AQ3227" s="22" t="s">
        <v>1283</v>
      </c>
      <c r="AR3227" s="21" t="s">
        <v>3130</v>
      </c>
    </row>
    <row r="3228" spans="1:44" x14ac:dyDescent="0.2">
      <c r="A3228" s="21" t="s">
        <v>1775</v>
      </c>
      <c r="B3228" s="21" t="s">
        <v>1146</v>
      </c>
      <c r="C3228" s="21" t="s">
        <v>1149</v>
      </c>
      <c r="D3228" s="21" t="s">
        <v>1774</v>
      </c>
      <c r="E3228" s="21" t="s">
        <v>3137</v>
      </c>
      <c r="G3228" s="21" t="s">
        <v>1165</v>
      </c>
      <c r="H3228" s="21" t="s">
        <v>1165</v>
      </c>
      <c r="I3228" s="21" t="s">
        <v>3140</v>
      </c>
      <c r="L3228">
        <v>1600</v>
      </c>
      <c r="M3228" s="21" t="s">
        <v>3034</v>
      </c>
      <c r="O3228">
        <v>1988</v>
      </c>
      <c r="S3228" s="9" t="s">
        <v>3128</v>
      </c>
      <c r="T3228" t="s">
        <v>3127</v>
      </c>
      <c r="U3228" s="21" t="s">
        <v>1218</v>
      </c>
      <c r="V3228" s="9" t="s">
        <v>3132</v>
      </c>
      <c r="W3228">
        <f>7*12</f>
        <v>84</v>
      </c>
      <c r="X3228" s="9" t="s">
        <v>3129</v>
      </c>
      <c r="Z3228">
        <v>12</v>
      </c>
      <c r="AD3228" t="s">
        <v>1165</v>
      </c>
      <c r="AF3228" t="s">
        <v>1165</v>
      </c>
      <c r="AI3228" s="21" t="s">
        <v>1165</v>
      </c>
      <c r="AJ3228" s="21" t="s">
        <v>1148</v>
      </c>
      <c r="AK3228">
        <v>43</v>
      </c>
      <c r="AN3228" s="21">
        <v>4</v>
      </c>
      <c r="AO3228" s="21">
        <v>25</v>
      </c>
      <c r="AP3228">
        <v>28</v>
      </c>
      <c r="AQ3228" s="22" t="s">
        <v>1283</v>
      </c>
      <c r="AR3228" s="21" t="s">
        <v>3130</v>
      </c>
    </row>
    <row r="3229" spans="1:44" x14ac:dyDescent="0.2">
      <c r="A3229" s="21" t="s">
        <v>1775</v>
      </c>
      <c r="B3229" s="21" t="s">
        <v>1146</v>
      </c>
      <c r="C3229" s="21" t="s">
        <v>1149</v>
      </c>
      <c r="D3229" s="21" t="s">
        <v>1774</v>
      </c>
      <c r="E3229" s="21" t="s">
        <v>3137</v>
      </c>
      <c r="G3229" s="21" t="s">
        <v>1165</v>
      </c>
      <c r="H3229" s="21" t="s">
        <v>1165</v>
      </c>
      <c r="I3229" s="21" t="s">
        <v>3140</v>
      </c>
      <c r="L3229">
        <v>1600</v>
      </c>
      <c r="M3229" s="21" t="s">
        <v>3034</v>
      </c>
      <c r="O3229">
        <v>1988</v>
      </c>
      <c r="S3229" s="9" t="s">
        <v>3128</v>
      </c>
      <c r="T3229" t="s">
        <v>3127</v>
      </c>
      <c r="U3229" s="21" t="s">
        <v>1218</v>
      </c>
      <c r="V3229" s="9" t="s">
        <v>3132</v>
      </c>
      <c r="W3229">
        <f>7*16</f>
        <v>112</v>
      </c>
      <c r="X3229" s="9" t="s">
        <v>3129</v>
      </c>
      <c r="Z3229">
        <v>12</v>
      </c>
      <c r="AD3229" t="s">
        <v>1165</v>
      </c>
      <c r="AF3229" t="s">
        <v>1165</v>
      </c>
      <c r="AI3229" s="21" t="s">
        <v>1165</v>
      </c>
      <c r="AJ3229" s="21" t="s">
        <v>1148</v>
      </c>
      <c r="AK3229">
        <v>53</v>
      </c>
      <c r="AN3229" s="21">
        <v>4</v>
      </c>
      <c r="AO3229" s="21">
        <v>25</v>
      </c>
      <c r="AP3229">
        <v>28</v>
      </c>
      <c r="AQ3229" s="22" t="s">
        <v>1283</v>
      </c>
      <c r="AR3229" s="21" t="s">
        <v>3130</v>
      </c>
    </row>
    <row r="3230" spans="1:44" x14ac:dyDescent="0.2">
      <c r="A3230" s="21" t="s">
        <v>1775</v>
      </c>
      <c r="B3230" s="21" t="s">
        <v>1146</v>
      </c>
      <c r="C3230" s="21" t="s">
        <v>1149</v>
      </c>
      <c r="D3230" s="21" t="s">
        <v>1774</v>
      </c>
      <c r="E3230" s="21" t="s">
        <v>3137</v>
      </c>
      <c r="G3230" s="21" t="s">
        <v>1165</v>
      </c>
      <c r="H3230" s="21" t="s">
        <v>1165</v>
      </c>
      <c r="I3230" s="21" t="s">
        <v>3140</v>
      </c>
      <c r="L3230">
        <v>1600</v>
      </c>
      <c r="M3230" s="21" t="s">
        <v>3034</v>
      </c>
      <c r="O3230">
        <v>1988</v>
      </c>
      <c r="S3230" s="9" t="s">
        <v>3128</v>
      </c>
      <c r="T3230" t="s">
        <v>3127</v>
      </c>
      <c r="U3230" s="21" t="s">
        <v>1218</v>
      </c>
      <c r="V3230" s="9" t="s">
        <v>3132</v>
      </c>
      <c r="W3230">
        <f>7*24</f>
        <v>168</v>
      </c>
      <c r="X3230" s="9" t="s">
        <v>3129</v>
      </c>
      <c r="Z3230">
        <v>12</v>
      </c>
      <c r="AD3230" t="s">
        <v>1165</v>
      </c>
      <c r="AF3230" t="s">
        <v>1165</v>
      </c>
      <c r="AI3230" s="21" t="s">
        <v>1165</v>
      </c>
      <c r="AJ3230" s="21" t="s">
        <v>1148</v>
      </c>
      <c r="AK3230">
        <v>54</v>
      </c>
      <c r="AN3230" s="21">
        <v>4</v>
      </c>
      <c r="AO3230" s="21">
        <v>25</v>
      </c>
      <c r="AP3230">
        <v>28</v>
      </c>
      <c r="AQ3230" s="22" t="s">
        <v>1283</v>
      </c>
      <c r="AR3230" s="21" t="s">
        <v>3130</v>
      </c>
    </row>
    <row r="3231" spans="1:44" x14ac:dyDescent="0.2">
      <c r="A3231" s="21" t="s">
        <v>1775</v>
      </c>
      <c r="B3231" s="21" t="s">
        <v>1146</v>
      </c>
      <c r="C3231" s="21" t="s">
        <v>1149</v>
      </c>
      <c r="D3231" s="21" t="s">
        <v>1774</v>
      </c>
      <c r="E3231" s="21" t="s">
        <v>3137</v>
      </c>
      <c r="G3231" s="21" t="s">
        <v>1165</v>
      </c>
      <c r="H3231" s="21" t="s">
        <v>1165</v>
      </c>
      <c r="I3231" s="21" t="s">
        <v>3140</v>
      </c>
      <c r="L3231">
        <v>1600</v>
      </c>
      <c r="M3231" s="21" t="s">
        <v>3034</v>
      </c>
      <c r="O3231">
        <v>1988</v>
      </c>
      <c r="S3231" s="9" t="s">
        <v>3128</v>
      </c>
      <c r="T3231" t="s">
        <v>3127</v>
      </c>
      <c r="U3231" s="21" t="s">
        <v>1218</v>
      </c>
      <c r="V3231" s="9" t="s">
        <v>3132</v>
      </c>
      <c r="W3231">
        <f>7*12</f>
        <v>84</v>
      </c>
      <c r="X3231" s="9" t="s">
        <v>3129</v>
      </c>
      <c r="Y3231" t="s">
        <v>3133</v>
      </c>
      <c r="Z3231">
        <v>12</v>
      </c>
      <c r="AD3231" t="s">
        <v>1165</v>
      </c>
      <c r="AF3231" t="s">
        <v>1165</v>
      </c>
      <c r="AI3231" s="21" t="s">
        <v>1165</v>
      </c>
      <c r="AJ3231" s="21" t="s">
        <v>1148</v>
      </c>
      <c r="AK3231">
        <v>60</v>
      </c>
      <c r="AN3231" s="21">
        <v>4</v>
      </c>
      <c r="AO3231" s="21">
        <v>25</v>
      </c>
      <c r="AP3231">
        <v>28</v>
      </c>
      <c r="AQ3231" s="22" t="s">
        <v>1283</v>
      </c>
      <c r="AR3231" s="21" t="s">
        <v>3130</v>
      </c>
    </row>
    <row r="3232" spans="1:44" x14ac:dyDescent="0.2">
      <c r="A3232" s="21" t="s">
        <v>1775</v>
      </c>
      <c r="B3232" s="21" t="s">
        <v>1146</v>
      </c>
      <c r="C3232" s="21" t="s">
        <v>1149</v>
      </c>
      <c r="D3232" s="21" t="s">
        <v>1774</v>
      </c>
      <c r="E3232" s="21" t="s">
        <v>3137</v>
      </c>
      <c r="G3232" s="21" t="s">
        <v>1165</v>
      </c>
      <c r="H3232" s="21" t="s">
        <v>1165</v>
      </c>
      <c r="I3232" s="21" t="s">
        <v>3140</v>
      </c>
      <c r="L3232">
        <v>1600</v>
      </c>
      <c r="M3232" s="21" t="s">
        <v>3034</v>
      </c>
      <c r="O3232">
        <v>1988</v>
      </c>
      <c r="S3232" s="9" t="s">
        <v>3128</v>
      </c>
      <c r="T3232" t="s">
        <v>3127</v>
      </c>
      <c r="U3232" s="21" t="s">
        <v>1218</v>
      </c>
      <c r="V3232" s="9" t="s">
        <v>3132</v>
      </c>
      <c r="W3232">
        <f>7*12</f>
        <v>84</v>
      </c>
      <c r="X3232" s="9" t="s">
        <v>3129</v>
      </c>
      <c r="Y3232" t="s">
        <v>3134</v>
      </c>
      <c r="Z3232">
        <v>12</v>
      </c>
      <c r="AD3232" t="s">
        <v>1165</v>
      </c>
      <c r="AF3232" t="s">
        <v>1165</v>
      </c>
      <c r="AI3232" s="21" t="s">
        <v>1165</v>
      </c>
      <c r="AJ3232" s="21" t="s">
        <v>1148</v>
      </c>
      <c r="AK3232">
        <v>17</v>
      </c>
      <c r="AN3232" s="21">
        <v>4</v>
      </c>
      <c r="AO3232" s="21">
        <v>25</v>
      </c>
      <c r="AP3232">
        <v>28</v>
      </c>
      <c r="AQ3232" s="22" t="s">
        <v>1283</v>
      </c>
      <c r="AR3232" s="21" t="s">
        <v>3130</v>
      </c>
    </row>
    <row r="3233" spans="1:44" x14ac:dyDescent="0.2">
      <c r="A3233" s="21" t="s">
        <v>1775</v>
      </c>
      <c r="B3233" s="21" t="s">
        <v>1146</v>
      </c>
      <c r="C3233" s="21" t="s">
        <v>1149</v>
      </c>
      <c r="D3233" s="21" t="s">
        <v>1774</v>
      </c>
      <c r="E3233" s="21" t="s">
        <v>3137</v>
      </c>
      <c r="G3233" s="21" t="s">
        <v>1165</v>
      </c>
      <c r="H3233" s="21" t="s">
        <v>1165</v>
      </c>
      <c r="I3233" s="21" t="s">
        <v>3140</v>
      </c>
      <c r="L3233">
        <v>1600</v>
      </c>
      <c r="M3233" s="21" t="s">
        <v>3034</v>
      </c>
      <c r="O3233">
        <v>1988</v>
      </c>
      <c r="S3233" s="9" t="s">
        <v>3128</v>
      </c>
      <c r="T3233" t="s">
        <v>3127</v>
      </c>
      <c r="U3233" s="21" t="s">
        <v>1218</v>
      </c>
      <c r="V3233" s="9" t="s">
        <v>3132</v>
      </c>
      <c r="W3233">
        <f>7*12</f>
        <v>84</v>
      </c>
      <c r="X3233" s="9" t="s">
        <v>3129</v>
      </c>
      <c r="Y3233" t="s">
        <v>3135</v>
      </c>
      <c r="Z3233">
        <v>12</v>
      </c>
      <c r="AD3233" t="s">
        <v>1165</v>
      </c>
      <c r="AF3233" t="s">
        <v>1165</v>
      </c>
      <c r="AI3233" s="21" t="s">
        <v>1165</v>
      </c>
      <c r="AJ3233" s="21" t="s">
        <v>1148</v>
      </c>
      <c r="AK3233">
        <v>17</v>
      </c>
      <c r="AN3233" s="21">
        <v>4</v>
      </c>
      <c r="AO3233" s="21">
        <v>25</v>
      </c>
      <c r="AP3233">
        <v>28</v>
      </c>
      <c r="AQ3233" s="22" t="s">
        <v>1283</v>
      </c>
      <c r="AR3233" s="21" t="s">
        <v>3130</v>
      </c>
    </row>
    <row r="3234" spans="1:44" x14ac:dyDescent="0.2">
      <c r="A3234" s="21" t="s">
        <v>1775</v>
      </c>
      <c r="B3234" s="21" t="s">
        <v>1146</v>
      </c>
      <c r="C3234" s="21" t="s">
        <v>1149</v>
      </c>
      <c r="D3234" s="21" t="s">
        <v>1774</v>
      </c>
      <c r="E3234" s="21" t="s">
        <v>3137</v>
      </c>
      <c r="G3234" s="21" t="s">
        <v>1165</v>
      </c>
      <c r="H3234" s="21" t="s">
        <v>1165</v>
      </c>
      <c r="I3234" s="21" t="s">
        <v>3141</v>
      </c>
      <c r="L3234">
        <v>1450</v>
      </c>
      <c r="M3234" s="21" t="s">
        <v>3034</v>
      </c>
      <c r="O3234">
        <v>1988</v>
      </c>
      <c r="S3234" s="9" t="s">
        <v>3128</v>
      </c>
      <c r="T3234" t="s">
        <v>3127</v>
      </c>
      <c r="U3234" s="21" t="s">
        <v>1147</v>
      </c>
      <c r="X3234" s="9" t="s">
        <v>3129</v>
      </c>
      <c r="Z3234">
        <v>12</v>
      </c>
      <c r="AD3234" t="s">
        <v>1165</v>
      </c>
      <c r="AF3234" t="s">
        <v>1165</v>
      </c>
      <c r="AI3234" s="21" t="s">
        <v>1165</v>
      </c>
      <c r="AJ3234" s="21" t="s">
        <v>1148</v>
      </c>
      <c r="AK3234">
        <v>1</v>
      </c>
      <c r="AN3234" s="21">
        <v>4</v>
      </c>
      <c r="AO3234" s="21">
        <v>25</v>
      </c>
      <c r="AP3234">
        <v>28</v>
      </c>
      <c r="AQ3234" s="22" t="s">
        <v>1283</v>
      </c>
      <c r="AR3234" s="21" t="s">
        <v>3130</v>
      </c>
    </row>
    <row r="3235" spans="1:44" x14ac:dyDescent="0.2">
      <c r="A3235" s="21" t="s">
        <v>1775</v>
      </c>
      <c r="B3235" s="21" t="s">
        <v>1146</v>
      </c>
      <c r="C3235" s="21" t="s">
        <v>1149</v>
      </c>
      <c r="D3235" s="21" t="s">
        <v>1774</v>
      </c>
      <c r="E3235" s="21" t="s">
        <v>3137</v>
      </c>
      <c r="G3235" s="21" t="s">
        <v>1165</v>
      </c>
      <c r="H3235" s="21" t="s">
        <v>1165</v>
      </c>
      <c r="I3235" s="21" t="s">
        <v>3141</v>
      </c>
      <c r="L3235">
        <v>1450</v>
      </c>
      <c r="M3235" s="21" t="s">
        <v>3034</v>
      </c>
      <c r="O3235">
        <v>1988</v>
      </c>
      <c r="S3235" s="9" t="s">
        <v>3128</v>
      </c>
      <c r="T3235" t="s">
        <v>3127</v>
      </c>
      <c r="U3235" s="21" t="s">
        <v>1218</v>
      </c>
      <c r="V3235" s="9" t="s">
        <v>3132</v>
      </c>
      <c r="W3235">
        <f>4*7</f>
        <v>28</v>
      </c>
      <c r="X3235" s="9" t="s">
        <v>3129</v>
      </c>
      <c r="Z3235">
        <v>12</v>
      </c>
      <c r="AD3235" t="s">
        <v>1165</v>
      </c>
      <c r="AF3235" t="s">
        <v>1165</v>
      </c>
      <c r="AI3235" s="21" t="s">
        <v>1165</v>
      </c>
      <c r="AJ3235" s="21" t="s">
        <v>1148</v>
      </c>
      <c r="AK3235">
        <v>0</v>
      </c>
      <c r="AN3235" s="21">
        <v>4</v>
      </c>
      <c r="AO3235" s="21">
        <v>25</v>
      </c>
      <c r="AP3235">
        <v>28</v>
      </c>
      <c r="AQ3235" s="22" t="s">
        <v>1283</v>
      </c>
      <c r="AR3235" s="21" t="s">
        <v>3130</v>
      </c>
    </row>
    <row r="3236" spans="1:44" x14ac:dyDescent="0.2">
      <c r="A3236" s="21" t="s">
        <v>1775</v>
      </c>
      <c r="B3236" s="21" t="s">
        <v>1146</v>
      </c>
      <c r="C3236" s="21" t="s">
        <v>1149</v>
      </c>
      <c r="D3236" s="21" t="s">
        <v>1774</v>
      </c>
      <c r="E3236" s="21" t="s">
        <v>3137</v>
      </c>
      <c r="G3236" s="21" t="s">
        <v>1165</v>
      </c>
      <c r="H3236" s="21" t="s">
        <v>1165</v>
      </c>
      <c r="I3236" s="21" t="s">
        <v>3141</v>
      </c>
      <c r="L3236">
        <v>1450</v>
      </c>
      <c r="M3236" s="21" t="s">
        <v>3034</v>
      </c>
      <c r="O3236">
        <v>1988</v>
      </c>
      <c r="S3236" s="9" t="s">
        <v>3128</v>
      </c>
      <c r="T3236" t="s">
        <v>3127</v>
      </c>
      <c r="U3236" s="21" t="s">
        <v>1218</v>
      </c>
      <c r="V3236" s="9" t="s">
        <v>3132</v>
      </c>
      <c r="W3236">
        <v>56</v>
      </c>
      <c r="X3236" s="9" t="s">
        <v>3129</v>
      </c>
      <c r="Z3236">
        <v>12</v>
      </c>
      <c r="AD3236" t="s">
        <v>1165</v>
      </c>
      <c r="AF3236" t="s">
        <v>1165</v>
      </c>
      <c r="AI3236" s="21" t="s">
        <v>1165</v>
      </c>
      <c r="AJ3236" s="21" t="s">
        <v>1148</v>
      </c>
      <c r="AK3236">
        <v>4</v>
      </c>
      <c r="AN3236" s="21">
        <v>4</v>
      </c>
      <c r="AO3236" s="21">
        <v>25</v>
      </c>
      <c r="AP3236">
        <v>28</v>
      </c>
      <c r="AQ3236" s="22" t="s">
        <v>1283</v>
      </c>
      <c r="AR3236" s="21" t="s">
        <v>3130</v>
      </c>
    </row>
    <row r="3237" spans="1:44" x14ac:dyDescent="0.2">
      <c r="A3237" s="21" t="s">
        <v>1775</v>
      </c>
      <c r="B3237" s="21" t="s">
        <v>1146</v>
      </c>
      <c r="C3237" s="21" t="s">
        <v>1149</v>
      </c>
      <c r="D3237" s="21" t="s">
        <v>1774</v>
      </c>
      <c r="E3237" s="21" t="s">
        <v>3137</v>
      </c>
      <c r="G3237" s="21" t="s">
        <v>1165</v>
      </c>
      <c r="H3237" s="21" t="s">
        <v>1165</v>
      </c>
      <c r="I3237" s="21" t="s">
        <v>3141</v>
      </c>
      <c r="L3237">
        <v>1450</v>
      </c>
      <c r="M3237" s="21" t="s">
        <v>3034</v>
      </c>
      <c r="O3237">
        <v>1988</v>
      </c>
      <c r="S3237" s="9" t="s">
        <v>3128</v>
      </c>
      <c r="T3237" t="s">
        <v>3127</v>
      </c>
      <c r="U3237" s="21" t="s">
        <v>1218</v>
      </c>
      <c r="V3237" s="9" t="s">
        <v>3132</v>
      </c>
      <c r="W3237">
        <f>7*12</f>
        <v>84</v>
      </c>
      <c r="X3237" s="9" t="s">
        <v>3129</v>
      </c>
      <c r="Z3237">
        <v>12</v>
      </c>
      <c r="AD3237" t="s">
        <v>1165</v>
      </c>
      <c r="AF3237" t="s">
        <v>1165</v>
      </c>
      <c r="AI3237" s="21" t="s">
        <v>1165</v>
      </c>
      <c r="AJ3237" s="21" t="s">
        <v>1148</v>
      </c>
      <c r="AK3237">
        <v>63</v>
      </c>
      <c r="AN3237" s="21">
        <v>4</v>
      </c>
      <c r="AO3237" s="21">
        <v>25</v>
      </c>
      <c r="AP3237">
        <v>28</v>
      </c>
      <c r="AQ3237" s="22" t="s">
        <v>1283</v>
      </c>
      <c r="AR3237" s="21" t="s">
        <v>3130</v>
      </c>
    </row>
    <row r="3238" spans="1:44" x14ac:dyDescent="0.2">
      <c r="A3238" s="21" t="s">
        <v>1775</v>
      </c>
      <c r="B3238" s="21" t="s">
        <v>1146</v>
      </c>
      <c r="C3238" s="21" t="s">
        <v>1149</v>
      </c>
      <c r="D3238" s="21" t="s">
        <v>1774</v>
      </c>
      <c r="E3238" s="21" t="s">
        <v>3137</v>
      </c>
      <c r="G3238" s="21" t="s">
        <v>1165</v>
      </c>
      <c r="H3238" s="21" t="s">
        <v>1165</v>
      </c>
      <c r="I3238" s="21" t="s">
        <v>3141</v>
      </c>
      <c r="L3238">
        <v>1450</v>
      </c>
      <c r="M3238" s="21" t="s">
        <v>3034</v>
      </c>
      <c r="O3238">
        <v>1988</v>
      </c>
      <c r="S3238" s="9" t="s">
        <v>3128</v>
      </c>
      <c r="T3238" t="s">
        <v>3127</v>
      </c>
      <c r="U3238" s="21" t="s">
        <v>1218</v>
      </c>
      <c r="V3238" s="9" t="s">
        <v>3132</v>
      </c>
      <c r="W3238">
        <f>7*16</f>
        <v>112</v>
      </c>
      <c r="X3238" s="9" t="s">
        <v>3129</v>
      </c>
      <c r="Z3238">
        <v>12</v>
      </c>
      <c r="AD3238" t="s">
        <v>1165</v>
      </c>
      <c r="AF3238" t="s">
        <v>1165</v>
      </c>
      <c r="AI3238" s="21" t="s">
        <v>1165</v>
      </c>
      <c r="AJ3238" s="21" t="s">
        <v>1148</v>
      </c>
      <c r="AK3238">
        <v>87</v>
      </c>
      <c r="AN3238" s="21">
        <v>4</v>
      </c>
      <c r="AO3238" s="21">
        <v>25</v>
      </c>
      <c r="AP3238">
        <v>28</v>
      </c>
      <c r="AQ3238" s="22" t="s">
        <v>1283</v>
      </c>
      <c r="AR3238" s="21" t="s">
        <v>3130</v>
      </c>
    </row>
    <row r="3239" spans="1:44" x14ac:dyDescent="0.2">
      <c r="A3239" s="21" t="s">
        <v>1775</v>
      </c>
      <c r="B3239" s="21" t="s">
        <v>1146</v>
      </c>
      <c r="C3239" s="21" t="s">
        <v>1149</v>
      </c>
      <c r="D3239" s="21" t="s">
        <v>1774</v>
      </c>
      <c r="E3239" s="21" t="s">
        <v>3137</v>
      </c>
      <c r="G3239" s="21" t="s">
        <v>1165</v>
      </c>
      <c r="H3239" s="21" t="s">
        <v>1165</v>
      </c>
      <c r="I3239" s="21" t="s">
        <v>3141</v>
      </c>
      <c r="L3239">
        <v>1450</v>
      </c>
      <c r="M3239" s="21" t="s">
        <v>3034</v>
      </c>
      <c r="O3239">
        <v>1988</v>
      </c>
      <c r="S3239" s="9" t="s">
        <v>3128</v>
      </c>
      <c r="T3239" t="s">
        <v>3127</v>
      </c>
      <c r="U3239" s="21" t="s">
        <v>1218</v>
      </c>
      <c r="V3239" s="9" t="s">
        <v>3132</v>
      </c>
      <c r="W3239">
        <f>7*24</f>
        <v>168</v>
      </c>
      <c r="X3239" s="9" t="s">
        <v>3129</v>
      </c>
      <c r="Z3239">
        <v>12</v>
      </c>
      <c r="AD3239" t="s">
        <v>1165</v>
      </c>
      <c r="AF3239" t="s">
        <v>1165</v>
      </c>
      <c r="AI3239" s="21" t="s">
        <v>1165</v>
      </c>
      <c r="AJ3239" s="21" t="s">
        <v>1148</v>
      </c>
      <c r="AK3239">
        <v>83</v>
      </c>
      <c r="AN3239" s="21">
        <v>4</v>
      </c>
      <c r="AO3239" s="21">
        <v>25</v>
      </c>
      <c r="AP3239">
        <v>28</v>
      </c>
      <c r="AQ3239" s="22" t="s">
        <v>1283</v>
      </c>
      <c r="AR3239" s="21" t="s">
        <v>3130</v>
      </c>
    </row>
    <row r="3240" spans="1:44" x14ac:dyDescent="0.2">
      <c r="A3240" s="21" t="s">
        <v>1775</v>
      </c>
      <c r="B3240" s="21" t="s">
        <v>1146</v>
      </c>
      <c r="C3240" s="21" t="s">
        <v>1149</v>
      </c>
      <c r="D3240" s="21" t="s">
        <v>1774</v>
      </c>
      <c r="E3240" s="21" t="s">
        <v>3137</v>
      </c>
      <c r="G3240" s="21" t="s">
        <v>1165</v>
      </c>
      <c r="H3240" s="21" t="s">
        <v>1165</v>
      </c>
      <c r="I3240" s="21" t="s">
        <v>3141</v>
      </c>
      <c r="L3240">
        <v>1450</v>
      </c>
      <c r="M3240" s="21" t="s">
        <v>3034</v>
      </c>
      <c r="O3240">
        <v>1988</v>
      </c>
      <c r="S3240" s="9" t="s">
        <v>3128</v>
      </c>
      <c r="T3240" t="s">
        <v>3127</v>
      </c>
      <c r="U3240" s="21" t="s">
        <v>1218</v>
      </c>
      <c r="V3240" s="9" t="s">
        <v>3132</v>
      </c>
      <c r="W3240">
        <f>7*12</f>
        <v>84</v>
      </c>
      <c r="X3240" s="9" t="s">
        <v>3129</v>
      </c>
      <c r="Y3240" t="s">
        <v>3133</v>
      </c>
      <c r="Z3240">
        <v>12</v>
      </c>
      <c r="AD3240" t="s">
        <v>1165</v>
      </c>
      <c r="AF3240" t="s">
        <v>1165</v>
      </c>
      <c r="AI3240" s="21" t="s">
        <v>1165</v>
      </c>
      <c r="AJ3240" s="21" t="s">
        <v>1148</v>
      </c>
      <c r="AK3240">
        <v>62</v>
      </c>
      <c r="AN3240" s="21">
        <v>4</v>
      </c>
      <c r="AO3240" s="21">
        <v>25</v>
      </c>
      <c r="AP3240">
        <v>28</v>
      </c>
      <c r="AQ3240" s="22" t="s">
        <v>1283</v>
      </c>
      <c r="AR3240" s="21" t="s">
        <v>3130</v>
      </c>
    </row>
    <row r="3241" spans="1:44" x14ac:dyDescent="0.2">
      <c r="A3241" s="21" t="s">
        <v>1775</v>
      </c>
      <c r="B3241" s="21" t="s">
        <v>1146</v>
      </c>
      <c r="C3241" s="21" t="s">
        <v>1149</v>
      </c>
      <c r="D3241" s="21" t="s">
        <v>1774</v>
      </c>
      <c r="E3241" s="21" t="s">
        <v>3137</v>
      </c>
      <c r="G3241" s="21" t="s">
        <v>1165</v>
      </c>
      <c r="H3241" s="21" t="s">
        <v>1165</v>
      </c>
      <c r="I3241" s="21" t="s">
        <v>3141</v>
      </c>
      <c r="L3241">
        <v>1450</v>
      </c>
      <c r="M3241" s="21" t="s">
        <v>3034</v>
      </c>
      <c r="O3241">
        <v>1988</v>
      </c>
      <c r="S3241" s="9" t="s">
        <v>3128</v>
      </c>
      <c r="T3241" t="s">
        <v>3127</v>
      </c>
      <c r="U3241" s="21" t="s">
        <v>1218</v>
      </c>
      <c r="V3241" s="9" t="s">
        <v>3132</v>
      </c>
      <c r="W3241">
        <f>7*12</f>
        <v>84</v>
      </c>
      <c r="X3241" s="9" t="s">
        <v>3129</v>
      </c>
      <c r="Y3241" t="s">
        <v>3134</v>
      </c>
      <c r="Z3241">
        <v>12</v>
      </c>
      <c r="AD3241" t="s">
        <v>1165</v>
      </c>
      <c r="AF3241" t="s">
        <v>1165</v>
      </c>
      <c r="AI3241" s="21" t="s">
        <v>1165</v>
      </c>
      <c r="AJ3241" s="21" t="s">
        <v>1148</v>
      </c>
      <c r="AK3241">
        <v>15</v>
      </c>
      <c r="AN3241" s="21">
        <v>4</v>
      </c>
      <c r="AO3241" s="21">
        <v>25</v>
      </c>
      <c r="AP3241">
        <v>28</v>
      </c>
      <c r="AQ3241" s="22" t="s">
        <v>1283</v>
      </c>
      <c r="AR3241" s="21" t="s">
        <v>3130</v>
      </c>
    </row>
    <row r="3242" spans="1:44" x14ac:dyDescent="0.2">
      <c r="A3242" s="21" t="s">
        <v>1775</v>
      </c>
      <c r="B3242" s="21" t="s">
        <v>1146</v>
      </c>
      <c r="C3242" s="21" t="s">
        <v>1149</v>
      </c>
      <c r="D3242" s="21" t="s">
        <v>1774</v>
      </c>
      <c r="E3242" s="21" t="s">
        <v>3137</v>
      </c>
      <c r="G3242" s="21" t="s">
        <v>1165</v>
      </c>
      <c r="H3242" s="21" t="s">
        <v>1165</v>
      </c>
      <c r="I3242" s="21" t="s">
        <v>3141</v>
      </c>
      <c r="L3242">
        <v>1450</v>
      </c>
      <c r="M3242" s="21" t="s">
        <v>3034</v>
      </c>
      <c r="O3242">
        <v>1988</v>
      </c>
      <c r="S3242" s="9" t="s">
        <v>3128</v>
      </c>
      <c r="T3242" t="s">
        <v>3127</v>
      </c>
      <c r="U3242" s="21" t="s">
        <v>1218</v>
      </c>
      <c r="V3242" s="9" t="s">
        <v>3132</v>
      </c>
      <c r="W3242">
        <f>7*12</f>
        <v>84</v>
      </c>
      <c r="X3242" s="9" t="s">
        <v>3129</v>
      </c>
      <c r="Y3242" t="s">
        <v>3135</v>
      </c>
      <c r="Z3242">
        <v>12</v>
      </c>
      <c r="AD3242" t="s">
        <v>1165</v>
      </c>
      <c r="AF3242" t="s">
        <v>1165</v>
      </c>
      <c r="AI3242" s="21" t="s">
        <v>1165</v>
      </c>
      <c r="AJ3242" s="21" t="s">
        <v>1148</v>
      </c>
      <c r="AK3242">
        <v>16</v>
      </c>
      <c r="AN3242" s="21">
        <v>4</v>
      </c>
      <c r="AO3242" s="21">
        <v>25</v>
      </c>
      <c r="AP3242">
        <v>28</v>
      </c>
      <c r="AQ3242" s="22" t="s">
        <v>1283</v>
      </c>
      <c r="AR3242" s="21" t="s">
        <v>3130</v>
      </c>
    </row>
    <row r="3243" spans="1:44" x14ac:dyDescent="0.2">
      <c r="A3243" s="21" t="s">
        <v>1775</v>
      </c>
      <c r="B3243" s="21" t="s">
        <v>1146</v>
      </c>
      <c r="C3243" s="21" t="s">
        <v>1149</v>
      </c>
      <c r="D3243" s="21" t="s">
        <v>1774</v>
      </c>
      <c r="E3243" s="21" t="s">
        <v>3142</v>
      </c>
      <c r="G3243" s="21" t="s">
        <v>1165</v>
      </c>
      <c r="H3243" s="21" t="s">
        <v>1165</v>
      </c>
      <c r="I3243" s="21" t="s">
        <v>3143</v>
      </c>
      <c r="L3243">
        <v>2030</v>
      </c>
      <c r="M3243" s="21" t="s">
        <v>3034</v>
      </c>
      <c r="O3243">
        <v>1988</v>
      </c>
      <c r="S3243" s="9" t="s">
        <v>3128</v>
      </c>
      <c r="T3243" t="s">
        <v>3127</v>
      </c>
      <c r="U3243" s="21" t="s">
        <v>1147</v>
      </c>
      <c r="X3243" s="9" t="s">
        <v>3129</v>
      </c>
      <c r="Z3243">
        <v>12</v>
      </c>
      <c r="AD3243" t="s">
        <v>1165</v>
      </c>
      <c r="AF3243" t="s">
        <v>1165</v>
      </c>
      <c r="AI3243" s="21" t="s">
        <v>1165</v>
      </c>
      <c r="AJ3243" s="21" t="s">
        <v>1148</v>
      </c>
      <c r="AK3243">
        <v>0</v>
      </c>
      <c r="AN3243" s="21">
        <v>4</v>
      </c>
      <c r="AO3243" s="21">
        <v>25</v>
      </c>
      <c r="AP3243">
        <v>28</v>
      </c>
      <c r="AQ3243" s="22" t="s">
        <v>1283</v>
      </c>
      <c r="AR3243" s="21" t="s">
        <v>3130</v>
      </c>
    </row>
    <row r="3244" spans="1:44" x14ac:dyDescent="0.2">
      <c r="A3244" s="21" t="s">
        <v>1775</v>
      </c>
      <c r="B3244" s="21" t="s">
        <v>1146</v>
      </c>
      <c r="C3244" s="21" t="s">
        <v>1149</v>
      </c>
      <c r="D3244" s="21" t="s">
        <v>1774</v>
      </c>
      <c r="E3244" s="21" t="s">
        <v>3142</v>
      </c>
      <c r="G3244" s="21" t="s">
        <v>1165</v>
      </c>
      <c r="H3244" s="21" t="s">
        <v>1165</v>
      </c>
      <c r="I3244" s="21" t="s">
        <v>3143</v>
      </c>
      <c r="L3244">
        <v>2030</v>
      </c>
      <c r="M3244" s="21" t="s">
        <v>3034</v>
      </c>
      <c r="O3244">
        <v>1988</v>
      </c>
      <c r="S3244" s="9" t="s">
        <v>3128</v>
      </c>
      <c r="T3244" t="s">
        <v>3127</v>
      </c>
      <c r="U3244" s="21" t="s">
        <v>1218</v>
      </c>
      <c r="V3244" s="9" t="s">
        <v>3132</v>
      </c>
      <c r="W3244">
        <f>4*7</f>
        <v>28</v>
      </c>
      <c r="X3244" s="9" t="s">
        <v>3129</v>
      </c>
      <c r="Z3244">
        <v>12</v>
      </c>
      <c r="AD3244" t="s">
        <v>1165</v>
      </c>
      <c r="AF3244" t="s">
        <v>1165</v>
      </c>
      <c r="AI3244" s="21" t="s">
        <v>1165</v>
      </c>
      <c r="AJ3244" s="21" t="s">
        <v>1148</v>
      </c>
      <c r="AK3244">
        <v>0</v>
      </c>
      <c r="AN3244" s="21">
        <v>4</v>
      </c>
      <c r="AO3244" s="21">
        <v>25</v>
      </c>
      <c r="AP3244">
        <v>28</v>
      </c>
      <c r="AQ3244" s="22" t="s">
        <v>1283</v>
      </c>
      <c r="AR3244" s="21" t="s">
        <v>3130</v>
      </c>
    </row>
    <row r="3245" spans="1:44" x14ac:dyDescent="0.2">
      <c r="A3245" s="21" t="s">
        <v>1775</v>
      </c>
      <c r="B3245" s="21" t="s">
        <v>1146</v>
      </c>
      <c r="C3245" s="21" t="s">
        <v>1149</v>
      </c>
      <c r="D3245" s="21" t="s">
        <v>1774</v>
      </c>
      <c r="E3245" s="21" t="s">
        <v>3142</v>
      </c>
      <c r="G3245" s="21" t="s">
        <v>1165</v>
      </c>
      <c r="H3245" s="21" t="s">
        <v>1165</v>
      </c>
      <c r="I3245" s="21" t="s">
        <v>3143</v>
      </c>
      <c r="L3245">
        <v>2030</v>
      </c>
      <c r="M3245" s="21" t="s">
        <v>3034</v>
      </c>
      <c r="O3245">
        <v>1988</v>
      </c>
      <c r="S3245" s="9" t="s">
        <v>3128</v>
      </c>
      <c r="T3245" t="s">
        <v>3127</v>
      </c>
      <c r="U3245" s="21" t="s">
        <v>1218</v>
      </c>
      <c r="V3245" s="9" t="s">
        <v>3132</v>
      </c>
      <c r="W3245">
        <v>56</v>
      </c>
      <c r="X3245" s="9" t="s">
        <v>3129</v>
      </c>
      <c r="Z3245">
        <v>12</v>
      </c>
      <c r="AD3245" t="s">
        <v>1165</v>
      </c>
      <c r="AF3245" t="s">
        <v>1165</v>
      </c>
      <c r="AI3245" s="21" t="s">
        <v>1165</v>
      </c>
      <c r="AJ3245" s="21" t="s">
        <v>1148</v>
      </c>
      <c r="AK3245">
        <v>1</v>
      </c>
      <c r="AN3245" s="21">
        <v>4</v>
      </c>
      <c r="AO3245" s="21">
        <v>25</v>
      </c>
      <c r="AP3245">
        <v>28</v>
      </c>
      <c r="AQ3245" s="22" t="s">
        <v>1283</v>
      </c>
      <c r="AR3245" s="21" t="s">
        <v>3130</v>
      </c>
    </row>
    <row r="3246" spans="1:44" x14ac:dyDescent="0.2">
      <c r="A3246" s="21" t="s">
        <v>1775</v>
      </c>
      <c r="B3246" s="21" t="s">
        <v>1146</v>
      </c>
      <c r="C3246" s="21" t="s">
        <v>1149</v>
      </c>
      <c r="D3246" s="21" t="s">
        <v>1774</v>
      </c>
      <c r="E3246" s="21" t="s">
        <v>3142</v>
      </c>
      <c r="G3246" s="21" t="s">
        <v>1165</v>
      </c>
      <c r="H3246" s="21" t="s">
        <v>1165</v>
      </c>
      <c r="I3246" s="21" t="s">
        <v>3143</v>
      </c>
      <c r="L3246">
        <v>2030</v>
      </c>
      <c r="M3246" s="21" t="s">
        <v>3034</v>
      </c>
      <c r="O3246">
        <v>1988</v>
      </c>
      <c r="S3246" s="9" t="s">
        <v>3128</v>
      </c>
      <c r="T3246" t="s">
        <v>3127</v>
      </c>
      <c r="U3246" s="21" t="s">
        <v>1218</v>
      </c>
      <c r="V3246" s="9" t="s">
        <v>3132</v>
      </c>
      <c r="W3246">
        <f>7*12</f>
        <v>84</v>
      </c>
      <c r="X3246" s="9" t="s">
        <v>3129</v>
      </c>
      <c r="Z3246">
        <v>12</v>
      </c>
      <c r="AD3246" t="s">
        <v>1165</v>
      </c>
      <c r="AF3246" t="s">
        <v>1165</v>
      </c>
      <c r="AI3246" s="21" t="s">
        <v>1165</v>
      </c>
      <c r="AJ3246" s="21" t="s">
        <v>1148</v>
      </c>
      <c r="AK3246">
        <v>1</v>
      </c>
      <c r="AN3246" s="21">
        <v>4</v>
      </c>
      <c r="AO3246" s="21">
        <v>25</v>
      </c>
      <c r="AP3246">
        <v>28</v>
      </c>
      <c r="AQ3246" s="22" t="s">
        <v>1283</v>
      </c>
      <c r="AR3246" s="21" t="s">
        <v>3130</v>
      </c>
    </row>
    <row r="3247" spans="1:44" x14ac:dyDescent="0.2">
      <c r="A3247" s="21" t="s">
        <v>1775</v>
      </c>
      <c r="B3247" s="21" t="s">
        <v>1146</v>
      </c>
      <c r="C3247" s="21" t="s">
        <v>1149</v>
      </c>
      <c r="D3247" s="21" t="s">
        <v>1774</v>
      </c>
      <c r="E3247" s="21" t="s">
        <v>3142</v>
      </c>
      <c r="G3247" s="21" t="s">
        <v>1165</v>
      </c>
      <c r="H3247" s="21" t="s">
        <v>1165</v>
      </c>
      <c r="I3247" s="21" t="s">
        <v>3143</v>
      </c>
      <c r="L3247">
        <v>2030</v>
      </c>
      <c r="M3247" s="21" t="s">
        <v>3034</v>
      </c>
      <c r="O3247">
        <v>1988</v>
      </c>
      <c r="S3247" s="9" t="s">
        <v>3128</v>
      </c>
      <c r="T3247" t="s">
        <v>3127</v>
      </c>
      <c r="U3247" s="21" t="s">
        <v>1218</v>
      </c>
      <c r="V3247" s="9" t="s">
        <v>3132</v>
      </c>
      <c r="W3247">
        <f>7*16</f>
        <v>112</v>
      </c>
      <c r="X3247" s="9" t="s">
        <v>3129</v>
      </c>
      <c r="Z3247">
        <v>12</v>
      </c>
      <c r="AD3247" t="s">
        <v>1165</v>
      </c>
      <c r="AF3247" t="s">
        <v>1165</v>
      </c>
      <c r="AI3247" s="21" t="s">
        <v>1165</v>
      </c>
      <c r="AJ3247" s="21" t="s">
        <v>1148</v>
      </c>
      <c r="AK3247">
        <v>3</v>
      </c>
      <c r="AN3247" s="21">
        <v>4</v>
      </c>
      <c r="AO3247" s="21">
        <v>25</v>
      </c>
      <c r="AP3247">
        <v>28</v>
      </c>
      <c r="AQ3247" s="22" t="s">
        <v>1283</v>
      </c>
      <c r="AR3247" s="21" t="s">
        <v>3130</v>
      </c>
    </row>
    <row r="3248" spans="1:44" x14ac:dyDescent="0.2">
      <c r="A3248" s="21" t="s">
        <v>1775</v>
      </c>
      <c r="B3248" s="21" t="s">
        <v>1146</v>
      </c>
      <c r="C3248" s="21" t="s">
        <v>1149</v>
      </c>
      <c r="D3248" s="21" t="s">
        <v>1774</v>
      </c>
      <c r="E3248" s="21" t="s">
        <v>3142</v>
      </c>
      <c r="G3248" s="21" t="s">
        <v>1165</v>
      </c>
      <c r="H3248" s="21" t="s">
        <v>1165</v>
      </c>
      <c r="I3248" s="21" t="s">
        <v>3143</v>
      </c>
      <c r="L3248">
        <v>2030</v>
      </c>
      <c r="M3248" s="21" t="s">
        <v>3034</v>
      </c>
      <c r="O3248">
        <v>1988</v>
      </c>
      <c r="S3248" s="9" t="s">
        <v>3128</v>
      </c>
      <c r="T3248" t="s">
        <v>3127</v>
      </c>
      <c r="U3248" s="21" t="s">
        <v>1218</v>
      </c>
      <c r="V3248" s="9" t="s">
        <v>3132</v>
      </c>
      <c r="W3248">
        <f>7*24</f>
        <v>168</v>
      </c>
      <c r="X3248" s="9" t="s">
        <v>3129</v>
      </c>
      <c r="Z3248">
        <v>12</v>
      </c>
      <c r="AD3248" t="s">
        <v>1165</v>
      </c>
      <c r="AF3248" t="s">
        <v>1165</v>
      </c>
      <c r="AI3248" s="21" t="s">
        <v>1165</v>
      </c>
      <c r="AJ3248" s="21" t="s">
        <v>1148</v>
      </c>
      <c r="AK3248">
        <v>35</v>
      </c>
      <c r="AN3248" s="21">
        <v>4</v>
      </c>
      <c r="AO3248" s="21">
        <v>25</v>
      </c>
      <c r="AP3248">
        <v>28</v>
      </c>
      <c r="AQ3248" s="22" t="s">
        <v>1283</v>
      </c>
      <c r="AR3248" s="21" t="s">
        <v>3130</v>
      </c>
    </row>
    <row r="3249" spans="1:44" x14ac:dyDescent="0.2">
      <c r="A3249" s="21" t="s">
        <v>1775</v>
      </c>
      <c r="B3249" s="21" t="s">
        <v>1146</v>
      </c>
      <c r="C3249" s="21" t="s">
        <v>1149</v>
      </c>
      <c r="D3249" s="21" t="s">
        <v>1774</v>
      </c>
      <c r="E3249" s="21" t="s">
        <v>3142</v>
      </c>
      <c r="G3249" s="21" t="s">
        <v>1165</v>
      </c>
      <c r="H3249" s="21" t="s">
        <v>1165</v>
      </c>
      <c r="I3249" s="21" t="s">
        <v>3143</v>
      </c>
      <c r="L3249">
        <v>2030</v>
      </c>
      <c r="M3249" s="21" t="s">
        <v>3034</v>
      </c>
      <c r="O3249">
        <v>1988</v>
      </c>
      <c r="S3249" s="9" t="s">
        <v>3128</v>
      </c>
      <c r="T3249" t="s">
        <v>3127</v>
      </c>
      <c r="U3249" s="21" t="s">
        <v>1218</v>
      </c>
      <c r="V3249" s="9" t="s">
        <v>3132</v>
      </c>
      <c r="W3249">
        <f>7*12</f>
        <v>84</v>
      </c>
      <c r="X3249" s="9" t="s">
        <v>3129</v>
      </c>
      <c r="Y3249" t="s">
        <v>3133</v>
      </c>
      <c r="Z3249">
        <v>12</v>
      </c>
      <c r="AD3249" t="s">
        <v>1165</v>
      </c>
      <c r="AF3249" t="s">
        <v>1165</v>
      </c>
      <c r="AI3249" s="21" t="s">
        <v>1165</v>
      </c>
      <c r="AJ3249" s="21" t="s">
        <v>1148</v>
      </c>
      <c r="AK3249">
        <v>8</v>
      </c>
      <c r="AN3249" s="21">
        <v>4</v>
      </c>
      <c r="AO3249" s="21">
        <v>25</v>
      </c>
      <c r="AP3249">
        <v>28</v>
      </c>
      <c r="AQ3249" s="22" t="s">
        <v>1283</v>
      </c>
      <c r="AR3249" s="21" t="s">
        <v>3130</v>
      </c>
    </row>
    <row r="3250" spans="1:44" x14ac:dyDescent="0.2">
      <c r="A3250" s="21" t="s">
        <v>1775</v>
      </c>
      <c r="B3250" s="21" t="s">
        <v>1146</v>
      </c>
      <c r="C3250" s="21" t="s">
        <v>1149</v>
      </c>
      <c r="D3250" s="21" t="s">
        <v>1774</v>
      </c>
      <c r="E3250" s="21" t="s">
        <v>3142</v>
      </c>
      <c r="G3250" s="21" t="s">
        <v>1165</v>
      </c>
      <c r="H3250" s="21" t="s">
        <v>1165</v>
      </c>
      <c r="I3250" s="21" t="s">
        <v>3143</v>
      </c>
      <c r="L3250">
        <v>2030</v>
      </c>
      <c r="M3250" s="21" t="s">
        <v>3034</v>
      </c>
      <c r="O3250">
        <v>1988</v>
      </c>
      <c r="S3250" s="9" t="s">
        <v>3128</v>
      </c>
      <c r="T3250" t="s">
        <v>3127</v>
      </c>
      <c r="U3250" s="21" t="s">
        <v>1218</v>
      </c>
      <c r="V3250" s="9" t="s">
        <v>3132</v>
      </c>
      <c r="W3250">
        <f>7*12</f>
        <v>84</v>
      </c>
      <c r="X3250" s="9" t="s">
        <v>3129</v>
      </c>
      <c r="Y3250" t="s">
        <v>3134</v>
      </c>
      <c r="Z3250">
        <v>12</v>
      </c>
      <c r="AD3250" t="s">
        <v>1165</v>
      </c>
      <c r="AF3250" t="s">
        <v>1165</v>
      </c>
      <c r="AI3250" s="21" t="s">
        <v>1165</v>
      </c>
      <c r="AJ3250" s="21" t="s">
        <v>1148</v>
      </c>
      <c r="AK3250">
        <v>4</v>
      </c>
      <c r="AN3250" s="21">
        <v>4</v>
      </c>
      <c r="AO3250" s="21">
        <v>25</v>
      </c>
      <c r="AP3250">
        <v>28</v>
      </c>
      <c r="AQ3250" s="22" t="s">
        <v>1283</v>
      </c>
      <c r="AR3250" s="21" t="s">
        <v>3130</v>
      </c>
    </row>
    <row r="3251" spans="1:44" x14ac:dyDescent="0.2">
      <c r="A3251" s="21" t="s">
        <v>1775</v>
      </c>
      <c r="B3251" s="21" t="s">
        <v>1146</v>
      </c>
      <c r="C3251" s="21" t="s">
        <v>1149</v>
      </c>
      <c r="D3251" s="21" t="s">
        <v>1774</v>
      </c>
      <c r="E3251" s="21" t="s">
        <v>3142</v>
      </c>
      <c r="G3251" s="21" t="s">
        <v>1165</v>
      </c>
      <c r="H3251" s="21" t="s">
        <v>1165</v>
      </c>
      <c r="I3251" s="21" t="s">
        <v>3143</v>
      </c>
      <c r="L3251">
        <v>2030</v>
      </c>
      <c r="M3251" s="21" t="s">
        <v>3034</v>
      </c>
      <c r="O3251">
        <v>1988</v>
      </c>
      <c r="S3251" s="9" t="s">
        <v>3128</v>
      </c>
      <c r="T3251" t="s">
        <v>3127</v>
      </c>
      <c r="U3251" s="21" t="s">
        <v>1218</v>
      </c>
      <c r="V3251" s="9" t="s">
        <v>3132</v>
      </c>
      <c r="W3251">
        <f>7*12</f>
        <v>84</v>
      </c>
      <c r="X3251" s="9" t="s">
        <v>3129</v>
      </c>
      <c r="Y3251" t="s">
        <v>3135</v>
      </c>
      <c r="Z3251">
        <v>12</v>
      </c>
      <c r="AD3251" t="s">
        <v>1165</v>
      </c>
      <c r="AF3251" t="s">
        <v>1165</v>
      </c>
      <c r="AI3251" s="21" t="s">
        <v>1165</v>
      </c>
      <c r="AJ3251" s="21" t="s">
        <v>1148</v>
      </c>
      <c r="AK3251">
        <v>4</v>
      </c>
      <c r="AN3251" s="21">
        <v>4</v>
      </c>
      <c r="AO3251" s="21">
        <v>25</v>
      </c>
      <c r="AP3251">
        <v>28</v>
      </c>
      <c r="AQ3251" s="22" t="s">
        <v>1283</v>
      </c>
      <c r="AR3251" s="21" t="s">
        <v>3130</v>
      </c>
    </row>
    <row r="3252" spans="1:44" x14ac:dyDescent="0.2">
      <c r="A3252" s="21" t="s">
        <v>1775</v>
      </c>
      <c r="B3252" s="21" t="s">
        <v>1146</v>
      </c>
      <c r="C3252" s="21" t="s">
        <v>1149</v>
      </c>
      <c r="D3252" s="21" t="s">
        <v>1774</v>
      </c>
      <c r="E3252" s="21" t="s">
        <v>3144</v>
      </c>
      <c r="G3252" s="21" t="s">
        <v>1165</v>
      </c>
      <c r="H3252" s="21" t="s">
        <v>1165</v>
      </c>
      <c r="I3252" s="21" t="s">
        <v>3145</v>
      </c>
      <c r="L3252">
        <v>1690</v>
      </c>
      <c r="M3252" s="21" t="s">
        <v>3034</v>
      </c>
      <c r="O3252">
        <v>1988</v>
      </c>
      <c r="S3252" s="9" t="s">
        <v>3128</v>
      </c>
      <c r="T3252" t="s">
        <v>3127</v>
      </c>
      <c r="U3252" s="21" t="s">
        <v>1147</v>
      </c>
      <c r="X3252" s="9" t="s">
        <v>3129</v>
      </c>
      <c r="Z3252">
        <v>12</v>
      </c>
      <c r="AD3252" t="s">
        <v>1165</v>
      </c>
      <c r="AF3252" t="s">
        <v>1165</v>
      </c>
      <c r="AI3252" s="21" t="s">
        <v>1165</v>
      </c>
      <c r="AJ3252" s="21" t="s">
        <v>1148</v>
      </c>
      <c r="AK3252">
        <v>5</v>
      </c>
      <c r="AN3252" s="21">
        <v>4</v>
      </c>
      <c r="AO3252" s="21">
        <v>25</v>
      </c>
      <c r="AP3252">
        <v>28</v>
      </c>
      <c r="AQ3252" s="22" t="s">
        <v>1283</v>
      </c>
      <c r="AR3252" s="21" t="s">
        <v>3130</v>
      </c>
    </row>
    <row r="3253" spans="1:44" x14ac:dyDescent="0.2">
      <c r="A3253" s="21" t="s">
        <v>1775</v>
      </c>
      <c r="B3253" s="21" t="s">
        <v>1146</v>
      </c>
      <c r="C3253" s="21" t="s">
        <v>1149</v>
      </c>
      <c r="D3253" s="21" t="s">
        <v>1774</v>
      </c>
      <c r="E3253" s="21" t="s">
        <v>3144</v>
      </c>
      <c r="G3253" s="21" t="s">
        <v>1165</v>
      </c>
      <c r="H3253" s="21" t="s">
        <v>1165</v>
      </c>
      <c r="I3253" s="21" t="s">
        <v>3145</v>
      </c>
      <c r="L3253">
        <v>1690</v>
      </c>
      <c r="M3253" s="21" t="s">
        <v>3034</v>
      </c>
      <c r="O3253">
        <v>1988</v>
      </c>
      <c r="S3253" s="9" t="s">
        <v>3128</v>
      </c>
      <c r="T3253" t="s">
        <v>3127</v>
      </c>
      <c r="U3253" s="21" t="s">
        <v>1218</v>
      </c>
      <c r="V3253" s="9" t="s">
        <v>3132</v>
      </c>
      <c r="W3253">
        <f>4*7</f>
        <v>28</v>
      </c>
      <c r="X3253" s="9" t="s">
        <v>3129</v>
      </c>
      <c r="Z3253">
        <v>12</v>
      </c>
      <c r="AD3253" t="s">
        <v>1165</v>
      </c>
      <c r="AF3253" t="s">
        <v>1165</v>
      </c>
      <c r="AI3253" s="21" t="s">
        <v>1165</v>
      </c>
      <c r="AJ3253" s="21" t="s">
        <v>1148</v>
      </c>
      <c r="AK3253">
        <v>1</v>
      </c>
      <c r="AN3253" s="21">
        <v>4</v>
      </c>
      <c r="AO3253" s="21">
        <v>25</v>
      </c>
      <c r="AP3253">
        <v>28</v>
      </c>
      <c r="AQ3253" s="22" t="s">
        <v>1283</v>
      </c>
      <c r="AR3253" s="21" t="s">
        <v>3130</v>
      </c>
    </row>
    <row r="3254" spans="1:44" x14ac:dyDescent="0.2">
      <c r="A3254" s="21" t="s">
        <v>1775</v>
      </c>
      <c r="B3254" s="21" t="s">
        <v>1146</v>
      </c>
      <c r="C3254" s="21" t="s">
        <v>1149</v>
      </c>
      <c r="D3254" s="21" t="s">
        <v>1774</v>
      </c>
      <c r="E3254" s="21" t="s">
        <v>3144</v>
      </c>
      <c r="G3254" s="21" t="s">
        <v>1165</v>
      </c>
      <c r="H3254" s="21" t="s">
        <v>1165</v>
      </c>
      <c r="I3254" s="21" t="s">
        <v>3145</v>
      </c>
      <c r="L3254">
        <v>1690</v>
      </c>
      <c r="M3254" s="21" t="s">
        <v>3034</v>
      </c>
      <c r="O3254">
        <v>1988</v>
      </c>
      <c r="S3254" s="9" t="s">
        <v>3128</v>
      </c>
      <c r="T3254" t="s">
        <v>3127</v>
      </c>
      <c r="U3254" s="21" t="s">
        <v>1218</v>
      </c>
      <c r="V3254" s="9" t="s">
        <v>3132</v>
      </c>
      <c r="W3254">
        <v>56</v>
      </c>
      <c r="X3254" s="9" t="s">
        <v>3129</v>
      </c>
      <c r="Z3254">
        <v>12</v>
      </c>
      <c r="AD3254" t="s">
        <v>1165</v>
      </c>
      <c r="AF3254" t="s">
        <v>1165</v>
      </c>
      <c r="AI3254" s="21" t="s">
        <v>1165</v>
      </c>
      <c r="AJ3254" s="21" t="s">
        <v>1148</v>
      </c>
      <c r="AK3254">
        <v>17</v>
      </c>
      <c r="AN3254" s="21">
        <v>4</v>
      </c>
      <c r="AO3254" s="21">
        <v>25</v>
      </c>
      <c r="AP3254">
        <v>28</v>
      </c>
      <c r="AQ3254" s="22" t="s">
        <v>1283</v>
      </c>
      <c r="AR3254" s="21" t="s">
        <v>3130</v>
      </c>
    </row>
    <row r="3255" spans="1:44" x14ac:dyDescent="0.2">
      <c r="A3255" s="21" t="s">
        <v>1775</v>
      </c>
      <c r="B3255" s="21" t="s">
        <v>1146</v>
      </c>
      <c r="C3255" s="21" t="s">
        <v>1149</v>
      </c>
      <c r="D3255" s="21" t="s">
        <v>1774</v>
      </c>
      <c r="E3255" s="21" t="s">
        <v>3144</v>
      </c>
      <c r="G3255" s="21" t="s">
        <v>1165</v>
      </c>
      <c r="H3255" s="21" t="s">
        <v>1165</v>
      </c>
      <c r="I3255" s="21" t="s">
        <v>3145</v>
      </c>
      <c r="L3255">
        <v>1690</v>
      </c>
      <c r="M3255" s="21" t="s">
        <v>3034</v>
      </c>
      <c r="O3255">
        <v>1988</v>
      </c>
      <c r="S3255" s="9" t="s">
        <v>3128</v>
      </c>
      <c r="T3255" t="s">
        <v>3127</v>
      </c>
      <c r="U3255" s="21" t="s">
        <v>1218</v>
      </c>
      <c r="V3255" s="9" t="s">
        <v>3132</v>
      </c>
      <c r="W3255">
        <f>7*12</f>
        <v>84</v>
      </c>
      <c r="X3255" s="9" t="s">
        <v>3129</v>
      </c>
      <c r="Z3255">
        <v>12</v>
      </c>
      <c r="AD3255" t="s">
        <v>1165</v>
      </c>
      <c r="AF3255" t="s">
        <v>1165</v>
      </c>
      <c r="AI3255" s="21" t="s">
        <v>1165</v>
      </c>
      <c r="AJ3255" s="21" t="s">
        <v>1148</v>
      </c>
      <c r="AK3255">
        <v>90</v>
      </c>
      <c r="AN3255" s="21">
        <v>4</v>
      </c>
      <c r="AO3255" s="21">
        <v>25</v>
      </c>
      <c r="AP3255">
        <v>28</v>
      </c>
      <c r="AQ3255" s="22" t="s">
        <v>1283</v>
      </c>
      <c r="AR3255" s="21" t="s">
        <v>3130</v>
      </c>
    </row>
    <row r="3256" spans="1:44" x14ac:dyDescent="0.2">
      <c r="A3256" s="21" t="s">
        <v>1775</v>
      </c>
      <c r="B3256" s="21" t="s">
        <v>1146</v>
      </c>
      <c r="C3256" s="21" t="s">
        <v>1149</v>
      </c>
      <c r="D3256" s="21" t="s">
        <v>1774</v>
      </c>
      <c r="E3256" s="21" t="s">
        <v>3144</v>
      </c>
      <c r="G3256" s="21" t="s">
        <v>1165</v>
      </c>
      <c r="H3256" s="21" t="s">
        <v>1165</v>
      </c>
      <c r="I3256" s="21" t="s">
        <v>3145</v>
      </c>
      <c r="L3256">
        <v>1690</v>
      </c>
      <c r="M3256" s="21" t="s">
        <v>3034</v>
      </c>
      <c r="O3256">
        <v>1988</v>
      </c>
      <c r="S3256" s="9" t="s">
        <v>3128</v>
      </c>
      <c r="T3256" t="s">
        <v>3127</v>
      </c>
      <c r="U3256" s="21" t="s">
        <v>1218</v>
      </c>
      <c r="V3256" s="9" t="s">
        <v>3132</v>
      </c>
      <c r="W3256">
        <f>7*16</f>
        <v>112</v>
      </c>
      <c r="X3256" s="9" t="s">
        <v>3129</v>
      </c>
      <c r="Z3256">
        <v>12</v>
      </c>
      <c r="AD3256" t="s">
        <v>1165</v>
      </c>
      <c r="AF3256" t="s">
        <v>1165</v>
      </c>
      <c r="AI3256" s="21" t="s">
        <v>1165</v>
      </c>
      <c r="AJ3256" s="21" t="s">
        <v>1148</v>
      </c>
      <c r="AK3256">
        <v>90</v>
      </c>
      <c r="AN3256" s="21">
        <v>4</v>
      </c>
      <c r="AO3256" s="21">
        <v>25</v>
      </c>
      <c r="AP3256">
        <v>28</v>
      </c>
      <c r="AQ3256" s="22" t="s">
        <v>1283</v>
      </c>
      <c r="AR3256" s="21" t="s">
        <v>3130</v>
      </c>
    </row>
    <row r="3257" spans="1:44" x14ac:dyDescent="0.2">
      <c r="A3257" s="21" t="s">
        <v>1775</v>
      </c>
      <c r="B3257" s="21" t="s">
        <v>1146</v>
      </c>
      <c r="C3257" s="21" t="s">
        <v>1149</v>
      </c>
      <c r="D3257" s="21" t="s">
        <v>1774</v>
      </c>
      <c r="E3257" s="21" t="s">
        <v>3144</v>
      </c>
      <c r="G3257" s="21" t="s">
        <v>1165</v>
      </c>
      <c r="H3257" s="21" t="s">
        <v>1165</v>
      </c>
      <c r="I3257" s="21" t="s">
        <v>3145</v>
      </c>
      <c r="L3257">
        <v>1690</v>
      </c>
      <c r="M3257" s="21" t="s">
        <v>3034</v>
      </c>
      <c r="O3257">
        <v>1988</v>
      </c>
      <c r="S3257" s="9" t="s">
        <v>3128</v>
      </c>
      <c r="T3257" t="s">
        <v>3127</v>
      </c>
      <c r="U3257" s="21" t="s">
        <v>1218</v>
      </c>
      <c r="V3257" s="9" t="s">
        <v>3132</v>
      </c>
      <c r="W3257">
        <f>7*24</f>
        <v>168</v>
      </c>
      <c r="X3257" s="9" t="s">
        <v>3129</v>
      </c>
      <c r="Z3257">
        <v>12</v>
      </c>
      <c r="AD3257" t="s">
        <v>1165</v>
      </c>
      <c r="AF3257" t="s">
        <v>1165</v>
      </c>
      <c r="AI3257" s="21" t="s">
        <v>1165</v>
      </c>
      <c r="AJ3257" s="21" t="s">
        <v>1148</v>
      </c>
      <c r="AK3257">
        <v>78</v>
      </c>
      <c r="AN3257" s="21">
        <v>4</v>
      </c>
      <c r="AO3257" s="21">
        <v>25</v>
      </c>
      <c r="AP3257">
        <v>28</v>
      </c>
      <c r="AQ3257" s="22" t="s">
        <v>1283</v>
      </c>
      <c r="AR3257" s="21" t="s">
        <v>3130</v>
      </c>
    </row>
    <row r="3258" spans="1:44" x14ac:dyDescent="0.2">
      <c r="A3258" s="21" t="s">
        <v>1775</v>
      </c>
      <c r="B3258" s="21" t="s">
        <v>1146</v>
      </c>
      <c r="C3258" s="21" t="s">
        <v>1149</v>
      </c>
      <c r="D3258" s="21" t="s">
        <v>1774</v>
      </c>
      <c r="E3258" s="21" t="s">
        <v>3144</v>
      </c>
      <c r="G3258" s="21" t="s">
        <v>1165</v>
      </c>
      <c r="H3258" s="21" t="s">
        <v>1165</v>
      </c>
      <c r="I3258" s="21" t="s">
        <v>3145</v>
      </c>
      <c r="L3258">
        <v>1690</v>
      </c>
      <c r="M3258" s="21" t="s">
        <v>3034</v>
      </c>
      <c r="O3258">
        <v>1988</v>
      </c>
      <c r="S3258" s="9" t="s">
        <v>3128</v>
      </c>
      <c r="T3258" t="s">
        <v>3127</v>
      </c>
      <c r="U3258" s="21" t="s">
        <v>1218</v>
      </c>
      <c r="V3258" s="9" t="s">
        <v>3132</v>
      </c>
      <c r="W3258">
        <f>7*12</f>
        <v>84</v>
      </c>
      <c r="X3258" s="9" t="s">
        <v>3129</v>
      </c>
      <c r="Y3258" t="s">
        <v>3133</v>
      </c>
      <c r="Z3258">
        <v>12</v>
      </c>
      <c r="AD3258" t="s">
        <v>1165</v>
      </c>
      <c r="AF3258" t="s">
        <v>1165</v>
      </c>
      <c r="AI3258" s="21" t="s">
        <v>1165</v>
      </c>
      <c r="AJ3258" s="21" t="s">
        <v>1148</v>
      </c>
      <c r="AK3258">
        <v>88</v>
      </c>
      <c r="AN3258" s="21">
        <v>4</v>
      </c>
      <c r="AO3258" s="21">
        <v>25</v>
      </c>
      <c r="AP3258">
        <v>28</v>
      </c>
      <c r="AQ3258" s="22" t="s">
        <v>1283</v>
      </c>
      <c r="AR3258" s="21" t="s">
        <v>3130</v>
      </c>
    </row>
    <row r="3259" spans="1:44" x14ac:dyDescent="0.2">
      <c r="A3259" s="21" t="s">
        <v>1775</v>
      </c>
      <c r="B3259" s="21" t="s">
        <v>1146</v>
      </c>
      <c r="C3259" s="21" t="s">
        <v>1149</v>
      </c>
      <c r="D3259" s="21" t="s">
        <v>1774</v>
      </c>
      <c r="E3259" s="21" t="s">
        <v>3144</v>
      </c>
      <c r="G3259" s="21" t="s">
        <v>1165</v>
      </c>
      <c r="H3259" s="21" t="s">
        <v>1165</v>
      </c>
      <c r="I3259" s="21" t="s">
        <v>3145</v>
      </c>
      <c r="L3259">
        <v>1690</v>
      </c>
      <c r="M3259" s="21" t="s">
        <v>3034</v>
      </c>
      <c r="O3259">
        <v>1988</v>
      </c>
      <c r="S3259" s="9" t="s">
        <v>3128</v>
      </c>
      <c r="T3259" t="s">
        <v>3127</v>
      </c>
      <c r="U3259" s="21" t="s">
        <v>1218</v>
      </c>
      <c r="V3259" s="9" t="s">
        <v>3132</v>
      </c>
      <c r="W3259">
        <f>7*12</f>
        <v>84</v>
      </c>
      <c r="X3259" s="9" t="s">
        <v>3129</v>
      </c>
      <c r="Y3259" t="s">
        <v>3134</v>
      </c>
      <c r="Z3259">
        <v>12</v>
      </c>
      <c r="AD3259" t="s">
        <v>1165</v>
      </c>
      <c r="AF3259" t="s">
        <v>1165</v>
      </c>
      <c r="AI3259" s="21" t="s">
        <v>1165</v>
      </c>
      <c r="AJ3259" s="21" t="s">
        <v>1148</v>
      </c>
      <c r="AK3259">
        <v>23</v>
      </c>
      <c r="AN3259" s="21">
        <v>4</v>
      </c>
      <c r="AO3259" s="21">
        <v>25</v>
      </c>
      <c r="AP3259">
        <v>28</v>
      </c>
      <c r="AQ3259" s="22" t="s">
        <v>1283</v>
      </c>
      <c r="AR3259" s="21" t="s">
        <v>3130</v>
      </c>
    </row>
    <row r="3260" spans="1:44" x14ac:dyDescent="0.2">
      <c r="A3260" s="21" t="s">
        <v>1775</v>
      </c>
      <c r="B3260" s="21" t="s">
        <v>1146</v>
      </c>
      <c r="C3260" s="21" t="s">
        <v>1149</v>
      </c>
      <c r="D3260" s="21" t="s">
        <v>1774</v>
      </c>
      <c r="E3260" s="21" t="s">
        <v>3144</v>
      </c>
      <c r="G3260" s="21" t="s">
        <v>1165</v>
      </c>
      <c r="H3260" s="21" t="s">
        <v>1165</v>
      </c>
      <c r="I3260" s="21" t="s">
        <v>3145</v>
      </c>
      <c r="L3260">
        <v>1690</v>
      </c>
      <c r="M3260" s="21" t="s">
        <v>3034</v>
      </c>
      <c r="O3260">
        <v>1988</v>
      </c>
      <c r="S3260" s="9" t="s">
        <v>3128</v>
      </c>
      <c r="T3260" t="s">
        <v>3127</v>
      </c>
      <c r="U3260" s="21" t="s">
        <v>1218</v>
      </c>
      <c r="V3260" s="9" t="s">
        <v>3132</v>
      </c>
      <c r="W3260">
        <f>7*12</f>
        <v>84</v>
      </c>
      <c r="X3260" s="9" t="s">
        <v>3129</v>
      </c>
      <c r="Y3260" t="s">
        <v>3135</v>
      </c>
      <c r="Z3260">
        <v>12</v>
      </c>
      <c r="AD3260" t="s">
        <v>1165</v>
      </c>
      <c r="AF3260" t="s">
        <v>1165</v>
      </c>
      <c r="AI3260" s="21" t="s">
        <v>1165</v>
      </c>
      <c r="AJ3260" s="21" t="s">
        <v>1148</v>
      </c>
      <c r="AK3260">
        <v>43</v>
      </c>
      <c r="AN3260" s="21">
        <v>4</v>
      </c>
      <c r="AO3260" s="21">
        <v>25</v>
      </c>
      <c r="AP3260">
        <v>28</v>
      </c>
      <c r="AQ3260" s="22" t="s">
        <v>1283</v>
      </c>
      <c r="AR3260" s="21" t="s">
        <v>3130</v>
      </c>
    </row>
    <row r="3261" spans="1:44" x14ac:dyDescent="0.2">
      <c r="A3261" s="21" t="s">
        <v>1775</v>
      </c>
      <c r="B3261" s="21" t="s">
        <v>1146</v>
      </c>
      <c r="C3261" s="21" t="s">
        <v>1149</v>
      </c>
      <c r="D3261" s="21" t="s">
        <v>1774</v>
      </c>
      <c r="E3261" s="21" t="s">
        <v>3144</v>
      </c>
      <c r="G3261" s="21" t="s">
        <v>1165</v>
      </c>
      <c r="H3261" s="21" t="s">
        <v>1165</v>
      </c>
      <c r="I3261" s="21" t="s">
        <v>3146</v>
      </c>
      <c r="L3261">
        <v>1750</v>
      </c>
      <c r="M3261" s="21" t="s">
        <v>3034</v>
      </c>
      <c r="O3261">
        <v>1988</v>
      </c>
      <c r="S3261" s="9" t="s">
        <v>3128</v>
      </c>
      <c r="T3261" t="s">
        <v>3127</v>
      </c>
      <c r="U3261" s="21" t="s">
        <v>1147</v>
      </c>
      <c r="X3261" s="9" t="s">
        <v>3129</v>
      </c>
      <c r="Z3261">
        <v>12</v>
      </c>
      <c r="AD3261" t="s">
        <v>1165</v>
      </c>
      <c r="AF3261" t="s">
        <v>1165</v>
      </c>
      <c r="AI3261" s="21" t="s">
        <v>1165</v>
      </c>
      <c r="AJ3261" s="21" t="s">
        <v>1148</v>
      </c>
      <c r="AK3261">
        <v>0</v>
      </c>
      <c r="AN3261" s="21">
        <v>4</v>
      </c>
      <c r="AO3261" s="21">
        <v>25</v>
      </c>
      <c r="AP3261">
        <v>28</v>
      </c>
      <c r="AQ3261" s="22" t="s">
        <v>1283</v>
      </c>
      <c r="AR3261" s="21" t="s">
        <v>3130</v>
      </c>
    </row>
    <row r="3262" spans="1:44" x14ac:dyDescent="0.2">
      <c r="A3262" s="21" t="s">
        <v>1775</v>
      </c>
      <c r="B3262" s="21" t="s">
        <v>1146</v>
      </c>
      <c r="C3262" s="21" t="s">
        <v>1149</v>
      </c>
      <c r="D3262" s="21" t="s">
        <v>1774</v>
      </c>
      <c r="E3262" s="21" t="s">
        <v>3144</v>
      </c>
      <c r="G3262" s="21" t="s">
        <v>1165</v>
      </c>
      <c r="H3262" s="21" t="s">
        <v>1165</v>
      </c>
      <c r="I3262" s="21" t="s">
        <v>3146</v>
      </c>
      <c r="L3262">
        <v>1750</v>
      </c>
      <c r="M3262" s="21" t="s">
        <v>3034</v>
      </c>
      <c r="O3262">
        <v>1988</v>
      </c>
      <c r="S3262" s="9" t="s">
        <v>3128</v>
      </c>
      <c r="T3262" t="s">
        <v>3127</v>
      </c>
      <c r="U3262" s="21" t="s">
        <v>1218</v>
      </c>
      <c r="V3262" s="9" t="s">
        <v>3132</v>
      </c>
      <c r="W3262">
        <f>4*7</f>
        <v>28</v>
      </c>
      <c r="X3262" s="9" t="s">
        <v>3129</v>
      </c>
      <c r="Z3262">
        <v>12</v>
      </c>
      <c r="AD3262" t="s">
        <v>1165</v>
      </c>
      <c r="AF3262" t="s">
        <v>1165</v>
      </c>
      <c r="AI3262" s="21" t="s">
        <v>1165</v>
      </c>
      <c r="AJ3262" s="21" t="s">
        <v>1148</v>
      </c>
      <c r="AK3262">
        <v>3</v>
      </c>
      <c r="AN3262" s="21">
        <v>4</v>
      </c>
      <c r="AO3262" s="21">
        <v>25</v>
      </c>
      <c r="AP3262">
        <v>28</v>
      </c>
      <c r="AQ3262" s="22" t="s">
        <v>1283</v>
      </c>
      <c r="AR3262" s="21" t="s">
        <v>3130</v>
      </c>
    </row>
    <row r="3263" spans="1:44" x14ac:dyDescent="0.2">
      <c r="A3263" s="21" t="s">
        <v>1775</v>
      </c>
      <c r="B3263" s="21" t="s">
        <v>1146</v>
      </c>
      <c r="C3263" s="21" t="s">
        <v>1149</v>
      </c>
      <c r="D3263" s="21" t="s">
        <v>1774</v>
      </c>
      <c r="E3263" s="21" t="s">
        <v>3144</v>
      </c>
      <c r="G3263" s="21" t="s">
        <v>1165</v>
      </c>
      <c r="H3263" s="21" t="s">
        <v>1165</v>
      </c>
      <c r="I3263" s="21" t="s">
        <v>3146</v>
      </c>
      <c r="L3263">
        <v>1750</v>
      </c>
      <c r="M3263" s="21" t="s">
        <v>3034</v>
      </c>
      <c r="O3263">
        <v>1988</v>
      </c>
      <c r="S3263" s="9" t="s">
        <v>3128</v>
      </c>
      <c r="T3263" t="s">
        <v>3127</v>
      </c>
      <c r="U3263" s="21" t="s">
        <v>1218</v>
      </c>
      <c r="V3263" s="9" t="s">
        <v>3132</v>
      </c>
      <c r="W3263">
        <v>56</v>
      </c>
      <c r="X3263" s="9" t="s">
        <v>3129</v>
      </c>
      <c r="Z3263">
        <v>12</v>
      </c>
      <c r="AD3263" t="s">
        <v>1165</v>
      </c>
      <c r="AF3263" t="s">
        <v>1165</v>
      </c>
      <c r="AI3263" s="21" t="s">
        <v>1165</v>
      </c>
      <c r="AJ3263" s="21" t="s">
        <v>1148</v>
      </c>
      <c r="AK3263">
        <v>14</v>
      </c>
      <c r="AN3263" s="21">
        <v>4</v>
      </c>
      <c r="AO3263" s="21">
        <v>25</v>
      </c>
      <c r="AP3263">
        <v>28</v>
      </c>
      <c r="AQ3263" s="22" t="s">
        <v>1283</v>
      </c>
      <c r="AR3263" s="21" t="s">
        <v>3130</v>
      </c>
    </row>
    <row r="3264" spans="1:44" x14ac:dyDescent="0.2">
      <c r="A3264" s="21" t="s">
        <v>1775</v>
      </c>
      <c r="B3264" s="21" t="s">
        <v>1146</v>
      </c>
      <c r="C3264" s="21" t="s">
        <v>1149</v>
      </c>
      <c r="D3264" s="21" t="s">
        <v>1774</v>
      </c>
      <c r="E3264" s="21" t="s">
        <v>3144</v>
      </c>
      <c r="G3264" s="21" t="s">
        <v>1165</v>
      </c>
      <c r="H3264" s="21" t="s">
        <v>1165</v>
      </c>
      <c r="I3264" s="21" t="s">
        <v>3146</v>
      </c>
      <c r="L3264">
        <v>1750</v>
      </c>
      <c r="M3264" s="21" t="s">
        <v>3034</v>
      </c>
      <c r="O3264">
        <v>1988</v>
      </c>
      <c r="S3264" s="9" t="s">
        <v>3128</v>
      </c>
      <c r="T3264" t="s">
        <v>3127</v>
      </c>
      <c r="U3264" s="21" t="s">
        <v>1218</v>
      </c>
      <c r="V3264" s="9" t="s">
        <v>3132</v>
      </c>
      <c r="W3264">
        <f>7*12</f>
        <v>84</v>
      </c>
      <c r="X3264" s="9" t="s">
        <v>3129</v>
      </c>
      <c r="Z3264">
        <v>12</v>
      </c>
      <c r="AD3264" t="s">
        <v>1165</v>
      </c>
      <c r="AF3264" t="s">
        <v>1165</v>
      </c>
      <c r="AI3264" s="21" t="s">
        <v>1165</v>
      </c>
      <c r="AJ3264" s="21" t="s">
        <v>1148</v>
      </c>
      <c r="AK3264">
        <v>52</v>
      </c>
      <c r="AN3264" s="21">
        <v>4</v>
      </c>
      <c r="AO3264" s="21">
        <v>25</v>
      </c>
      <c r="AP3264">
        <v>28</v>
      </c>
      <c r="AQ3264" s="22" t="s">
        <v>1283</v>
      </c>
      <c r="AR3264" s="21" t="s">
        <v>3130</v>
      </c>
    </row>
    <row r="3265" spans="1:44" x14ac:dyDescent="0.2">
      <c r="A3265" s="21" t="s">
        <v>1775</v>
      </c>
      <c r="B3265" s="21" t="s">
        <v>1146</v>
      </c>
      <c r="C3265" s="21" t="s">
        <v>1149</v>
      </c>
      <c r="D3265" s="21" t="s">
        <v>1774</v>
      </c>
      <c r="E3265" s="21" t="s">
        <v>3144</v>
      </c>
      <c r="G3265" s="21" t="s">
        <v>1165</v>
      </c>
      <c r="H3265" s="21" t="s">
        <v>1165</v>
      </c>
      <c r="I3265" s="21" t="s">
        <v>3146</v>
      </c>
      <c r="L3265">
        <v>1750</v>
      </c>
      <c r="M3265" s="21" t="s">
        <v>3034</v>
      </c>
      <c r="O3265">
        <v>1988</v>
      </c>
      <c r="S3265" s="9" t="s">
        <v>3128</v>
      </c>
      <c r="T3265" t="s">
        <v>3127</v>
      </c>
      <c r="U3265" s="21" t="s">
        <v>1218</v>
      </c>
      <c r="V3265" s="9" t="s">
        <v>3132</v>
      </c>
      <c r="W3265">
        <f>7*16</f>
        <v>112</v>
      </c>
      <c r="X3265" s="9" t="s">
        <v>3129</v>
      </c>
      <c r="Z3265">
        <v>12</v>
      </c>
      <c r="AD3265" t="s">
        <v>1165</v>
      </c>
      <c r="AF3265" t="s">
        <v>1165</v>
      </c>
      <c r="AI3265" s="21" t="s">
        <v>1165</v>
      </c>
      <c r="AJ3265" s="21" t="s">
        <v>1148</v>
      </c>
      <c r="AK3265">
        <v>75</v>
      </c>
      <c r="AN3265" s="21">
        <v>4</v>
      </c>
      <c r="AO3265" s="21">
        <v>25</v>
      </c>
      <c r="AP3265">
        <v>28</v>
      </c>
      <c r="AQ3265" s="22" t="s">
        <v>1283</v>
      </c>
      <c r="AR3265" s="21" t="s">
        <v>3130</v>
      </c>
    </row>
    <row r="3266" spans="1:44" x14ac:dyDescent="0.2">
      <c r="A3266" s="21" t="s">
        <v>1775</v>
      </c>
      <c r="B3266" s="21" t="s">
        <v>1146</v>
      </c>
      <c r="C3266" s="21" t="s">
        <v>1149</v>
      </c>
      <c r="D3266" s="21" t="s">
        <v>1774</v>
      </c>
      <c r="E3266" s="21" t="s">
        <v>3144</v>
      </c>
      <c r="G3266" s="21" t="s">
        <v>1165</v>
      </c>
      <c r="H3266" s="21" t="s">
        <v>1165</v>
      </c>
      <c r="I3266" s="21" t="s">
        <v>3146</v>
      </c>
      <c r="L3266">
        <v>1750</v>
      </c>
      <c r="M3266" s="21" t="s">
        <v>3034</v>
      </c>
      <c r="O3266">
        <v>1988</v>
      </c>
      <c r="S3266" s="9" t="s">
        <v>3128</v>
      </c>
      <c r="T3266" t="s">
        <v>3127</v>
      </c>
      <c r="U3266" s="21" t="s">
        <v>1218</v>
      </c>
      <c r="V3266" s="9" t="s">
        <v>3132</v>
      </c>
      <c r="W3266">
        <f>7*24</f>
        <v>168</v>
      </c>
      <c r="X3266" s="9" t="s">
        <v>3129</v>
      </c>
      <c r="Z3266">
        <v>12</v>
      </c>
      <c r="AD3266" t="s">
        <v>1165</v>
      </c>
      <c r="AF3266" t="s">
        <v>1165</v>
      </c>
      <c r="AI3266" s="21" t="s">
        <v>1165</v>
      </c>
      <c r="AJ3266" s="21" t="s">
        <v>1148</v>
      </c>
      <c r="AK3266">
        <v>78</v>
      </c>
      <c r="AN3266" s="21">
        <v>4</v>
      </c>
      <c r="AO3266" s="21">
        <v>25</v>
      </c>
      <c r="AP3266">
        <v>28</v>
      </c>
      <c r="AQ3266" s="22" t="s">
        <v>1283</v>
      </c>
      <c r="AR3266" s="21" t="s">
        <v>3130</v>
      </c>
    </row>
    <row r="3267" spans="1:44" x14ac:dyDescent="0.2">
      <c r="A3267" s="21" t="s">
        <v>1775</v>
      </c>
      <c r="B3267" s="21" t="s">
        <v>1146</v>
      </c>
      <c r="C3267" s="21" t="s">
        <v>1149</v>
      </c>
      <c r="D3267" s="21" t="s">
        <v>1774</v>
      </c>
      <c r="E3267" s="21" t="s">
        <v>3144</v>
      </c>
      <c r="G3267" s="21" t="s">
        <v>1165</v>
      </c>
      <c r="H3267" s="21" t="s">
        <v>1165</v>
      </c>
      <c r="I3267" s="21" t="s">
        <v>3146</v>
      </c>
      <c r="L3267">
        <v>1750</v>
      </c>
      <c r="M3267" s="21" t="s">
        <v>3034</v>
      </c>
      <c r="O3267">
        <v>1988</v>
      </c>
      <c r="S3267" s="9" t="s">
        <v>3128</v>
      </c>
      <c r="T3267" t="s">
        <v>3127</v>
      </c>
      <c r="U3267" s="21" t="s">
        <v>1218</v>
      </c>
      <c r="V3267" s="9" t="s">
        <v>3132</v>
      </c>
      <c r="W3267">
        <f>7*12</f>
        <v>84</v>
      </c>
      <c r="X3267" s="9" t="s">
        <v>3129</v>
      </c>
      <c r="Y3267" t="s">
        <v>3133</v>
      </c>
      <c r="Z3267">
        <v>12</v>
      </c>
      <c r="AD3267" t="s">
        <v>1165</v>
      </c>
      <c r="AF3267" t="s">
        <v>1165</v>
      </c>
      <c r="AI3267" s="21" t="s">
        <v>1165</v>
      </c>
      <c r="AJ3267" s="21" t="s">
        <v>1148</v>
      </c>
      <c r="AK3267">
        <v>77</v>
      </c>
      <c r="AN3267" s="21">
        <v>4</v>
      </c>
      <c r="AO3267" s="21">
        <v>25</v>
      </c>
      <c r="AP3267">
        <v>28</v>
      </c>
      <c r="AQ3267" s="22" t="s">
        <v>1283</v>
      </c>
      <c r="AR3267" s="21" t="s">
        <v>3130</v>
      </c>
    </row>
    <row r="3268" spans="1:44" x14ac:dyDescent="0.2">
      <c r="A3268" s="21" t="s">
        <v>1775</v>
      </c>
      <c r="B3268" s="21" t="s">
        <v>1146</v>
      </c>
      <c r="C3268" s="21" t="s">
        <v>1149</v>
      </c>
      <c r="D3268" s="21" t="s">
        <v>1774</v>
      </c>
      <c r="E3268" s="21" t="s">
        <v>3144</v>
      </c>
      <c r="G3268" s="21" t="s">
        <v>1165</v>
      </c>
      <c r="H3268" s="21" t="s">
        <v>1165</v>
      </c>
      <c r="I3268" s="21" t="s">
        <v>3146</v>
      </c>
      <c r="L3268">
        <v>1750</v>
      </c>
      <c r="M3268" s="21" t="s">
        <v>3034</v>
      </c>
      <c r="O3268">
        <v>1988</v>
      </c>
      <c r="S3268" s="9" t="s">
        <v>3128</v>
      </c>
      <c r="T3268" t="s">
        <v>3127</v>
      </c>
      <c r="U3268" s="21" t="s">
        <v>1218</v>
      </c>
      <c r="V3268" s="9" t="s">
        <v>3132</v>
      </c>
      <c r="W3268">
        <f>7*12</f>
        <v>84</v>
      </c>
      <c r="X3268" s="9" t="s">
        <v>3129</v>
      </c>
      <c r="Y3268" t="s">
        <v>3134</v>
      </c>
      <c r="Z3268">
        <v>12</v>
      </c>
      <c r="AD3268" t="s">
        <v>1165</v>
      </c>
      <c r="AF3268" t="s">
        <v>1165</v>
      </c>
      <c r="AI3268" s="21" t="s">
        <v>1165</v>
      </c>
      <c r="AJ3268" s="21" t="s">
        <v>1148</v>
      </c>
      <c r="AK3268">
        <v>27</v>
      </c>
      <c r="AN3268" s="21">
        <v>4</v>
      </c>
      <c r="AO3268" s="21">
        <v>25</v>
      </c>
      <c r="AP3268">
        <v>28</v>
      </c>
      <c r="AQ3268" s="22" t="s">
        <v>1283</v>
      </c>
      <c r="AR3268" s="21" t="s">
        <v>3130</v>
      </c>
    </row>
    <row r="3269" spans="1:44" x14ac:dyDescent="0.2">
      <c r="A3269" s="21" t="s">
        <v>1775</v>
      </c>
      <c r="B3269" s="21" t="s">
        <v>1146</v>
      </c>
      <c r="C3269" s="21" t="s">
        <v>1149</v>
      </c>
      <c r="D3269" s="21" t="s">
        <v>1774</v>
      </c>
      <c r="E3269" s="21" t="s">
        <v>3144</v>
      </c>
      <c r="G3269" s="21" t="s">
        <v>1165</v>
      </c>
      <c r="H3269" s="21" t="s">
        <v>1165</v>
      </c>
      <c r="I3269" s="21" t="s">
        <v>3146</v>
      </c>
      <c r="L3269">
        <v>1750</v>
      </c>
      <c r="M3269" s="21" t="s">
        <v>3034</v>
      </c>
      <c r="O3269">
        <v>1988</v>
      </c>
      <c r="S3269" s="9" t="s">
        <v>3128</v>
      </c>
      <c r="T3269" t="s">
        <v>3127</v>
      </c>
      <c r="U3269" s="21" t="s">
        <v>1218</v>
      </c>
      <c r="V3269" s="9" t="s">
        <v>3132</v>
      </c>
      <c r="W3269">
        <f>7*12</f>
        <v>84</v>
      </c>
      <c r="X3269" s="9" t="s">
        <v>3129</v>
      </c>
      <c r="Y3269" t="s">
        <v>3135</v>
      </c>
      <c r="Z3269">
        <v>12</v>
      </c>
      <c r="AD3269" t="s">
        <v>1165</v>
      </c>
      <c r="AF3269" t="s">
        <v>1165</v>
      </c>
      <c r="AI3269" s="21" t="s">
        <v>1165</v>
      </c>
      <c r="AJ3269" s="21" t="s">
        <v>1148</v>
      </c>
      <c r="AK3269">
        <v>36</v>
      </c>
      <c r="AN3269" s="21">
        <v>4</v>
      </c>
      <c r="AO3269" s="21">
        <v>25</v>
      </c>
      <c r="AP3269">
        <v>28</v>
      </c>
      <c r="AQ3269" s="22" t="s">
        <v>1283</v>
      </c>
      <c r="AR3269" s="21" t="s">
        <v>3130</v>
      </c>
    </row>
    <row r="3270" spans="1:44" x14ac:dyDescent="0.2">
      <c r="A3270" s="21" t="s">
        <v>1775</v>
      </c>
      <c r="B3270" s="21" t="s">
        <v>1146</v>
      </c>
      <c r="C3270" s="21" t="s">
        <v>1149</v>
      </c>
      <c r="D3270" s="21" t="s">
        <v>1774</v>
      </c>
      <c r="E3270" s="21" t="s">
        <v>3144</v>
      </c>
      <c r="G3270" s="21" t="s">
        <v>1165</v>
      </c>
      <c r="H3270" s="21" t="s">
        <v>1165</v>
      </c>
      <c r="I3270" s="21" t="s">
        <v>3147</v>
      </c>
      <c r="L3270">
        <v>2520</v>
      </c>
      <c r="M3270" s="21" t="s">
        <v>3034</v>
      </c>
      <c r="O3270">
        <v>1988</v>
      </c>
      <c r="S3270" s="9" t="s">
        <v>3128</v>
      </c>
      <c r="T3270" t="s">
        <v>3127</v>
      </c>
      <c r="U3270" s="21" t="s">
        <v>1147</v>
      </c>
      <c r="X3270" s="9" t="s">
        <v>3129</v>
      </c>
      <c r="Z3270">
        <v>12</v>
      </c>
      <c r="AD3270" t="s">
        <v>1165</v>
      </c>
      <c r="AF3270" t="s">
        <v>1165</v>
      </c>
      <c r="AI3270" s="21" t="s">
        <v>1165</v>
      </c>
      <c r="AJ3270" s="21" t="s">
        <v>1148</v>
      </c>
      <c r="AK3270">
        <v>3</v>
      </c>
      <c r="AN3270" s="21">
        <v>4</v>
      </c>
      <c r="AO3270" s="21">
        <v>25</v>
      </c>
      <c r="AP3270">
        <v>28</v>
      </c>
      <c r="AQ3270" s="22" t="s">
        <v>1283</v>
      </c>
      <c r="AR3270" s="21" t="s">
        <v>3130</v>
      </c>
    </row>
    <row r="3271" spans="1:44" x14ac:dyDescent="0.2">
      <c r="A3271" s="21" t="s">
        <v>1775</v>
      </c>
      <c r="B3271" s="21" t="s">
        <v>1146</v>
      </c>
      <c r="C3271" s="21" t="s">
        <v>1149</v>
      </c>
      <c r="D3271" s="21" t="s">
        <v>1774</v>
      </c>
      <c r="E3271" s="21" t="s">
        <v>3144</v>
      </c>
      <c r="G3271" s="21" t="s">
        <v>1165</v>
      </c>
      <c r="H3271" s="21" t="s">
        <v>1165</v>
      </c>
      <c r="I3271" s="21" t="s">
        <v>3147</v>
      </c>
      <c r="L3271">
        <v>2520</v>
      </c>
      <c r="M3271" s="21" t="s">
        <v>3034</v>
      </c>
      <c r="O3271">
        <v>1988</v>
      </c>
      <c r="S3271" s="9" t="s">
        <v>3128</v>
      </c>
      <c r="T3271" t="s">
        <v>3127</v>
      </c>
      <c r="U3271" s="21" t="s">
        <v>1218</v>
      </c>
      <c r="V3271" s="9" t="s">
        <v>3132</v>
      </c>
      <c r="W3271">
        <f>4*7</f>
        <v>28</v>
      </c>
      <c r="X3271" s="9" t="s">
        <v>3129</v>
      </c>
      <c r="Z3271">
        <v>12</v>
      </c>
      <c r="AD3271" t="s">
        <v>1165</v>
      </c>
      <c r="AF3271" t="s">
        <v>1165</v>
      </c>
      <c r="AI3271" s="21" t="s">
        <v>1165</v>
      </c>
      <c r="AJ3271" s="21" t="s">
        <v>1148</v>
      </c>
      <c r="AK3271">
        <v>4</v>
      </c>
      <c r="AN3271" s="21">
        <v>4</v>
      </c>
      <c r="AO3271" s="21">
        <v>25</v>
      </c>
      <c r="AP3271">
        <v>28</v>
      </c>
      <c r="AQ3271" s="22" t="s">
        <v>1283</v>
      </c>
      <c r="AR3271" s="21" t="s">
        <v>3130</v>
      </c>
    </row>
    <row r="3272" spans="1:44" x14ac:dyDescent="0.2">
      <c r="A3272" s="21" t="s">
        <v>1775</v>
      </c>
      <c r="B3272" s="21" t="s">
        <v>1146</v>
      </c>
      <c r="C3272" s="21" t="s">
        <v>1149</v>
      </c>
      <c r="D3272" s="21" t="s">
        <v>1774</v>
      </c>
      <c r="E3272" s="21" t="s">
        <v>3144</v>
      </c>
      <c r="G3272" s="21" t="s">
        <v>1165</v>
      </c>
      <c r="H3272" s="21" t="s">
        <v>1165</v>
      </c>
      <c r="I3272" s="21" t="s">
        <v>3147</v>
      </c>
      <c r="L3272">
        <v>2520</v>
      </c>
      <c r="M3272" s="21" t="s">
        <v>3034</v>
      </c>
      <c r="O3272">
        <v>1988</v>
      </c>
      <c r="S3272" s="9" t="s">
        <v>3128</v>
      </c>
      <c r="T3272" t="s">
        <v>3127</v>
      </c>
      <c r="U3272" s="21" t="s">
        <v>1218</v>
      </c>
      <c r="V3272" s="9" t="s">
        <v>3132</v>
      </c>
      <c r="W3272">
        <v>56</v>
      </c>
      <c r="X3272" s="9" t="s">
        <v>3129</v>
      </c>
      <c r="Z3272">
        <v>12</v>
      </c>
      <c r="AD3272" t="s">
        <v>1165</v>
      </c>
      <c r="AF3272" t="s">
        <v>1165</v>
      </c>
      <c r="AI3272" s="21" t="s">
        <v>1165</v>
      </c>
      <c r="AJ3272" s="21" t="s">
        <v>1148</v>
      </c>
      <c r="AK3272">
        <v>21</v>
      </c>
      <c r="AN3272" s="21">
        <v>4</v>
      </c>
      <c r="AO3272" s="21">
        <v>25</v>
      </c>
      <c r="AP3272">
        <v>28</v>
      </c>
      <c r="AQ3272" s="22" t="s">
        <v>1283</v>
      </c>
      <c r="AR3272" s="21" t="s">
        <v>3130</v>
      </c>
    </row>
    <row r="3273" spans="1:44" x14ac:dyDescent="0.2">
      <c r="A3273" s="21" t="s">
        <v>1775</v>
      </c>
      <c r="B3273" s="21" t="s">
        <v>1146</v>
      </c>
      <c r="C3273" s="21" t="s">
        <v>1149</v>
      </c>
      <c r="D3273" s="21" t="s">
        <v>1774</v>
      </c>
      <c r="E3273" s="21" t="s">
        <v>3144</v>
      </c>
      <c r="G3273" s="21" t="s">
        <v>1165</v>
      </c>
      <c r="H3273" s="21" t="s">
        <v>1165</v>
      </c>
      <c r="I3273" s="21" t="s">
        <v>3147</v>
      </c>
      <c r="L3273">
        <v>2520</v>
      </c>
      <c r="M3273" s="21" t="s">
        <v>3034</v>
      </c>
      <c r="O3273">
        <v>1988</v>
      </c>
      <c r="S3273" s="9" t="s">
        <v>3128</v>
      </c>
      <c r="T3273" t="s">
        <v>3127</v>
      </c>
      <c r="U3273" s="21" t="s">
        <v>1218</v>
      </c>
      <c r="V3273" s="9" t="s">
        <v>3132</v>
      </c>
      <c r="W3273">
        <f>7*12</f>
        <v>84</v>
      </c>
      <c r="X3273" s="9" t="s">
        <v>3129</v>
      </c>
      <c r="Z3273">
        <v>12</v>
      </c>
      <c r="AD3273" t="s">
        <v>1165</v>
      </c>
      <c r="AF3273" t="s">
        <v>1165</v>
      </c>
      <c r="AI3273" s="21" t="s">
        <v>1165</v>
      </c>
      <c r="AJ3273" s="21" t="s">
        <v>1148</v>
      </c>
      <c r="AK3273">
        <v>80</v>
      </c>
      <c r="AN3273" s="21">
        <v>4</v>
      </c>
      <c r="AO3273" s="21">
        <v>25</v>
      </c>
      <c r="AP3273">
        <v>28</v>
      </c>
      <c r="AQ3273" s="22" t="s">
        <v>1283</v>
      </c>
      <c r="AR3273" s="21" t="s">
        <v>3130</v>
      </c>
    </row>
    <row r="3274" spans="1:44" x14ac:dyDescent="0.2">
      <c r="A3274" s="21" t="s">
        <v>1775</v>
      </c>
      <c r="B3274" s="21" t="s">
        <v>1146</v>
      </c>
      <c r="C3274" s="21" t="s">
        <v>1149</v>
      </c>
      <c r="D3274" s="21" t="s">
        <v>1774</v>
      </c>
      <c r="E3274" s="21" t="s">
        <v>3144</v>
      </c>
      <c r="G3274" s="21" t="s">
        <v>1165</v>
      </c>
      <c r="H3274" s="21" t="s">
        <v>1165</v>
      </c>
      <c r="I3274" s="21" t="s">
        <v>3147</v>
      </c>
      <c r="L3274">
        <v>2520</v>
      </c>
      <c r="M3274" s="21" t="s">
        <v>3034</v>
      </c>
      <c r="O3274">
        <v>1988</v>
      </c>
      <c r="S3274" s="9" t="s">
        <v>3128</v>
      </c>
      <c r="T3274" t="s">
        <v>3127</v>
      </c>
      <c r="U3274" s="21" t="s">
        <v>1218</v>
      </c>
      <c r="V3274" s="9" t="s">
        <v>3132</v>
      </c>
      <c r="W3274">
        <f>7*16</f>
        <v>112</v>
      </c>
      <c r="X3274" s="9" t="s">
        <v>3129</v>
      </c>
      <c r="Z3274">
        <v>12</v>
      </c>
      <c r="AD3274" t="s">
        <v>1165</v>
      </c>
      <c r="AF3274" t="s">
        <v>1165</v>
      </c>
      <c r="AI3274" s="21" t="s">
        <v>1165</v>
      </c>
      <c r="AJ3274" s="21" t="s">
        <v>1148</v>
      </c>
      <c r="AK3274">
        <v>92</v>
      </c>
      <c r="AN3274" s="21">
        <v>4</v>
      </c>
      <c r="AO3274" s="21">
        <v>25</v>
      </c>
      <c r="AP3274">
        <v>28</v>
      </c>
      <c r="AQ3274" s="22" t="s">
        <v>1283</v>
      </c>
      <c r="AR3274" s="21" t="s">
        <v>3130</v>
      </c>
    </row>
    <row r="3275" spans="1:44" x14ac:dyDescent="0.2">
      <c r="A3275" s="21" t="s">
        <v>1775</v>
      </c>
      <c r="B3275" s="21" t="s">
        <v>1146</v>
      </c>
      <c r="C3275" s="21" t="s">
        <v>1149</v>
      </c>
      <c r="D3275" s="21" t="s">
        <v>1774</v>
      </c>
      <c r="E3275" s="21" t="s">
        <v>3144</v>
      </c>
      <c r="G3275" s="21" t="s">
        <v>1165</v>
      </c>
      <c r="H3275" s="21" t="s">
        <v>1165</v>
      </c>
      <c r="I3275" s="21" t="s">
        <v>3147</v>
      </c>
      <c r="L3275">
        <v>2520</v>
      </c>
      <c r="M3275" s="21" t="s">
        <v>3034</v>
      </c>
      <c r="O3275">
        <v>1988</v>
      </c>
      <c r="S3275" s="9" t="s">
        <v>3128</v>
      </c>
      <c r="T3275" t="s">
        <v>3127</v>
      </c>
      <c r="U3275" s="21" t="s">
        <v>1218</v>
      </c>
      <c r="V3275" s="9" t="s">
        <v>3132</v>
      </c>
      <c r="W3275">
        <f>7*24</f>
        <v>168</v>
      </c>
      <c r="X3275" s="9" t="s">
        <v>3129</v>
      </c>
      <c r="Z3275">
        <v>12</v>
      </c>
      <c r="AD3275" t="s">
        <v>1165</v>
      </c>
      <c r="AF3275" t="s">
        <v>1165</v>
      </c>
      <c r="AI3275" s="21" t="s">
        <v>1165</v>
      </c>
      <c r="AJ3275" s="21" t="s">
        <v>1148</v>
      </c>
      <c r="AK3275">
        <v>78</v>
      </c>
      <c r="AN3275" s="21">
        <v>4</v>
      </c>
      <c r="AO3275" s="21">
        <v>25</v>
      </c>
      <c r="AP3275">
        <v>28</v>
      </c>
      <c r="AQ3275" s="22" t="s">
        <v>1283</v>
      </c>
      <c r="AR3275" s="21" t="s">
        <v>3130</v>
      </c>
    </row>
    <row r="3276" spans="1:44" x14ac:dyDescent="0.2">
      <c r="A3276" s="21" t="s">
        <v>1775</v>
      </c>
      <c r="B3276" s="21" t="s">
        <v>1146</v>
      </c>
      <c r="C3276" s="21" t="s">
        <v>1149</v>
      </c>
      <c r="D3276" s="21" t="s">
        <v>1774</v>
      </c>
      <c r="E3276" s="21" t="s">
        <v>3144</v>
      </c>
      <c r="G3276" s="21" t="s">
        <v>1165</v>
      </c>
      <c r="H3276" s="21" t="s">
        <v>1165</v>
      </c>
      <c r="I3276" s="21" t="s">
        <v>3147</v>
      </c>
      <c r="L3276">
        <v>2520</v>
      </c>
      <c r="M3276" s="21" t="s">
        <v>3034</v>
      </c>
      <c r="O3276">
        <v>1988</v>
      </c>
      <c r="S3276" s="9" t="s">
        <v>3128</v>
      </c>
      <c r="T3276" t="s">
        <v>3127</v>
      </c>
      <c r="U3276" s="21" t="s">
        <v>1218</v>
      </c>
      <c r="V3276" s="9" t="s">
        <v>3132</v>
      </c>
      <c r="W3276">
        <f>7*12</f>
        <v>84</v>
      </c>
      <c r="X3276" s="9" t="s">
        <v>3129</v>
      </c>
      <c r="Y3276" t="s">
        <v>3133</v>
      </c>
      <c r="Z3276">
        <v>12</v>
      </c>
      <c r="AD3276" t="s">
        <v>1165</v>
      </c>
      <c r="AF3276" t="s">
        <v>1165</v>
      </c>
      <c r="AI3276" s="21" t="s">
        <v>1165</v>
      </c>
      <c r="AJ3276" s="21" t="s">
        <v>1148</v>
      </c>
      <c r="AK3276">
        <v>69</v>
      </c>
      <c r="AN3276" s="21">
        <v>4</v>
      </c>
      <c r="AO3276" s="21">
        <v>25</v>
      </c>
      <c r="AP3276">
        <v>28</v>
      </c>
      <c r="AQ3276" s="22" t="s">
        <v>1283</v>
      </c>
      <c r="AR3276" s="21" t="s">
        <v>3130</v>
      </c>
    </row>
    <row r="3277" spans="1:44" x14ac:dyDescent="0.2">
      <c r="A3277" s="21" t="s">
        <v>1775</v>
      </c>
      <c r="B3277" s="21" t="s">
        <v>1146</v>
      </c>
      <c r="C3277" s="21" t="s">
        <v>1149</v>
      </c>
      <c r="D3277" s="21" t="s">
        <v>1774</v>
      </c>
      <c r="E3277" s="21" t="s">
        <v>3144</v>
      </c>
      <c r="G3277" s="21" t="s">
        <v>1165</v>
      </c>
      <c r="H3277" s="21" t="s">
        <v>1165</v>
      </c>
      <c r="I3277" s="21" t="s">
        <v>3147</v>
      </c>
      <c r="L3277">
        <v>2520</v>
      </c>
      <c r="M3277" s="21" t="s">
        <v>3034</v>
      </c>
      <c r="O3277">
        <v>1988</v>
      </c>
      <c r="S3277" s="9" t="s">
        <v>3128</v>
      </c>
      <c r="T3277" t="s">
        <v>3127</v>
      </c>
      <c r="U3277" s="21" t="s">
        <v>1218</v>
      </c>
      <c r="V3277" s="9" t="s">
        <v>3132</v>
      </c>
      <c r="W3277">
        <f>7*12</f>
        <v>84</v>
      </c>
      <c r="X3277" s="9" t="s">
        <v>3129</v>
      </c>
      <c r="Y3277" t="s">
        <v>3134</v>
      </c>
      <c r="Z3277">
        <v>12</v>
      </c>
      <c r="AD3277" t="s">
        <v>1165</v>
      </c>
      <c r="AF3277" t="s">
        <v>1165</v>
      </c>
      <c r="AI3277" s="21" t="s">
        <v>1165</v>
      </c>
      <c r="AJ3277" s="21" t="s">
        <v>1148</v>
      </c>
      <c r="AK3277">
        <v>55</v>
      </c>
      <c r="AN3277" s="21">
        <v>4</v>
      </c>
      <c r="AO3277" s="21">
        <v>25</v>
      </c>
      <c r="AP3277">
        <v>28</v>
      </c>
      <c r="AQ3277" s="22" t="s">
        <v>1283</v>
      </c>
      <c r="AR3277" s="21" t="s">
        <v>3130</v>
      </c>
    </row>
    <row r="3278" spans="1:44" x14ac:dyDescent="0.2">
      <c r="A3278" s="21" t="s">
        <v>1775</v>
      </c>
      <c r="B3278" s="21" t="s">
        <v>1146</v>
      </c>
      <c r="C3278" s="21" t="s">
        <v>1149</v>
      </c>
      <c r="D3278" s="21" t="s">
        <v>1774</v>
      </c>
      <c r="E3278" s="21" t="s">
        <v>3144</v>
      </c>
      <c r="G3278" s="21" t="s">
        <v>1165</v>
      </c>
      <c r="H3278" s="21" t="s">
        <v>1165</v>
      </c>
      <c r="I3278" s="21" t="s">
        <v>3147</v>
      </c>
      <c r="L3278">
        <v>2520</v>
      </c>
      <c r="M3278" s="21" t="s">
        <v>3034</v>
      </c>
      <c r="O3278">
        <v>1988</v>
      </c>
      <c r="S3278" s="9" t="s">
        <v>3128</v>
      </c>
      <c r="T3278" t="s">
        <v>3127</v>
      </c>
      <c r="U3278" s="21" t="s">
        <v>1218</v>
      </c>
      <c r="V3278" s="9" t="s">
        <v>3132</v>
      </c>
      <c r="W3278">
        <f>7*12</f>
        <v>84</v>
      </c>
      <c r="X3278" s="9" t="s">
        <v>3129</v>
      </c>
      <c r="Y3278" t="s">
        <v>3135</v>
      </c>
      <c r="Z3278">
        <v>12</v>
      </c>
      <c r="AD3278" t="s">
        <v>1165</v>
      </c>
      <c r="AF3278" t="s">
        <v>1165</v>
      </c>
      <c r="AI3278" s="21" t="s">
        <v>1165</v>
      </c>
      <c r="AJ3278" s="21" t="s">
        <v>1148</v>
      </c>
      <c r="AK3278">
        <v>50</v>
      </c>
      <c r="AN3278" s="21">
        <v>4</v>
      </c>
      <c r="AO3278" s="21">
        <v>25</v>
      </c>
      <c r="AP3278">
        <v>28</v>
      </c>
      <c r="AQ3278" s="22" t="s">
        <v>1283</v>
      </c>
      <c r="AR3278" s="21" t="s">
        <v>3130</v>
      </c>
    </row>
    <row r="3279" spans="1:44" x14ac:dyDescent="0.2">
      <c r="A3279" s="21" t="s">
        <v>1775</v>
      </c>
      <c r="B3279" s="21" t="s">
        <v>1146</v>
      </c>
      <c r="C3279" s="21" t="s">
        <v>1149</v>
      </c>
      <c r="D3279" s="21" t="s">
        <v>1774</v>
      </c>
      <c r="E3279" s="21" t="s">
        <v>3148</v>
      </c>
      <c r="G3279" s="21" t="s">
        <v>1165</v>
      </c>
      <c r="H3279" s="21" t="s">
        <v>1165</v>
      </c>
      <c r="I3279" s="21" t="s">
        <v>3149</v>
      </c>
      <c r="L3279">
        <v>1720</v>
      </c>
      <c r="M3279" s="21" t="s">
        <v>3034</v>
      </c>
      <c r="O3279">
        <v>1988</v>
      </c>
      <c r="S3279" s="9" t="s">
        <v>3128</v>
      </c>
      <c r="T3279" t="s">
        <v>3127</v>
      </c>
      <c r="U3279" s="21" t="s">
        <v>1147</v>
      </c>
      <c r="X3279" s="9" t="s">
        <v>3129</v>
      </c>
      <c r="Z3279">
        <v>12</v>
      </c>
      <c r="AD3279" t="s">
        <v>1165</v>
      </c>
      <c r="AF3279" t="s">
        <v>1165</v>
      </c>
      <c r="AI3279" s="21" t="s">
        <v>1165</v>
      </c>
      <c r="AJ3279" s="21" t="s">
        <v>1148</v>
      </c>
      <c r="AK3279">
        <v>0</v>
      </c>
      <c r="AN3279" s="21">
        <v>4</v>
      </c>
      <c r="AO3279" s="21">
        <v>25</v>
      </c>
      <c r="AP3279">
        <v>28</v>
      </c>
      <c r="AQ3279" s="22" t="s">
        <v>1283</v>
      </c>
      <c r="AR3279" s="21" t="s">
        <v>3130</v>
      </c>
    </row>
    <row r="3280" spans="1:44" x14ac:dyDescent="0.2">
      <c r="A3280" s="21" t="s">
        <v>1775</v>
      </c>
      <c r="B3280" s="21" t="s">
        <v>1146</v>
      </c>
      <c r="C3280" s="21" t="s">
        <v>1149</v>
      </c>
      <c r="D3280" s="21" t="s">
        <v>1774</v>
      </c>
      <c r="E3280" s="21" t="s">
        <v>3148</v>
      </c>
      <c r="G3280" s="21" t="s">
        <v>1165</v>
      </c>
      <c r="H3280" s="21" t="s">
        <v>1165</v>
      </c>
      <c r="I3280" s="21" t="s">
        <v>3149</v>
      </c>
      <c r="L3280">
        <v>1720</v>
      </c>
      <c r="M3280" s="21" t="s">
        <v>3034</v>
      </c>
      <c r="O3280">
        <v>1988</v>
      </c>
      <c r="S3280" s="9" t="s">
        <v>3128</v>
      </c>
      <c r="T3280" t="s">
        <v>3127</v>
      </c>
      <c r="U3280" s="21" t="s">
        <v>1218</v>
      </c>
      <c r="V3280" s="9" t="s">
        <v>3132</v>
      </c>
      <c r="W3280">
        <f>4*7</f>
        <v>28</v>
      </c>
      <c r="X3280" s="9" t="s">
        <v>3129</v>
      </c>
      <c r="Z3280">
        <v>12</v>
      </c>
      <c r="AD3280" t="s">
        <v>1165</v>
      </c>
      <c r="AF3280" t="s">
        <v>1165</v>
      </c>
      <c r="AI3280" s="21" t="s">
        <v>1165</v>
      </c>
      <c r="AJ3280" s="21" t="s">
        <v>1148</v>
      </c>
      <c r="AK3280">
        <v>3</v>
      </c>
      <c r="AN3280" s="21">
        <v>4</v>
      </c>
      <c r="AO3280" s="21">
        <v>25</v>
      </c>
      <c r="AP3280">
        <v>28</v>
      </c>
      <c r="AQ3280" s="22" t="s">
        <v>1283</v>
      </c>
      <c r="AR3280" s="21" t="s">
        <v>3130</v>
      </c>
    </row>
    <row r="3281" spans="1:44" x14ac:dyDescent="0.2">
      <c r="A3281" s="21" t="s">
        <v>1775</v>
      </c>
      <c r="B3281" s="21" t="s">
        <v>1146</v>
      </c>
      <c r="C3281" s="21" t="s">
        <v>1149</v>
      </c>
      <c r="D3281" s="21" t="s">
        <v>1774</v>
      </c>
      <c r="E3281" s="21" t="s">
        <v>3148</v>
      </c>
      <c r="G3281" s="21" t="s">
        <v>1165</v>
      </c>
      <c r="H3281" s="21" t="s">
        <v>1165</v>
      </c>
      <c r="I3281" s="21" t="s">
        <v>3149</v>
      </c>
      <c r="L3281">
        <v>1720</v>
      </c>
      <c r="M3281" s="21" t="s">
        <v>3034</v>
      </c>
      <c r="O3281">
        <v>1988</v>
      </c>
      <c r="S3281" s="9" t="s">
        <v>3128</v>
      </c>
      <c r="T3281" t="s">
        <v>3127</v>
      </c>
      <c r="U3281" s="21" t="s">
        <v>1218</v>
      </c>
      <c r="V3281" s="9" t="s">
        <v>3132</v>
      </c>
      <c r="W3281">
        <v>56</v>
      </c>
      <c r="X3281" s="9" t="s">
        <v>3129</v>
      </c>
      <c r="Z3281">
        <v>12</v>
      </c>
      <c r="AD3281" t="s">
        <v>1165</v>
      </c>
      <c r="AF3281" t="s">
        <v>1165</v>
      </c>
      <c r="AI3281" s="21" t="s">
        <v>1165</v>
      </c>
      <c r="AJ3281" s="21" t="s">
        <v>1148</v>
      </c>
      <c r="AK3281">
        <v>4</v>
      </c>
      <c r="AN3281" s="21">
        <v>4</v>
      </c>
      <c r="AO3281" s="21">
        <v>25</v>
      </c>
      <c r="AP3281">
        <v>28</v>
      </c>
      <c r="AQ3281" s="22" t="s">
        <v>1283</v>
      </c>
      <c r="AR3281" s="21" t="s">
        <v>3130</v>
      </c>
    </row>
    <row r="3282" spans="1:44" x14ac:dyDescent="0.2">
      <c r="A3282" s="21" t="s">
        <v>1775</v>
      </c>
      <c r="B3282" s="21" t="s">
        <v>1146</v>
      </c>
      <c r="C3282" s="21" t="s">
        <v>1149</v>
      </c>
      <c r="D3282" s="21" t="s">
        <v>1774</v>
      </c>
      <c r="E3282" s="21" t="s">
        <v>3148</v>
      </c>
      <c r="G3282" s="21" t="s">
        <v>1165</v>
      </c>
      <c r="H3282" s="21" t="s">
        <v>1165</v>
      </c>
      <c r="I3282" s="21" t="s">
        <v>3149</v>
      </c>
      <c r="L3282">
        <v>1720</v>
      </c>
      <c r="M3282" s="21" t="s">
        <v>3034</v>
      </c>
      <c r="O3282">
        <v>1988</v>
      </c>
      <c r="S3282" s="9" t="s">
        <v>3128</v>
      </c>
      <c r="T3282" t="s">
        <v>3127</v>
      </c>
      <c r="U3282" s="21" t="s">
        <v>1218</v>
      </c>
      <c r="V3282" s="9" t="s">
        <v>3132</v>
      </c>
      <c r="W3282">
        <f>7*12</f>
        <v>84</v>
      </c>
      <c r="X3282" s="9" t="s">
        <v>3129</v>
      </c>
      <c r="Z3282">
        <v>12</v>
      </c>
      <c r="AD3282" t="s">
        <v>1165</v>
      </c>
      <c r="AF3282" t="s">
        <v>1165</v>
      </c>
      <c r="AI3282" s="21" t="s">
        <v>1165</v>
      </c>
      <c r="AJ3282" s="21" t="s">
        <v>1148</v>
      </c>
      <c r="AK3282">
        <v>29</v>
      </c>
      <c r="AN3282" s="21">
        <v>4</v>
      </c>
      <c r="AO3282" s="21">
        <v>25</v>
      </c>
      <c r="AP3282">
        <v>28</v>
      </c>
      <c r="AQ3282" s="22" t="s">
        <v>1283</v>
      </c>
      <c r="AR3282" s="21" t="s">
        <v>3130</v>
      </c>
    </row>
    <row r="3283" spans="1:44" x14ac:dyDescent="0.2">
      <c r="A3283" s="21" t="s">
        <v>1775</v>
      </c>
      <c r="B3283" s="21" t="s">
        <v>1146</v>
      </c>
      <c r="C3283" s="21" t="s">
        <v>1149</v>
      </c>
      <c r="D3283" s="21" t="s">
        <v>1774</v>
      </c>
      <c r="E3283" s="21" t="s">
        <v>3148</v>
      </c>
      <c r="G3283" s="21" t="s">
        <v>1165</v>
      </c>
      <c r="H3283" s="21" t="s">
        <v>1165</v>
      </c>
      <c r="I3283" s="21" t="s">
        <v>3149</v>
      </c>
      <c r="L3283">
        <v>1720</v>
      </c>
      <c r="M3283" s="21" t="s">
        <v>3034</v>
      </c>
      <c r="O3283">
        <v>1988</v>
      </c>
      <c r="S3283" s="9" t="s">
        <v>3128</v>
      </c>
      <c r="T3283" t="s">
        <v>3127</v>
      </c>
      <c r="U3283" s="21" t="s">
        <v>1218</v>
      </c>
      <c r="V3283" s="9" t="s">
        <v>3132</v>
      </c>
      <c r="W3283">
        <f>7*16</f>
        <v>112</v>
      </c>
      <c r="X3283" s="9" t="s">
        <v>3129</v>
      </c>
      <c r="Z3283">
        <v>12</v>
      </c>
      <c r="AD3283" t="s">
        <v>1165</v>
      </c>
      <c r="AF3283" t="s">
        <v>1165</v>
      </c>
      <c r="AI3283" s="21" t="s">
        <v>1165</v>
      </c>
      <c r="AJ3283" s="21" t="s">
        <v>1148</v>
      </c>
      <c r="AK3283">
        <v>64</v>
      </c>
      <c r="AN3283" s="21">
        <v>4</v>
      </c>
      <c r="AO3283" s="21">
        <v>25</v>
      </c>
      <c r="AP3283">
        <v>28</v>
      </c>
      <c r="AQ3283" s="22" t="s">
        <v>1283</v>
      </c>
      <c r="AR3283" s="21" t="s">
        <v>3130</v>
      </c>
    </row>
    <row r="3284" spans="1:44" x14ac:dyDescent="0.2">
      <c r="A3284" s="21" t="s">
        <v>1775</v>
      </c>
      <c r="B3284" s="21" t="s">
        <v>1146</v>
      </c>
      <c r="C3284" s="21" t="s">
        <v>1149</v>
      </c>
      <c r="D3284" s="21" t="s">
        <v>1774</v>
      </c>
      <c r="E3284" s="21" t="s">
        <v>3148</v>
      </c>
      <c r="G3284" s="21" t="s">
        <v>1165</v>
      </c>
      <c r="H3284" s="21" t="s">
        <v>1165</v>
      </c>
      <c r="I3284" s="21" t="s">
        <v>3149</v>
      </c>
      <c r="L3284">
        <v>1720</v>
      </c>
      <c r="M3284" s="21" t="s">
        <v>3034</v>
      </c>
      <c r="O3284">
        <v>1988</v>
      </c>
      <c r="S3284" s="9" t="s">
        <v>3128</v>
      </c>
      <c r="T3284" t="s">
        <v>3127</v>
      </c>
      <c r="U3284" s="21" t="s">
        <v>1218</v>
      </c>
      <c r="V3284" s="9" t="s">
        <v>3132</v>
      </c>
      <c r="W3284">
        <f>7*24</f>
        <v>168</v>
      </c>
      <c r="X3284" s="9" t="s">
        <v>3129</v>
      </c>
      <c r="Z3284">
        <v>12</v>
      </c>
      <c r="AD3284" t="s">
        <v>1165</v>
      </c>
      <c r="AF3284" t="s">
        <v>1165</v>
      </c>
      <c r="AI3284" s="21" t="s">
        <v>1165</v>
      </c>
      <c r="AJ3284" s="21" t="s">
        <v>1148</v>
      </c>
      <c r="AK3284">
        <v>76</v>
      </c>
      <c r="AN3284" s="21">
        <v>4</v>
      </c>
      <c r="AO3284" s="21">
        <v>25</v>
      </c>
      <c r="AP3284">
        <v>28</v>
      </c>
      <c r="AQ3284" s="22" t="s">
        <v>1283</v>
      </c>
      <c r="AR3284" s="21" t="s">
        <v>3130</v>
      </c>
    </row>
    <row r="3285" spans="1:44" x14ac:dyDescent="0.2">
      <c r="A3285" s="21" t="s">
        <v>1775</v>
      </c>
      <c r="B3285" s="21" t="s">
        <v>1146</v>
      </c>
      <c r="C3285" s="21" t="s">
        <v>1149</v>
      </c>
      <c r="D3285" s="21" t="s">
        <v>1774</v>
      </c>
      <c r="E3285" s="21" t="s">
        <v>3148</v>
      </c>
      <c r="G3285" s="21" t="s">
        <v>1165</v>
      </c>
      <c r="H3285" s="21" t="s">
        <v>1165</v>
      </c>
      <c r="I3285" s="21" t="s">
        <v>3149</v>
      </c>
      <c r="L3285">
        <v>1720</v>
      </c>
      <c r="M3285" s="21" t="s">
        <v>3034</v>
      </c>
      <c r="O3285">
        <v>1988</v>
      </c>
      <c r="S3285" s="9" t="s">
        <v>3128</v>
      </c>
      <c r="T3285" t="s">
        <v>3127</v>
      </c>
      <c r="U3285" s="21" t="s">
        <v>1218</v>
      </c>
      <c r="V3285" s="9" t="s">
        <v>3132</v>
      </c>
      <c r="W3285">
        <f>7*12</f>
        <v>84</v>
      </c>
      <c r="X3285" s="9" t="s">
        <v>3129</v>
      </c>
      <c r="Y3285" t="s">
        <v>3133</v>
      </c>
      <c r="Z3285">
        <v>12</v>
      </c>
      <c r="AD3285" t="s">
        <v>1165</v>
      </c>
      <c r="AF3285" t="s">
        <v>1165</v>
      </c>
      <c r="AI3285" s="21" t="s">
        <v>1165</v>
      </c>
      <c r="AJ3285" s="21" t="s">
        <v>1148</v>
      </c>
      <c r="AK3285">
        <v>23</v>
      </c>
      <c r="AN3285" s="21">
        <v>4</v>
      </c>
      <c r="AO3285" s="21">
        <v>25</v>
      </c>
      <c r="AP3285">
        <v>28</v>
      </c>
      <c r="AQ3285" s="22" t="s">
        <v>1283</v>
      </c>
      <c r="AR3285" s="21" t="s">
        <v>3130</v>
      </c>
    </row>
    <row r="3286" spans="1:44" x14ac:dyDescent="0.2">
      <c r="A3286" s="21" t="s">
        <v>1775</v>
      </c>
      <c r="B3286" s="21" t="s">
        <v>1146</v>
      </c>
      <c r="C3286" s="21" t="s">
        <v>1149</v>
      </c>
      <c r="D3286" s="21" t="s">
        <v>1774</v>
      </c>
      <c r="E3286" s="21" t="s">
        <v>3148</v>
      </c>
      <c r="G3286" s="21" t="s">
        <v>1165</v>
      </c>
      <c r="H3286" s="21" t="s">
        <v>1165</v>
      </c>
      <c r="I3286" s="21" t="s">
        <v>3149</v>
      </c>
      <c r="L3286">
        <v>1720</v>
      </c>
      <c r="M3286" s="21" t="s">
        <v>3034</v>
      </c>
      <c r="O3286">
        <v>1988</v>
      </c>
      <c r="S3286" s="9" t="s">
        <v>3128</v>
      </c>
      <c r="T3286" t="s">
        <v>3127</v>
      </c>
      <c r="U3286" s="21" t="s">
        <v>1218</v>
      </c>
      <c r="V3286" s="9" t="s">
        <v>3132</v>
      </c>
      <c r="W3286">
        <f>7*12</f>
        <v>84</v>
      </c>
      <c r="X3286" s="9" t="s">
        <v>3129</v>
      </c>
      <c r="Y3286" t="s">
        <v>3134</v>
      </c>
      <c r="Z3286">
        <v>12</v>
      </c>
      <c r="AD3286" t="s">
        <v>1165</v>
      </c>
      <c r="AF3286" t="s">
        <v>1165</v>
      </c>
      <c r="AI3286" s="21" t="s">
        <v>1165</v>
      </c>
      <c r="AJ3286" s="21" t="s">
        <v>1148</v>
      </c>
      <c r="AK3286">
        <v>1</v>
      </c>
      <c r="AN3286" s="21">
        <v>4</v>
      </c>
      <c r="AO3286" s="21">
        <v>25</v>
      </c>
      <c r="AP3286">
        <v>28</v>
      </c>
      <c r="AQ3286" s="22" t="s">
        <v>1283</v>
      </c>
      <c r="AR3286" s="21" t="s">
        <v>3130</v>
      </c>
    </row>
    <row r="3287" spans="1:44" x14ac:dyDescent="0.2">
      <c r="A3287" s="21" t="s">
        <v>1775</v>
      </c>
      <c r="B3287" s="21" t="s">
        <v>1146</v>
      </c>
      <c r="C3287" s="21" t="s">
        <v>1149</v>
      </c>
      <c r="D3287" s="21" t="s">
        <v>1774</v>
      </c>
      <c r="E3287" s="21" t="s">
        <v>3148</v>
      </c>
      <c r="G3287" s="21" t="s">
        <v>1165</v>
      </c>
      <c r="H3287" s="21" t="s">
        <v>1165</v>
      </c>
      <c r="I3287" s="21" t="s">
        <v>3149</v>
      </c>
      <c r="L3287">
        <v>1720</v>
      </c>
      <c r="M3287" s="21" t="s">
        <v>3034</v>
      </c>
      <c r="O3287">
        <v>1988</v>
      </c>
      <c r="S3287" s="9" t="s">
        <v>3128</v>
      </c>
      <c r="T3287" t="s">
        <v>3127</v>
      </c>
      <c r="U3287" s="21" t="s">
        <v>1218</v>
      </c>
      <c r="V3287" s="9" t="s">
        <v>3132</v>
      </c>
      <c r="W3287">
        <f>7*12</f>
        <v>84</v>
      </c>
      <c r="X3287" s="9" t="s">
        <v>3129</v>
      </c>
      <c r="Y3287" t="s">
        <v>3135</v>
      </c>
      <c r="Z3287">
        <v>12</v>
      </c>
      <c r="AD3287" t="s">
        <v>1165</v>
      </c>
      <c r="AF3287" t="s">
        <v>1165</v>
      </c>
      <c r="AI3287" s="21" t="s">
        <v>1165</v>
      </c>
      <c r="AJ3287" s="21" t="s">
        <v>1148</v>
      </c>
      <c r="AK3287">
        <v>12</v>
      </c>
      <c r="AN3287" s="21">
        <v>4</v>
      </c>
      <c r="AO3287" s="21">
        <v>25</v>
      </c>
      <c r="AP3287">
        <v>28</v>
      </c>
      <c r="AQ3287" s="22" t="s">
        <v>1283</v>
      </c>
      <c r="AR3287" s="21" t="s">
        <v>3130</v>
      </c>
    </row>
    <row r="3288" spans="1:44" x14ac:dyDescent="0.2">
      <c r="A3288" s="21" t="s">
        <v>1775</v>
      </c>
      <c r="B3288" s="21" t="s">
        <v>1146</v>
      </c>
      <c r="C3288" s="21" t="s">
        <v>1149</v>
      </c>
      <c r="D3288" s="21" t="s">
        <v>1774</v>
      </c>
      <c r="E3288" s="21" t="s">
        <v>3148</v>
      </c>
      <c r="G3288" s="21" t="s">
        <v>1165</v>
      </c>
      <c r="H3288" s="21" t="s">
        <v>1165</v>
      </c>
      <c r="I3288" s="21" t="s">
        <v>3150</v>
      </c>
      <c r="L3288">
        <v>1780</v>
      </c>
      <c r="M3288" s="21" t="s">
        <v>3034</v>
      </c>
      <c r="O3288">
        <v>1988</v>
      </c>
      <c r="S3288" s="9" t="s">
        <v>3128</v>
      </c>
      <c r="T3288" t="s">
        <v>3127</v>
      </c>
      <c r="U3288" s="21" t="s">
        <v>1147</v>
      </c>
      <c r="X3288" s="9" t="s">
        <v>3129</v>
      </c>
      <c r="Z3288">
        <v>12</v>
      </c>
      <c r="AD3288" t="s">
        <v>1165</v>
      </c>
      <c r="AF3288" t="s">
        <v>1165</v>
      </c>
      <c r="AI3288" s="21" t="s">
        <v>1165</v>
      </c>
      <c r="AJ3288" s="21" t="s">
        <v>1148</v>
      </c>
      <c r="AK3288">
        <v>3</v>
      </c>
      <c r="AN3288" s="21">
        <v>4</v>
      </c>
      <c r="AO3288" s="21">
        <v>25</v>
      </c>
      <c r="AP3288">
        <v>28</v>
      </c>
      <c r="AQ3288" s="22" t="s">
        <v>1283</v>
      </c>
      <c r="AR3288" s="21" t="s">
        <v>3130</v>
      </c>
    </row>
    <row r="3289" spans="1:44" x14ac:dyDescent="0.2">
      <c r="A3289" s="21" t="s">
        <v>1775</v>
      </c>
      <c r="B3289" s="21" t="s">
        <v>1146</v>
      </c>
      <c r="C3289" s="21" t="s">
        <v>1149</v>
      </c>
      <c r="D3289" s="21" t="s">
        <v>1774</v>
      </c>
      <c r="E3289" s="21" t="s">
        <v>3148</v>
      </c>
      <c r="G3289" s="21" t="s">
        <v>1165</v>
      </c>
      <c r="H3289" s="21" t="s">
        <v>1165</v>
      </c>
      <c r="I3289" s="21" t="s">
        <v>3150</v>
      </c>
      <c r="L3289">
        <v>1780</v>
      </c>
      <c r="M3289" s="21" t="s">
        <v>3034</v>
      </c>
      <c r="O3289">
        <v>1988</v>
      </c>
      <c r="S3289" s="9" t="s">
        <v>3128</v>
      </c>
      <c r="T3289" t="s">
        <v>3127</v>
      </c>
      <c r="U3289" s="21" t="s">
        <v>1218</v>
      </c>
      <c r="V3289" s="9" t="s">
        <v>3132</v>
      </c>
      <c r="W3289">
        <f>4*7</f>
        <v>28</v>
      </c>
      <c r="X3289" s="9" t="s">
        <v>3129</v>
      </c>
      <c r="Z3289">
        <v>12</v>
      </c>
      <c r="AD3289" t="s">
        <v>1165</v>
      </c>
      <c r="AF3289" t="s">
        <v>1165</v>
      </c>
      <c r="AI3289" s="21" t="s">
        <v>1165</v>
      </c>
      <c r="AJ3289" s="21" t="s">
        <v>1148</v>
      </c>
      <c r="AK3289">
        <v>10</v>
      </c>
      <c r="AN3289" s="21">
        <v>4</v>
      </c>
      <c r="AO3289" s="21">
        <v>25</v>
      </c>
      <c r="AP3289">
        <v>28</v>
      </c>
      <c r="AQ3289" s="22" t="s">
        <v>1283</v>
      </c>
      <c r="AR3289" s="21" t="s">
        <v>3130</v>
      </c>
    </row>
    <row r="3290" spans="1:44" x14ac:dyDescent="0.2">
      <c r="A3290" s="21" t="s">
        <v>1775</v>
      </c>
      <c r="B3290" s="21" t="s">
        <v>1146</v>
      </c>
      <c r="C3290" s="21" t="s">
        <v>1149</v>
      </c>
      <c r="D3290" s="21" t="s">
        <v>1774</v>
      </c>
      <c r="E3290" s="21" t="s">
        <v>3148</v>
      </c>
      <c r="G3290" s="21" t="s">
        <v>1165</v>
      </c>
      <c r="H3290" s="21" t="s">
        <v>1165</v>
      </c>
      <c r="I3290" s="21" t="s">
        <v>3150</v>
      </c>
      <c r="L3290">
        <v>1780</v>
      </c>
      <c r="M3290" s="21" t="s">
        <v>3034</v>
      </c>
      <c r="O3290">
        <v>1988</v>
      </c>
      <c r="S3290" s="9" t="s">
        <v>3128</v>
      </c>
      <c r="T3290" t="s">
        <v>3127</v>
      </c>
      <c r="U3290" s="21" t="s">
        <v>1218</v>
      </c>
      <c r="V3290" s="9" t="s">
        <v>3132</v>
      </c>
      <c r="W3290">
        <v>56</v>
      </c>
      <c r="X3290" s="9" t="s">
        <v>3129</v>
      </c>
      <c r="Z3290">
        <v>12</v>
      </c>
      <c r="AD3290" t="s">
        <v>1165</v>
      </c>
      <c r="AF3290" t="s">
        <v>1165</v>
      </c>
      <c r="AI3290" s="21" t="s">
        <v>1165</v>
      </c>
      <c r="AJ3290" s="21" t="s">
        <v>1148</v>
      </c>
      <c r="AK3290">
        <v>14</v>
      </c>
      <c r="AN3290" s="21">
        <v>4</v>
      </c>
      <c r="AO3290" s="21">
        <v>25</v>
      </c>
      <c r="AP3290">
        <v>28</v>
      </c>
      <c r="AQ3290" s="22" t="s">
        <v>1283</v>
      </c>
      <c r="AR3290" s="21" t="s">
        <v>3130</v>
      </c>
    </row>
    <row r="3291" spans="1:44" x14ac:dyDescent="0.2">
      <c r="A3291" s="21" t="s">
        <v>1775</v>
      </c>
      <c r="B3291" s="21" t="s">
        <v>1146</v>
      </c>
      <c r="C3291" s="21" t="s">
        <v>1149</v>
      </c>
      <c r="D3291" s="21" t="s">
        <v>1774</v>
      </c>
      <c r="E3291" s="21" t="s">
        <v>3148</v>
      </c>
      <c r="G3291" s="21" t="s">
        <v>1165</v>
      </c>
      <c r="H3291" s="21" t="s">
        <v>1165</v>
      </c>
      <c r="I3291" s="21" t="s">
        <v>3150</v>
      </c>
      <c r="L3291">
        <v>1780</v>
      </c>
      <c r="M3291" s="21" t="s">
        <v>3034</v>
      </c>
      <c r="O3291">
        <v>1988</v>
      </c>
      <c r="S3291" s="9" t="s">
        <v>3128</v>
      </c>
      <c r="T3291" t="s">
        <v>3127</v>
      </c>
      <c r="U3291" s="21" t="s">
        <v>1218</v>
      </c>
      <c r="V3291" s="9" t="s">
        <v>3132</v>
      </c>
      <c r="W3291">
        <f>7*12</f>
        <v>84</v>
      </c>
      <c r="X3291" s="9" t="s">
        <v>3129</v>
      </c>
      <c r="Z3291">
        <v>12</v>
      </c>
      <c r="AD3291" t="s">
        <v>1165</v>
      </c>
      <c r="AF3291" t="s">
        <v>1165</v>
      </c>
      <c r="AI3291" s="21" t="s">
        <v>1165</v>
      </c>
      <c r="AJ3291" s="21" t="s">
        <v>1148</v>
      </c>
      <c r="AK3291">
        <v>37</v>
      </c>
      <c r="AN3291" s="21">
        <v>4</v>
      </c>
      <c r="AO3291" s="21">
        <v>25</v>
      </c>
      <c r="AP3291">
        <v>28</v>
      </c>
      <c r="AQ3291" s="22" t="s">
        <v>1283</v>
      </c>
      <c r="AR3291" s="21" t="s">
        <v>3130</v>
      </c>
    </row>
    <row r="3292" spans="1:44" x14ac:dyDescent="0.2">
      <c r="A3292" s="21" t="s">
        <v>1775</v>
      </c>
      <c r="B3292" s="21" t="s">
        <v>1146</v>
      </c>
      <c r="C3292" s="21" t="s">
        <v>1149</v>
      </c>
      <c r="D3292" s="21" t="s">
        <v>1774</v>
      </c>
      <c r="E3292" s="21" t="s">
        <v>3148</v>
      </c>
      <c r="G3292" s="21" t="s">
        <v>1165</v>
      </c>
      <c r="H3292" s="21" t="s">
        <v>1165</v>
      </c>
      <c r="I3292" s="21" t="s">
        <v>3150</v>
      </c>
      <c r="L3292">
        <v>1780</v>
      </c>
      <c r="M3292" s="21" t="s">
        <v>3034</v>
      </c>
      <c r="O3292">
        <v>1988</v>
      </c>
      <c r="S3292" s="9" t="s">
        <v>3128</v>
      </c>
      <c r="T3292" t="s">
        <v>3127</v>
      </c>
      <c r="U3292" s="21" t="s">
        <v>1218</v>
      </c>
      <c r="V3292" s="9" t="s">
        <v>3132</v>
      </c>
      <c r="W3292">
        <f>7*16</f>
        <v>112</v>
      </c>
      <c r="X3292" s="9" t="s">
        <v>3129</v>
      </c>
      <c r="Z3292">
        <v>12</v>
      </c>
      <c r="AD3292" t="s">
        <v>1165</v>
      </c>
      <c r="AF3292" t="s">
        <v>1165</v>
      </c>
      <c r="AI3292" s="21" t="s">
        <v>1165</v>
      </c>
      <c r="AJ3292" s="21" t="s">
        <v>1148</v>
      </c>
      <c r="AK3292">
        <v>60</v>
      </c>
      <c r="AN3292" s="21">
        <v>4</v>
      </c>
      <c r="AO3292" s="21">
        <v>25</v>
      </c>
      <c r="AP3292">
        <v>28</v>
      </c>
      <c r="AQ3292" s="22" t="s">
        <v>1283</v>
      </c>
      <c r="AR3292" s="21" t="s">
        <v>3130</v>
      </c>
    </row>
    <row r="3293" spans="1:44" x14ac:dyDescent="0.2">
      <c r="A3293" s="21" t="s">
        <v>1775</v>
      </c>
      <c r="B3293" s="21" t="s">
        <v>1146</v>
      </c>
      <c r="C3293" s="21" t="s">
        <v>1149</v>
      </c>
      <c r="D3293" s="21" t="s">
        <v>1774</v>
      </c>
      <c r="E3293" s="21" t="s">
        <v>3148</v>
      </c>
      <c r="G3293" s="21" t="s">
        <v>1165</v>
      </c>
      <c r="H3293" s="21" t="s">
        <v>1165</v>
      </c>
      <c r="I3293" s="21" t="s">
        <v>3150</v>
      </c>
      <c r="L3293">
        <v>1780</v>
      </c>
      <c r="M3293" s="21" t="s">
        <v>3034</v>
      </c>
      <c r="O3293">
        <v>1988</v>
      </c>
      <c r="S3293" s="9" t="s">
        <v>3128</v>
      </c>
      <c r="T3293" t="s">
        <v>3127</v>
      </c>
      <c r="U3293" s="21" t="s">
        <v>1218</v>
      </c>
      <c r="V3293" s="9" t="s">
        <v>3132</v>
      </c>
      <c r="W3293">
        <f>7*24</f>
        <v>168</v>
      </c>
      <c r="X3293" s="9" t="s">
        <v>3129</v>
      </c>
      <c r="Z3293">
        <v>12</v>
      </c>
      <c r="AD3293" t="s">
        <v>1165</v>
      </c>
      <c r="AF3293" t="s">
        <v>1165</v>
      </c>
      <c r="AI3293" s="21" t="s">
        <v>1165</v>
      </c>
      <c r="AJ3293" s="21" t="s">
        <v>1148</v>
      </c>
      <c r="AK3293">
        <v>66</v>
      </c>
      <c r="AN3293" s="21">
        <v>4</v>
      </c>
      <c r="AO3293" s="21">
        <v>25</v>
      </c>
      <c r="AP3293">
        <v>28</v>
      </c>
      <c r="AQ3293" s="22" t="s">
        <v>1283</v>
      </c>
      <c r="AR3293" s="21" t="s">
        <v>3130</v>
      </c>
    </row>
    <row r="3294" spans="1:44" x14ac:dyDescent="0.2">
      <c r="A3294" s="21" t="s">
        <v>1775</v>
      </c>
      <c r="B3294" s="21" t="s">
        <v>1146</v>
      </c>
      <c r="C3294" s="21" t="s">
        <v>1149</v>
      </c>
      <c r="D3294" s="21" t="s">
        <v>1774</v>
      </c>
      <c r="E3294" s="21" t="s">
        <v>3148</v>
      </c>
      <c r="G3294" s="21" t="s">
        <v>1165</v>
      </c>
      <c r="H3294" s="21" t="s">
        <v>1165</v>
      </c>
      <c r="I3294" s="21" t="s">
        <v>3150</v>
      </c>
      <c r="L3294">
        <v>1780</v>
      </c>
      <c r="M3294" s="21" t="s">
        <v>3034</v>
      </c>
      <c r="O3294">
        <v>1988</v>
      </c>
      <c r="S3294" s="9" t="s">
        <v>3128</v>
      </c>
      <c r="T3294" t="s">
        <v>3127</v>
      </c>
      <c r="U3294" s="21" t="s">
        <v>1218</v>
      </c>
      <c r="V3294" s="9" t="s">
        <v>3132</v>
      </c>
      <c r="W3294">
        <f>7*12</f>
        <v>84</v>
      </c>
      <c r="X3294" s="9" t="s">
        <v>3129</v>
      </c>
      <c r="Y3294" t="s">
        <v>3133</v>
      </c>
      <c r="Z3294">
        <v>12</v>
      </c>
      <c r="AD3294" t="s">
        <v>1165</v>
      </c>
      <c r="AF3294" t="s">
        <v>1165</v>
      </c>
      <c r="AI3294" s="21" t="s">
        <v>1165</v>
      </c>
      <c r="AJ3294" s="21" t="s">
        <v>1148</v>
      </c>
      <c r="AK3294">
        <v>43</v>
      </c>
      <c r="AN3294" s="21">
        <v>4</v>
      </c>
      <c r="AO3294" s="21">
        <v>25</v>
      </c>
      <c r="AP3294">
        <v>28</v>
      </c>
      <c r="AQ3294" s="22" t="s">
        <v>1283</v>
      </c>
      <c r="AR3294" s="21" t="s">
        <v>3130</v>
      </c>
    </row>
    <row r="3295" spans="1:44" x14ac:dyDescent="0.2">
      <c r="A3295" s="21" t="s">
        <v>1775</v>
      </c>
      <c r="B3295" s="21" t="s">
        <v>1146</v>
      </c>
      <c r="C3295" s="21" t="s">
        <v>1149</v>
      </c>
      <c r="D3295" s="21" t="s">
        <v>1774</v>
      </c>
      <c r="E3295" s="21" t="s">
        <v>3148</v>
      </c>
      <c r="G3295" s="21" t="s">
        <v>1165</v>
      </c>
      <c r="H3295" s="21" t="s">
        <v>1165</v>
      </c>
      <c r="I3295" s="21" t="s">
        <v>3150</v>
      </c>
      <c r="L3295">
        <v>1780</v>
      </c>
      <c r="M3295" s="21" t="s">
        <v>3034</v>
      </c>
      <c r="O3295">
        <v>1988</v>
      </c>
      <c r="S3295" s="9" t="s">
        <v>3128</v>
      </c>
      <c r="T3295" t="s">
        <v>3127</v>
      </c>
      <c r="U3295" s="21" t="s">
        <v>1218</v>
      </c>
      <c r="V3295" s="9" t="s">
        <v>3132</v>
      </c>
      <c r="W3295">
        <f>7*12</f>
        <v>84</v>
      </c>
      <c r="X3295" s="9" t="s">
        <v>3129</v>
      </c>
      <c r="Y3295" t="s">
        <v>3134</v>
      </c>
      <c r="Z3295">
        <v>12</v>
      </c>
      <c r="AD3295" t="s">
        <v>1165</v>
      </c>
      <c r="AF3295" t="s">
        <v>1165</v>
      </c>
      <c r="AI3295" s="21" t="s">
        <v>1165</v>
      </c>
      <c r="AJ3295" s="21" t="s">
        <v>1148</v>
      </c>
      <c r="AK3295">
        <v>22</v>
      </c>
      <c r="AN3295" s="21">
        <v>4</v>
      </c>
      <c r="AO3295" s="21">
        <v>25</v>
      </c>
      <c r="AP3295">
        <v>28</v>
      </c>
      <c r="AQ3295" s="22" t="s">
        <v>1283</v>
      </c>
      <c r="AR3295" s="21" t="s">
        <v>3130</v>
      </c>
    </row>
    <row r="3296" spans="1:44" x14ac:dyDescent="0.2">
      <c r="A3296" s="21" t="s">
        <v>1775</v>
      </c>
      <c r="B3296" s="21" t="s">
        <v>1146</v>
      </c>
      <c r="C3296" s="21" t="s">
        <v>1149</v>
      </c>
      <c r="D3296" s="21" t="s">
        <v>1774</v>
      </c>
      <c r="E3296" s="21" t="s">
        <v>3148</v>
      </c>
      <c r="G3296" s="21" t="s">
        <v>1165</v>
      </c>
      <c r="H3296" s="21" t="s">
        <v>1165</v>
      </c>
      <c r="I3296" s="21" t="s">
        <v>3150</v>
      </c>
      <c r="L3296">
        <v>1780</v>
      </c>
      <c r="M3296" s="21" t="s">
        <v>3034</v>
      </c>
      <c r="O3296">
        <v>1988</v>
      </c>
      <c r="S3296" s="9" t="s">
        <v>3128</v>
      </c>
      <c r="T3296" t="s">
        <v>3127</v>
      </c>
      <c r="U3296" s="21" t="s">
        <v>1218</v>
      </c>
      <c r="V3296" s="9" t="s">
        <v>3132</v>
      </c>
      <c r="W3296">
        <f>7*12</f>
        <v>84</v>
      </c>
      <c r="X3296" s="9" t="s">
        <v>3129</v>
      </c>
      <c r="Y3296" t="s">
        <v>3135</v>
      </c>
      <c r="Z3296">
        <v>12</v>
      </c>
      <c r="AD3296" t="s">
        <v>1165</v>
      </c>
      <c r="AF3296" t="s">
        <v>1165</v>
      </c>
      <c r="AI3296" s="21" t="s">
        <v>1165</v>
      </c>
      <c r="AJ3296" s="21" t="s">
        <v>1148</v>
      </c>
      <c r="AK3296">
        <v>28</v>
      </c>
      <c r="AN3296" s="21">
        <v>4</v>
      </c>
      <c r="AO3296" s="21">
        <v>25</v>
      </c>
      <c r="AP3296">
        <v>28</v>
      </c>
      <c r="AQ3296" s="22" t="s">
        <v>1283</v>
      </c>
      <c r="AR3296" s="21" t="s">
        <v>3130</v>
      </c>
    </row>
    <row r="3297" spans="1:44" x14ac:dyDescent="0.2">
      <c r="A3297" s="21" t="s">
        <v>1775</v>
      </c>
      <c r="B3297" s="21" t="s">
        <v>1146</v>
      </c>
      <c r="C3297" s="21" t="s">
        <v>1149</v>
      </c>
      <c r="D3297" s="21" t="s">
        <v>1774</v>
      </c>
      <c r="E3297" s="21" t="s">
        <v>3151</v>
      </c>
      <c r="G3297" s="21" t="s">
        <v>1165</v>
      </c>
      <c r="H3297" s="21" t="s">
        <v>1165</v>
      </c>
      <c r="I3297" s="21" t="s">
        <v>3136</v>
      </c>
      <c r="L3297">
        <v>1750</v>
      </c>
      <c r="M3297" s="21" t="s">
        <v>3034</v>
      </c>
      <c r="O3297">
        <v>1988</v>
      </c>
      <c r="S3297" s="9" t="s">
        <v>3128</v>
      </c>
      <c r="T3297" t="s">
        <v>3127</v>
      </c>
      <c r="U3297" s="21" t="s">
        <v>1147</v>
      </c>
      <c r="X3297" s="9" t="s">
        <v>3129</v>
      </c>
      <c r="Z3297">
        <v>12</v>
      </c>
      <c r="AD3297" t="s">
        <v>1165</v>
      </c>
      <c r="AF3297" t="s">
        <v>1165</v>
      </c>
      <c r="AI3297" s="21" t="s">
        <v>1165</v>
      </c>
      <c r="AJ3297" s="21" t="s">
        <v>1148</v>
      </c>
      <c r="AK3297">
        <v>5</v>
      </c>
      <c r="AN3297" s="21">
        <v>4</v>
      </c>
      <c r="AO3297" s="21">
        <v>25</v>
      </c>
      <c r="AP3297">
        <v>28</v>
      </c>
      <c r="AQ3297" s="22" t="s">
        <v>1283</v>
      </c>
      <c r="AR3297" s="21" t="s">
        <v>3130</v>
      </c>
    </row>
    <row r="3298" spans="1:44" x14ac:dyDescent="0.2">
      <c r="A3298" s="21" t="s">
        <v>1775</v>
      </c>
      <c r="B3298" s="21" t="s">
        <v>1146</v>
      </c>
      <c r="C3298" s="21" t="s">
        <v>1149</v>
      </c>
      <c r="D3298" s="21" t="s">
        <v>1774</v>
      </c>
      <c r="E3298" s="21" t="s">
        <v>3151</v>
      </c>
      <c r="G3298" s="21" t="s">
        <v>1165</v>
      </c>
      <c r="H3298" s="21" t="s">
        <v>1165</v>
      </c>
      <c r="I3298" s="21" t="s">
        <v>3136</v>
      </c>
      <c r="L3298">
        <v>1750</v>
      </c>
      <c r="M3298" s="21" t="s">
        <v>3034</v>
      </c>
      <c r="O3298">
        <v>1988</v>
      </c>
      <c r="S3298" s="9" t="s">
        <v>3128</v>
      </c>
      <c r="T3298" t="s">
        <v>3127</v>
      </c>
      <c r="U3298" s="21" t="s">
        <v>1218</v>
      </c>
      <c r="V3298" s="9" t="s">
        <v>3132</v>
      </c>
      <c r="W3298">
        <f>4*7</f>
        <v>28</v>
      </c>
      <c r="X3298" s="9" t="s">
        <v>3129</v>
      </c>
      <c r="Z3298">
        <v>12</v>
      </c>
      <c r="AD3298" t="s">
        <v>1165</v>
      </c>
      <c r="AF3298" t="s">
        <v>1165</v>
      </c>
      <c r="AI3298" s="21" t="s">
        <v>1165</v>
      </c>
      <c r="AJ3298" s="21" t="s">
        <v>1148</v>
      </c>
      <c r="AK3298">
        <v>9</v>
      </c>
      <c r="AN3298" s="21">
        <v>4</v>
      </c>
      <c r="AO3298" s="21">
        <v>25</v>
      </c>
      <c r="AP3298">
        <v>28</v>
      </c>
      <c r="AQ3298" s="22" t="s">
        <v>1283</v>
      </c>
      <c r="AR3298" s="21" t="s">
        <v>3130</v>
      </c>
    </row>
    <row r="3299" spans="1:44" x14ac:dyDescent="0.2">
      <c r="A3299" s="21" t="s">
        <v>1775</v>
      </c>
      <c r="B3299" s="21" t="s">
        <v>1146</v>
      </c>
      <c r="C3299" s="21" t="s">
        <v>1149</v>
      </c>
      <c r="D3299" s="21" t="s">
        <v>1774</v>
      </c>
      <c r="E3299" s="21" t="s">
        <v>3151</v>
      </c>
      <c r="G3299" s="21" t="s">
        <v>1165</v>
      </c>
      <c r="H3299" s="21" t="s">
        <v>1165</v>
      </c>
      <c r="I3299" s="21" t="s">
        <v>3136</v>
      </c>
      <c r="L3299">
        <v>1750</v>
      </c>
      <c r="M3299" s="21" t="s">
        <v>3034</v>
      </c>
      <c r="O3299">
        <v>1988</v>
      </c>
      <c r="S3299" s="9" t="s">
        <v>3128</v>
      </c>
      <c r="T3299" t="s">
        <v>3127</v>
      </c>
      <c r="U3299" s="21" t="s">
        <v>1218</v>
      </c>
      <c r="V3299" s="9" t="s">
        <v>3132</v>
      </c>
      <c r="W3299">
        <v>56</v>
      </c>
      <c r="X3299" s="9" t="s">
        <v>3129</v>
      </c>
      <c r="Z3299">
        <v>12</v>
      </c>
      <c r="AD3299" t="s">
        <v>1165</v>
      </c>
      <c r="AF3299" t="s">
        <v>1165</v>
      </c>
      <c r="AI3299" s="21" t="s">
        <v>1165</v>
      </c>
      <c r="AJ3299" s="21" t="s">
        <v>1148</v>
      </c>
      <c r="AK3299">
        <v>56</v>
      </c>
      <c r="AN3299" s="21">
        <v>4</v>
      </c>
      <c r="AO3299" s="21">
        <v>25</v>
      </c>
      <c r="AP3299">
        <v>28</v>
      </c>
      <c r="AQ3299" s="22" t="s">
        <v>1283</v>
      </c>
      <c r="AR3299" s="21" t="s">
        <v>3130</v>
      </c>
    </row>
    <row r="3300" spans="1:44" x14ac:dyDescent="0.2">
      <c r="A3300" s="21" t="s">
        <v>1775</v>
      </c>
      <c r="B3300" s="21" t="s">
        <v>1146</v>
      </c>
      <c r="C3300" s="21" t="s">
        <v>1149</v>
      </c>
      <c r="D3300" s="21" t="s">
        <v>1774</v>
      </c>
      <c r="E3300" s="21" t="s">
        <v>3151</v>
      </c>
      <c r="G3300" s="21" t="s">
        <v>1165</v>
      </c>
      <c r="H3300" s="21" t="s">
        <v>1165</v>
      </c>
      <c r="I3300" s="21" t="s">
        <v>3136</v>
      </c>
      <c r="L3300">
        <v>1750</v>
      </c>
      <c r="M3300" s="21" t="s">
        <v>3034</v>
      </c>
      <c r="O3300">
        <v>1988</v>
      </c>
      <c r="S3300" s="9" t="s">
        <v>3128</v>
      </c>
      <c r="T3300" t="s">
        <v>3127</v>
      </c>
      <c r="U3300" s="21" t="s">
        <v>1218</v>
      </c>
      <c r="V3300" s="9" t="s">
        <v>3132</v>
      </c>
      <c r="W3300">
        <f>7*12</f>
        <v>84</v>
      </c>
      <c r="X3300" s="9" t="s">
        <v>3129</v>
      </c>
      <c r="Z3300">
        <v>12</v>
      </c>
      <c r="AD3300" t="s">
        <v>1165</v>
      </c>
      <c r="AF3300" t="s">
        <v>1165</v>
      </c>
      <c r="AI3300" s="21" t="s">
        <v>1165</v>
      </c>
      <c r="AJ3300" s="21" t="s">
        <v>1148</v>
      </c>
      <c r="AK3300">
        <v>93</v>
      </c>
      <c r="AN3300" s="21">
        <v>4</v>
      </c>
      <c r="AO3300" s="21">
        <v>25</v>
      </c>
      <c r="AP3300">
        <v>28</v>
      </c>
      <c r="AQ3300" s="22" t="s">
        <v>1283</v>
      </c>
      <c r="AR3300" s="21" t="s">
        <v>3130</v>
      </c>
    </row>
    <row r="3301" spans="1:44" x14ac:dyDescent="0.2">
      <c r="A3301" s="21" t="s">
        <v>1775</v>
      </c>
      <c r="B3301" s="21" t="s">
        <v>1146</v>
      </c>
      <c r="C3301" s="21" t="s">
        <v>1149</v>
      </c>
      <c r="D3301" s="21" t="s">
        <v>1774</v>
      </c>
      <c r="E3301" s="21" t="s">
        <v>3151</v>
      </c>
      <c r="G3301" s="21" t="s">
        <v>1165</v>
      </c>
      <c r="H3301" s="21" t="s">
        <v>1165</v>
      </c>
      <c r="I3301" s="21" t="s">
        <v>3136</v>
      </c>
      <c r="L3301">
        <v>1750</v>
      </c>
      <c r="M3301" s="21" t="s">
        <v>3034</v>
      </c>
      <c r="O3301">
        <v>1988</v>
      </c>
      <c r="S3301" s="9" t="s">
        <v>3128</v>
      </c>
      <c r="T3301" t="s">
        <v>3127</v>
      </c>
      <c r="U3301" s="21" t="s">
        <v>1218</v>
      </c>
      <c r="V3301" s="9" t="s">
        <v>3132</v>
      </c>
      <c r="W3301">
        <f>7*16</f>
        <v>112</v>
      </c>
      <c r="X3301" s="9" t="s">
        <v>3129</v>
      </c>
      <c r="Z3301">
        <v>12</v>
      </c>
      <c r="AD3301" t="s">
        <v>1165</v>
      </c>
      <c r="AF3301" t="s">
        <v>1165</v>
      </c>
      <c r="AI3301" s="21" t="s">
        <v>1165</v>
      </c>
      <c r="AJ3301" s="21" t="s">
        <v>1148</v>
      </c>
      <c r="AK3301">
        <v>90</v>
      </c>
      <c r="AN3301" s="21">
        <v>4</v>
      </c>
      <c r="AO3301" s="21">
        <v>25</v>
      </c>
      <c r="AP3301">
        <v>28</v>
      </c>
      <c r="AQ3301" s="22" t="s">
        <v>1283</v>
      </c>
      <c r="AR3301" s="21" t="s">
        <v>3130</v>
      </c>
    </row>
    <row r="3302" spans="1:44" x14ac:dyDescent="0.2">
      <c r="A3302" s="21" t="s">
        <v>1775</v>
      </c>
      <c r="B3302" s="21" t="s">
        <v>1146</v>
      </c>
      <c r="C3302" s="21" t="s">
        <v>1149</v>
      </c>
      <c r="D3302" s="21" t="s">
        <v>1774</v>
      </c>
      <c r="E3302" s="21" t="s">
        <v>3151</v>
      </c>
      <c r="G3302" s="21" t="s">
        <v>1165</v>
      </c>
      <c r="H3302" s="21" t="s">
        <v>1165</v>
      </c>
      <c r="I3302" s="21" t="s">
        <v>3136</v>
      </c>
      <c r="L3302">
        <v>1750</v>
      </c>
      <c r="M3302" s="21" t="s">
        <v>3034</v>
      </c>
      <c r="O3302">
        <v>1988</v>
      </c>
      <c r="S3302" s="9" t="s">
        <v>3128</v>
      </c>
      <c r="T3302" t="s">
        <v>3127</v>
      </c>
      <c r="U3302" s="21" t="s">
        <v>1218</v>
      </c>
      <c r="V3302" s="9" t="s">
        <v>3132</v>
      </c>
      <c r="W3302">
        <f>7*24</f>
        <v>168</v>
      </c>
      <c r="X3302" s="9" t="s">
        <v>3129</v>
      </c>
      <c r="Z3302">
        <v>12</v>
      </c>
      <c r="AD3302" t="s">
        <v>1165</v>
      </c>
      <c r="AF3302" t="s">
        <v>1165</v>
      </c>
      <c r="AI3302" s="21" t="s">
        <v>1165</v>
      </c>
      <c r="AJ3302" s="21" t="s">
        <v>1148</v>
      </c>
      <c r="AK3302">
        <v>96</v>
      </c>
      <c r="AN3302" s="21">
        <v>4</v>
      </c>
      <c r="AO3302" s="21">
        <v>25</v>
      </c>
      <c r="AP3302">
        <v>28</v>
      </c>
      <c r="AQ3302" s="22" t="s">
        <v>1283</v>
      </c>
      <c r="AR3302" s="21" t="s">
        <v>3130</v>
      </c>
    </row>
    <row r="3303" spans="1:44" x14ac:dyDescent="0.2">
      <c r="A3303" s="21" t="s">
        <v>1775</v>
      </c>
      <c r="B3303" s="21" t="s">
        <v>1146</v>
      </c>
      <c r="C3303" s="21" t="s">
        <v>1149</v>
      </c>
      <c r="D3303" s="21" t="s">
        <v>1774</v>
      </c>
      <c r="E3303" s="21" t="s">
        <v>3151</v>
      </c>
      <c r="G3303" s="21" t="s">
        <v>1165</v>
      </c>
      <c r="H3303" s="21" t="s">
        <v>1165</v>
      </c>
      <c r="I3303" s="21" t="s">
        <v>3136</v>
      </c>
      <c r="L3303">
        <v>1750</v>
      </c>
      <c r="M3303" s="21" t="s">
        <v>3034</v>
      </c>
      <c r="O3303">
        <v>1988</v>
      </c>
      <c r="S3303" s="9" t="s">
        <v>3128</v>
      </c>
      <c r="T3303" t="s">
        <v>3127</v>
      </c>
      <c r="U3303" s="21" t="s">
        <v>1218</v>
      </c>
      <c r="V3303" s="9" t="s">
        <v>3132</v>
      </c>
      <c r="W3303">
        <f>7*12</f>
        <v>84</v>
      </c>
      <c r="X3303" s="9" t="s">
        <v>3129</v>
      </c>
      <c r="Y3303" t="s">
        <v>3133</v>
      </c>
      <c r="Z3303">
        <v>12</v>
      </c>
      <c r="AD3303" t="s">
        <v>1165</v>
      </c>
      <c r="AF3303" t="s">
        <v>1165</v>
      </c>
      <c r="AI3303" s="21" t="s">
        <v>1165</v>
      </c>
      <c r="AJ3303" s="21" t="s">
        <v>1148</v>
      </c>
      <c r="AK3303">
        <v>97</v>
      </c>
      <c r="AN3303" s="21">
        <v>4</v>
      </c>
      <c r="AO3303" s="21">
        <v>25</v>
      </c>
      <c r="AP3303">
        <v>28</v>
      </c>
      <c r="AQ3303" s="22" t="s">
        <v>1283</v>
      </c>
      <c r="AR3303" s="21" t="s">
        <v>3130</v>
      </c>
    </row>
    <row r="3304" spans="1:44" x14ac:dyDescent="0.2">
      <c r="A3304" s="21" t="s">
        <v>1775</v>
      </c>
      <c r="B3304" s="21" t="s">
        <v>1146</v>
      </c>
      <c r="C3304" s="21" t="s">
        <v>1149</v>
      </c>
      <c r="D3304" s="21" t="s">
        <v>1774</v>
      </c>
      <c r="E3304" s="21" t="s">
        <v>3151</v>
      </c>
      <c r="G3304" s="21" t="s">
        <v>1165</v>
      </c>
      <c r="H3304" s="21" t="s">
        <v>1165</v>
      </c>
      <c r="I3304" s="21" t="s">
        <v>3136</v>
      </c>
      <c r="L3304">
        <v>1750</v>
      </c>
      <c r="M3304" s="21" t="s">
        <v>3034</v>
      </c>
      <c r="O3304">
        <v>1988</v>
      </c>
      <c r="S3304" s="9" t="s">
        <v>3128</v>
      </c>
      <c r="T3304" t="s">
        <v>3127</v>
      </c>
      <c r="U3304" s="21" t="s">
        <v>1218</v>
      </c>
      <c r="V3304" s="9" t="s">
        <v>3132</v>
      </c>
      <c r="W3304">
        <f>7*12</f>
        <v>84</v>
      </c>
      <c r="X3304" s="9" t="s">
        <v>3129</v>
      </c>
      <c r="Y3304" t="s">
        <v>3134</v>
      </c>
      <c r="Z3304">
        <v>12</v>
      </c>
      <c r="AD3304" t="s">
        <v>1165</v>
      </c>
      <c r="AF3304" t="s">
        <v>1165</v>
      </c>
      <c r="AI3304" s="21" t="s">
        <v>1165</v>
      </c>
      <c r="AJ3304" s="21" t="s">
        <v>1148</v>
      </c>
      <c r="AK3304">
        <v>47</v>
      </c>
      <c r="AN3304" s="21">
        <v>4</v>
      </c>
      <c r="AO3304" s="21">
        <v>25</v>
      </c>
      <c r="AP3304">
        <v>28</v>
      </c>
      <c r="AQ3304" s="22" t="s">
        <v>1283</v>
      </c>
      <c r="AR3304" s="21" t="s">
        <v>3130</v>
      </c>
    </row>
    <row r="3305" spans="1:44" x14ac:dyDescent="0.2">
      <c r="A3305" s="21" t="s">
        <v>1775</v>
      </c>
      <c r="B3305" s="21" t="s">
        <v>1146</v>
      </c>
      <c r="C3305" s="21" t="s">
        <v>1149</v>
      </c>
      <c r="D3305" s="21" t="s">
        <v>1774</v>
      </c>
      <c r="E3305" s="21" t="s">
        <v>3151</v>
      </c>
      <c r="G3305" s="21" t="s">
        <v>1165</v>
      </c>
      <c r="H3305" s="21" t="s">
        <v>1165</v>
      </c>
      <c r="I3305" s="21" t="s">
        <v>3136</v>
      </c>
      <c r="L3305">
        <v>1750</v>
      </c>
      <c r="M3305" s="21" t="s">
        <v>3034</v>
      </c>
      <c r="O3305">
        <v>1988</v>
      </c>
      <c r="S3305" s="9" t="s">
        <v>3128</v>
      </c>
      <c r="T3305" t="s">
        <v>3127</v>
      </c>
      <c r="U3305" s="21" t="s">
        <v>1218</v>
      </c>
      <c r="V3305" s="9" t="s">
        <v>3132</v>
      </c>
      <c r="W3305">
        <f>7*12</f>
        <v>84</v>
      </c>
      <c r="X3305" s="9" t="s">
        <v>3129</v>
      </c>
      <c r="Y3305" t="s">
        <v>3135</v>
      </c>
      <c r="Z3305">
        <v>12</v>
      </c>
      <c r="AD3305" t="s">
        <v>1165</v>
      </c>
      <c r="AF3305" t="s">
        <v>1165</v>
      </c>
      <c r="AI3305" s="21" t="s">
        <v>1165</v>
      </c>
      <c r="AJ3305" s="21" t="s">
        <v>1148</v>
      </c>
      <c r="AK3305">
        <v>64</v>
      </c>
      <c r="AN3305" s="21">
        <v>4</v>
      </c>
      <c r="AO3305" s="21">
        <v>25</v>
      </c>
      <c r="AP3305">
        <v>28</v>
      </c>
      <c r="AQ3305" s="22" t="s">
        <v>1283</v>
      </c>
      <c r="AR3305" s="21" t="s">
        <v>3130</v>
      </c>
    </row>
    <row r="3306" spans="1:44" x14ac:dyDescent="0.2">
      <c r="A3306" s="21" t="s">
        <v>1775</v>
      </c>
      <c r="B3306" s="21" t="s">
        <v>1146</v>
      </c>
      <c r="C3306" s="21" t="s">
        <v>1149</v>
      </c>
      <c r="D3306" s="21" t="s">
        <v>1774</v>
      </c>
      <c r="E3306" s="21" t="s">
        <v>3152</v>
      </c>
      <c r="G3306" s="21" t="s">
        <v>1165</v>
      </c>
      <c r="H3306" s="21" t="s">
        <v>1165</v>
      </c>
      <c r="I3306" s="21" t="s">
        <v>3154</v>
      </c>
      <c r="L3306">
        <v>2460</v>
      </c>
      <c r="M3306" s="21" t="s">
        <v>3034</v>
      </c>
      <c r="O3306">
        <v>1988</v>
      </c>
      <c r="S3306" s="9" t="s">
        <v>3128</v>
      </c>
      <c r="T3306" t="s">
        <v>3127</v>
      </c>
      <c r="U3306" s="21" t="s">
        <v>1147</v>
      </c>
      <c r="X3306" s="9" t="s">
        <v>3129</v>
      </c>
      <c r="Z3306">
        <v>12</v>
      </c>
      <c r="AD3306" t="s">
        <v>1165</v>
      </c>
      <c r="AF3306" t="s">
        <v>1165</v>
      </c>
      <c r="AI3306" s="21" t="s">
        <v>1165</v>
      </c>
      <c r="AJ3306" s="21" t="s">
        <v>1148</v>
      </c>
      <c r="AK3306">
        <v>1</v>
      </c>
      <c r="AN3306" s="21">
        <v>4</v>
      </c>
      <c r="AO3306" s="21">
        <v>25</v>
      </c>
      <c r="AP3306">
        <v>28</v>
      </c>
      <c r="AQ3306" s="22" t="s">
        <v>1283</v>
      </c>
      <c r="AR3306" s="21" t="s">
        <v>3130</v>
      </c>
    </row>
    <row r="3307" spans="1:44" x14ac:dyDescent="0.2">
      <c r="A3307" s="21" t="s">
        <v>1775</v>
      </c>
      <c r="B3307" s="21" t="s">
        <v>1146</v>
      </c>
      <c r="C3307" s="21" t="s">
        <v>1149</v>
      </c>
      <c r="D3307" s="21" t="s">
        <v>1774</v>
      </c>
      <c r="E3307" s="21" t="s">
        <v>3152</v>
      </c>
      <c r="G3307" s="21" t="s">
        <v>1165</v>
      </c>
      <c r="H3307" s="21" t="s">
        <v>1165</v>
      </c>
      <c r="I3307" s="21" t="s">
        <v>3154</v>
      </c>
      <c r="L3307">
        <v>2460</v>
      </c>
      <c r="M3307" s="21" t="s">
        <v>3034</v>
      </c>
      <c r="O3307">
        <v>1988</v>
      </c>
      <c r="S3307" s="9" t="s">
        <v>3128</v>
      </c>
      <c r="T3307" t="s">
        <v>3127</v>
      </c>
      <c r="U3307" s="21" t="s">
        <v>1218</v>
      </c>
      <c r="V3307" s="9" t="s">
        <v>3132</v>
      </c>
      <c r="W3307">
        <f>4*7</f>
        <v>28</v>
      </c>
      <c r="X3307" s="9" t="s">
        <v>3129</v>
      </c>
      <c r="Z3307">
        <v>12</v>
      </c>
      <c r="AD3307" t="s">
        <v>1165</v>
      </c>
      <c r="AF3307" t="s">
        <v>1165</v>
      </c>
      <c r="AI3307" s="21" t="s">
        <v>1165</v>
      </c>
      <c r="AJ3307" s="21" t="s">
        <v>1148</v>
      </c>
      <c r="AK3307">
        <v>4</v>
      </c>
      <c r="AN3307" s="21">
        <v>4</v>
      </c>
      <c r="AO3307" s="21">
        <v>25</v>
      </c>
      <c r="AP3307">
        <v>28</v>
      </c>
      <c r="AQ3307" s="22" t="s">
        <v>1283</v>
      </c>
      <c r="AR3307" s="21" t="s">
        <v>3130</v>
      </c>
    </row>
    <row r="3308" spans="1:44" ht="15" x14ac:dyDescent="0.2">
      <c r="A3308" s="21" t="s">
        <v>1775</v>
      </c>
      <c r="B3308" s="21" t="s">
        <v>1146</v>
      </c>
      <c r="C3308" s="21" t="s">
        <v>1149</v>
      </c>
      <c r="D3308" s="21" t="s">
        <v>1774</v>
      </c>
      <c r="E3308" s="21" t="s">
        <v>3152</v>
      </c>
      <c r="G3308" s="21" t="s">
        <v>1165</v>
      </c>
      <c r="H3308" s="21" t="s">
        <v>1165</v>
      </c>
      <c r="I3308" s="21" t="s">
        <v>3154</v>
      </c>
      <c r="L3308">
        <v>2460</v>
      </c>
      <c r="M3308" s="21" t="s">
        <v>3034</v>
      </c>
      <c r="O3308">
        <v>1988</v>
      </c>
      <c r="S3308" s="9" t="s">
        <v>3128</v>
      </c>
      <c r="T3308" t="s">
        <v>3127</v>
      </c>
      <c r="U3308" s="21" t="s">
        <v>1218</v>
      </c>
      <c r="V3308" s="9" t="s">
        <v>3132</v>
      </c>
      <c r="W3308">
        <v>56</v>
      </c>
      <c r="X3308" s="9" t="s">
        <v>3129</v>
      </c>
      <c r="Z3308">
        <v>12</v>
      </c>
      <c r="AD3308" t="s">
        <v>1165</v>
      </c>
      <c r="AF3308" t="s">
        <v>1165</v>
      </c>
      <c r="AI3308" s="21" t="s">
        <v>1165</v>
      </c>
      <c r="AJ3308" s="21" t="s">
        <v>1148</v>
      </c>
      <c r="AK3308">
        <v>3</v>
      </c>
      <c r="AN3308" s="21">
        <v>4</v>
      </c>
      <c r="AO3308" s="21">
        <v>25</v>
      </c>
      <c r="AP3308">
        <v>28</v>
      </c>
      <c r="AQ3308" s="22" t="s">
        <v>1283</v>
      </c>
      <c r="AR3308" s="21" t="s">
        <v>3130</v>
      </c>
    </row>
    <row r="3309" spans="1:44" ht="43" customHeight="1" x14ac:dyDescent="0.2">
      <c r="A3309" s="21" t="s">
        <v>1775</v>
      </c>
      <c r="B3309" s="21" t="s">
        <v>1146</v>
      </c>
      <c r="C3309" s="21" t="s">
        <v>1149</v>
      </c>
      <c r="D3309" s="21" t="s">
        <v>1774</v>
      </c>
      <c r="E3309" s="21" t="s">
        <v>3152</v>
      </c>
      <c r="G3309" s="21" t="s">
        <v>1165</v>
      </c>
      <c r="H3309" s="21" t="s">
        <v>1165</v>
      </c>
      <c r="I3309" s="21" t="s">
        <v>3154</v>
      </c>
      <c r="L3309">
        <v>2460</v>
      </c>
      <c r="M3309" s="21" t="s">
        <v>3034</v>
      </c>
      <c r="O3309">
        <v>1988</v>
      </c>
      <c r="S3309" s="9" t="s">
        <v>3128</v>
      </c>
      <c r="T3309" t="s">
        <v>3127</v>
      </c>
      <c r="U3309" s="21" t="s">
        <v>1218</v>
      </c>
      <c r="V3309" s="9" t="s">
        <v>3132</v>
      </c>
      <c r="W3309">
        <f>7*12</f>
        <v>84</v>
      </c>
      <c r="X3309" s="9" t="s">
        <v>3129</v>
      </c>
      <c r="Z3309">
        <v>12</v>
      </c>
      <c r="AD3309" t="s">
        <v>1165</v>
      </c>
      <c r="AF3309" t="s">
        <v>1165</v>
      </c>
      <c r="AI3309" s="21" t="s">
        <v>1165</v>
      </c>
      <c r="AJ3309" s="21" t="s">
        <v>1148</v>
      </c>
      <c r="AK3309">
        <v>33</v>
      </c>
      <c r="AN3309" s="21">
        <v>4</v>
      </c>
      <c r="AO3309" s="21">
        <v>25</v>
      </c>
      <c r="AP3309">
        <v>28</v>
      </c>
      <c r="AQ3309" s="22" t="s">
        <v>1283</v>
      </c>
      <c r="AR3309" s="21" t="s">
        <v>3130</v>
      </c>
    </row>
    <row r="3310" spans="1:44" ht="11" customHeight="1" x14ac:dyDescent="0.2">
      <c r="A3310" s="21" t="s">
        <v>1775</v>
      </c>
      <c r="B3310" s="21" t="s">
        <v>1146</v>
      </c>
      <c r="C3310" s="21" t="s">
        <v>1149</v>
      </c>
      <c r="D3310" s="21" t="s">
        <v>1774</v>
      </c>
      <c r="E3310" s="21" t="s">
        <v>3152</v>
      </c>
      <c r="G3310" s="21" t="s">
        <v>1165</v>
      </c>
      <c r="H3310" s="21" t="s">
        <v>1165</v>
      </c>
      <c r="I3310" s="21" t="s">
        <v>3154</v>
      </c>
      <c r="L3310">
        <v>2460</v>
      </c>
      <c r="M3310" s="21" t="s">
        <v>3034</v>
      </c>
      <c r="O3310">
        <v>1988</v>
      </c>
      <c r="S3310" s="9" t="s">
        <v>3128</v>
      </c>
      <c r="T3310" t="s">
        <v>3127</v>
      </c>
      <c r="U3310" s="21" t="s">
        <v>1218</v>
      </c>
      <c r="V3310" s="9" t="s">
        <v>3132</v>
      </c>
      <c r="W3310">
        <f>7*16</f>
        <v>112</v>
      </c>
      <c r="X3310" s="9" t="s">
        <v>3129</v>
      </c>
      <c r="Z3310">
        <v>12</v>
      </c>
      <c r="AD3310" t="s">
        <v>1165</v>
      </c>
      <c r="AF3310" t="s">
        <v>1165</v>
      </c>
      <c r="AI3310" s="21" t="s">
        <v>1165</v>
      </c>
      <c r="AJ3310" s="21" t="s">
        <v>1148</v>
      </c>
      <c r="AK3310">
        <v>71</v>
      </c>
      <c r="AN3310" s="21">
        <v>4</v>
      </c>
      <c r="AO3310" s="21">
        <v>25</v>
      </c>
      <c r="AP3310">
        <v>28</v>
      </c>
      <c r="AQ3310" s="22" t="s">
        <v>1283</v>
      </c>
      <c r="AR3310" s="21" t="s">
        <v>3130</v>
      </c>
    </row>
    <row r="3311" spans="1:44" ht="30" customHeight="1" x14ac:dyDescent="0.2">
      <c r="A3311" s="21" t="s">
        <v>1775</v>
      </c>
      <c r="B3311" s="21" t="s">
        <v>1146</v>
      </c>
      <c r="C3311" s="21" t="s">
        <v>1149</v>
      </c>
      <c r="D3311" s="21" t="s">
        <v>1774</v>
      </c>
      <c r="E3311" s="21" t="s">
        <v>3152</v>
      </c>
      <c r="G3311" s="21" t="s">
        <v>1165</v>
      </c>
      <c r="H3311" s="21" t="s">
        <v>1165</v>
      </c>
      <c r="I3311" s="21" t="s">
        <v>3154</v>
      </c>
      <c r="L3311">
        <v>2460</v>
      </c>
      <c r="M3311" s="21" t="s">
        <v>3034</v>
      </c>
      <c r="O3311">
        <v>1988</v>
      </c>
      <c r="S3311" s="9" t="s">
        <v>3128</v>
      </c>
      <c r="T3311" t="s">
        <v>3127</v>
      </c>
      <c r="U3311" s="21" t="s">
        <v>1218</v>
      </c>
      <c r="V3311" s="9" t="s">
        <v>3132</v>
      </c>
      <c r="W3311">
        <f>7*24</f>
        <v>168</v>
      </c>
      <c r="X3311" s="9" t="s">
        <v>3129</v>
      </c>
      <c r="Z3311">
        <v>12</v>
      </c>
      <c r="AD3311" t="s">
        <v>1165</v>
      </c>
      <c r="AF3311" t="s">
        <v>1165</v>
      </c>
      <c r="AI3311" s="21" t="s">
        <v>1165</v>
      </c>
      <c r="AJ3311" s="21" t="s">
        <v>1148</v>
      </c>
      <c r="AK3311">
        <v>84</v>
      </c>
      <c r="AN3311" s="21">
        <v>4</v>
      </c>
      <c r="AO3311" s="21">
        <v>25</v>
      </c>
      <c r="AP3311">
        <v>28</v>
      </c>
      <c r="AQ3311" s="22" t="s">
        <v>1283</v>
      </c>
      <c r="AR3311" s="21" t="s">
        <v>3130</v>
      </c>
    </row>
    <row r="3312" spans="1:44" ht="14" customHeight="1" x14ac:dyDescent="0.2">
      <c r="A3312" s="21" t="s">
        <v>1775</v>
      </c>
      <c r="B3312" s="21" t="s">
        <v>1146</v>
      </c>
      <c r="C3312" s="21" t="s">
        <v>1149</v>
      </c>
      <c r="D3312" s="21" t="s">
        <v>1774</v>
      </c>
      <c r="E3312" s="21" t="s">
        <v>3152</v>
      </c>
      <c r="G3312" s="21" t="s">
        <v>1165</v>
      </c>
      <c r="H3312" s="21" t="s">
        <v>1165</v>
      </c>
      <c r="I3312" s="21" t="s">
        <v>3154</v>
      </c>
      <c r="L3312">
        <v>2460</v>
      </c>
      <c r="M3312" s="21" t="s">
        <v>3034</v>
      </c>
      <c r="O3312">
        <v>1988</v>
      </c>
      <c r="S3312" s="9" t="s">
        <v>3128</v>
      </c>
      <c r="T3312" t="s">
        <v>3127</v>
      </c>
      <c r="U3312" s="21" t="s">
        <v>1218</v>
      </c>
      <c r="V3312" s="9" t="s">
        <v>3132</v>
      </c>
      <c r="W3312">
        <f>7*12</f>
        <v>84</v>
      </c>
      <c r="X3312" s="9" t="s">
        <v>3129</v>
      </c>
      <c r="Y3312" t="s">
        <v>3133</v>
      </c>
      <c r="Z3312">
        <v>12</v>
      </c>
      <c r="AD3312" t="s">
        <v>1165</v>
      </c>
      <c r="AF3312" t="s">
        <v>1165</v>
      </c>
      <c r="AI3312" s="21" t="s">
        <v>1165</v>
      </c>
      <c r="AJ3312" s="21" t="s">
        <v>1148</v>
      </c>
      <c r="AK3312">
        <v>23</v>
      </c>
      <c r="AN3312" s="21">
        <v>4</v>
      </c>
      <c r="AO3312" s="21">
        <v>25</v>
      </c>
      <c r="AP3312">
        <v>28</v>
      </c>
      <c r="AQ3312" s="22" t="s">
        <v>1283</v>
      </c>
      <c r="AR3312" s="21" t="s">
        <v>3130</v>
      </c>
    </row>
    <row r="3313" spans="1:44" ht="12" customHeight="1" x14ac:dyDescent="0.2">
      <c r="A3313" s="21" t="s">
        <v>1775</v>
      </c>
      <c r="B3313" s="21" t="s">
        <v>1146</v>
      </c>
      <c r="C3313" s="21" t="s">
        <v>1149</v>
      </c>
      <c r="D3313" s="21" t="s">
        <v>1774</v>
      </c>
      <c r="E3313" s="21" t="s">
        <v>3152</v>
      </c>
      <c r="G3313" s="21" t="s">
        <v>1165</v>
      </c>
      <c r="H3313" s="21" t="s">
        <v>1165</v>
      </c>
      <c r="I3313" s="21" t="s">
        <v>3154</v>
      </c>
      <c r="L3313">
        <v>2460</v>
      </c>
      <c r="M3313" s="21" t="s">
        <v>3034</v>
      </c>
      <c r="O3313">
        <v>1988</v>
      </c>
      <c r="S3313" s="9" t="s">
        <v>3128</v>
      </c>
      <c r="T3313" t="s">
        <v>3127</v>
      </c>
      <c r="U3313" s="21" t="s">
        <v>1218</v>
      </c>
      <c r="V3313" s="9" t="s">
        <v>3132</v>
      </c>
      <c r="W3313">
        <f>7*12</f>
        <v>84</v>
      </c>
      <c r="X3313" s="9" t="s">
        <v>3129</v>
      </c>
      <c r="Y3313" t="s">
        <v>3134</v>
      </c>
      <c r="Z3313">
        <v>12</v>
      </c>
      <c r="AD3313" t="s">
        <v>1165</v>
      </c>
      <c r="AF3313" t="s">
        <v>1165</v>
      </c>
      <c r="AI3313" s="21" t="s">
        <v>1165</v>
      </c>
      <c r="AJ3313" s="21" t="s">
        <v>1148</v>
      </c>
      <c r="AK3313">
        <v>23</v>
      </c>
      <c r="AN3313" s="21">
        <v>4</v>
      </c>
      <c r="AO3313" s="21">
        <v>25</v>
      </c>
      <c r="AP3313">
        <v>28</v>
      </c>
      <c r="AQ3313" s="22" t="s">
        <v>1283</v>
      </c>
      <c r="AR3313" s="21" t="s">
        <v>3130</v>
      </c>
    </row>
    <row r="3314" spans="1:44" x14ac:dyDescent="0.2">
      <c r="A3314" s="21" t="s">
        <v>1775</v>
      </c>
      <c r="B3314" s="21" t="s">
        <v>1146</v>
      </c>
      <c r="C3314" s="21" t="s">
        <v>1149</v>
      </c>
      <c r="D3314" s="21" t="s">
        <v>1774</v>
      </c>
      <c r="E3314" s="21" t="s">
        <v>3152</v>
      </c>
      <c r="G3314" s="21" t="s">
        <v>1165</v>
      </c>
      <c r="H3314" s="21" t="s">
        <v>1165</v>
      </c>
      <c r="I3314" s="21" t="s">
        <v>3154</v>
      </c>
      <c r="L3314">
        <v>2460</v>
      </c>
      <c r="M3314" s="21" t="s">
        <v>3034</v>
      </c>
      <c r="O3314">
        <v>1988</v>
      </c>
      <c r="S3314" s="9" t="s">
        <v>3128</v>
      </c>
      <c r="T3314" t="s">
        <v>3127</v>
      </c>
      <c r="U3314" s="21" t="s">
        <v>1218</v>
      </c>
      <c r="V3314" s="9" t="s">
        <v>3132</v>
      </c>
      <c r="W3314">
        <f>7*12</f>
        <v>84</v>
      </c>
      <c r="X3314" s="9" t="s">
        <v>3129</v>
      </c>
      <c r="Y3314" t="s">
        <v>3135</v>
      </c>
      <c r="Z3314">
        <v>12</v>
      </c>
      <c r="AD3314" t="s">
        <v>1165</v>
      </c>
      <c r="AF3314" t="s">
        <v>1165</v>
      </c>
      <c r="AI3314" s="21" t="s">
        <v>1165</v>
      </c>
      <c r="AJ3314" s="21" t="s">
        <v>1148</v>
      </c>
      <c r="AK3314">
        <v>19</v>
      </c>
      <c r="AN3314" s="21">
        <v>4</v>
      </c>
      <c r="AO3314" s="21">
        <v>25</v>
      </c>
      <c r="AP3314">
        <v>28</v>
      </c>
      <c r="AQ3314" s="22" t="s">
        <v>1283</v>
      </c>
      <c r="AR3314" s="21" t="s">
        <v>3130</v>
      </c>
    </row>
    <row r="3315" spans="1:44" x14ac:dyDescent="0.2">
      <c r="A3315" s="21" t="s">
        <v>1775</v>
      </c>
      <c r="B3315" s="21" t="s">
        <v>1146</v>
      </c>
      <c r="C3315" s="21" t="s">
        <v>1149</v>
      </c>
      <c r="D3315" s="21" t="s">
        <v>1774</v>
      </c>
      <c r="E3315" s="21" t="s">
        <v>3152</v>
      </c>
      <c r="G3315" s="21" t="s">
        <v>1165</v>
      </c>
      <c r="H3315" s="21" t="s">
        <v>1165</v>
      </c>
      <c r="I3315" s="21" t="s">
        <v>3153</v>
      </c>
      <c r="L3315">
        <v>2980</v>
      </c>
      <c r="M3315" s="21" t="s">
        <v>3034</v>
      </c>
      <c r="O3315">
        <v>1988</v>
      </c>
      <c r="S3315" s="9" t="s">
        <v>3128</v>
      </c>
      <c r="T3315" t="s">
        <v>3127</v>
      </c>
      <c r="U3315" s="21" t="s">
        <v>1147</v>
      </c>
      <c r="X3315" s="9" t="s">
        <v>3129</v>
      </c>
      <c r="Z3315">
        <v>12</v>
      </c>
      <c r="AD3315" t="s">
        <v>1165</v>
      </c>
      <c r="AF3315" t="s">
        <v>1165</v>
      </c>
      <c r="AI3315" s="21" t="s">
        <v>1165</v>
      </c>
      <c r="AJ3315" s="21" t="s">
        <v>1148</v>
      </c>
      <c r="AK3315">
        <v>1</v>
      </c>
      <c r="AN3315" s="21">
        <v>4</v>
      </c>
      <c r="AO3315" s="21">
        <v>25</v>
      </c>
      <c r="AP3315">
        <v>28</v>
      </c>
      <c r="AQ3315" s="22" t="s">
        <v>1283</v>
      </c>
      <c r="AR3315" s="21" t="s">
        <v>3130</v>
      </c>
    </row>
    <row r="3316" spans="1:44" x14ac:dyDescent="0.2">
      <c r="A3316" s="21" t="s">
        <v>1775</v>
      </c>
      <c r="B3316" s="21" t="s">
        <v>1146</v>
      </c>
      <c r="C3316" s="21" t="s">
        <v>1149</v>
      </c>
      <c r="D3316" s="21" t="s">
        <v>1774</v>
      </c>
      <c r="E3316" s="21" t="s">
        <v>3152</v>
      </c>
      <c r="G3316" s="21" t="s">
        <v>1165</v>
      </c>
      <c r="H3316" s="21" t="s">
        <v>1165</v>
      </c>
      <c r="I3316" s="21" t="s">
        <v>3153</v>
      </c>
      <c r="L3316">
        <v>2980</v>
      </c>
      <c r="M3316" s="21" t="s">
        <v>3034</v>
      </c>
      <c r="O3316">
        <v>1988</v>
      </c>
      <c r="S3316" s="9" t="s">
        <v>3128</v>
      </c>
      <c r="T3316" t="s">
        <v>3127</v>
      </c>
      <c r="U3316" s="21" t="s">
        <v>1218</v>
      </c>
      <c r="V3316" s="9" t="s">
        <v>3132</v>
      </c>
      <c r="W3316">
        <f>4*7</f>
        <v>28</v>
      </c>
      <c r="X3316" s="9" t="s">
        <v>3129</v>
      </c>
      <c r="Z3316">
        <v>12</v>
      </c>
      <c r="AD3316" t="s">
        <v>1165</v>
      </c>
      <c r="AF3316" t="s">
        <v>1165</v>
      </c>
      <c r="AI3316" s="21" t="s">
        <v>1165</v>
      </c>
      <c r="AJ3316" s="21" t="s">
        <v>1148</v>
      </c>
      <c r="AK3316">
        <v>0</v>
      </c>
      <c r="AN3316" s="21">
        <v>4</v>
      </c>
      <c r="AO3316" s="21">
        <v>25</v>
      </c>
      <c r="AP3316">
        <v>28</v>
      </c>
      <c r="AQ3316" s="22" t="s">
        <v>1283</v>
      </c>
      <c r="AR3316" s="21" t="s">
        <v>3130</v>
      </c>
    </row>
    <row r="3317" spans="1:44" x14ac:dyDescent="0.2">
      <c r="A3317" s="21" t="s">
        <v>1775</v>
      </c>
      <c r="B3317" s="21" t="s">
        <v>1146</v>
      </c>
      <c r="C3317" s="21" t="s">
        <v>1149</v>
      </c>
      <c r="D3317" s="21" t="s">
        <v>1774</v>
      </c>
      <c r="E3317" s="21" t="s">
        <v>3152</v>
      </c>
      <c r="G3317" s="21" t="s">
        <v>1165</v>
      </c>
      <c r="H3317" s="21" t="s">
        <v>1165</v>
      </c>
      <c r="I3317" s="21" t="s">
        <v>3153</v>
      </c>
      <c r="L3317">
        <v>2980</v>
      </c>
      <c r="M3317" s="21" t="s">
        <v>3034</v>
      </c>
      <c r="O3317">
        <v>1988</v>
      </c>
      <c r="S3317" s="9" t="s">
        <v>3128</v>
      </c>
      <c r="T3317" t="s">
        <v>3127</v>
      </c>
      <c r="U3317" s="21" t="s">
        <v>1218</v>
      </c>
      <c r="V3317" s="9" t="s">
        <v>3132</v>
      </c>
      <c r="W3317">
        <v>56</v>
      </c>
      <c r="X3317" s="9" t="s">
        <v>3129</v>
      </c>
      <c r="Z3317">
        <v>12</v>
      </c>
      <c r="AD3317" t="s">
        <v>1165</v>
      </c>
      <c r="AF3317" t="s">
        <v>1165</v>
      </c>
      <c r="AI3317" s="21" t="s">
        <v>1165</v>
      </c>
      <c r="AJ3317" s="21" t="s">
        <v>1148</v>
      </c>
      <c r="AK3317">
        <v>16</v>
      </c>
      <c r="AN3317" s="21">
        <v>4</v>
      </c>
      <c r="AO3317" s="21">
        <v>25</v>
      </c>
      <c r="AP3317">
        <v>28</v>
      </c>
      <c r="AQ3317" s="22" t="s">
        <v>1283</v>
      </c>
      <c r="AR3317" s="21" t="s">
        <v>3130</v>
      </c>
    </row>
    <row r="3318" spans="1:44" x14ac:dyDescent="0.2">
      <c r="A3318" s="21" t="s">
        <v>1775</v>
      </c>
      <c r="B3318" s="21" t="s">
        <v>1146</v>
      </c>
      <c r="C3318" s="21" t="s">
        <v>1149</v>
      </c>
      <c r="D3318" s="21" t="s">
        <v>1774</v>
      </c>
      <c r="E3318" s="21" t="s">
        <v>3152</v>
      </c>
      <c r="G3318" s="21" t="s">
        <v>1165</v>
      </c>
      <c r="H3318" s="21" t="s">
        <v>1165</v>
      </c>
      <c r="I3318" s="21" t="s">
        <v>3153</v>
      </c>
      <c r="L3318">
        <v>2980</v>
      </c>
      <c r="M3318" s="21" t="s">
        <v>3034</v>
      </c>
      <c r="O3318">
        <v>1988</v>
      </c>
      <c r="S3318" s="9" t="s">
        <v>3128</v>
      </c>
      <c r="T3318" t="s">
        <v>3127</v>
      </c>
      <c r="U3318" s="21" t="s">
        <v>1218</v>
      </c>
      <c r="V3318" s="9" t="s">
        <v>3132</v>
      </c>
      <c r="W3318">
        <f>7*12</f>
        <v>84</v>
      </c>
      <c r="X3318" s="9" t="s">
        <v>3129</v>
      </c>
      <c r="Z3318">
        <v>12</v>
      </c>
      <c r="AD3318" t="s">
        <v>1165</v>
      </c>
      <c r="AF3318" t="s">
        <v>1165</v>
      </c>
      <c r="AI3318" s="21" t="s">
        <v>1165</v>
      </c>
      <c r="AJ3318" s="21" t="s">
        <v>1148</v>
      </c>
      <c r="AK3318">
        <v>48</v>
      </c>
      <c r="AN3318" s="21">
        <v>4</v>
      </c>
      <c r="AO3318" s="21">
        <v>25</v>
      </c>
      <c r="AP3318">
        <v>28</v>
      </c>
      <c r="AQ3318" s="22" t="s">
        <v>1283</v>
      </c>
      <c r="AR3318" s="21" t="s">
        <v>3130</v>
      </c>
    </row>
    <row r="3319" spans="1:44" x14ac:dyDescent="0.2">
      <c r="A3319" s="21" t="s">
        <v>1775</v>
      </c>
      <c r="B3319" s="21" t="s">
        <v>1146</v>
      </c>
      <c r="C3319" s="21" t="s">
        <v>1149</v>
      </c>
      <c r="D3319" s="21" t="s">
        <v>1774</v>
      </c>
      <c r="E3319" s="21" t="s">
        <v>3152</v>
      </c>
      <c r="G3319" s="21" t="s">
        <v>1165</v>
      </c>
      <c r="H3319" s="21" t="s">
        <v>1165</v>
      </c>
      <c r="I3319" s="21" t="s">
        <v>3153</v>
      </c>
      <c r="L3319">
        <v>2980</v>
      </c>
      <c r="M3319" s="21" t="s">
        <v>3034</v>
      </c>
      <c r="O3319">
        <v>1988</v>
      </c>
      <c r="S3319" s="9" t="s">
        <v>3128</v>
      </c>
      <c r="T3319" t="s">
        <v>3127</v>
      </c>
      <c r="U3319" s="21" t="s">
        <v>1218</v>
      </c>
      <c r="V3319" s="9" t="s">
        <v>3132</v>
      </c>
      <c r="W3319">
        <f>7*16</f>
        <v>112</v>
      </c>
      <c r="X3319" s="9" t="s">
        <v>3129</v>
      </c>
      <c r="Z3319">
        <v>12</v>
      </c>
      <c r="AD3319" t="s">
        <v>1165</v>
      </c>
      <c r="AF3319" t="s">
        <v>1165</v>
      </c>
      <c r="AI3319" s="21" t="s">
        <v>1165</v>
      </c>
      <c r="AJ3319" s="21" t="s">
        <v>1148</v>
      </c>
      <c r="AK3319">
        <v>75</v>
      </c>
      <c r="AN3319" s="21">
        <v>4</v>
      </c>
      <c r="AO3319" s="21">
        <v>25</v>
      </c>
      <c r="AP3319">
        <v>28</v>
      </c>
      <c r="AQ3319" s="22" t="s">
        <v>1283</v>
      </c>
      <c r="AR3319" s="21" t="s">
        <v>3130</v>
      </c>
    </row>
    <row r="3320" spans="1:44" x14ac:dyDescent="0.2">
      <c r="A3320" s="21" t="s">
        <v>1775</v>
      </c>
      <c r="B3320" s="21" t="s">
        <v>1146</v>
      </c>
      <c r="C3320" s="21" t="s">
        <v>1149</v>
      </c>
      <c r="D3320" s="21" t="s">
        <v>1774</v>
      </c>
      <c r="E3320" s="21" t="s">
        <v>3152</v>
      </c>
      <c r="G3320" s="21" t="s">
        <v>1165</v>
      </c>
      <c r="H3320" s="21" t="s">
        <v>1165</v>
      </c>
      <c r="I3320" s="21" t="s">
        <v>3153</v>
      </c>
      <c r="L3320">
        <v>2980</v>
      </c>
      <c r="M3320" s="21" t="s">
        <v>3034</v>
      </c>
      <c r="O3320">
        <v>1988</v>
      </c>
      <c r="S3320" s="9" t="s">
        <v>3128</v>
      </c>
      <c r="T3320" t="s">
        <v>3127</v>
      </c>
      <c r="U3320" s="21" t="s">
        <v>1218</v>
      </c>
      <c r="V3320" s="9" t="s">
        <v>3132</v>
      </c>
      <c r="W3320">
        <f>7*24</f>
        <v>168</v>
      </c>
      <c r="X3320" s="9" t="s">
        <v>3129</v>
      </c>
      <c r="Z3320">
        <v>12</v>
      </c>
      <c r="AD3320" t="s">
        <v>1165</v>
      </c>
      <c r="AF3320" t="s">
        <v>1165</v>
      </c>
      <c r="AI3320" s="21" t="s">
        <v>1165</v>
      </c>
      <c r="AJ3320" s="21" t="s">
        <v>1148</v>
      </c>
      <c r="AK3320">
        <v>88</v>
      </c>
      <c r="AN3320" s="21">
        <v>4</v>
      </c>
      <c r="AO3320" s="21">
        <v>25</v>
      </c>
      <c r="AP3320">
        <v>28</v>
      </c>
      <c r="AQ3320" s="22" t="s">
        <v>1283</v>
      </c>
      <c r="AR3320" s="21" t="s">
        <v>3130</v>
      </c>
    </row>
    <row r="3321" spans="1:44" x14ac:dyDescent="0.2">
      <c r="A3321" s="21" t="s">
        <v>1775</v>
      </c>
      <c r="B3321" s="21" t="s">
        <v>1146</v>
      </c>
      <c r="C3321" s="21" t="s">
        <v>1149</v>
      </c>
      <c r="D3321" s="21" t="s">
        <v>1774</v>
      </c>
      <c r="E3321" s="21" t="s">
        <v>3152</v>
      </c>
      <c r="G3321" s="21" t="s">
        <v>1165</v>
      </c>
      <c r="H3321" s="21" t="s">
        <v>1165</v>
      </c>
      <c r="I3321" s="21" t="s">
        <v>3153</v>
      </c>
      <c r="L3321">
        <v>2980</v>
      </c>
      <c r="M3321" s="21" t="s">
        <v>3034</v>
      </c>
      <c r="O3321">
        <v>1988</v>
      </c>
      <c r="S3321" s="9" t="s">
        <v>3128</v>
      </c>
      <c r="T3321" t="s">
        <v>3127</v>
      </c>
      <c r="U3321" s="21" t="s">
        <v>1218</v>
      </c>
      <c r="V3321" s="9" t="s">
        <v>3132</v>
      </c>
      <c r="W3321">
        <f>7*12</f>
        <v>84</v>
      </c>
      <c r="X3321" s="9" t="s">
        <v>3129</v>
      </c>
      <c r="Y3321" t="s">
        <v>3133</v>
      </c>
      <c r="Z3321">
        <v>12</v>
      </c>
      <c r="AD3321" t="s">
        <v>1165</v>
      </c>
      <c r="AF3321" t="s">
        <v>1165</v>
      </c>
      <c r="AI3321" s="21" t="s">
        <v>1165</v>
      </c>
      <c r="AJ3321" s="21" t="s">
        <v>1148</v>
      </c>
      <c r="AK3321">
        <v>33</v>
      </c>
      <c r="AN3321" s="21">
        <v>4</v>
      </c>
      <c r="AO3321" s="21">
        <v>25</v>
      </c>
      <c r="AP3321">
        <v>28</v>
      </c>
      <c r="AQ3321" s="22" t="s">
        <v>1283</v>
      </c>
      <c r="AR3321" s="21" t="s">
        <v>3130</v>
      </c>
    </row>
    <row r="3322" spans="1:44" x14ac:dyDescent="0.2">
      <c r="A3322" s="21" t="s">
        <v>1775</v>
      </c>
      <c r="B3322" s="21" t="s">
        <v>1146</v>
      </c>
      <c r="C3322" s="21" t="s">
        <v>1149</v>
      </c>
      <c r="D3322" s="21" t="s">
        <v>1774</v>
      </c>
      <c r="E3322" s="21" t="s">
        <v>3152</v>
      </c>
      <c r="G3322" s="21" t="s">
        <v>1165</v>
      </c>
      <c r="H3322" s="21" t="s">
        <v>1165</v>
      </c>
      <c r="I3322" s="21" t="s">
        <v>3153</v>
      </c>
      <c r="L3322">
        <v>2980</v>
      </c>
      <c r="M3322" s="21" t="s">
        <v>3034</v>
      </c>
      <c r="O3322">
        <v>1988</v>
      </c>
      <c r="S3322" s="9" t="s">
        <v>3128</v>
      </c>
      <c r="T3322" t="s">
        <v>3127</v>
      </c>
      <c r="U3322" s="21" t="s">
        <v>1218</v>
      </c>
      <c r="V3322" s="9" t="s">
        <v>3132</v>
      </c>
      <c r="W3322">
        <f>7*12</f>
        <v>84</v>
      </c>
      <c r="X3322" s="9" t="s">
        <v>3129</v>
      </c>
      <c r="Y3322" t="s">
        <v>3134</v>
      </c>
      <c r="Z3322">
        <v>12</v>
      </c>
      <c r="AD3322" t="s">
        <v>1165</v>
      </c>
      <c r="AF3322" t="s">
        <v>1165</v>
      </c>
      <c r="AI3322" s="21" t="s">
        <v>1165</v>
      </c>
      <c r="AJ3322" s="21" t="s">
        <v>1148</v>
      </c>
      <c r="AK3322">
        <v>20</v>
      </c>
      <c r="AN3322" s="21">
        <v>4</v>
      </c>
      <c r="AO3322" s="21">
        <v>25</v>
      </c>
      <c r="AP3322">
        <v>28</v>
      </c>
      <c r="AQ3322" s="22" t="s">
        <v>1283</v>
      </c>
      <c r="AR3322" s="21" t="s">
        <v>3130</v>
      </c>
    </row>
    <row r="3323" spans="1:44" x14ac:dyDescent="0.2">
      <c r="A3323" s="21" t="s">
        <v>1775</v>
      </c>
      <c r="B3323" s="21" t="s">
        <v>1146</v>
      </c>
      <c r="C3323" s="21" t="s">
        <v>1149</v>
      </c>
      <c r="D3323" s="21" t="s">
        <v>1774</v>
      </c>
      <c r="E3323" s="21" t="s">
        <v>3152</v>
      </c>
      <c r="G3323" s="21" t="s">
        <v>1165</v>
      </c>
      <c r="H3323" s="21" t="s">
        <v>1165</v>
      </c>
      <c r="I3323" s="21" t="s">
        <v>3153</v>
      </c>
      <c r="L3323">
        <v>2980</v>
      </c>
      <c r="M3323" s="21" t="s">
        <v>3034</v>
      </c>
      <c r="O3323">
        <v>1988</v>
      </c>
      <c r="S3323" s="9" t="s">
        <v>3128</v>
      </c>
      <c r="T3323" t="s">
        <v>3127</v>
      </c>
      <c r="U3323" s="21" t="s">
        <v>1218</v>
      </c>
      <c r="V3323" s="9" t="s">
        <v>3132</v>
      </c>
      <c r="W3323">
        <f>7*12</f>
        <v>84</v>
      </c>
      <c r="X3323" s="9" t="s">
        <v>3129</v>
      </c>
      <c r="Y3323" t="s">
        <v>3135</v>
      </c>
      <c r="Z3323">
        <v>12</v>
      </c>
      <c r="AD3323" t="s">
        <v>1165</v>
      </c>
      <c r="AF3323" t="s">
        <v>1165</v>
      </c>
      <c r="AI3323" s="21" t="s">
        <v>1165</v>
      </c>
      <c r="AJ3323" s="21" t="s">
        <v>1148</v>
      </c>
      <c r="AK3323">
        <v>29</v>
      </c>
      <c r="AN3323" s="21">
        <v>4</v>
      </c>
      <c r="AO3323" s="21">
        <v>25</v>
      </c>
      <c r="AP3323">
        <v>28</v>
      </c>
      <c r="AQ3323" s="22" t="s">
        <v>1283</v>
      </c>
      <c r="AR3323" s="21" t="s">
        <v>3130</v>
      </c>
    </row>
    <row r="3324" spans="1:44" x14ac:dyDescent="0.2">
      <c r="A3324" s="21" t="s">
        <v>1775</v>
      </c>
      <c r="B3324" s="21" t="s">
        <v>1146</v>
      </c>
      <c r="C3324" s="21" t="s">
        <v>1149</v>
      </c>
      <c r="D3324" s="21" t="s">
        <v>1774</v>
      </c>
      <c r="E3324" s="21" t="s">
        <v>3155</v>
      </c>
      <c r="G3324" s="21" t="s">
        <v>1165</v>
      </c>
      <c r="H3324" s="21" t="s">
        <v>1165</v>
      </c>
      <c r="I3324" s="21" t="s">
        <v>3157</v>
      </c>
      <c r="L3324">
        <v>550</v>
      </c>
      <c r="M3324" s="21" t="s">
        <v>3034</v>
      </c>
      <c r="O3324">
        <v>1988</v>
      </c>
      <c r="S3324" s="9" t="s">
        <v>3128</v>
      </c>
      <c r="T3324" t="s">
        <v>3127</v>
      </c>
      <c r="U3324" s="21" t="s">
        <v>1147</v>
      </c>
      <c r="X3324" s="9" t="s">
        <v>3129</v>
      </c>
      <c r="Z3324">
        <v>12</v>
      </c>
      <c r="AD3324" t="s">
        <v>1165</v>
      </c>
      <c r="AF3324" t="s">
        <v>1165</v>
      </c>
      <c r="AI3324" s="21" t="s">
        <v>1165</v>
      </c>
      <c r="AJ3324" s="21" t="s">
        <v>1148</v>
      </c>
      <c r="AK3324">
        <v>11</v>
      </c>
      <c r="AN3324" s="21">
        <v>4</v>
      </c>
      <c r="AO3324" s="21">
        <v>25</v>
      </c>
      <c r="AP3324">
        <v>28</v>
      </c>
      <c r="AQ3324" s="22" t="s">
        <v>1283</v>
      </c>
      <c r="AR3324" s="21" t="s">
        <v>3130</v>
      </c>
    </row>
    <row r="3325" spans="1:44" x14ac:dyDescent="0.2">
      <c r="A3325" s="21" t="s">
        <v>1775</v>
      </c>
      <c r="B3325" s="21" t="s">
        <v>1146</v>
      </c>
      <c r="C3325" s="21" t="s">
        <v>1149</v>
      </c>
      <c r="D3325" s="21" t="s">
        <v>1774</v>
      </c>
      <c r="E3325" s="21" t="s">
        <v>3155</v>
      </c>
      <c r="G3325" s="21" t="s">
        <v>1165</v>
      </c>
      <c r="H3325" s="21" t="s">
        <v>1165</v>
      </c>
      <c r="I3325" s="21" t="s">
        <v>3157</v>
      </c>
      <c r="L3325">
        <v>550</v>
      </c>
      <c r="M3325" s="21" t="s">
        <v>3034</v>
      </c>
      <c r="O3325">
        <v>1988</v>
      </c>
      <c r="S3325" s="9" t="s">
        <v>3128</v>
      </c>
      <c r="T3325" t="s">
        <v>3127</v>
      </c>
      <c r="U3325" s="21" t="s">
        <v>1218</v>
      </c>
      <c r="V3325" s="9" t="s">
        <v>3132</v>
      </c>
      <c r="W3325">
        <f>4*7</f>
        <v>28</v>
      </c>
      <c r="X3325" s="9" t="s">
        <v>3129</v>
      </c>
      <c r="Z3325">
        <v>12</v>
      </c>
      <c r="AD3325" t="s">
        <v>1165</v>
      </c>
      <c r="AF3325" t="s">
        <v>1165</v>
      </c>
      <c r="AI3325" s="21" t="s">
        <v>1165</v>
      </c>
      <c r="AJ3325" s="21" t="s">
        <v>1148</v>
      </c>
      <c r="AK3325">
        <v>26</v>
      </c>
      <c r="AN3325" s="21">
        <v>4</v>
      </c>
      <c r="AO3325" s="21">
        <v>25</v>
      </c>
      <c r="AP3325">
        <v>28</v>
      </c>
      <c r="AQ3325" s="22" t="s">
        <v>1283</v>
      </c>
      <c r="AR3325" s="21" t="s">
        <v>3130</v>
      </c>
    </row>
    <row r="3326" spans="1:44" x14ac:dyDescent="0.2">
      <c r="A3326" s="21" t="s">
        <v>1775</v>
      </c>
      <c r="B3326" s="21" t="s">
        <v>1146</v>
      </c>
      <c r="C3326" s="21" t="s">
        <v>1149</v>
      </c>
      <c r="D3326" s="21" t="s">
        <v>1774</v>
      </c>
      <c r="E3326" s="21" t="s">
        <v>3155</v>
      </c>
      <c r="G3326" s="21" t="s">
        <v>1165</v>
      </c>
      <c r="H3326" s="21" t="s">
        <v>1165</v>
      </c>
      <c r="I3326" s="21" t="s">
        <v>3157</v>
      </c>
      <c r="L3326">
        <v>550</v>
      </c>
      <c r="M3326" s="21" t="s">
        <v>3034</v>
      </c>
      <c r="O3326">
        <v>1988</v>
      </c>
      <c r="S3326" s="9" t="s">
        <v>3128</v>
      </c>
      <c r="T3326" t="s">
        <v>3127</v>
      </c>
      <c r="U3326" s="21" t="s">
        <v>1218</v>
      </c>
      <c r="V3326" s="9" t="s">
        <v>3132</v>
      </c>
      <c r="W3326">
        <v>56</v>
      </c>
      <c r="X3326" s="9" t="s">
        <v>3129</v>
      </c>
      <c r="Z3326">
        <v>12</v>
      </c>
      <c r="AD3326" t="s">
        <v>1165</v>
      </c>
      <c r="AF3326" t="s">
        <v>1165</v>
      </c>
      <c r="AI3326" s="21" t="s">
        <v>1165</v>
      </c>
      <c r="AJ3326" s="21" t="s">
        <v>1148</v>
      </c>
      <c r="AK3326">
        <v>81</v>
      </c>
      <c r="AN3326" s="21">
        <v>4</v>
      </c>
      <c r="AO3326" s="21">
        <v>25</v>
      </c>
      <c r="AP3326">
        <v>28</v>
      </c>
      <c r="AQ3326" s="22" t="s">
        <v>1283</v>
      </c>
      <c r="AR3326" s="21" t="s">
        <v>3130</v>
      </c>
    </row>
    <row r="3327" spans="1:44" x14ac:dyDescent="0.2">
      <c r="A3327" s="21" t="s">
        <v>1775</v>
      </c>
      <c r="B3327" s="21" t="s">
        <v>1146</v>
      </c>
      <c r="C3327" s="21" t="s">
        <v>1149</v>
      </c>
      <c r="D3327" s="21" t="s">
        <v>1774</v>
      </c>
      <c r="E3327" s="21" t="s">
        <v>3155</v>
      </c>
      <c r="G3327" s="21" t="s">
        <v>1165</v>
      </c>
      <c r="H3327" s="21" t="s">
        <v>1165</v>
      </c>
      <c r="I3327" s="21" t="s">
        <v>3157</v>
      </c>
      <c r="L3327">
        <v>550</v>
      </c>
      <c r="M3327" s="21" t="s">
        <v>3034</v>
      </c>
      <c r="O3327">
        <v>1988</v>
      </c>
      <c r="S3327" s="9" t="s">
        <v>3128</v>
      </c>
      <c r="T3327" t="s">
        <v>3127</v>
      </c>
      <c r="U3327" s="21" t="s">
        <v>1218</v>
      </c>
      <c r="V3327" s="9" t="s">
        <v>3132</v>
      </c>
      <c r="W3327">
        <f>7*12</f>
        <v>84</v>
      </c>
      <c r="X3327" s="9" t="s">
        <v>3129</v>
      </c>
      <c r="Z3327">
        <v>12</v>
      </c>
      <c r="AD3327" t="s">
        <v>1165</v>
      </c>
      <c r="AF3327" t="s">
        <v>1165</v>
      </c>
      <c r="AI3327" s="21" t="s">
        <v>1165</v>
      </c>
      <c r="AJ3327" s="21" t="s">
        <v>1148</v>
      </c>
      <c r="AK3327">
        <v>96</v>
      </c>
      <c r="AN3327" s="21">
        <v>4</v>
      </c>
      <c r="AO3327" s="21">
        <v>25</v>
      </c>
      <c r="AP3327">
        <v>28</v>
      </c>
      <c r="AQ3327" s="22" t="s">
        <v>1283</v>
      </c>
      <c r="AR3327" s="21" t="s">
        <v>3130</v>
      </c>
    </row>
    <row r="3328" spans="1:44" x14ac:dyDescent="0.2">
      <c r="A3328" s="21" t="s">
        <v>1775</v>
      </c>
      <c r="B3328" s="21" t="s">
        <v>1146</v>
      </c>
      <c r="C3328" s="21" t="s">
        <v>1149</v>
      </c>
      <c r="D3328" s="21" t="s">
        <v>1774</v>
      </c>
      <c r="E3328" s="21" t="s">
        <v>3155</v>
      </c>
      <c r="G3328" s="21" t="s">
        <v>1165</v>
      </c>
      <c r="H3328" s="21" t="s">
        <v>1165</v>
      </c>
      <c r="I3328" s="21" t="s">
        <v>3157</v>
      </c>
      <c r="L3328">
        <v>550</v>
      </c>
      <c r="M3328" s="21" t="s">
        <v>3034</v>
      </c>
      <c r="O3328">
        <v>1988</v>
      </c>
      <c r="S3328" s="9" t="s">
        <v>3128</v>
      </c>
      <c r="T3328" t="s">
        <v>3127</v>
      </c>
      <c r="U3328" s="21" t="s">
        <v>1218</v>
      </c>
      <c r="V3328" s="9" t="s">
        <v>3132</v>
      </c>
      <c r="W3328">
        <f>7*16</f>
        <v>112</v>
      </c>
      <c r="X3328" s="9" t="s">
        <v>3129</v>
      </c>
      <c r="Z3328">
        <v>12</v>
      </c>
      <c r="AD3328" t="s">
        <v>1165</v>
      </c>
      <c r="AF3328" t="s">
        <v>1165</v>
      </c>
      <c r="AI3328" s="21" t="s">
        <v>1165</v>
      </c>
      <c r="AJ3328" s="21" t="s">
        <v>1148</v>
      </c>
      <c r="AK3328">
        <v>97</v>
      </c>
      <c r="AN3328" s="21">
        <v>4</v>
      </c>
      <c r="AO3328" s="21">
        <v>25</v>
      </c>
      <c r="AP3328">
        <v>28</v>
      </c>
      <c r="AQ3328" s="22" t="s">
        <v>1283</v>
      </c>
      <c r="AR3328" s="21" t="s">
        <v>3130</v>
      </c>
    </row>
    <row r="3329" spans="1:44" x14ac:dyDescent="0.2">
      <c r="A3329" s="21" t="s">
        <v>1775</v>
      </c>
      <c r="B3329" s="21" t="s">
        <v>1146</v>
      </c>
      <c r="C3329" s="21" t="s">
        <v>1149</v>
      </c>
      <c r="D3329" s="21" t="s">
        <v>1774</v>
      </c>
      <c r="E3329" s="21" t="s">
        <v>3155</v>
      </c>
      <c r="G3329" s="21" t="s">
        <v>1165</v>
      </c>
      <c r="H3329" s="21" t="s">
        <v>1165</v>
      </c>
      <c r="I3329" s="21" t="s">
        <v>3157</v>
      </c>
      <c r="L3329">
        <v>550</v>
      </c>
      <c r="M3329" s="21" t="s">
        <v>3034</v>
      </c>
      <c r="O3329">
        <v>1988</v>
      </c>
      <c r="S3329" s="9" t="s">
        <v>3128</v>
      </c>
      <c r="T3329" t="s">
        <v>3127</v>
      </c>
      <c r="U3329" s="21" t="s">
        <v>1218</v>
      </c>
      <c r="V3329" s="9" t="s">
        <v>3132</v>
      </c>
      <c r="W3329">
        <f>7*24</f>
        <v>168</v>
      </c>
      <c r="X3329" s="9" t="s">
        <v>3129</v>
      </c>
      <c r="Z3329">
        <v>12</v>
      </c>
      <c r="AD3329" t="s">
        <v>1165</v>
      </c>
      <c r="AF3329" t="s">
        <v>1165</v>
      </c>
      <c r="AI3329" s="21" t="s">
        <v>1165</v>
      </c>
      <c r="AJ3329" s="21" t="s">
        <v>1148</v>
      </c>
      <c r="AK3329">
        <v>100</v>
      </c>
      <c r="AN3329" s="21">
        <v>4</v>
      </c>
      <c r="AO3329" s="21">
        <v>25</v>
      </c>
      <c r="AP3329">
        <v>28</v>
      </c>
      <c r="AQ3329" s="22" t="s">
        <v>1283</v>
      </c>
      <c r="AR3329" s="21" t="s">
        <v>3130</v>
      </c>
    </row>
    <row r="3330" spans="1:44" x14ac:dyDescent="0.2">
      <c r="A3330" s="21" t="s">
        <v>1775</v>
      </c>
      <c r="B3330" s="21" t="s">
        <v>1146</v>
      </c>
      <c r="C3330" s="21" t="s">
        <v>1149</v>
      </c>
      <c r="D3330" s="21" t="s">
        <v>1774</v>
      </c>
      <c r="E3330" s="21" t="s">
        <v>3155</v>
      </c>
      <c r="G3330" s="21" t="s">
        <v>1165</v>
      </c>
      <c r="H3330" s="21" t="s">
        <v>1165</v>
      </c>
      <c r="I3330" s="21" t="s">
        <v>3157</v>
      </c>
      <c r="L3330">
        <v>550</v>
      </c>
      <c r="M3330" s="21" t="s">
        <v>3034</v>
      </c>
      <c r="O3330">
        <v>1988</v>
      </c>
      <c r="S3330" s="9" t="s">
        <v>3128</v>
      </c>
      <c r="T3330" t="s">
        <v>3127</v>
      </c>
      <c r="U3330" s="21" t="s">
        <v>1218</v>
      </c>
      <c r="V3330" s="9" t="s">
        <v>3132</v>
      </c>
      <c r="W3330">
        <f>7*12</f>
        <v>84</v>
      </c>
      <c r="X3330" s="9" t="s">
        <v>3129</v>
      </c>
      <c r="Y3330" t="s">
        <v>3133</v>
      </c>
      <c r="Z3330">
        <v>12</v>
      </c>
      <c r="AD3330" t="s">
        <v>1165</v>
      </c>
      <c r="AF3330" t="s">
        <v>1165</v>
      </c>
      <c r="AI3330" s="21" t="s">
        <v>1165</v>
      </c>
      <c r="AJ3330" s="21" t="s">
        <v>1148</v>
      </c>
      <c r="AK3330">
        <v>100</v>
      </c>
      <c r="AN3330" s="21">
        <v>4</v>
      </c>
      <c r="AO3330" s="21">
        <v>25</v>
      </c>
      <c r="AP3330">
        <v>28</v>
      </c>
      <c r="AQ3330" s="22" t="s">
        <v>1283</v>
      </c>
      <c r="AR3330" s="21" t="s">
        <v>3130</v>
      </c>
    </row>
    <row r="3331" spans="1:44" x14ac:dyDescent="0.2">
      <c r="A3331" s="21" t="s">
        <v>1775</v>
      </c>
      <c r="B3331" s="21" t="s">
        <v>1146</v>
      </c>
      <c r="C3331" s="21" t="s">
        <v>1149</v>
      </c>
      <c r="D3331" s="21" t="s">
        <v>1774</v>
      </c>
      <c r="E3331" s="21" t="s">
        <v>3155</v>
      </c>
      <c r="G3331" s="21" t="s">
        <v>1165</v>
      </c>
      <c r="H3331" s="21" t="s">
        <v>1165</v>
      </c>
      <c r="I3331" s="21" t="s">
        <v>3157</v>
      </c>
      <c r="L3331">
        <v>550</v>
      </c>
      <c r="M3331" s="21" t="s">
        <v>3034</v>
      </c>
      <c r="O3331">
        <v>1988</v>
      </c>
      <c r="S3331" s="9" t="s">
        <v>3128</v>
      </c>
      <c r="T3331" t="s">
        <v>3127</v>
      </c>
      <c r="U3331" s="21" t="s">
        <v>1218</v>
      </c>
      <c r="V3331" s="9" t="s">
        <v>3132</v>
      </c>
      <c r="W3331">
        <f>7*12</f>
        <v>84</v>
      </c>
      <c r="X3331" s="9" t="s">
        <v>3129</v>
      </c>
      <c r="Y3331" t="s">
        <v>3134</v>
      </c>
      <c r="Z3331">
        <v>12</v>
      </c>
      <c r="AD3331" t="s">
        <v>1165</v>
      </c>
      <c r="AF3331" t="s">
        <v>1165</v>
      </c>
      <c r="AI3331" s="21" t="s">
        <v>1165</v>
      </c>
      <c r="AJ3331" s="21" t="s">
        <v>1148</v>
      </c>
      <c r="AK3331">
        <v>72</v>
      </c>
      <c r="AN3331" s="21">
        <v>4</v>
      </c>
      <c r="AO3331" s="21">
        <v>25</v>
      </c>
      <c r="AP3331">
        <v>28</v>
      </c>
      <c r="AQ3331" s="22" t="s">
        <v>1283</v>
      </c>
      <c r="AR3331" s="21" t="s">
        <v>3130</v>
      </c>
    </row>
    <row r="3332" spans="1:44" x14ac:dyDescent="0.2">
      <c r="A3332" s="21" t="s">
        <v>1775</v>
      </c>
      <c r="B3332" s="21" t="s">
        <v>1146</v>
      </c>
      <c r="C3332" s="21" t="s">
        <v>1149</v>
      </c>
      <c r="D3332" s="21" t="s">
        <v>1774</v>
      </c>
      <c r="E3332" s="21" t="s">
        <v>3155</v>
      </c>
      <c r="G3332" s="21" t="s">
        <v>1165</v>
      </c>
      <c r="H3332" s="21" t="s">
        <v>1165</v>
      </c>
      <c r="I3332" s="21" t="s">
        <v>3157</v>
      </c>
      <c r="L3332">
        <v>550</v>
      </c>
      <c r="M3332" s="21" t="s">
        <v>3034</v>
      </c>
      <c r="O3332">
        <v>1988</v>
      </c>
      <c r="S3332" s="9" t="s">
        <v>3128</v>
      </c>
      <c r="T3332" t="s">
        <v>3127</v>
      </c>
      <c r="U3332" s="21" t="s">
        <v>1218</v>
      </c>
      <c r="V3332" s="9" t="s">
        <v>3132</v>
      </c>
      <c r="W3332">
        <f>7*12</f>
        <v>84</v>
      </c>
      <c r="X3332" s="9" t="s">
        <v>3129</v>
      </c>
      <c r="Y3332" t="s">
        <v>3135</v>
      </c>
      <c r="Z3332">
        <v>12</v>
      </c>
      <c r="AD3332" t="s">
        <v>1165</v>
      </c>
      <c r="AF3332" t="s">
        <v>1165</v>
      </c>
      <c r="AI3332" s="21" t="s">
        <v>1165</v>
      </c>
      <c r="AJ3332" s="21" t="s">
        <v>1148</v>
      </c>
      <c r="AK3332">
        <v>83</v>
      </c>
      <c r="AN3332" s="21">
        <v>4</v>
      </c>
      <c r="AO3332" s="21">
        <v>25</v>
      </c>
      <c r="AP3332">
        <v>28</v>
      </c>
      <c r="AQ3332" s="22" t="s">
        <v>1283</v>
      </c>
      <c r="AR3332" s="21" t="s">
        <v>3130</v>
      </c>
    </row>
    <row r="3333" spans="1:44" x14ac:dyDescent="0.2">
      <c r="A3333" s="21" t="s">
        <v>1775</v>
      </c>
      <c r="B3333" s="21" t="s">
        <v>1146</v>
      </c>
      <c r="C3333" s="21" t="s">
        <v>1149</v>
      </c>
      <c r="D3333" s="21" t="s">
        <v>1774</v>
      </c>
      <c r="E3333" s="21" t="s">
        <v>3156</v>
      </c>
      <c r="G3333" s="21" t="s">
        <v>1165</v>
      </c>
      <c r="H3333" s="21" t="s">
        <v>1165</v>
      </c>
      <c r="I3333" s="21" t="s">
        <v>3158</v>
      </c>
      <c r="L3333">
        <v>1970</v>
      </c>
      <c r="M3333" s="21" t="s">
        <v>3034</v>
      </c>
      <c r="O3333">
        <v>1988</v>
      </c>
      <c r="S3333" s="9" t="s">
        <v>3128</v>
      </c>
      <c r="T3333" t="s">
        <v>3127</v>
      </c>
      <c r="U3333" s="21" t="s">
        <v>1147</v>
      </c>
      <c r="X3333" s="9" t="s">
        <v>3129</v>
      </c>
      <c r="Z3333">
        <v>12</v>
      </c>
      <c r="AD3333" t="s">
        <v>1165</v>
      </c>
      <c r="AF3333" t="s">
        <v>1165</v>
      </c>
      <c r="AI3333" s="21" t="s">
        <v>1165</v>
      </c>
      <c r="AJ3333" s="21" t="s">
        <v>1148</v>
      </c>
      <c r="AK3333">
        <v>0</v>
      </c>
      <c r="AN3333" s="21">
        <v>4</v>
      </c>
      <c r="AO3333" s="21">
        <v>25</v>
      </c>
      <c r="AP3333">
        <v>28</v>
      </c>
      <c r="AQ3333" s="22" t="s">
        <v>1283</v>
      </c>
      <c r="AR3333" s="21" t="s">
        <v>3130</v>
      </c>
    </row>
    <row r="3334" spans="1:44" x14ac:dyDescent="0.2">
      <c r="A3334" s="21" t="s">
        <v>1775</v>
      </c>
      <c r="B3334" s="21" t="s">
        <v>1146</v>
      </c>
      <c r="C3334" s="21" t="s">
        <v>1149</v>
      </c>
      <c r="D3334" s="21" t="s">
        <v>1774</v>
      </c>
      <c r="E3334" s="21" t="s">
        <v>3156</v>
      </c>
      <c r="G3334" s="21" t="s">
        <v>1165</v>
      </c>
      <c r="H3334" s="21" t="s">
        <v>1165</v>
      </c>
      <c r="I3334" s="21" t="s">
        <v>3158</v>
      </c>
      <c r="L3334">
        <v>1970</v>
      </c>
      <c r="M3334" s="21" t="s">
        <v>3034</v>
      </c>
      <c r="O3334">
        <v>1988</v>
      </c>
      <c r="S3334" s="9" t="s">
        <v>3128</v>
      </c>
      <c r="T3334" t="s">
        <v>3127</v>
      </c>
      <c r="U3334" s="21" t="s">
        <v>1218</v>
      </c>
      <c r="V3334" s="9" t="s">
        <v>3132</v>
      </c>
      <c r="W3334">
        <f>4*7</f>
        <v>28</v>
      </c>
      <c r="X3334" s="9" t="s">
        <v>3129</v>
      </c>
      <c r="Z3334">
        <v>12</v>
      </c>
      <c r="AD3334" t="s">
        <v>1165</v>
      </c>
      <c r="AF3334" t="s">
        <v>1165</v>
      </c>
      <c r="AI3334" s="21" t="s">
        <v>1165</v>
      </c>
      <c r="AJ3334" s="21" t="s">
        <v>1148</v>
      </c>
      <c r="AK3334">
        <v>3</v>
      </c>
      <c r="AN3334" s="21">
        <v>4</v>
      </c>
      <c r="AO3334" s="21">
        <v>25</v>
      </c>
      <c r="AP3334">
        <v>28</v>
      </c>
      <c r="AQ3334" s="22" t="s">
        <v>1283</v>
      </c>
      <c r="AR3334" s="21" t="s">
        <v>3130</v>
      </c>
    </row>
    <row r="3335" spans="1:44" x14ac:dyDescent="0.2">
      <c r="A3335" s="21" t="s">
        <v>1775</v>
      </c>
      <c r="B3335" s="21" t="s">
        <v>1146</v>
      </c>
      <c r="C3335" s="21" t="s">
        <v>1149</v>
      </c>
      <c r="D3335" s="21" t="s">
        <v>1774</v>
      </c>
      <c r="E3335" s="21" t="s">
        <v>3156</v>
      </c>
      <c r="G3335" s="21" t="s">
        <v>1165</v>
      </c>
      <c r="H3335" s="21" t="s">
        <v>1165</v>
      </c>
      <c r="I3335" s="21" t="s">
        <v>3158</v>
      </c>
      <c r="L3335">
        <v>1970</v>
      </c>
      <c r="M3335" s="21" t="s">
        <v>3034</v>
      </c>
      <c r="O3335">
        <v>1988</v>
      </c>
      <c r="S3335" s="9" t="s">
        <v>3128</v>
      </c>
      <c r="T3335" t="s">
        <v>3127</v>
      </c>
      <c r="U3335" s="21" t="s">
        <v>1218</v>
      </c>
      <c r="V3335" s="9" t="s">
        <v>3132</v>
      </c>
      <c r="W3335">
        <v>56</v>
      </c>
      <c r="X3335" s="9" t="s">
        <v>3129</v>
      </c>
      <c r="Z3335">
        <v>12</v>
      </c>
      <c r="AD3335" t="s">
        <v>1165</v>
      </c>
      <c r="AF3335" t="s">
        <v>1165</v>
      </c>
      <c r="AI3335" s="21" t="s">
        <v>1165</v>
      </c>
      <c r="AJ3335" s="21" t="s">
        <v>1148</v>
      </c>
      <c r="AK3335">
        <v>6</v>
      </c>
      <c r="AN3335" s="21">
        <v>4</v>
      </c>
      <c r="AO3335" s="21">
        <v>25</v>
      </c>
      <c r="AP3335">
        <v>28</v>
      </c>
      <c r="AQ3335" s="22" t="s">
        <v>1283</v>
      </c>
      <c r="AR3335" s="21" t="s">
        <v>3130</v>
      </c>
    </row>
    <row r="3336" spans="1:44" x14ac:dyDescent="0.2">
      <c r="A3336" s="21" t="s">
        <v>1775</v>
      </c>
      <c r="B3336" s="21" t="s">
        <v>1146</v>
      </c>
      <c r="C3336" s="21" t="s">
        <v>1149</v>
      </c>
      <c r="D3336" s="21" t="s">
        <v>1774</v>
      </c>
      <c r="E3336" s="21" t="s">
        <v>3156</v>
      </c>
      <c r="G3336" s="21" t="s">
        <v>1165</v>
      </c>
      <c r="H3336" s="21" t="s">
        <v>1165</v>
      </c>
      <c r="I3336" s="21" t="s">
        <v>3158</v>
      </c>
      <c r="L3336">
        <v>1970</v>
      </c>
      <c r="M3336" s="21" t="s">
        <v>3034</v>
      </c>
      <c r="O3336">
        <v>1988</v>
      </c>
      <c r="S3336" s="9" t="s">
        <v>3128</v>
      </c>
      <c r="T3336" t="s">
        <v>3127</v>
      </c>
      <c r="U3336" s="21" t="s">
        <v>1218</v>
      </c>
      <c r="V3336" s="9" t="s">
        <v>3132</v>
      </c>
      <c r="W3336">
        <f>7*12</f>
        <v>84</v>
      </c>
      <c r="X3336" s="9" t="s">
        <v>3129</v>
      </c>
      <c r="Z3336">
        <v>12</v>
      </c>
      <c r="AD3336" t="s">
        <v>1165</v>
      </c>
      <c r="AF3336" t="s">
        <v>1165</v>
      </c>
      <c r="AI3336" s="21" t="s">
        <v>1165</v>
      </c>
      <c r="AJ3336" s="21" t="s">
        <v>1148</v>
      </c>
      <c r="AK3336">
        <v>10</v>
      </c>
      <c r="AN3336" s="21">
        <v>4</v>
      </c>
      <c r="AO3336" s="21">
        <v>25</v>
      </c>
      <c r="AP3336">
        <v>28</v>
      </c>
      <c r="AQ3336" s="22" t="s">
        <v>1283</v>
      </c>
      <c r="AR3336" s="21" t="s">
        <v>3130</v>
      </c>
    </row>
    <row r="3337" spans="1:44" x14ac:dyDescent="0.2">
      <c r="A3337" s="21" t="s">
        <v>1775</v>
      </c>
      <c r="B3337" s="21" t="s">
        <v>1146</v>
      </c>
      <c r="C3337" s="21" t="s">
        <v>1149</v>
      </c>
      <c r="D3337" s="21" t="s">
        <v>1774</v>
      </c>
      <c r="E3337" s="21" t="s">
        <v>3156</v>
      </c>
      <c r="G3337" s="21" t="s">
        <v>1165</v>
      </c>
      <c r="H3337" s="21" t="s">
        <v>1165</v>
      </c>
      <c r="I3337" s="21" t="s">
        <v>3158</v>
      </c>
      <c r="L3337">
        <v>1970</v>
      </c>
      <c r="M3337" s="21" t="s">
        <v>3034</v>
      </c>
      <c r="O3337">
        <v>1988</v>
      </c>
      <c r="S3337" s="9" t="s">
        <v>3128</v>
      </c>
      <c r="T3337" t="s">
        <v>3127</v>
      </c>
      <c r="U3337" s="21" t="s">
        <v>1218</v>
      </c>
      <c r="V3337" s="9" t="s">
        <v>3132</v>
      </c>
      <c r="W3337">
        <f>7*16</f>
        <v>112</v>
      </c>
      <c r="X3337" s="9" t="s">
        <v>3129</v>
      </c>
      <c r="Z3337">
        <v>12</v>
      </c>
      <c r="AD3337" t="s">
        <v>1165</v>
      </c>
      <c r="AF3337" t="s">
        <v>1165</v>
      </c>
      <c r="AI3337" s="21" t="s">
        <v>1165</v>
      </c>
      <c r="AJ3337" s="21" t="s">
        <v>1148</v>
      </c>
      <c r="AK3337">
        <v>37</v>
      </c>
      <c r="AN3337" s="21">
        <v>4</v>
      </c>
      <c r="AO3337" s="21">
        <v>25</v>
      </c>
      <c r="AP3337">
        <v>28</v>
      </c>
      <c r="AQ3337" s="22" t="s">
        <v>1283</v>
      </c>
      <c r="AR3337" s="21" t="s">
        <v>3130</v>
      </c>
    </row>
    <row r="3338" spans="1:44" x14ac:dyDescent="0.2">
      <c r="A3338" s="21" t="s">
        <v>1775</v>
      </c>
      <c r="B3338" s="21" t="s">
        <v>1146</v>
      </c>
      <c r="C3338" s="21" t="s">
        <v>1149</v>
      </c>
      <c r="D3338" s="21" t="s">
        <v>1774</v>
      </c>
      <c r="E3338" s="21" t="s">
        <v>3156</v>
      </c>
      <c r="G3338" s="21" t="s">
        <v>1165</v>
      </c>
      <c r="H3338" s="21" t="s">
        <v>1165</v>
      </c>
      <c r="I3338" s="21" t="s">
        <v>3158</v>
      </c>
      <c r="L3338">
        <v>1970</v>
      </c>
      <c r="M3338" s="21" t="s">
        <v>3034</v>
      </c>
      <c r="O3338">
        <v>1988</v>
      </c>
      <c r="S3338" s="9" t="s">
        <v>3128</v>
      </c>
      <c r="T3338" t="s">
        <v>3127</v>
      </c>
      <c r="U3338" s="21" t="s">
        <v>1218</v>
      </c>
      <c r="V3338" s="9" t="s">
        <v>3132</v>
      </c>
      <c r="W3338">
        <f>7*24</f>
        <v>168</v>
      </c>
      <c r="X3338" s="9" t="s">
        <v>3129</v>
      </c>
      <c r="Z3338">
        <v>12</v>
      </c>
      <c r="AD3338" t="s">
        <v>1165</v>
      </c>
      <c r="AF3338" t="s">
        <v>1165</v>
      </c>
      <c r="AI3338" s="21" t="s">
        <v>1165</v>
      </c>
      <c r="AJ3338" s="21" t="s">
        <v>1148</v>
      </c>
      <c r="AK3338">
        <v>44</v>
      </c>
      <c r="AN3338" s="21">
        <v>4</v>
      </c>
      <c r="AO3338" s="21">
        <v>25</v>
      </c>
      <c r="AP3338">
        <v>28</v>
      </c>
      <c r="AQ3338" s="22" t="s">
        <v>1283</v>
      </c>
      <c r="AR3338" s="21" t="s">
        <v>3130</v>
      </c>
    </row>
    <row r="3339" spans="1:44" x14ac:dyDescent="0.2">
      <c r="A3339" s="21" t="s">
        <v>1775</v>
      </c>
      <c r="B3339" s="21" t="s">
        <v>1146</v>
      </c>
      <c r="C3339" s="21" t="s">
        <v>1149</v>
      </c>
      <c r="D3339" s="21" t="s">
        <v>1774</v>
      </c>
      <c r="E3339" s="21" t="s">
        <v>3156</v>
      </c>
      <c r="G3339" s="21" t="s">
        <v>1165</v>
      </c>
      <c r="H3339" s="21" t="s">
        <v>1165</v>
      </c>
      <c r="I3339" s="21" t="s">
        <v>3158</v>
      </c>
      <c r="L3339">
        <v>1970</v>
      </c>
      <c r="M3339" s="21" t="s">
        <v>3034</v>
      </c>
      <c r="O3339">
        <v>1988</v>
      </c>
      <c r="S3339" s="9" t="s">
        <v>3128</v>
      </c>
      <c r="T3339" t="s">
        <v>3127</v>
      </c>
      <c r="U3339" s="21" t="s">
        <v>1218</v>
      </c>
      <c r="V3339" s="9" t="s">
        <v>3132</v>
      </c>
      <c r="W3339">
        <f>7*12</f>
        <v>84</v>
      </c>
      <c r="X3339" s="9" t="s">
        <v>3129</v>
      </c>
      <c r="Y3339" t="s">
        <v>3133</v>
      </c>
      <c r="Z3339">
        <v>12</v>
      </c>
      <c r="AD3339" t="s">
        <v>1165</v>
      </c>
      <c r="AF3339" t="s">
        <v>1165</v>
      </c>
      <c r="AI3339" s="21" t="s">
        <v>1165</v>
      </c>
      <c r="AJ3339" s="21" t="s">
        <v>1148</v>
      </c>
      <c r="AK3339">
        <v>22</v>
      </c>
      <c r="AN3339" s="21">
        <v>4</v>
      </c>
      <c r="AO3339" s="21">
        <v>25</v>
      </c>
      <c r="AP3339">
        <v>28</v>
      </c>
      <c r="AQ3339" s="22" t="s">
        <v>1283</v>
      </c>
      <c r="AR3339" s="21" t="s">
        <v>3130</v>
      </c>
    </row>
    <row r="3340" spans="1:44" x14ac:dyDescent="0.2">
      <c r="A3340" s="21" t="s">
        <v>1775</v>
      </c>
      <c r="B3340" s="21" t="s">
        <v>1146</v>
      </c>
      <c r="C3340" s="21" t="s">
        <v>1149</v>
      </c>
      <c r="D3340" s="21" t="s">
        <v>1774</v>
      </c>
      <c r="E3340" s="21" t="s">
        <v>3156</v>
      </c>
      <c r="G3340" s="21" t="s">
        <v>1165</v>
      </c>
      <c r="H3340" s="21" t="s">
        <v>1165</v>
      </c>
      <c r="I3340" s="21" t="s">
        <v>3158</v>
      </c>
      <c r="L3340">
        <v>1970</v>
      </c>
      <c r="M3340" s="21" t="s">
        <v>3034</v>
      </c>
      <c r="O3340">
        <v>1988</v>
      </c>
      <c r="S3340" s="9" t="s">
        <v>3128</v>
      </c>
      <c r="T3340" t="s">
        <v>3127</v>
      </c>
      <c r="U3340" s="21" t="s">
        <v>1218</v>
      </c>
      <c r="V3340" s="9" t="s">
        <v>3132</v>
      </c>
      <c r="W3340">
        <f>7*12</f>
        <v>84</v>
      </c>
      <c r="X3340" s="9" t="s">
        <v>3129</v>
      </c>
      <c r="Y3340" t="s">
        <v>3134</v>
      </c>
      <c r="Z3340">
        <v>12</v>
      </c>
      <c r="AD3340" t="s">
        <v>1165</v>
      </c>
      <c r="AF3340" t="s">
        <v>1165</v>
      </c>
      <c r="AI3340" s="21" t="s">
        <v>1165</v>
      </c>
      <c r="AJ3340" s="21" t="s">
        <v>1148</v>
      </c>
      <c r="AK3340">
        <v>15</v>
      </c>
      <c r="AN3340" s="21">
        <v>4</v>
      </c>
      <c r="AO3340" s="21">
        <v>25</v>
      </c>
      <c r="AP3340">
        <v>28</v>
      </c>
      <c r="AQ3340" s="22" t="s">
        <v>1283</v>
      </c>
      <c r="AR3340" s="21" t="s">
        <v>3130</v>
      </c>
    </row>
    <row r="3341" spans="1:44" x14ac:dyDescent="0.2">
      <c r="A3341" s="21" t="s">
        <v>1775</v>
      </c>
      <c r="B3341" s="21" t="s">
        <v>1146</v>
      </c>
      <c r="C3341" s="21" t="s">
        <v>1149</v>
      </c>
      <c r="D3341" s="21" t="s">
        <v>1774</v>
      </c>
      <c r="E3341" s="21" t="s">
        <v>3156</v>
      </c>
      <c r="G3341" s="21" t="s">
        <v>1165</v>
      </c>
      <c r="H3341" s="21" t="s">
        <v>1165</v>
      </c>
      <c r="I3341" s="21" t="s">
        <v>3158</v>
      </c>
      <c r="L3341">
        <v>1970</v>
      </c>
      <c r="M3341" s="21" t="s">
        <v>3034</v>
      </c>
      <c r="O3341">
        <v>1988</v>
      </c>
      <c r="S3341" s="9" t="s">
        <v>3128</v>
      </c>
      <c r="T3341" t="s">
        <v>3127</v>
      </c>
      <c r="U3341" s="21" t="s">
        <v>1218</v>
      </c>
      <c r="V3341" s="9" t="s">
        <v>3132</v>
      </c>
      <c r="W3341">
        <f>7*12</f>
        <v>84</v>
      </c>
      <c r="X3341" s="9" t="s">
        <v>3129</v>
      </c>
      <c r="Y3341" t="s">
        <v>3135</v>
      </c>
      <c r="Z3341">
        <v>12</v>
      </c>
      <c r="AD3341" t="s">
        <v>1165</v>
      </c>
      <c r="AF3341" t="s">
        <v>1165</v>
      </c>
      <c r="AI3341" s="21" t="s">
        <v>1165</v>
      </c>
      <c r="AJ3341" s="21" t="s">
        <v>1148</v>
      </c>
      <c r="AK3341">
        <v>15</v>
      </c>
      <c r="AN3341" s="21">
        <v>4</v>
      </c>
      <c r="AO3341" s="21">
        <v>25</v>
      </c>
      <c r="AP3341">
        <v>28</v>
      </c>
      <c r="AQ3341" s="22" t="s">
        <v>1283</v>
      </c>
      <c r="AR3341" s="21" t="s">
        <v>3130</v>
      </c>
    </row>
    <row r="3342" spans="1:44" x14ac:dyDescent="0.2">
      <c r="A3342" s="21" t="s">
        <v>1775</v>
      </c>
      <c r="B3342" s="21" t="s">
        <v>1146</v>
      </c>
      <c r="C3342" s="21" t="s">
        <v>1149</v>
      </c>
      <c r="D3342" s="21" t="s">
        <v>1774</v>
      </c>
      <c r="E3342" s="21" t="s">
        <v>3159</v>
      </c>
      <c r="G3342" s="21" t="s">
        <v>1165</v>
      </c>
      <c r="H3342" s="21" t="s">
        <v>1165</v>
      </c>
      <c r="I3342" s="21" t="s">
        <v>3162</v>
      </c>
      <c r="L3342">
        <v>1810</v>
      </c>
      <c r="M3342" s="21" t="s">
        <v>3034</v>
      </c>
      <c r="O3342">
        <v>1988</v>
      </c>
      <c r="S3342" s="9" t="s">
        <v>3128</v>
      </c>
      <c r="T3342" t="s">
        <v>3127</v>
      </c>
      <c r="U3342" s="21" t="s">
        <v>1147</v>
      </c>
      <c r="X3342" s="9" t="s">
        <v>3129</v>
      </c>
      <c r="Z3342">
        <v>12</v>
      </c>
      <c r="AD3342" t="s">
        <v>1165</v>
      </c>
      <c r="AF3342" t="s">
        <v>1165</v>
      </c>
      <c r="AI3342" s="21" t="s">
        <v>1165</v>
      </c>
      <c r="AJ3342" s="21" t="s">
        <v>1148</v>
      </c>
      <c r="AK3342">
        <v>1</v>
      </c>
      <c r="AN3342" s="21">
        <v>4</v>
      </c>
      <c r="AO3342" s="21">
        <v>25</v>
      </c>
      <c r="AP3342">
        <v>28</v>
      </c>
      <c r="AQ3342" s="22" t="s">
        <v>1283</v>
      </c>
      <c r="AR3342" s="21" t="s">
        <v>3130</v>
      </c>
    </row>
    <row r="3343" spans="1:44" x14ac:dyDescent="0.2">
      <c r="A3343" s="21" t="s">
        <v>1775</v>
      </c>
      <c r="B3343" s="21" t="s">
        <v>1146</v>
      </c>
      <c r="C3343" s="21" t="s">
        <v>1149</v>
      </c>
      <c r="D3343" s="21" t="s">
        <v>1774</v>
      </c>
      <c r="E3343" s="21" t="s">
        <v>3159</v>
      </c>
      <c r="G3343" s="21" t="s">
        <v>1165</v>
      </c>
      <c r="H3343" s="21" t="s">
        <v>1165</v>
      </c>
      <c r="I3343" s="21" t="s">
        <v>3162</v>
      </c>
      <c r="L3343">
        <v>1810</v>
      </c>
      <c r="M3343" s="21" t="s">
        <v>3034</v>
      </c>
      <c r="O3343">
        <v>1988</v>
      </c>
      <c r="S3343" s="9" t="s">
        <v>3128</v>
      </c>
      <c r="T3343" t="s">
        <v>3127</v>
      </c>
      <c r="U3343" s="21" t="s">
        <v>1218</v>
      </c>
      <c r="V3343" s="9" t="s">
        <v>3132</v>
      </c>
      <c r="W3343">
        <f>4*7</f>
        <v>28</v>
      </c>
      <c r="X3343" s="9" t="s">
        <v>3129</v>
      </c>
      <c r="Z3343">
        <v>12</v>
      </c>
      <c r="AD3343" t="s">
        <v>1165</v>
      </c>
      <c r="AF3343" t="s">
        <v>1165</v>
      </c>
      <c r="AI3343" s="21" t="s">
        <v>1165</v>
      </c>
      <c r="AJ3343" s="21" t="s">
        <v>1148</v>
      </c>
      <c r="AK3343">
        <v>3</v>
      </c>
      <c r="AN3343" s="21">
        <v>4</v>
      </c>
      <c r="AO3343" s="21">
        <v>25</v>
      </c>
      <c r="AP3343">
        <v>28</v>
      </c>
      <c r="AQ3343" s="22" t="s">
        <v>1283</v>
      </c>
      <c r="AR3343" s="21" t="s">
        <v>3130</v>
      </c>
    </row>
    <row r="3344" spans="1:44" x14ac:dyDescent="0.2">
      <c r="A3344" s="21" t="s">
        <v>1775</v>
      </c>
      <c r="B3344" s="21" t="s">
        <v>1146</v>
      </c>
      <c r="C3344" s="21" t="s">
        <v>1149</v>
      </c>
      <c r="D3344" s="21" t="s">
        <v>1774</v>
      </c>
      <c r="E3344" s="21" t="s">
        <v>3159</v>
      </c>
      <c r="G3344" s="21" t="s">
        <v>1165</v>
      </c>
      <c r="H3344" s="21" t="s">
        <v>1165</v>
      </c>
      <c r="I3344" s="21" t="s">
        <v>3162</v>
      </c>
      <c r="L3344">
        <v>1810</v>
      </c>
      <c r="M3344" s="21" t="s">
        <v>3034</v>
      </c>
      <c r="O3344">
        <v>1988</v>
      </c>
      <c r="S3344" s="9" t="s">
        <v>3128</v>
      </c>
      <c r="T3344" t="s">
        <v>3127</v>
      </c>
      <c r="U3344" s="21" t="s">
        <v>1218</v>
      </c>
      <c r="V3344" s="9" t="s">
        <v>3132</v>
      </c>
      <c r="W3344">
        <v>56</v>
      </c>
      <c r="X3344" s="9" t="s">
        <v>3129</v>
      </c>
      <c r="Z3344">
        <v>12</v>
      </c>
      <c r="AD3344" t="s">
        <v>1165</v>
      </c>
      <c r="AF3344" t="s">
        <v>1165</v>
      </c>
      <c r="AI3344" s="21" t="s">
        <v>1165</v>
      </c>
      <c r="AJ3344" s="21" t="s">
        <v>1148</v>
      </c>
      <c r="AK3344">
        <v>13</v>
      </c>
      <c r="AN3344" s="21">
        <v>4</v>
      </c>
      <c r="AO3344" s="21">
        <v>25</v>
      </c>
      <c r="AP3344">
        <v>28</v>
      </c>
      <c r="AQ3344" s="22" t="s">
        <v>1283</v>
      </c>
      <c r="AR3344" s="21" t="s">
        <v>3130</v>
      </c>
    </row>
    <row r="3345" spans="1:44" x14ac:dyDescent="0.2">
      <c r="A3345" s="21" t="s">
        <v>1775</v>
      </c>
      <c r="B3345" s="21" t="s">
        <v>1146</v>
      </c>
      <c r="C3345" s="21" t="s">
        <v>1149</v>
      </c>
      <c r="D3345" s="21" t="s">
        <v>1774</v>
      </c>
      <c r="E3345" s="21" t="s">
        <v>3159</v>
      </c>
      <c r="G3345" s="21" t="s">
        <v>1165</v>
      </c>
      <c r="H3345" s="21" t="s">
        <v>1165</v>
      </c>
      <c r="I3345" s="21" t="s">
        <v>3162</v>
      </c>
      <c r="L3345">
        <v>1810</v>
      </c>
      <c r="M3345" s="21" t="s">
        <v>3034</v>
      </c>
      <c r="O3345">
        <v>1988</v>
      </c>
      <c r="S3345" s="9" t="s">
        <v>3128</v>
      </c>
      <c r="T3345" t="s">
        <v>3127</v>
      </c>
      <c r="U3345" s="21" t="s">
        <v>1218</v>
      </c>
      <c r="V3345" s="9" t="s">
        <v>3132</v>
      </c>
      <c r="W3345">
        <f>7*12</f>
        <v>84</v>
      </c>
      <c r="X3345" s="9" t="s">
        <v>3129</v>
      </c>
      <c r="Z3345">
        <v>12</v>
      </c>
      <c r="AD3345" t="s">
        <v>1165</v>
      </c>
      <c r="AF3345" t="s">
        <v>1165</v>
      </c>
      <c r="AI3345" s="21" t="s">
        <v>1165</v>
      </c>
      <c r="AJ3345" s="21" t="s">
        <v>1148</v>
      </c>
      <c r="AK3345">
        <v>70</v>
      </c>
      <c r="AN3345" s="21">
        <v>4</v>
      </c>
      <c r="AO3345" s="21">
        <v>25</v>
      </c>
      <c r="AP3345">
        <v>28</v>
      </c>
      <c r="AQ3345" s="22" t="s">
        <v>1283</v>
      </c>
      <c r="AR3345" s="21" t="s">
        <v>3130</v>
      </c>
    </row>
    <row r="3346" spans="1:44" x14ac:dyDescent="0.2">
      <c r="A3346" s="21" t="s">
        <v>1775</v>
      </c>
      <c r="B3346" s="21" t="s">
        <v>1146</v>
      </c>
      <c r="C3346" s="21" t="s">
        <v>1149</v>
      </c>
      <c r="D3346" s="21" t="s">
        <v>1774</v>
      </c>
      <c r="E3346" s="21" t="s">
        <v>3159</v>
      </c>
      <c r="G3346" s="21" t="s">
        <v>1165</v>
      </c>
      <c r="H3346" s="21" t="s">
        <v>1165</v>
      </c>
      <c r="I3346" s="21" t="s">
        <v>3162</v>
      </c>
      <c r="L3346">
        <v>1810</v>
      </c>
      <c r="M3346" s="21" t="s">
        <v>3034</v>
      </c>
      <c r="O3346">
        <v>1988</v>
      </c>
      <c r="S3346" s="9" t="s">
        <v>3128</v>
      </c>
      <c r="T3346" t="s">
        <v>3127</v>
      </c>
      <c r="U3346" s="21" t="s">
        <v>1218</v>
      </c>
      <c r="V3346" s="9" t="s">
        <v>3132</v>
      </c>
      <c r="W3346">
        <f>7*16</f>
        <v>112</v>
      </c>
      <c r="X3346" s="9" t="s">
        <v>3129</v>
      </c>
      <c r="Z3346">
        <v>12</v>
      </c>
      <c r="AD3346" t="s">
        <v>1165</v>
      </c>
      <c r="AF3346" t="s">
        <v>1165</v>
      </c>
      <c r="AI3346" s="21" t="s">
        <v>1165</v>
      </c>
      <c r="AJ3346" s="21" t="s">
        <v>1148</v>
      </c>
      <c r="AK3346">
        <v>79</v>
      </c>
      <c r="AN3346" s="21">
        <v>4</v>
      </c>
      <c r="AO3346" s="21">
        <v>25</v>
      </c>
      <c r="AP3346">
        <v>28</v>
      </c>
      <c r="AQ3346" s="22" t="s">
        <v>1283</v>
      </c>
      <c r="AR3346" s="21" t="s">
        <v>3130</v>
      </c>
    </row>
    <row r="3347" spans="1:44" x14ac:dyDescent="0.2">
      <c r="A3347" s="21" t="s">
        <v>1775</v>
      </c>
      <c r="B3347" s="21" t="s">
        <v>1146</v>
      </c>
      <c r="C3347" s="21" t="s">
        <v>1149</v>
      </c>
      <c r="D3347" s="21" t="s">
        <v>1774</v>
      </c>
      <c r="E3347" s="21" t="s">
        <v>3159</v>
      </c>
      <c r="G3347" s="21" t="s">
        <v>1165</v>
      </c>
      <c r="H3347" s="21" t="s">
        <v>1165</v>
      </c>
      <c r="I3347" s="21" t="s">
        <v>3162</v>
      </c>
      <c r="L3347">
        <v>1810</v>
      </c>
      <c r="M3347" s="21" t="s">
        <v>3034</v>
      </c>
      <c r="O3347">
        <v>1988</v>
      </c>
      <c r="S3347" s="9" t="s">
        <v>3128</v>
      </c>
      <c r="T3347" t="s">
        <v>3127</v>
      </c>
      <c r="U3347" s="21" t="s">
        <v>1218</v>
      </c>
      <c r="V3347" s="9" t="s">
        <v>3132</v>
      </c>
      <c r="W3347">
        <f>7*24</f>
        <v>168</v>
      </c>
      <c r="X3347" s="9" t="s">
        <v>3129</v>
      </c>
      <c r="Z3347">
        <v>12</v>
      </c>
      <c r="AD3347" t="s">
        <v>1165</v>
      </c>
      <c r="AF3347" t="s">
        <v>1165</v>
      </c>
      <c r="AI3347" s="21" t="s">
        <v>1165</v>
      </c>
      <c r="AJ3347" s="21" t="s">
        <v>1148</v>
      </c>
      <c r="AK3347">
        <v>90</v>
      </c>
      <c r="AN3347" s="21">
        <v>4</v>
      </c>
      <c r="AO3347" s="21">
        <v>25</v>
      </c>
      <c r="AP3347">
        <v>28</v>
      </c>
      <c r="AQ3347" s="22" t="s">
        <v>1283</v>
      </c>
      <c r="AR3347" s="21" t="s">
        <v>3130</v>
      </c>
    </row>
    <row r="3348" spans="1:44" x14ac:dyDescent="0.2">
      <c r="A3348" s="21" t="s">
        <v>1775</v>
      </c>
      <c r="B3348" s="21" t="s">
        <v>1146</v>
      </c>
      <c r="C3348" s="21" t="s">
        <v>1149</v>
      </c>
      <c r="D3348" s="21" t="s">
        <v>1774</v>
      </c>
      <c r="E3348" s="21" t="s">
        <v>3159</v>
      </c>
      <c r="G3348" s="21" t="s">
        <v>1165</v>
      </c>
      <c r="H3348" s="21" t="s">
        <v>1165</v>
      </c>
      <c r="I3348" s="21" t="s">
        <v>3162</v>
      </c>
      <c r="L3348">
        <v>1810</v>
      </c>
      <c r="M3348" s="21" t="s">
        <v>3034</v>
      </c>
      <c r="O3348">
        <v>1988</v>
      </c>
      <c r="S3348" s="9" t="s">
        <v>3128</v>
      </c>
      <c r="T3348" t="s">
        <v>3127</v>
      </c>
      <c r="U3348" s="21" t="s">
        <v>1218</v>
      </c>
      <c r="V3348" s="9" t="s">
        <v>3132</v>
      </c>
      <c r="W3348">
        <f>7*12</f>
        <v>84</v>
      </c>
      <c r="X3348" s="9" t="s">
        <v>3129</v>
      </c>
      <c r="Y3348" t="s">
        <v>3133</v>
      </c>
      <c r="Z3348">
        <v>12</v>
      </c>
      <c r="AD3348" t="s">
        <v>1165</v>
      </c>
      <c r="AF3348" t="s">
        <v>1165</v>
      </c>
      <c r="AI3348" s="21" t="s">
        <v>1165</v>
      </c>
      <c r="AJ3348" s="21" t="s">
        <v>1148</v>
      </c>
      <c r="AK3348">
        <v>91</v>
      </c>
      <c r="AN3348" s="21">
        <v>4</v>
      </c>
      <c r="AO3348" s="21">
        <v>25</v>
      </c>
      <c r="AP3348">
        <v>28</v>
      </c>
      <c r="AQ3348" s="22" t="s">
        <v>1283</v>
      </c>
      <c r="AR3348" s="21" t="s">
        <v>3130</v>
      </c>
    </row>
    <row r="3349" spans="1:44" x14ac:dyDescent="0.2">
      <c r="A3349" s="21" t="s">
        <v>1775</v>
      </c>
      <c r="B3349" s="21" t="s">
        <v>1146</v>
      </c>
      <c r="C3349" s="21" t="s">
        <v>1149</v>
      </c>
      <c r="D3349" s="21" t="s">
        <v>1774</v>
      </c>
      <c r="E3349" s="21" t="s">
        <v>3159</v>
      </c>
      <c r="G3349" s="21" t="s">
        <v>1165</v>
      </c>
      <c r="H3349" s="21" t="s">
        <v>1165</v>
      </c>
      <c r="I3349" s="21" t="s">
        <v>3162</v>
      </c>
      <c r="L3349">
        <v>1810</v>
      </c>
      <c r="M3349" s="21" t="s">
        <v>3034</v>
      </c>
      <c r="O3349">
        <v>1988</v>
      </c>
      <c r="S3349" s="9" t="s">
        <v>3128</v>
      </c>
      <c r="T3349" t="s">
        <v>3127</v>
      </c>
      <c r="U3349" s="21" t="s">
        <v>1218</v>
      </c>
      <c r="V3349" s="9" t="s">
        <v>3132</v>
      </c>
      <c r="W3349">
        <f>7*12</f>
        <v>84</v>
      </c>
      <c r="X3349" s="9" t="s">
        <v>3129</v>
      </c>
      <c r="Y3349" t="s">
        <v>3134</v>
      </c>
      <c r="Z3349">
        <v>12</v>
      </c>
      <c r="AD3349" t="s">
        <v>1165</v>
      </c>
      <c r="AF3349" t="s">
        <v>1165</v>
      </c>
      <c r="AI3349" s="21" t="s">
        <v>1165</v>
      </c>
      <c r="AJ3349" s="21" t="s">
        <v>1148</v>
      </c>
      <c r="AK3349">
        <v>47</v>
      </c>
      <c r="AN3349" s="21">
        <v>4</v>
      </c>
      <c r="AO3349" s="21">
        <v>25</v>
      </c>
      <c r="AP3349">
        <v>28</v>
      </c>
      <c r="AQ3349" s="22" t="s">
        <v>1283</v>
      </c>
      <c r="AR3349" s="21" t="s">
        <v>3130</v>
      </c>
    </row>
    <row r="3350" spans="1:44" x14ac:dyDescent="0.2">
      <c r="A3350" s="21" t="s">
        <v>1775</v>
      </c>
      <c r="B3350" s="21" t="s">
        <v>1146</v>
      </c>
      <c r="C3350" s="21" t="s">
        <v>1149</v>
      </c>
      <c r="D3350" s="21" t="s">
        <v>1774</v>
      </c>
      <c r="E3350" s="21" t="s">
        <v>3159</v>
      </c>
      <c r="G3350" s="21" t="s">
        <v>1165</v>
      </c>
      <c r="H3350" s="21" t="s">
        <v>1165</v>
      </c>
      <c r="I3350" s="21" t="s">
        <v>3162</v>
      </c>
      <c r="L3350">
        <v>1810</v>
      </c>
      <c r="M3350" s="21" t="s">
        <v>3034</v>
      </c>
      <c r="O3350">
        <v>1988</v>
      </c>
      <c r="S3350" s="9" t="s">
        <v>3128</v>
      </c>
      <c r="T3350" t="s">
        <v>3127</v>
      </c>
      <c r="U3350" s="21" t="s">
        <v>1218</v>
      </c>
      <c r="V3350" s="9" t="s">
        <v>3132</v>
      </c>
      <c r="W3350">
        <f>7*12</f>
        <v>84</v>
      </c>
      <c r="X3350" s="9" t="s">
        <v>3129</v>
      </c>
      <c r="Y3350" t="s">
        <v>3135</v>
      </c>
      <c r="Z3350">
        <v>12</v>
      </c>
      <c r="AD3350" t="s">
        <v>1165</v>
      </c>
      <c r="AF3350" t="s">
        <v>1165</v>
      </c>
      <c r="AI3350" s="21" t="s">
        <v>1165</v>
      </c>
      <c r="AJ3350" s="21" t="s">
        <v>1148</v>
      </c>
      <c r="AK3350">
        <v>49</v>
      </c>
      <c r="AN3350" s="21">
        <v>4</v>
      </c>
      <c r="AO3350" s="21">
        <v>25</v>
      </c>
      <c r="AP3350">
        <v>28</v>
      </c>
      <c r="AQ3350" s="22" t="s">
        <v>1283</v>
      </c>
      <c r="AR3350" s="21" t="s">
        <v>3130</v>
      </c>
    </row>
    <row r="3351" spans="1:44" x14ac:dyDescent="0.2">
      <c r="A3351" s="21" t="s">
        <v>1775</v>
      </c>
      <c r="B3351" s="21" t="s">
        <v>1146</v>
      </c>
      <c r="C3351" s="21" t="s">
        <v>1149</v>
      </c>
      <c r="D3351" s="21" t="s">
        <v>1774</v>
      </c>
      <c r="E3351" s="21" t="s">
        <v>3160</v>
      </c>
      <c r="G3351" s="21" t="s">
        <v>1165</v>
      </c>
      <c r="H3351" s="21" t="s">
        <v>1165</v>
      </c>
      <c r="I3351" s="21" t="s">
        <v>3163</v>
      </c>
      <c r="L3351">
        <v>2400</v>
      </c>
      <c r="M3351" s="21" t="s">
        <v>3034</v>
      </c>
      <c r="O3351">
        <v>1988</v>
      </c>
      <c r="S3351" s="9" t="s">
        <v>3128</v>
      </c>
      <c r="T3351" t="s">
        <v>3127</v>
      </c>
      <c r="U3351" s="21" t="s">
        <v>1147</v>
      </c>
      <c r="X3351" s="9" t="s">
        <v>3129</v>
      </c>
      <c r="Z3351">
        <v>12</v>
      </c>
      <c r="AD3351" t="s">
        <v>1165</v>
      </c>
      <c r="AF3351" t="s">
        <v>1165</v>
      </c>
      <c r="AI3351" s="21" t="s">
        <v>1165</v>
      </c>
      <c r="AJ3351" s="21" t="s">
        <v>1148</v>
      </c>
      <c r="AK3351">
        <v>1</v>
      </c>
      <c r="AN3351" s="21">
        <v>4</v>
      </c>
      <c r="AO3351" s="21">
        <v>25</v>
      </c>
      <c r="AP3351">
        <v>28</v>
      </c>
      <c r="AQ3351" s="22" t="s">
        <v>1283</v>
      </c>
      <c r="AR3351" s="21" t="s">
        <v>3130</v>
      </c>
    </row>
    <row r="3352" spans="1:44" x14ac:dyDescent="0.2">
      <c r="A3352" s="21" t="s">
        <v>1775</v>
      </c>
      <c r="B3352" s="21" t="s">
        <v>1146</v>
      </c>
      <c r="C3352" s="21" t="s">
        <v>1149</v>
      </c>
      <c r="D3352" s="21" t="s">
        <v>1774</v>
      </c>
      <c r="E3352" s="21" t="s">
        <v>3160</v>
      </c>
      <c r="G3352" s="21" t="s">
        <v>1165</v>
      </c>
      <c r="H3352" s="21" t="s">
        <v>1165</v>
      </c>
      <c r="I3352" s="21" t="s">
        <v>3163</v>
      </c>
      <c r="L3352">
        <v>2400</v>
      </c>
      <c r="M3352" s="21" t="s">
        <v>3034</v>
      </c>
      <c r="O3352">
        <v>1988</v>
      </c>
      <c r="S3352" s="9" t="s">
        <v>3128</v>
      </c>
      <c r="T3352" t="s">
        <v>3127</v>
      </c>
      <c r="U3352" s="21" t="s">
        <v>1218</v>
      </c>
      <c r="V3352" s="9" t="s">
        <v>3132</v>
      </c>
      <c r="W3352">
        <f>4*7</f>
        <v>28</v>
      </c>
      <c r="X3352" s="9" t="s">
        <v>3129</v>
      </c>
      <c r="Z3352">
        <v>12</v>
      </c>
      <c r="AD3352" t="s">
        <v>1165</v>
      </c>
      <c r="AF3352" t="s">
        <v>1165</v>
      </c>
      <c r="AI3352" s="21" t="s">
        <v>1165</v>
      </c>
      <c r="AJ3352" s="21" t="s">
        <v>1148</v>
      </c>
      <c r="AK3352">
        <v>4</v>
      </c>
      <c r="AN3352" s="21">
        <v>4</v>
      </c>
      <c r="AO3352" s="21">
        <v>25</v>
      </c>
      <c r="AP3352">
        <v>28</v>
      </c>
      <c r="AQ3352" s="22" t="s">
        <v>1283</v>
      </c>
      <c r="AR3352" s="21" t="s">
        <v>3130</v>
      </c>
    </row>
    <row r="3353" spans="1:44" x14ac:dyDescent="0.2">
      <c r="A3353" s="21" t="s">
        <v>1775</v>
      </c>
      <c r="B3353" s="21" t="s">
        <v>1146</v>
      </c>
      <c r="C3353" s="21" t="s">
        <v>1149</v>
      </c>
      <c r="D3353" s="21" t="s">
        <v>1774</v>
      </c>
      <c r="E3353" s="21" t="s">
        <v>3160</v>
      </c>
      <c r="G3353" s="21" t="s">
        <v>1165</v>
      </c>
      <c r="H3353" s="21" t="s">
        <v>1165</v>
      </c>
      <c r="I3353" s="21" t="s">
        <v>3163</v>
      </c>
      <c r="L3353">
        <v>2400</v>
      </c>
      <c r="M3353" s="21" t="s">
        <v>3034</v>
      </c>
      <c r="O3353">
        <v>1988</v>
      </c>
      <c r="S3353" s="9" t="s">
        <v>3128</v>
      </c>
      <c r="T3353" t="s">
        <v>3127</v>
      </c>
      <c r="U3353" s="21" t="s">
        <v>1218</v>
      </c>
      <c r="V3353" s="9" t="s">
        <v>3132</v>
      </c>
      <c r="W3353">
        <v>56</v>
      </c>
      <c r="X3353" s="9" t="s">
        <v>3129</v>
      </c>
      <c r="Z3353">
        <v>12</v>
      </c>
      <c r="AD3353" t="s">
        <v>1165</v>
      </c>
      <c r="AF3353" t="s">
        <v>1165</v>
      </c>
      <c r="AI3353" s="21" t="s">
        <v>1165</v>
      </c>
      <c r="AJ3353" s="21" t="s">
        <v>1148</v>
      </c>
      <c r="AK3353">
        <v>5</v>
      </c>
      <c r="AN3353" s="21">
        <v>4</v>
      </c>
      <c r="AO3353" s="21">
        <v>25</v>
      </c>
      <c r="AP3353">
        <v>28</v>
      </c>
      <c r="AQ3353" s="22" t="s">
        <v>1283</v>
      </c>
      <c r="AR3353" s="21" t="s">
        <v>3130</v>
      </c>
    </row>
    <row r="3354" spans="1:44" x14ac:dyDescent="0.2">
      <c r="A3354" s="21" t="s">
        <v>1775</v>
      </c>
      <c r="B3354" s="21" t="s">
        <v>1146</v>
      </c>
      <c r="C3354" s="21" t="s">
        <v>1149</v>
      </c>
      <c r="D3354" s="21" t="s">
        <v>1774</v>
      </c>
      <c r="E3354" s="21" t="s">
        <v>3160</v>
      </c>
      <c r="G3354" s="21" t="s">
        <v>1165</v>
      </c>
      <c r="H3354" s="21" t="s">
        <v>1165</v>
      </c>
      <c r="I3354" s="21" t="s">
        <v>3163</v>
      </c>
      <c r="L3354">
        <v>2400</v>
      </c>
      <c r="M3354" s="21" t="s">
        <v>3034</v>
      </c>
      <c r="O3354">
        <v>1988</v>
      </c>
      <c r="S3354" s="9" t="s">
        <v>3128</v>
      </c>
      <c r="T3354" t="s">
        <v>3127</v>
      </c>
      <c r="U3354" s="21" t="s">
        <v>1218</v>
      </c>
      <c r="V3354" s="9" t="s">
        <v>3132</v>
      </c>
      <c r="W3354">
        <f>7*12</f>
        <v>84</v>
      </c>
      <c r="X3354" s="9" t="s">
        <v>3129</v>
      </c>
      <c r="Z3354">
        <v>12</v>
      </c>
      <c r="AD3354" t="s">
        <v>1165</v>
      </c>
      <c r="AF3354" t="s">
        <v>1165</v>
      </c>
      <c r="AI3354" s="21" t="s">
        <v>1165</v>
      </c>
      <c r="AJ3354" s="21" t="s">
        <v>1148</v>
      </c>
      <c r="AK3354">
        <v>7</v>
      </c>
      <c r="AN3354" s="21">
        <v>4</v>
      </c>
      <c r="AO3354" s="21">
        <v>25</v>
      </c>
      <c r="AP3354">
        <v>28</v>
      </c>
      <c r="AQ3354" s="22" t="s">
        <v>1283</v>
      </c>
      <c r="AR3354" s="21" t="s">
        <v>3130</v>
      </c>
    </row>
    <row r="3355" spans="1:44" x14ac:dyDescent="0.2">
      <c r="A3355" s="21" t="s">
        <v>1775</v>
      </c>
      <c r="B3355" s="21" t="s">
        <v>1146</v>
      </c>
      <c r="C3355" s="21" t="s">
        <v>1149</v>
      </c>
      <c r="D3355" s="21" t="s">
        <v>1774</v>
      </c>
      <c r="E3355" s="21" t="s">
        <v>3160</v>
      </c>
      <c r="G3355" s="21" t="s">
        <v>1165</v>
      </c>
      <c r="H3355" s="21" t="s">
        <v>1165</v>
      </c>
      <c r="I3355" s="21" t="s">
        <v>3163</v>
      </c>
      <c r="L3355">
        <v>2400</v>
      </c>
      <c r="M3355" s="21" t="s">
        <v>3034</v>
      </c>
      <c r="O3355">
        <v>1988</v>
      </c>
      <c r="S3355" s="9" t="s">
        <v>3128</v>
      </c>
      <c r="T3355" t="s">
        <v>3127</v>
      </c>
      <c r="U3355" s="21" t="s">
        <v>1218</v>
      </c>
      <c r="V3355" s="9" t="s">
        <v>3132</v>
      </c>
      <c r="W3355">
        <f>7*16</f>
        <v>112</v>
      </c>
      <c r="X3355" s="9" t="s">
        <v>3129</v>
      </c>
      <c r="Z3355">
        <v>12</v>
      </c>
      <c r="AD3355" t="s">
        <v>1165</v>
      </c>
      <c r="AF3355" t="s">
        <v>1165</v>
      </c>
      <c r="AI3355" s="21" t="s">
        <v>1165</v>
      </c>
      <c r="AJ3355" s="21" t="s">
        <v>1148</v>
      </c>
      <c r="AK3355">
        <v>21</v>
      </c>
      <c r="AN3355" s="21">
        <v>4</v>
      </c>
      <c r="AO3355" s="21">
        <v>25</v>
      </c>
      <c r="AP3355">
        <v>28</v>
      </c>
      <c r="AQ3355" s="22" t="s">
        <v>1283</v>
      </c>
      <c r="AR3355" s="21" t="s">
        <v>3130</v>
      </c>
    </row>
    <row r="3356" spans="1:44" x14ac:dyDescent="0.2">
      <c r="A3356" s="21" t="s">
        <v>1775</v>
      </c>
      <c r="B3356" s="21" t="s">
        <v>1146</v>
      </c>
      <c r="C3356" s="21" t="s">
        <v>1149</v>
      </c>
      <c r="D3356" s="21" t="s">
        <v>1774</v>
      </c>
      <c r="E3356" s="21" t="s">
        <v>3160</v>
      </c>
      <c r="G3356" s="21" t="s">
        <v>1165</v>
      </c>
      <c r="H3356" s="21" t="s">
        <v>1165</v>
      </c>
      <c r="I3356" s="21" t="s">
        <v>3163</v>
      </c>
      <c r="L3356">
        <v>2400</v>
      </c>
      <c r="M3356" s="21" t="s">
        <v>3034</v>
      </c>
      <c r="O3356">
        <v>1988</v>
      </c>
      <c r="S3356" s="9" t="s">
        <v>3128</v>
      </c>
      <c r="T3356" t="s">
        <v>3127</v>
      </c>
      <c r="U3356" s="21" t="s">
        <v>1218</v>
      </c>
      <c r="V3356" s="9" t="s">
        <v>3132</v>
      </c>
      <c r="W3356">
        <f>7*24</f>
        <v>168</v>
      </c>
      <c r="X3356" s="9" t="s">
        <v>3129</v>
      </c>
      <c r="Z3356">
        <v>12</v>
      </c>
      <c r="AD3356" t="s">
        <v>1165</v>
      </c>
      <c r="AF3356" t="s">
        <v>1165</v>
      </c>
      <c r="AI3356" s="21" t="s">
        <v>1165</v>
      </c>
      <c r="AJ3356" s="21" t="s">
        <v>1148</v>
      </c>
      <c r="AK3356">
        <v>61</v>
      </c>
      <c r="AN3356" s="21">
        <v>4</v>
      </c>
      <c r="AO3356" s="21">
        <v>25</v>
      </c>
      <c r="AP3356">
        <v>28</v>
      </c>
      <c r="AQ3356" s="22" t="s">
        <v>1283</v>
      </c>
      <c r="AR3356" s="21" t="s">
        <v>3130</v>
      </c>
    </row>
    <row r="3357" spans="1:44" x14ac:dyDescent="0.2">
      <c r="A3357" s="21" t="s">
        <v>1775</v>
      </c>
      <c r="B3357" s="21" t="s">
        <v>1146</v>
      </c>
      <c r="C3357" s="21" t="s">
        <v>1149</v>
      </c>
      <c r="D3357" s="21" t="s">
        <v>1774</v>
      </c>
      <c r="E3357" s="21" t="s">
        <v>3160</v>
      </c>
      <c r="G3357" s="21" t="s">
        <v>1165</v>
      </c>
      <c r="H3357" s="21" t="s">
        <v>1165</v>
      </c>
      <c r="I3357" s="21" t="s">
        <v>3163</v>
      </c>
      <c r="L3357">
        <v>2400</v>
      </c>
      <c r="M3357" s="21" t="s">
        <v>3034</v>
      </c>
      <c r="O3357">
        <v>1988</v>
      </c>
      <c r="S3357" s="9" t="s">
        <v>3128</v>
      </c>
      <c r="T3357" t="s">
        <v>3127</v>
      </c>
      <c r="U3357" s="21" t="s">
        <v>1218</v>
      </c>
      <c r="V3357" s="9" t="s">
        <v>3132</v>
      </c>
      <c r="W3357">
        <f>7*12</f>
        <v>84</v>
      </c>
      <c r="X3357" s="9" t="s">
        <v>3129</v>
      </c>
      <c r="Y3357" t="s">
        <v>3133</v>
      </c>
      <c r="Z3357">
        <v>12</v>
      </c>
      <c r="AD3357" t="s">
        <v>1165</v>
      </c>
      <c r="AF3357" t="s">
        <v>1165</v>
      </c>
      <c r="AI3357" s="21" t="s">
        <v>1165</v>
      </c>
      <c r="AJ3357" s="21" t="s">
        <v>1148</v>
      </c>
      <c r="AK3357">
        <v>36</v>
      </c>
      <c r="AN3357" s="21">
        <v>4</v>
      </c>
      <c r="AO3357" s="21">
        <v>25</v>
      </c>
      <c r="AP3357">
        <v>28</v>
      </c>
      <c r="AQ3357" s="22" t="s">
        <v>1283</v>
      </c>
      <c r="AR3357" s="21" t="s">
        <v>3130</v>
      </c>
    </row>
    <row r="3358" spans="1:44" x14ac:dyDescent="0.2">
      <c r="A3358" s="21" t="s">
        <v>1775</v>
      </c>
      <c r="B3358" s="21" t="s">
        <v>1146</v>
      </c>
      <c r="C3358" s="21" t="s">
        <v>1149</v>
      </c>
      <c r="D3358" s="21" t="s">
        <v>1774</v>
      </c>
      <c r="E3358" s="21" t="s">
        <v>3160</v>
      </c>
      <c r="G3358" s="21" t="s">
        <v>1165</v>
      </c>
      <c r="H3358" s="21" t="s">
        <v>1165</v>
      </c>
      <c r="I3358" s="21" t="s">
        <v>3163</v>
      </c>
      <c r="L3358">
        <v>2400</v>
      </c>
      <c r="M3358" s="21" t="s">
        <v>3034</v>
      </c>
      <c r="O3358">
        <v>1988</v>
      </c>
      <c r="S3358" s="9" t="s">
        <v>3128</v>
      </c>
      <c r="T3358" t="s">
        <v>3127</v>
      </c>
      <c r="U3358" s="21" t="s">
        <v>1218</v>
      </c>
      <c r="V3358" s="9" t="s">
        <v>3132</v>
      </c>
      <c r="W3358">
        <f>7*12</f>
        <v>84</v>
      </c>
      <c r="X3358" s="9" t="s">
        <v>3129</v>
      </c>
      <c r="Y3358" t="s">
        <v>3134</v>
      </c>
      <c r="Z3358">
        <v>12</v>
      </c>
      <c r="AD3358" t="s">
        <v>1165</v>
      </c>
      <c r="AF3358" t="s">
        <v>1165</v>
      </c>
      <c r="AI3358" s="21" t="s">
        <v>1165</v>
      </c>
      <c r="AJ3358" s="21" t="s">
        <v>1148</v>
      </c>
      <c r="AK3358">
        <v>29</v>
      </c>
      <c r="AN3358" s="21">
        <v>4</v>
      </c>
      <c r="AO3358" s="21">
        <v>25</v>
      </c>
      <c r="AP3358">
        <v>28</v>
      </c>
      <c r="AQ3358" s="22" t="s">
        <v>1283</v>
      </c>
      <c r="AR3358" s="21" t="s">
        <v>3130</v>
      </c>
    </row>
    <row r="3359" spans="1:44" x14ac:dyDescent="0.2">
      <c r="A3359" s="21" t="s">
        <v>1775</v>
      </c>
      <c r="B3359" s="21" t="s">
        <v>1146</v>
      </c>
      <c r="C3359" s="21" t="s">
        <v>1149</v>
      </c>
      <c r="D3359" s="21" t="s">
        <v>1774</v>
      </c>
      <c r="E3359" s="21" t="s">
        <v>3160</v>
      </c>
      <c r="G3359" s="21" t="s">
        <v>1165</v>
      </c>
      <c r="H3359" s="21" t="s">
        <v>1165</v>
      </c>
      <c r="I3359" s="21" t="s">
        <v>3163</v>
      </c>
      <c r="L3359">
        <v>2400</v>
      </c>
      <c r="M3359" s="21" t="s">
        <v>3034</v>
      </c>
      <c r="O3359">
        <v>1988</v>
      </c>
      <c r="S3359" s="9" t="s">
        <v>3128</v>
      </c>
      <c r="T3359" t="s">
        <v>3127</v>
      </c>
      <c r="U3359" s="21" t="s">
        <v>1218</v>
      </c>
      <c r="V3359" s="9" t="s">
        <v>3132</v>
      </c>
      <c r="W3359">
        <f>7*12</f>
        <v>84</v>
      </c>
      <c r="X3359" s="9" t="s">
        <v>3129</v>
      </c>
      <c r="Y3359" t="s">
        <v>3135</v>
      </c>
      <c r="Z3359">
        <v>12</v>
      </c>
      <c r="AD3359" t="s">
        <v>1165</v>
      </c>
      <c r="AF3359" t="s">
        <v>1165</v>
      </c>
      <c r="AI3359" s="21" t="s">
        <v>1165</v>
      </c>
      <c r="AJ3359" s="21" t="s">
        <v>1148</v>
      </c>
      <c r="AK3359">
        <v>15</v>
      </c>
      <c r="AN3359" s="21">
        <v>4</v>
      </c>
      <c r="AO3359" s="21">
        <v>25</v>
      </c>
      <c r="AP3359">
        <v>28</v>
      </c>
      <c r="AQ3359" s="22" t="s">
        <v>1283</v>
      </c>
      <c r="AR3359" s="21" t="s">
        <v>3130</v>
      </c>
    </row>
    <row r="3360" spans="1:44" x14ac:dyDescent="0.2">
      <c r="A3360" s="21" t="s">
        <v>1775</v>
      </c>
      <c r="B3360" s="21" t="s">
        <v>1146</v>
      </c>
      <c r="C3360" s="21" t="s">
        <v>1149</v>
      </c>
      <c r="D3360" s="21" t="s">
        <v>1774</v>
      </c>
      <c r="E3360" s="21" t="s">
        <v>3161</v>
      </c>
      <c r="G3360" s="21" t="s">
        <v>1165</v>
      </c>
      <c r="H3360" s="21" t="s">
        <v>1165</v>
      </c>
      <c r="I3360" s="21" t="s">
        <v>3164</v>
      </c>
      <c r="L3360">
        <v>2650</v>
      </c>
      <c r="M3360" s="21" t="s">
        <v>3034</v>
      </c>
      <c r="O3360">
        <v>1988</v>
      </c>
      <c r="S3360" s="9" t="s">
        <v>3128</v>
      </c>
      <c r="T3360" t="s">
        <v>3127</v>
      </c>
      <c r="U3360" s="21" t="s">
        <v>1147</v>
      </c>
      <c r="X3360" s="9" t="s">
        <v>3129</v>
      </c>
      <c r="Z3360">
        <v>12</v>
      </c>
      <c r="AD3360" t="s">
        <v>1165</v>
      </c>
      <c r="AF3360" t="s">
        <v>1165</v>
      </c>
      <c r="AI3360" s="21" t="s">
        <v>1165</v>
      </c>
      <c r="AJ3360" s="21" t="s">
        <v>1148</v>
      </c>
      <c r="AK3360">
        <v>7</v>
      </c>
      <c r="AN3360" s="21">
        <v>4</v>
      </c>
      <c r="AO3360" s="21">
        <v>25</v>
      </c>
      <c r="AP3360">
        <v>28</v>
      </c>
      <c r="AQ3360" s="22" t="s">
        <v>1283</v>
      </c>
      <c r="AR3360" s="21" t="s">
        <v>3130</v>
      </c>
    </row>
    <row r="3361" spans="1:44" x14ac:dyDescent="0.2">
      <c r="A3361" s="21" t="s">
        <v>1775</v>
      </c>
      <c r="B3361" s="21" t="s">
        <v>1146</v>
      </c>
      <c r="C3361" s="21" t="s">
        <v>1149</v>
      </c>
      <c r="D3361" s="21" t="s">
        <v>1774</v>
      </c>
      <c r="E3361" s="21" t="s">
        <v>3161</v>
      </c>
      <c r="G3361" s="21" t="s">
        <v>1165</v>
      </c>
      <c r="H3361" s="21" t="s">
        <v>1165</v>
      </c>
      <c r="I3361" s="21" t="s">
        <v>3164</v>
      </c>
      <c r="L3361">
        <v>2650</v>
      </c>
      <c r="M3361" s="21" t="s">
        <v>3034</v>
      </c>
      <c r="O3361">
        <v>1988</v>
      </c>
      <c r="S3361" s="9" t="s">
        <v>3128</v>
      </c>
      <c r="T3361" t="s">
        <v>3127</v>
      </c>
      <c r="U3361" s="21" t="s">
        <v>1218</v>
      </c>
      <c r="V3361" s="9" t="s">
        <v>3132</v>
      </c>
      <c r="W3361">
        <f>4*7</f>
        <v>28</v>
      </c>
      <c r="X3361" s="9" t="s">
        <v>3129</v>
      </c>
      <c r="Z3361">
        <v>12</v>
      </c>
      <c r="AD3361" t="s">
        <v>1165</v>
      </c>
      <c r="AF3361" t="s">
        <v>1165</v>
      </c>
      <c r="AI3361" s="21" t="s">
        <v>1165</v>
      </c>
      <c r="AJ3361" s="21" t="s">
        <v>1148</v>
      </c>
      <c r="AK3361">
        <v>11</v>
      </c>
      <c r="AN3361" s="21">
        <v>4</v>
      </c>
      <c r="AO3361" s="21">
        <v>25</v>
      </c>
      <c r="AP3361">
        <v>28</v>
      </c>
      <c r="AQ3361" s="22" t="s">
        <v>1283</v>
      </c>
      <c r="AR3361" s="21" t="s">
        <v>3130</v>
      </c>
    </row>
    <row r="3362" spans="1:44" x14ac:dyDescent="0.2">
      <c r="A3362" s="21" t="s">
        <v>1775</v>
      </c>
      <c r="B3362" s="21" t="s">
        <v>1146</v>
      </c>
      <c r="C3362" s="21" t="s">
        <v>1149</v>
      </c>
      <c r="D3362" s="21" t="s">
        <v>1774</v>
      </c>
      <c r="E3362" s="21" t="s">
        <v>3161</v>
      </c>
      <c r="G3362" s="21" t="s">
        <v>1165</v>
      </c>
      <c r="H3362" s="21" t="s">
        <v>1165</v>
      </c>
      <c r="I3362" s="21" t="s">
        <v>3164</v>
      </c>
      <c r="L3362">
        <v>2650</v>
      </c>
      <c r="M3362" s="21" t="s">
        <v>3034</v>
      </c>
      <c r="O3362">
        <v>1988</v>
      </c>
      <c r="S3362" s="9" t="s">
        <v>3128</v>
      </c>
      <c r="T3362" t="s">
        <v>3127</v>
      </c>
      <c r="U3362" s="21" t="s">
        <v>1218</v>
      </c>
      <c r="V3362" s="9" t="s">
        <v>3132</v>
      </c>
      <c r="W3362">
        <v>56</v>
      </c>
      <c r="X3362" s="9" t="s">
        <v>3129</v>
      </c>
      <c r="Z3362">
        <v>12</v>
      </c>
      <c r="AD3362" t="s">
        <v>1165</v>
      </c>
      <c r="AF3362" t="s">
        <v>1165</v>
      </c>
      <c r="AI3362" s="21" t="s">
        <v>1165</v>
      </c>
      <c r="AJ3362" s="21" t="s">
        <v>1148</v>
      </c>
      <c r="AK3362">
        <v>3</v>
      </c>
      <c r="AN3362" s="21">
        <v>4</v>
      </c>
      <c r="AO3362" s="21">
        <v>25</v>
      </c>
      <c r="AP3362">
        <v>28</v>
      </c>
      <c r="AQ3362" s="22" t="s">
        <v>1283</v>
      </c>
      <c r="AR3362" s="21" t="s">
        <v>3130</v>
      </c>
    </row>
    <row r="3363" spans="1:44" x14ac:dyDescent="0.2">
      <c r="A3363" s="21" t="s">
        <v>1775</v>
      </c>
      <c r="B3363" s="21" t="s">
        <v>1146</v>
      </c>
      <c r="C3363" s="21" t="s">
        <v>1149</v>
      </c>
      <c r="D3363" s="21" t="s">
        <v>1774</v>
      </c>
      <c r="E3363" s="21" t="s">
        <v>3161</v>
      </c>
      <c r="G3363" s="21" t="s">
        <v>1165</v>
      </c>
      <c r="H3363" s="21" t="s">
        <v>1165</v>
      </c>
      <c r="I3363" s="21" t="s">
        <v>3164</v>
      </c>
      <c r="L3363">
        <v>2650</v>
      </c>
      <c r="M3363" s="21" t="s">
        <v>3034</v>
      </c>
      <c r="O3363">
        <v>1988</v>
      </c>
      <c r="S3363" s="9" t="s">
        <v>3128</v>
      </c>
      <c r="T3363" t="s">
        <v>3127</v>
      </c>
      <c r="U3363" s="21" t="s">
        <v>1218</v>
      </c>
      <c r="V3363" s="9" t="s">
        <v>3132</v>
      </c>
      <c r="W3363">
        <f>7*12</f>
        <v>84</v>
      </c>
      <c r="X3363" s="9" t="s">
        <v>3129</v>
      </c>
      <c r="Z3363">
        <v>12</v>
      </c>
      <c r="AD3363" t="s">
        <v>1165</v>
      </c>
      <c r="AF3363" t="s">
        <v>1165</v>
      </c>
      <c r="AI3363" s="21" t="s">
        <v>1165</v>
      </c>
      <c r="AJ3363" s="21" t="s">
        <v>1148</v>
      </c>
      <c r="AK3363">
        <v>5</v>
      </c>
      <c r="AN3363" s="21">
        <v>4</v>
      </c>
      <c r="AO3363" s="21">
        <v>25</v>
      </c>
      <c r="AP3363">
        <v>28</v>
      </c>
      <c r="AQ3363" s="22" t="s">
        <v>1283</v>
      </c>
      <c r="AR3363" s="21" t="s">
        <v>3130</v>
      </c>
    </row>
    <row r="3364" spans="1:44" x14ac:dyDescent="0.2">
      <c r="A3364" s="21" t="s">
        <v>1775</v>
      </c>
      <c r="B3364" s="21" t="s">
        <v>1146</v>
      </c>
      <c r="C3364" s="21" t="s">
        <v>1149</v>
      </c>
      <c r="D3364" s="21" t="s">
        <v>1774</v>
      </c>
      <c r="E3364" s="21" t="s">
        <v>3161</v>
      </c>
      <c r="G3364" s="21" t="s">
        <v>1165</v>
      </c>
      <c r="H3364" s="21" t="s">
        <v>1165</v>
      </c>
      <c r="I3364" s="21" t="s">
        <v>3164</v>
      </c>
      <c r="L3364">
        <v>2650</v>
      </c>
      <c r="M3364" s="21" t="s">
        <v>3034</v>
      </c>
      <c r="O3364">
        <v>1988</v>
      </c>
      <c r="S3364" s="9" t="s">
        <v>3128</v>
      </c>
      <c r="T3364" t="s">
        <v>3127</v>
      </c>
      <c r="U3364" s="21" t="s">
        <v>1218</v>
      </c>
      <c r="V3364" s="9" t="s">
        <v>3132</v>
      </c>
      <c r="W3364">
        <f>7*16</f>
        <v>112</v>
      </c>
      <c r="X3364" s="9" t="s">
        <v>3129</v>
      </c>
      <c r="Z3364">
        <v>12</v>
      </c>
      <c r="AD3364" t="s">
        <v>1165</v>
      </c>
      <c r="AF3364" t="s">
        <v>1165</v>
      </c>
      <c r="AI3364" s="21" t="s">
        <v>1165</v>
      </c>
      <c r="AJ3364" s="21" t="s">
        <v>1148</v>
      </c>
      <c r="AK3364">
        <v>19</v>
      </c>
      <c r="AN3364" s="21">
        <v>4</v>
      </c>
      <c r="AO3364" s="21">
        <v>25</v>
      </c>
      <c r="AP3364">
        <v>28</v>
      </c>
      <c r="AQ3364" s="22" t="s">
        <v>1283</v>
      </c>
      <c r="AR3364" s="21" t="s">
        <v>3130</v>
      </c>
    </row>
    <row r="3365" spans="1:44" x14ac:dyDescent="0.2">
      <c r="A3365" s="21" t="s">
        <v>1775</v>
      </c>
      <c r="B3365" s="21" t="s">
        <v>1146</v>
      </c>
      <c r="C3365" s="21" t="s">
        <v>1149</v>
      </c>
      <c r="D3365" s="21" t="s">
        <v>1774</v>
      </c>
      <c r="E3365" s="21" t="s">
        <v>3161</v>
      </c>
      <c r="G3365" s="21" t="s">
        <v>1165</v>
      </c>
      <c r="H3365" s="21" t="s">
        <v>1165</v>
      </c>
      <c r="I3365" s="21" t="s">
        <v>3164</v>
      </c>
      <c r="L3365">
        <v>2650</v>
      </c>
      <c r="M3365" s="21" t="s">
        <v>3034</v>
      </c>
      <c r="O3365">
        <v>1988</v>
      </c>
      <c r="S3365" s="9" t="s">
        <v>3128</v>
      </c>
      <c r="T3365" t="s">
        <v>3127</v>
      </c>
      <c r="U3365" s="21" t="s">
        <v>1218</v>
      </c>
      <c r="V3365" s="9" t="s">
        <v>3132</v>
      </c>
      <c r="W3365">
        <f>7*24</f>
        <v>168</v>
      </c>
      <c r="X3365" s="9" t="s">
        <v>3129</v>
      </c>
      <c r="Z3365">
        <v>12</v>
      </c>
      <c r="AD3365" t="s">
        <v>1165</v>
      </c>
      <c r="AF3365" t="s">
        <v>1165</v>
      </c>
      <c r="AI3365" s="21" t="s">
        <v>1165</v>
      </c>
      <c r="AJ3365" s="21" t="s">
        <v>1148</v>
      </c>
      <c r="AK3365">
        <v>76</v>
      </c>
      <c r="AN3365" s="21">
        <v>4</v>
      </c>
      <c r="AO3365" s="21">
        <v>25</v>
      </c>
      <c r="AP3365">
        <v>28</v>
      </c>
      <c r="AQ3365" s="22" t="s">
        <v>1283</v>
      </c>
      <c r="AR3365" s="21" t="s">
        <v>3130</v>
      </c>
    </row>
    <row r="3366" spans="1:44" x14ac:dyDescent="0.2">
      <c r="A3366" s="21" t="s">
        <v>1775</v>
      </c>
      <c r="B3366" s="21" t="s">
        <v>1146</v>
      </c>
      <c r="C3366" s="21" t="s">
        <v>1149</v>
      </c>
      <c r="D3366" s="21" t="s">
        <v>1774</v>
      </c>
      <c r="E3366" s="21" t="s">
        <v>3161</v>
      </c>
      <c r="G3366" s="21" t="s">
        <v>1165</v>
      </c>
      <c r="H3366" s="21" t="s">
        <v>1165</v>
      </c>
      <c r="I3366" s="21" t="s">
        <v>3164</v>
      </c>
      <c r="L3366">
        <v>2650</v>
      </c>
      <c r="M3366" s="21" t="s">
        <v>3034</v>
      </c>
      <c r="O3366">
        <v>1988</v>
      </c>
      <c r="S3366" s="9" t="s">
        <v>3128</v>
      </c>
      <c r="T3366" t="s">
        <v>3127</v>
      </c>
      <c r="U3366" s="21" t="s">
        <v>1218</v>
      </c>
      <c r="V3366" s="9" t="s">
        <v>3132</v>
      </c>
      <c r="W3366">
        <f>7*12</f>
        <v>84</v>
      </c>
      <c r="X3366" s="9" t="s">
        <v>3129</v>
      </c>
      <c r="Y3366" t="s">
        <v>3133</v>
      </c>
      <c r="Z3366">
        <v>12</v>
      </c>
      <c r="AD3366" t="s">
        <v>1165</v>
      </c>
      <c r="AF3366" t="s">
        <v>1165</v>
      </c>
      <c r="AI3366" s="21" t="s">
        <v>1165</v>
      </c>
      <c r="AJ3366" s="21" t="s">
        <v>1148</v>
      </c>
      <c r="AK3366">
        <v>17</v>
      </c>
      <c r="AN3366" s="21">
        <v>4</v>
      </c>
      <c r="AO3366" s="21">
        <v>25</v>
      </c>
      <c r="AP3366">
        <v>28</v>
      </c>
      <c r="AQ3366" s="22" t="s">
        <v>1283</v>
      </c>
      <c r="AR3366" s="21" t="s">
        <v>3130</v>
      </c>
    </row>
    <row r="3367" spans="1:44" x14ac:dyDescent="0.2">
      <c r="A3367" s="21" t="s">
        <v>1775</v>
      </c>
      <c r="B3367" s="21" t="s">
        <v>1146</v>
      </c>
      <c r="C3367" s="21" t="s">
        <v>1149</v>
      </c>
      <c r="D3367" s="21" t="s">
        <v>1774</v>
      </c>
      <c r="E3367" s="21" t="s">
        <v>3161</v>
      </c>
      <c r="G3367" s="21" t="s">
        <v>1165</v>
      </c>
      <c r="H3367" s="21" t="s">
        <v>1165</v>
      </c>
      <c r="I3367" s="21" t="s">
        <v>3164</v>
      </c>
      <c r="L3367">
        <v>2650</v>
      </c>
      <c r="M3367" s="21" t="s">
        <v>3034</v>
      </c>
      <c r="O3367">
        <v>1988</v>
      </c>
      <c r="S3367" s="9" t="s">
        <v>3128</v>
      </c>
      <c r="T3367" t="s">
        <v>3127</v>
      </c>
      <c r="U3367" s="21" t="s">
        <v>1218</v>
      </c>
      <c r="V3367" s="9" t="s">
        <v>3132</v>
      </c>
      <c r="W3367">
        <f>7*12</f>
        <v>84</v>
      </c>
      <c r="X3367" s="9" t="s">
        <v>3129</v>
      </c>
      <c r="Y3367" t="s">
        <v>3134</v>
      </c>
      <c r="Z3367">
        <v>12</v>
      </c>
      <c r="AD3367" t="s">
        <v>1165</v>
      </c>
      <c r="AF3367" t="s">
        <v>1165</v>
      </c>
      <c r="AI3367" s="21" t="s">
        <v>1165</v>
      </c>
      <c r="AJ3367" s="21" t="s">
        <v>1148</v>
      </c>
      <c r="AK3367">
        <v>16</v>
      </c>
      <c r="AN3367" s="21">
        <v>4</v>
      </c>
      <c r="AO3367" s="21">
        <v>25</v>
      </c>
      <c r="AP3367">
        <v>28</v>
      </c>
      <c r="AQ3367" s="22" t="s">
        <v>1283</v>
      </c>
      <c r="AR3367" s="21" t="s">
        <v>3130</v>
      </c>
    </row>
    <row r="3368" spans="1:44" x14ac:dyDescent="0.2">
      <c r="A3368" s="21" t="s">
        <v>1775</v>
      </c>
      <c r="B3368" s="21" t="s">
        <v>1146</v>
      </c>
      <c r="C3368" s="21" t="s">
        <v>1149</v>
      </c>
      <c r="D3368" s="21" t="s">
        <v>1774</v>
      </c>
      <c r="E3368" s="21" t="s">
        <v>3161</v>
      </c>
      <c r="G3368" s="21" t="s">
        <v>1165</v>
      </c>
      <c r="H3368" s="21" t="s">
        <v>1165</v>
      </c>
      <c r="I3368" s="21" t="s">
        <v>3164</v>
      </c>
      <c r="L3368">
        <v>2650</v>
      </c>
      <c r="M3368" s="21" t="s">
        <v>3034</v>
      </c>
      <c r="O3368">
        <v>1988</v>
      </c>
      <c r="S3368" s="9" t="s">
        <v>3128</v>
      </c>
      <c r="T3368" t="s">
        <v>3127</v>
      </c>
      <c r="U3368" s="21" t="s">
        <v>1218</v>
      </c>
      <c r="V3368" s="9" t="s">
        <v>3132</v>
      </c>
      <c r="W3368">
        <f>7*12</f>
        <v>84</v>
      </c>
      <c r="X3368" s="9" t="s">
        <v>3129</v>
      </c>
      <c r="Y3368" t="s">
        <v>3135</v>
      </c>
      <c r="Z3368">
        <v>12</v>
      </c>
      <c r="AD3368" t="s">
        <v>1165</v>
      </c>
      <c r="AF3368" t="s">
        <v>1165</v>
      </c>
      <c r="AI3368" s="21" t="s">
        <v>1165</v>
      </c>
      <c r="AJ3368" s="21" t="s">
        <v>1148</v>
      </c>
      <c r="AK3368">
        <v>21</v>
      </c>
      <c r="AN3368" s="21">
        <v>4</v>
      </c>
      <c r="AO3368" s="21">
        <v>25</v>
      </c>
      <c r="AP3368">
        <v>28</v>
      </c>
      <c r="AQ3368" s="22" t="s">
        <v>1283</v>
      </c>
      <c r="AR3368" s="21" t="s">
        <v>3130</v>
      </c>
    </row>
    <row r="3369" spans="1:44" x14ac:dyDescent="0.2">
      <c r="A3369" s="21" t="s">
        <v>1775</v>
      </c>
      <c r="B3369" s="21" t="s">
        <v>1146</v>
      </c>
      <c r="C3369" s="21" t="s">
        <v>1149</v>
      </c>
      <c r="D3369" s="21" t="s">
        <v>1774</v>
      </c>
      <c r="E3369" s="21" t="s">
        <v>3161</v>
      </c>
      <c r="G3369" s="21" t="s">
        <v>1165</v>
      </c>
      <c r="H3369" s="21" t="s">
        <v>1165</v>
      </c>
      <c r="I3369" s="21" t="s">
        <v>3165</v>
      </c>
      <c r="L3369">
        <v>1660</v>
      </c>
      <c r="M3369" s="21" t="s">
        <v>3034</v>
      </c>
      <c r="O3369">
        <v>1988</v>
      </c>
      <c r="S3369" s="9" t="s">
        <v>3128</v>
      </c>
      <c r="T3369" t="s">
        <v>3127</v>
      </c>
      <c r="U3369" s="21" t="s">
        <v>1147</v>
      </c>
      <c r="X3369" s="9" t="s">
        <v>3129</v>
      </c>
      <c r="Z3369">
        <v>12</v>
      </c>
      <c r="AD3369" t="s">
        <v>1165</v>
      </c>
      <c r="AF3369" t="s">
        <v>1165</v>
      </c>
      <c r="AI3369" s="21" t="s">
        <v>1165</v>
      </c>
      <c r="AJ3369" s="21" t="s">
        <v>1148</v>
      </c>
      <c r="AK3369">
        <v>0</v>
      </c>
      <c r="AN3369" s="21">
        <v>4</v>
      </c>
      <c r="AO3369" s="21">
        <v>25</v>
      </c>
      <c r="AP3369">
        <v>28</v>
      </c>
      <c r="AQ3369" s="22" t="s">
        <v>1283</v>
      </c>
      <c r="AR3369" s="21" t="s">
        <v>3130</v>
      </c>
    </row>
    <row r="3370" spans="1:44" x14ac:dyDescent="0.2">
      <c r="A3370" s="21" t="s">
        <v>1775</v>
      </c>
      <c r="B3370" s="21" t="s">
        <v>1146</v>
      </c>
      <c r="C3370" s="21" t="s">
        <v>1149</v>
      </c>
      <c r="D3370" s="21" t="s">
        <v>1774</v>
      </c>
      <c r="E3370" s="21" t="s">
        <v>3161</v>
      </c>
      <c r="G3370" s="21" t="s">
        <v>1165</v>
      </c>
      <c r="H3370" s="21" t="s">
        <v>1165</v>
      </c>
      <c r="I3370" s="21" t="s">
        <v>3165</v>
      </c>
      <c r="L3370">
        <v>1660</v>
      </c>
      <c r="M3370" s="21" t="s">
        <v>3034</v>
      </c>
      <c r="O3370">
        <v>1988</v>
      </c>
      <c r="S3370" s="9" t="s">
        <v>3128</v>
      </c>
      <c r="T3370" t="s">
        <v>3127</v>
      </c>
      <c r="U3370" s="21" t="s">
        <v>1218</v>
      </c>
      <c r="V3370" s="9" t="s">
        <v>3132</v>
      </c>
      <c r="W3370">
        <f>4*7</f>
        <v>28</v>
      </c>
      <c r="X3370" s="9" t="s">
        <v>3129</v>
      </c>
      <c r="Z3370">
        <v>12</v>
      </c>
      <c r="AD3370" t="s">
        <v>1165</v>
      </c>
      <c r="AF3370" t="s">
        <v>1165</v>
      </c>
      <c r="AI3370" s="21" t="s">
        <v>1165</v>
      </c>
      <c r="AJ3370" s="21" t="s">
        <v>1148</v>
      </c>
      <c r="AK3370">
        <v>7</v>
      </c>
      <c r="AN3370" s="21">
        <v>4</v>
      </c>
      <c r="AO3370" s="21">
        <v>25</v>
      </c>
      <c r="AP3370">
        <v>28</v>
      </c>
      <c r="AQ3370" s="22" t="s">
        <v>1283</v>
      </c>
      <c r="AR3370" s="21" t="s">
        <v>3130</v>
      </c>
    </row>
    <row r="3371" spans="1:44" x14ac:dyDescent="0.2">
      <c r="A3371" s="21" t="s">
        <v>1775</v>
      </c>
      <c r="B3371" s="21" t="s">
        <v>1146</v>
      </c>
      <c r="C3371" s="21" t="s">
        <v>1149</v>
      </c>
      <c r="D3371" s="21" t="s">
        <v>1774</v>
      </c>
      <c r="E3371" s="21" t="s">
        <v>3161</v>
      </c>
      <c r="G3371" s="21" t="s">
        <v>1165</v>
      </c>
      <c r="H3371" s="21" t="s">
        <v>1165</v>
      </c>
      <c r="I3371" s="21" t="s">
        <v>3165</v>
      </c>
      <c r="L3371">
        <v>1660</v>
      </c>
      <c r="M3371" s="21" t="s">
        <v>3034</v>
      </c>
      <c r="O3371">
        <v>1988</v>
      </c>
      <c r="S3371" s="9" t="s">
        <v>3128</v>
      </c>
      <c r="T3371" t="s">
        <v>3127</v>
      </c>
      <c r="U3371" s="21" t="s">
        <v>1218</v>
      </c>
      <c r="V3371" s="9" t="s">
        <v>3132</v>
      </c>
      <c r="W3371">
        <v>56</v>
      </c>
      <c r="X3371" s="9" t="s">
        <v>3129</v>
      </c>
      <c r="Z3371">
        <v>12</v>
      </c>
      <c r="AD3371" t="s">
        <v>1165</v>
      </c>
      <c r="AF3371" t="s">
        <v>1165</v>
      </c>
      <c r="AI3371" s="21" t="s">
        <v>1165</v>
      </c>
      <c r="AJ3371" s="21" t="s">
        <v>1148</v>
      </c>
      <c r="AK3371">
        <v>2</v>
      </c>
      <c r="AN3371" s="21">
        <v>4</v>
      </c>
      <c r="AO3371" s="21">
        <v>25</v>
      </c>
      <c r="AP3371">
        <v>28</v>
      </c>
      <c r="AQ3371" s="22" t="s">
        <v>1283</v>
      </c>
      <c r="AR3371" s="21" t="s">
        <v>3130</v>
      </c>
    </row>
    <row r="3372" spans="1:44" x14ac:dyDescent="0.2">
      <c r="A3372" s="21" t="s">
        <v>1775</v>
      </c>
      <c r="B3372" s="21" t="s">
        <v>1146</v>
      </c>
      <c r="C3372" s="21" t="s">
        <v>1149</v>
      </c>
      <c r="D3372" s="21" t="s">
        <v>1774</v>
      </c>
      <c r="E3372" s="21" t="s">
        <v>3161</v>
      </c>
      <c r="G3372" s="21" t="s">
        <v>1165</v>
      </c>
      <c r="H3372" s="21" t="s">
        <v>1165</v>
      </c>
      <c r="I3372" s="21" t="s">
        <v>3165</v>
      </c>
      <c r="L3372">
        <v>1660</v>
      </c>
      <c r="M3372" s="21" t="s">
        <v>3034</v>
      </c>
      <c r="O3372">
        <v>1988</v>
      </c>
      <c r="S3372" s="9" t="s">
        <v>3128</v>
      </c>
      <c r="T3372" t="s">
        <v>3127</v>
      </c>
      <c r="U3372" s="21" t="s">
        <v>1218</v>
      </c>
      <c r="V3372" s="9" t="s">
        <v>3132</v>
      </c>
      <c r="W3372">
        <f>7*12</f>
        <v>84</v>
      </c>
      <c r="X3372" s="9" t="s">
        <v>3129</v>
      </c>
      <c r="Z3372">
        <v>12</v>
      </c>
      <c r="AD3372" t="s">
        <v>1165</v>
      </c>
      <c r="AF3372" t="s">
        <v>1165</v>
      </c>
      <c r="AI3372" s="21" t="s">
        <v>1165</v>
      </c>
      <c r="AJ3372" s="21" t="s">
        <v>1148</v>
      </c>
      <c r="AK3372">
        <v>2</v>
      </c>
      <c r="AN3372" s="21">
        <v>4</v>
      </c>
      <c r="AO3372" s="21">
        <v>25</v>
      </c>
      <c r="AP3372">
        <v>28</v>
      </c>
      <c r="AQ3372" s="22" t="s">
        <v>1283</v>
      </c>
      <c r="AR3372" s="21" t="s">
        <v>3130</v>
      </c>
    </row>
    <row r="3373" spans="1:44" x14ac:dyDescent="0.2">
      <c r="A3373" s="21" t="s">
        <v>1775</v>
      </c>
      <c r="B3373" s="21" t="s">
        <v>1146</v>
      </c>
      <c r="C3373" s="21" t="s">
        <v>1149</v>
      </c>
      <c r="D3373" s="21" t="s">
        <v>1774</v>
      </c>
      <c r="E3373" s="21" t="s">
        <v>3161</v>
      </c>
      <c r="G3373" s="21" t="s">
        <v>1165</v>
      </c>
      <c r="H3373" s="21" t="s">
        <v>1165</v>
      </c>
      <c r="I3373" s="21" t="s">
        <v>3165</v>
      </c>
      <c r="L3373">
        <v>1660</v>
      </c>
      <c r="M3373" s="21" t="s">
        <v>3034</v>
      </c>
      <c r="O3373">
        <v>1988</v>
      </c>
      <c r="S3373" s="9" t="s">
        <v>3128</v>
      </c>
      <c r="T3373" t="s">
        <v>3127</v>
      </c>
      <c r="U3373" s="21" t="s">
        <v>1218</v>
      </c>
      <c r="V3373" s="9" t="s">
        <v>3132</v>
      </c>
      <c r="W3373">
        <f>7*16</f>
        <v>112</v>
      </c>
      <c r="X3373" s="9" t="s">
        <v>3129</v>
      </c>
      <c r="Z3373">
        <v>12</v>
      </c>
      <c r="AD3373" t="s">
        <v>1165</v>
      </c>
      <c r="AF3373" t="s">
        <v>1165</v>
      </c>
      <c r="AI3373" s="21" t="s">
        <v>1165</v>
      </c>
      <c r="AJ3373" s="21" t="s">
        <v>1148</v>
      </c>
      <c r="AK3373">
        <v>37</v>
      </c>
      <c r="AN3373" s="21">
        <v>4</v>
      </c>
      <c r="AO3373" s="21">
        <v>25</v>
      </c>
      <c r="AP3373">
        <v>28</v>
      </c>
      <c r="AQ3373" s="22" t="s">
        <v>1283</v>
      </c>
      <c r="AR3373" s="21" t="s">
        <v>3130</v>
      </c>
    </row>
    <row r="3374" spans="1:44" x14ac:dyDescent="0.2">
      <c r="A3374" s="21" t="s">
        <v>1775</v>
      </c>
      <c r="B3374" s="21" t="s">
        <v>1146</v>
      </c>
      <c r="C3374" s="21" t="s">
        <v>1149</v>
      </c>
      <c r="D3374" s="21" t="s">
        <v>1774</v>
      </c>
      <c r="E3374" s="21" t="s">
        <v>3161</v>
      </c>
      <c r="G3374" s="21" t="s">
        <v>1165</v>
      </c>
      <c r="H3374" s="21" t="s">
        <v>1165</v>
      </c>
      <c r="I3374" s="21" t="s">
        <v>3165</v>
      </c>
      <c r="L3374">
        <v>1660</v>
      </c>
      <c r="M3374" s="21" t="s">
        <v>3034</v>
      </c>
      <c r="O3374">
        <v>1988</v>
      </c>
      <c r="S3374" s="9" t="s">
        <v>3128</v>
      </c>
      <c r="T3374" t="s">
        <v>3127</v>
      </c>
      <c r="U3374" s="21" t="s">
        <v>1218</v>
      </c>
      <c r="V3374" s="9" t="s">
        <v>3132</v>
      </c>
      <c r="W3374">
        <f>7*24</f>
        <v>168</v>
      </c>
      <c r="X3374" s="9" t="s">
        <v>3129</v>
      </c>
      <c r="Z3374">
        <v>12</v>
      </c>
      <c r="AD3374" t="s">
        <v>1165</v>
      </c>
      <c r="AF3374" t="s">
        <v>1165</v>
      </c>
      <c r="AI3374" s="21" t="s">
        <v>1165</v>
      </c>
      <c r="AJ3374" s="21" t="s">
        <v>1148</v>
      </c>
      <c r="AK3374">
        <v>36</v>
      </c>
      <c r="AN3374" s="21">
        <v>4</v>
      </c>
      <c r="AO3374" s="21">
        <v>25</v>
      </c>
      <c r="AP3374">
        <v>28</v>
      </c>
      <c r="AQ3374" s="22" t="s">
        <v>1283</v>
      </c>
      <c r="AR3374" s="21" t="s">
        <v>3130</v>
      </c>
    </row>
    <row r="3375" spans="1:44" x14ac:dyDescent="0.2">
      <c r="A3375" s="21" t="s">
        <v>1775</v>
      </c>
      <c r="B3375" s="21" t="s">
        <v>1146</v>
      </c>
      <c r="C3375" s="21" t="s">
        <v>1149</v>
      </c>
      <c r="D3375" s="21" t="s">
        <v>1774</v>
      </c>
      <c r="E3375" s="21" t="s">
        <v>3161</v>
      </c>
      <c r="G3375" s="21" t="s">
        <v>1165</v>
      </c>
      <c r="H3375" s="21" t="s">
        <v>1165</v>
      </c>
      <c r="I3375" s="21" t="s">
        <v>3165</v>
      </c>
      <c r="L3375">
        <v>1660</v>
      </c>
      <c r="M3375" s="21" t="s">
        <v>3034</v>
      </c>
      <c r="O3375">
        <v>1988</v>
      </c>
      <c r="S3375" s="9" t="s">
        <v>3128</v>
      </c>
      <c r="T3375" t="s">
        <v>3127</v>
      </c>
      <c r="U3375" s="21" t="s">
        <v>1218</v>
      </c>
      <c r="V3375" s="9" t="s">
        <v>3132</v>
      </c>
      <c r="W3375">
        <f>7*12</f>
        <v>84</v>
      </c>
      <c r="X3375" s="9" t="s">
        <v>3129</v>
      </c>
      <c r="Y3375" t="s">
        <v>3133</v>
      </c>
      <c r="Z3375">
        <v>12</v>
      </c>
      <c r="AD3375" t="s">
        <v>1165</v>
      </c>
      <c r="AF3375" t="s">
        <v>1165</v>
      </c>
      <c r="AI3375" s="21" t="s">
        <v>1165</v>
      </c>
      <c r="AJ3375" s="21" t="s">
        <v>1148</v>
      </c>
      <c r="AK3375">
        <v>20</v>
      </c>
      <c r="AN3375" s="21">
        <v>4</v>
      </c>
      <c r="AO3375" s="21">
        <v>25</v>
      </c>
      <c r="AP3375">
        <v>28</v>
      </c>
      <c r="AQ3375" s="22" t="s">
        <v>1283</v>
      </c>
      <c r="AR3375" s="21" t="s">
        <v>3130</v>
      </c>
    </row>
    <row r="3376" spans="1:44" x14ac:dyDescent="0.2">
      <c r="A3376" s="21" t="s">
        <v>1775</v>
      </c>
      <c r="B3376" s="21" t="s">
        <v>1146</v>
      </c>
      <c r="C3376" s="21" t="s">
        <v>1149</v>
      </c>
      <c r="D3376" s="21" t="s">
        <v>1774</v>
      </c>
      <c r="E3376" s="21" t="s">
        <v>3161</v>
      </c>
      <c r="G3376" s="21" t="s">
        <v>1165</v>
      </c>
      <c r="H3376" s="21" t="s">
        <v>1165</v>
      </c>
      <c r="I3376" s="21" t="s">
        <v>3165</v>
      </c>
      <c r="L3376">
        <v>1660</v>
      </c>
      <c r="M3376" s="21" t="s">
        <v>3034</v>
      </c>
      <c r="O3376">
        <v>1988</v>
      </c>
      <c r="S3376" s="9" t="s">
        <v>3128</v>
      </c>
      <c r="T3376" t="s">
        <v>3127</v>
      </c>
      <c r="U3376" s="21" t="s">
        <v>1218</v>
      </c>
      <c r="V3376" s="9" t="s">
        <v>3132</v>
      </c>
      <c r="W3376">
        <f>7*12</f>
        <v>84</v>
      </c>
      <c r="X3376" s="9" t="s">
        <v>3129</v>
      </c>
      <c r="Y3376" t="s">
        <v>3134</v>
      </c>
      <c r="Z3376">
        <v>12</v>
      </c>
      <c r="AD3376" t="s">
        <v>1165</v>
      </c>
      <c r="AF3376" t="s">
        <v>1165</v>
      </c>
      <c r="AI3376" s="21" t="s">
        <v>1165</v>
      </c>
      <c r="AJ3376" s="21" t="s">
        <v>1148</v>
      </c>
      <c r="AK3376">
        <v>14</v>
      </c>
      <c r="AN3376" s="21">
        <v>4</v>
      </c>
      <c r="AO3376" s="21">
        <v>25</v>
      </c>
      <c r="AP3376">
        <v>28</v>
      </c>
      <c r="AQ3376" s="22" t="s">
        <v>1283</v>
      </c>
      <c r="AR3376" s="21" t="s">
        <v>3130</v>
      </c>
    </row>
    <row r="3377" spans="1:44" x14ac:dyDescent="0.2">
      <c r="A3377" s="21" t="s">
        <v>1775</v>
      </c>
      <c r="B3377" s="21" t="s">
        <v>1146</v>
      </c>
      <c r="C3377" s="21" t="s">
        <v>1149</v>
      </c>
      <c r="D3377" s="21" t="s">
        <v>1774</v>
      </c>
      <c r="E3377" s="21" t="s">
        <v>3161</v>
      </c>
      <c r="G3377" s="21" t="s">
        <v>1165</v>
      </c>
      <c r="H3377" s="21" t="s">
        <v>1165</v>
      </c>
      <c r="I3377" s="21" t="s">
        <v>3165</v>
      </c>
      <c r="L3377">
        <v>1660</v>
      </c>
      <c r="M3377" s="21" t="s">
        <v>3034</v>
      </c>
      <c r="O3377">
        <v>1988</v>
      </c>
      <c r="S3377" s="9" t="s">
        <v>3128</v>
      </c>
      <c r="T3377" t="s">
        <v>3127</v>
      </c>
      <c r="U3377" s="21" t="s">
        <v>1218</v>
      </c>
      <c r="V3377" s="9" t="s">
        <v>3132</v>
      </c>
      <c r="W3377">
        <f>7*12</f>
        <v>84</v>
      </c>
      <c r="X3377" s="9" t="s">
        <v>3129</v>
      </c>
      <c r="Y3377" t="s">
        <v>3135</v>
      </c>
      <c r="Z3377">
        <v>12</v>
      </c>
      <c r="AD3377" t="s">
        <v>1165</v>
      </c>
      <c r="AF3377" t="s">
        <v>1165</v>
      </c>
      <c r="AI3377" s="21" t="s">
        <v>1165</v>
      </c>
      <c r="AJ3377" s="21" t="s">
        <v>1148</v>
      </c>
      <c r="AK3377">
        <v>13</v>
      </c>
      <c r="AN3377" s="21">
        <v>4</v>
      </c>
      <c r="AO3377" s="21">
        <v>25</v>
      </c>
      <c r="AP3377">
        <v>28</v>
      </c>
      <c r="AQ3377" s="22" t="s">
        <v>1283</v>
      </c>
      <c r="AR3377" s="21" t="s">
        <v>3130</v>
      </c>
    </row>
    <row r="3378" spans="1:44" x14ac:dyDescent="0.2">
      <c r="A3378" s="21" t="s">
        <v>1775</v>
      </c>
      <c r="B3378" s="21" t="s">
        <v>1146</v>
      </c>
      <c r="C3378" s="21" t="s">
        <v>1149</v>
      </c>
      <c r="D3378" s="21" t="s">
        <v>1774</v>
      </c>
      <c r="E3378" s="21" t="s">
        <v>3161</v>
      </c>
      <c r="G3378" s="21" t="s">
        <v>1165</v>
      </c>
      <c r="H3378" s="21" t="s">
        <v>1165</v>
      </c>
      <c r="I3378" s="21" t="s">
        <v>3166</v>
      </c>
      <c r="L3378">
        <v>2740</v>
      </c>
      <c r="M3378" s="21" t="s">
        <v>3034</v>
      </c>
      <c r="O3378">
        <v>1988</v>
      </c>
      <c r="S3378" s="9" t="s">
        <v>3128</v>
      </c>
      <c r="T3378" t="s">
        <v>3127</v>
      </c>
      <c r="U3378" s="21" t="s">
        <v>1147</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3161</v>
      </c>
      <c r="G3379" s="21" t="s">
        <v>1165</v>
      </c>
      <c r="H3379" s="21" t="s">
        <v>1165</v>
      </c>
      <c r="I3379" s="21" t="s">
        <v>3166</v>
      </c>
      <c r="L3379">
        <v>2740</v>
      </c>
      <c r="M3379" s="21" t="s">
        <v>3034</v>
      </c>
      <c r="O3379">
        <v>1988</v>
      </c>
      <c r="S3379" s="9" t="s">
        <v>3128</v>
      </c>
      <c r="T3379" t="s">
        <v>3127</v>
      </c>
      <c r="U3379" s="21" t="s">
        <v>1218</v>
      </c>
      <c r="V3379" s="9" t="s">
        <v>3132</v>
      </c>
      <c r="W3379">
        <f>4*7</f>
        <v>28</v>
      </c>
      <c r="X3379" s="9" t="s">
        <v>3129</v>
      </c>
      <c r="Z3379">
        <v>12</v>
      </c>
      <c r="AD3379" t="s">
        <v>1165</v>
      </c>
      <c r="AF3379" t="s">
        <v>1165</v>
      </c>
      <c r="AI3379" s="21" t="s">
        <v>1165</v>
      </c>
      <c r="AJ3379" s="21" t="s">
        <v>1148</v>
      </c>
      <c r="AK3379">
        <v>2</v>
      </c>
      <c r="AN3379" s="21">
        <v>4</v>
      </c>
      <c r="AO3379" s="21">
        <v>25</v>
      </c>
      <c r="AP3379">
        <v>28</v>
      </c>
      <c r="AQ3379" s="22" t="s">
        <v>1283</v>
      </c>
      <c r="AR3379" s="21" t="s">
        <v>3130</v>
      </c>
    </row>
    <row r="3380" spans="1:44" x14ac:dyDescent="0.2">
      <c r="A3380" s="21" t="s">
        <v>1775</v>
      </c>
      <c r="B3380" s="21" t="s">
        <v>1146</v>
      </c>
      <c r="C3380" s="21" t="s">
        <v>1149</v>
      </c>
      <c r="D3380" s="21" t="s">
        <v>1774</v>
      </c>
      <c r="E3380" s="21" t="s">
        <v>3161</v>
      </c>
      <c r="G3380" s="21" t="s">
        <v>1165</v>
      </c>
      <c r="H3380" s="21" t="s">
        <v>1165</v>
      </c>
      <c r="I3380" s="21" t="s">
        <v>3166</v>
      </c>
      <c r="L3380">
        <v>2740</v>
      </c>
      <c r="M3380" s="21" t="s">
        <v>3034</v>
      </c>
      <c r="O3380">
        <v>1988</v>
      </c>
      <c r="S3380" s="9" t="s">
        <v>3128</v>
      </c>
      <c r="T3380" t="s">
        <v>3127</v>
      </c>
      <c r="U3380" s="21" t="s">
        <v>1218</v>
      </c>
      <c r="V3380" s="9" t="s">
        <v>3132</v>
      </c>
      <c r="W3380">
        <v>56</v>
      </c>
      <c r="X3380" s="9" t="s">
        <v>3129</v>
      </c>
      <c r="Z3380">
        <v>12</v>
      </c>
      <c r="AD3380" t="s">
        <v>1165</v>
      </c>
      <c r="AF3380" t="s">
        <v>1165</v>
      </c>
      <c r="AI3380" s="21" t="s">
        <v>1165</v>
      </c>
      <c r="AJ3380" s="21" t="s">
        <v>1148</v>
      </c>
      <c r="AK3380">
        <v>3</v>
      </c>
      <c r="AN3380" s="21">
        <v>4</v>
      </c>
      <c r="AO3380" s="21">
        <v>25</v>
      </c>
      <c r="AP3380">
        <v>28</v>
      </c>
      <c r="AQ3380" s="22" t="s">
        <v>1283</v>
      </c>
      <c r="AR3380" s="21" t="s">
        <v>3130</v>
      </c>
    </row>
    <row r="3381" spans="1:44" x14ac:dyDescent="0.2">
      <c r="A3381" s="21" t="s">
        <v>1775</v>
      </c>
      <c r="B3381" s="21" t="s">
        <v>1146</v>
      </c>
      <c r="C3381" s="21" t="s">
        <v>1149</v>
      </c>
      <c r="D3381" s="21" t="s">
        <v>1774</v>
      </c>
      <c r="E3381" s="21" t="s">
        <v>3161</v>
      </c>
      <c r="G3381" s="21" t="s">
        <v>1165</v>
      </c>
      <c r="H3381" s="21" t="s">
        <v>1165</v>
      </c>
      <c r="I3381" s="21" t="s">
        <v>3166</v>
      </c>
      <c r="L3381">
        <v>2740</v>
      </c>
      <c r="M3381" s="21" t="s">
        <v>3034</v>
      </c>
      <c r="O3381">
        <v>1988</v>
      </c>
      <c r="S3381" s="9" t="s">
        <v>3128</v>
      </c>
      <c r="T3381" t="s">
        <v>3127</v>
      </c>
      <c r="U3381" s="21" t="s">
        <v>1218</v>
      </c>
      <c r="V3381" s="9" t="s">
        <v>3132</v>
      </c>
      <c r="W3381">
        <f>7*12</f>
        <v>84</v>
      </c>
      <c r="X3381" s="9" t="s">
        <v>3129</v>
      </c>
      <c r="Z3381">
        <v>12</v>
      </c>
      <c r="AD3381" t="s">
        <v>1165</v>
      </c>
      <c r="AF3381" t="s">
        <v>1165</v>
      </c>
      <c r="AI3381" s="21" t="s">
        <v>1165</v>
      </c>
      <c r="AJ3381" s="21" t="s">
        <v>1148</v>
      </c>
      <c r="AK3381">
        <v>4</v>
      </c>
      <c r="AN3381" s="21">
        <v>4</v>
      </c>
      <c r="AO3381" s="21">
        <v>25</v>
      </c>
      <c r="AP3381">
        <v>28</v>
      </c>
      <c r="AQ3381" s="22" t="s">
        <v>1283</v>
      </c>
      <c r="AR3381" s="21" t="s">
        <v>3130</v>
      </c>
    </row>
    <row r="3382" spans="1:44" x14ac:dyDescent="0.2">
      <c r="A3382" s="21" t="s">
        <v>1775</v>
      </c>
      <c r="B3382" s="21" t="s">
        <v>1146</v>
      </c>
      <c r="C3382" s="21" t="s">
        <v>1149</v>
      </c>
      <c r="D3382" s="21" t="s">
        <v>1774</v>
      </c>
      <c r="E3382" s="21" t="s">
        <v>3161</v>
      </c>
      <c r="G3382" s="21" t="s">
        <v>1165</v>
      </c>
      <c r="H3382" s="21" t="s">
        <v>1165</v>
      </c>
      <c r="I3382" s="21" t="s">
        <v>3166</v>
      </c>
      <c r="L3382">
        <v>2740</v>
      </c>
      <c r="M3382" s="21" t="s">
        <v>3034</v>
      </c>
      <c r="O3382">
        <v>1988</v>
      </c>
      <c r="S3382" s="9" t="s">
        <v>3128</v>
      </c>
      <c r="T3382" t="s">
        <v>3127</v>
      </c>
      <c r="U3382" s="21" t="s">
        <v>1218</v>
      </c>
      <c r="V3382" s="9" t="s">
        <v>3132</v>
      </c>
      <c r="W3382">
        <f>7*16</f>
        <v>112</v>
      </c>
      <c r="X3382" s="9" t="s">
        <v>3129</v>
      </c>
      <c r="Z3382">
        <v>12</v>
      </c>
      <c r="AD3382" t="s">
        <v>1165</v>
      </c>
      <c r="AF3382" t="s">
        <v>1165</v>
      </c>
      <c r="AI3382" s="21" t="s">
        <v>1165</v>
      </c>
      <c r="AJ3382" s="21" t="s">
        <v>1148</v>
      </c>
      <c r="AK3382">
        <v>22</v>
      </c>
      <c r="AN3382" s="21">
        <v>4</v>
      </c>
      <c r="AO3382" s="21">
        <v>25</v>
      </c>
      <c r="AP3382">
        <v>28</v>
      </c>
      <c r="AQ3382" s="22" t="s">
        <v>1283</v>
      </c>
      <c r="AR3382" s="21" t="s">
        <v>3130</v>
      </c>
    </row>
    <row r="3383" spans="1:44" x14ac:dyDescent="0.2">
      <c r="A3383" s="21" t="s">
        <v>1775</v>
      </c>
      <c r="B3383" s="21" t="s">
        <v>1146</v>
      </c>
      <c r="C3383" s="21" t="s">
        <v>1149</v>
      </c>
      <c r="D3383" s="21" t="s">
        <v>1774</v>
      </c>
      <c r="E3383" s="21" t="s">
        <v>3161</v>
      </c>
      <c r="G3383" s="21" t="s">
        <v>1165</v>
      </c>
      <c r="H3383" s="21" t="s">
        <v>1165</v>
      </c>
      <c r="I3383" s="21" t="s">
        <v>3166</v>
      </c>
      <c r="L3383">
        <v>2740</v>
      </c>
      <c r="M3383" s="21" t="s">
        <v>3034</v>
      </c>
      <c r="O3383">
        <v>1988</v>
      </c>
      <c r="S3383" s="9" t="s">
        <v>3128</v>
      </c>
      <c r="T3383" t="s">
        <v>3127</v>
      </c>
      <c r="U3383" s="21" t="s">
        <v>1218</v>
      </c>
      <c r="V3383" s="9" t="s">
        <v>3132</v>
      </c>
      <c r="W3383">
        <f>7*24</f>
        <v>168</v>
      </c>
      <c r="X3383" s="9" t="s">
        <v>3129</v>
      </c>
      <c r="Z3383">
        <v>12</v>
      </c>
      <c r="AD3383" t="s">
        <v>1165</v>
      </c>
      <c r="AF3383" t="s">
        <v>1165</v>
      </c>
      <c r="AI3383" s="21" t="s">
        <v>1165</v>
      </c>
      <c r="AJ3383" s="21" t="s">
        <v>1148</v>
      </c>
      <c r="AK3383">
        <v>68</v>
      </c>
      <c r="AN3383" s="21">
        <v>4</v>
      </c>
      <c r="AO3383" s="21">
        <v>25</v>
      </c>
      <c r="AP3383">
        <v>28</v>
      </c>
      <c r="AQ3383" s="22" t="s">
        <v>1283</v>
      </c>
      <c r="AR3383" s="21" t="s">
        <v>3130</v>
      </c>
    </row>
    <row r="3384" spans="1:44" x14ac:dyDescent="0.2">
      <c r="A3384" s="21" t="s">
        <v>1775</v>
      </c>
      <c r="B3384" s="21" t="s">
        <v>1146</v>
      </c>
      <c r="C3384" s="21" t="s">
        <v>1149</v>
      </c>
      <c r="D3384" s="21" t="s">
        <v>1774</v>
      </c>
      <c r="E3384" s="21" t="s">
        <v>3161</v>
      </c>
      <c r="G3384" s="21" t="s">
        <v>1165</v>
      </c>
      <c r="H3384" s="21" t="s">
        <v>1165</v>
      </c>
      <c r="I3384" s="21" t="s">
        <v>3166</v>
      </c>
      <c r="L3384">
        <v>2740</v>
      </c>
      <c r="M3384" s="21" t="s">
        <v>3034</v>
      </c>
      <c r="O3384">
        <v>1988</v>
      </c>
      <c r="S3384" s="9" t="s">
        <v>3128</v>
      </c>
      <c r="T3384" t="s">
        <v>3127</v>
      </c>
      <c r="U3384" s="21" t="s">
        <v>1218</v>
      </c>
      <c r="V3384" s="9" t="s">
        <v>3132</v>
      </c>
      <c r="W3384">
        <f>7*12</f>
        <v>84</v>
      </c>
      <c r="X3384" s="9" t="s">
        <v>3129</v>
      </c>
      <c r="Y3384" t="s">
        <v>3133</v>
      </c>
      <c r="Z3384">
        <v>12</v>
      </c>
      <c r="AD3384" t="s">
        <v>1165</v>
      </c>
      <c r="AF3384" t="s">
        <v>1165</v>
      </c>
      <c r="AI3384" s="21" t="s">
        <v>1165</v>
      </c>
      <c r="AJ3384" s="21" t="s">
        <v>1148</v>
      </c>
      <c r="AK3384">
        <v>24</v>
      </c>
      <c r="AN3384" s="21">
        <v>4</v>
      </c>
      <c r="AO3384" s="21">
        <v>25</v>
      </c>
      <c r="AP3384">
        <v>28</v>
      </c>
      <c r="AQ3384" s="22" t="s">
        <v>1283</v>
      </c>
      <c r="AR3384" s="21" t="s">
        <v>3130</v>
      </c>
    </row>
    <row r="3385" spans="1:44" x14ac:dyDescent="0.2">
      <c r="A3385" s="21" t="s">
        <v>1775</v>
      </c>
      <c r="B3385" s="21" t="s">
        <v>1146</v>
      </c>
      <c r="C3385" s="21" t="s">
        <v>1149</v>
      </c>
      <c r="D3385" s="21" t="s">
        <v>1774</v>
      </c>
      <c r="E3385" s="21" t="s">
        <v>3161</v>
      </c>
      <c r="G3385" s="21" t="s">
        <v>1165</v>
      </c>
      <c r="H3385" s="21" t="s">
        <v>1165</v>
      </c>
      <c r="I3385" s="21" t="s">
        <v>3166</v>
      </c>
      <c r="L3385">
        <v>2740</v>
      </c>
      <c r="M3385" s="21" t="s">
        <v>3034</v>
      </c>
      <c r="O3385">
        <v>1988</v>
      </c>
      <c r="S3385" s="9" t="s">
        <v>3128</v>
      </c>
      <c r="T3385" t="s">
        <v>3127</v>
      </c>
      <c r="U3385" s="21" t="s">
        <v>1218</v>
      </c>
      <c r="V3385" s="9" t="s">
        <v>3132</v>
      </c>
      <c r="W3385">
        <f>7*12</f>
        <v>84</v>
      </c>
      <c r="X3385" s="9" t="s">
        <v>3129</v>
      </c>
      <c r="Y3385" t="s">
        <v>3134</v>
      </c>
      <c r="Z3385">
        <v>12</v>
      </c>
      <c r="AD3385" t="s">
        <v>1165</v>
      </c>
      <c r="AF3385" t="s">
        <v>1165</v>
      </c>
      <c r="AI3385" s="21" t="s">
        <v>1165</v>
      </c>
      <c r="AJ3385" s="21" t="s">
        <v>1148</v>
      </c>
      <c r="AK3385">
        <v>10</v>
      </c>
      <c r="AN3385" s="21">
        <v>4</v>
      </c>
      <c r="AO3385" s="21">
        <v>25</v>
      </c>
      <c r="AP3385">
        <v>28</v>
      </c>
      <c r="AQ3385" s="22" t="s">
        <v>1283</v>
      </c>
      <c r="AR3385" s="21" t="s">
        <v>3130</v>
      </c>
    </row>
    <row r="3386" spans="1:44" x14ac:dyDescent="0.2">
      <c r="A3386" s="21" t="s">
        <v>1775</v>
      </c>
      <c r="B3386" s="21" t="s">
        <v>1146</v>
      </c>
      <c r="C3386" s="21" t="s">
        <v>1149</v>
      </c>
      <c r="D3386" s="21" t="s">
        <v>1774</v>
      </c>
      <c r="E3386" s="21" t="s">
        <v>3161</v>
      </c>
      <c r="G3386" s="21" t="s">
        <v>1165</v>
      </c>
      <c r="H3386" s="21" t="s">
        <v>1165</v>
      </c>
      <c r="I3386" s="21" t="s">
        <v>3166</v>
      </c>
      <c r="L3386">
        <v>2740</v>
      </c>
      <c r="M3386" s="21" t="s">
        <v>3034</v>
      </c>
      <c r="O3386">
        <v>1988</v>
      </c>
      <c r="S3386" s="9" t="s">
        <v>3128</v>
      </c>
      <c r="T3386" t="s">
        <v>3127</v>
      </c>
      <c r="U3386" s="21" t="s">
        <v>1218</v>
      </c>
      <c r="V3386" s="9" t="s">
        <v>3132</v>
      </c>
      <c r="W3386">
        <f>7*12</f>
        <v>84</v>
      </c>
      <c r="X3386" s="9" t="s">
        <v>3129</v>
      </c>
      <c r="Y3386" t="s">
        <v>3135</v>
      </c>
      <c r="Z3386">
        <v>12</v>
      </c>
      <c r="AD3386" t="s">
        <v>1165</v>
      </c>
      <c r="AF3386" t="s">
        <v>1165</v>
      </c>
      <c r="AI3386" s="21" t="s">
        <v>1165</v>
      </c>
      <c r="AJ3386" s="21" t="s">
        <v>1148</v>
      </c>
      <c r="AK3386">
        <v>9</v>
      </c>
      <c r="AN3386" s="21">
        <v>4</v>
      </c>
      <c r="AO3386" s="21">
        <v>25</v>
      </c>
      <c r="AP3386">
        <v>28</v>
      </c>
      <c r="AQ3386" s="22" t="s">
        <v>1283</v>
      </c>
      <c r="AR3386" s="21" t="s">
        <v>3130</v>
      </c>
    </row>
    <row r="3387" spans="1:44" x14ac:dyDescent="0.2">
      <c r="A3387" s="21" t="s">
        <v>1778</v>
      </c>
      <c r="B3387" s="21" t="s">
        <v>1146</v>
      </c>
      <c r="C3387" s="21" t="s">
        <v>1149</v>
      </c>
      <c r="D3387" s="21" t="s">
        <v>1774</v>
      </c>
      <c r="E3387" s="21" t="s">
        <v>3167</v>
      </c>
      <c r="G3387" s="21" t="s">
        <v>153</v>
      </c>
      <c r="H3387" s="21" t="s">
        <v>1165</v>
      </c>
      <c r="I3387" s="21" t="s">
        <v>3168</v>
      </c>
      <c r="L3387">
        <v>610</v>
      </c>
      <c r="M3387" s="21" t="s">
        <v>3034</v>
      </c>
      <c r="O3387">
        <v>1988</v>
      </c>
      <c r="S3387" s="9" t="s">
        <v>3169</v>
      </c>
      <c r="T3387" t="s">
        <v>3127</v>
      </c>
      <c r="U3387" s="21" t="s">
        <v>1147</v>
      </c>
      <c r="Z3387">
        <v>24</v>
      </c>
      <c r="AD3387" t="s">
        <v>1165</v>
      </c>
      <c r="AF3387" t="s">
        <v>1165</v>
      </c>
      <c r="AI3387" s="21" t="s">
        <v>1165</v>
      </c>
      <c r="AJ3387" s="21" t="s">
        <v>1148</v>
      </c>
      <c r="AK3387">
        <v>84</v>
      </c>
      <c r="AN3387" s="21">
        <v>4</v>
      </c>
      <c r="AO3387" s="21">
        <v>25</v>
      </c>
      <c r="AP3387">
        <v>28</v>
      </c>
      <c r="AQ3387" s="22" t="s">
        <v>1283</v>
      </c>
      <c r="AR3387" s="21" t="s">
        <v>3130</v>
      </c>
    </row>
    <row r="3388" spans="1:44" x14ac:dyDescent="0.2">
      <c r="A3388" s="21" t="s">
        <v>1778</v>
      </c>
      <c r="B3388" s="21" t="s">
        <v>1146</v>
      </c>
      <c r="C3388" s="21" t="s">
        <v>1149</v>
      </c>
      <c r="D3388" s="21" t="s">
        <v>1774</v>
      </c>
      <c r="E3388" s="21" t="s">
        <v>3167</v>
      </c>
      <c r="G3388" s="21" t="s">
        <v>153</v>
      </c>
      <c r="H3388" s="21" t="s">
        <v>1165</v>
      </c>
      <c r="I3388" s="21" t="s">
        <v>3168</v>
      </c>
      <c r="L3388">
        <v>610</v>
      </c>
      <c r="M3388" s="21" t="s">
        <v>3034</v>
      </c>
      <c r="O3388">
        <v>1988</v>
      </c>
      <c r="S3388" s="9" t="s">
        <v>3169</v>
      </c>
      <c r="T3388" t="s">
        <v>3127</v>
      </c>
      <c r="U3388" s="21" t="s">
        <v>1218</v>
      </c>
      <c r="V3388" s="9" t="s">
        <v>3132</v>
      </c>
      <c r="W3388">
        <v>28</v>
      </c>
      <c r="X3388" s="9" t="s">
        <v>1294</v>
      </c>
      <c r="Z3388">
        <v>24</v>
      </c>
      <c r="AD3388" t="s">
        <v>1165</v>
      </c>
      <c r="AF3388" t="s">
        <v>1165</v>
      </c>
      <c r="AI3388" s="21" t="s">
        <v>1165</v>
      </c>
      <c r="AJ3388" s="21" t="s">
        <v>1148</v>
      </c>
      <c r="AK3388">
        <v>48</v>
      </c>
      <c r="AN3388" s="21">
        <v>4</v>
      </c>
      <c r="AO3388" s="21">
        <v>25</v>
      </c>
      <c r="AP3388">
        <v>28</v>
      </c>
      <c r="AQ3388" s="22" t="s">
        <v>1283</v>
      </c>
      <c r="AR3388" s="21" t="s">
        <v>3130</v>
      </c>
    </row>
    <row r="3389" spans="1:44" x14ac:dyDescent="0.2">
      <c r="A3389" s="21" t="s">
        <v>1778</v>
      </c>
      <c r="B3389" s="21" t="s">
        <v>1146</v>
      </c>
      <c r="C3389" s="21" t="s">
        <v>1149</v>
      </c>
      <c r="D3389" s="21" t="s">
        <v>1774</v>
      </c>
      <c r="E3389" s="21" t="s">
        <v>3167</v>
      </c>
      <c r="G3389" s="21" t="s">
        <v>153</v>
      </c>
      <c r="H3389" s="21" t="s">
        <v>1165</v>
      </c>
      <c r="I3389" s="21" t="s">
        <v>3168</v>
      </c>
      <c r="L3389">
        <v>610</v>
      </c>
      <c r="M3389" s="21" t="s">
        <v>3034</v>
      </c>
      <c r="O3389">
        <v>1988</v>
      </c>
      <c r="S3389" s="9" t="s">
        <v>3169</v>
      </c>
      <c r="T3389" t="s">
        <v>3127</v>
      </c>
      <c r="U3389" s="21" t="s">
        <v>1218</v>
      </c>
      <c r="V3389" s="9" t="s">
        <v>3132</v>
      </c>
      <c r="W3389">
        <f>56</f>
        <v>56</v>
      </c>
      <c r="X3389" s="9" t="s">
        <v>1294</v>
      </c>
      <c r="Z3389">
        <v>24</v>
      </c>
      <c r="AD3389" t="s">
        <v>1165</v>
      </c>
      <c r="AF3389" t="s">
        <v>1165</v>
      </c>
      <c r="AI3389" s="21" t="s">
        <v>1165</v>
      </c>
      <c r="AJ3389" s="21" t="s">
        <v>1148</v>
      </c>
      <c r="AK3389">
        <v>46</v>
      </c>
      <c r="AN3389" s="21">
        <v>4</v>
      </c>
      <c r="AO3389" s="21">
        <v>25</v>
      </c>
      <c r="AP3389">
        <v>28</v>
      </c>
      <c r="AQ3389" s="22" t="s">
        <v>1283</v>
      </c>
      <c r="AR3389" s="21" t="s">
        <v>3130</v>
      </c>
    </row>
    <row r="3390" spans="1:44" x14ac:dyDescent="0.2">
      <c r="A3390" s="21" t="s">
        <v>1778</v>
      </c>
      <c r="B3390" s="21" t="s">
        <v>1146</v>
      </c>
      <c r="C3390" s="21" t="s">
        <v>1149</v>
      </c>
      <c r="D3390" s="21" t="s">
        <v>1774</v>
      </c>
      <c r="E3390" s="21" t="s">
        <v>3167</v>
      </c>
      <c r="G3390" s="21" t="s">
        <v>153</v>
      </c>
      <c r="H3390" s="21" t="s">
        <v>1165</v>
      </c>
      <c r="I3390" s="21" t="s">
        <v>3168</v>
      </c>
      <c r="L3390">
        <v>610</v>
      </c>
      <c r="M3390" s="21" t="s">
        <v>3034</v>
      </c>
      <c r="O3390">
        <v>1988</v>
      </c>
      <c r="S3390" s="9" t="s">
        <v>3169</v>
      </c>
      <c r="T3390" t="s">
        <v>3127</v>
      </c>
      <c r="U3390" s="21" t="s">
        <v>1218</v>
      </c>
      <c r="V3390" s="9" t="s">
        <v>3132</v>
      </c>
      <c r="W3390">
        <f>7*12</f>
        <v>84</v>
      </c>
      <c r="X3390" s="9" t="s">
        <v>1294</v>
      </c>
      <c r="Z3390">
        <v>24</v>
      </c>
      <c r="AD3390" t="s">
        <v>1165</v>
      </c>
      <c r="AF3390" t="s">
        <v>1165</v>
      </c>
      <c r="AI3390" s="21" t="s">
        <v>1165</v>
      </c>
      <c r="AJ3390" s="21" t="s">
        <v>1148</v>
      </c>
      <c r="AK3390">
        <v>25</v>
      </c>
      <c r="AN3390" s="21">
        <v>4</v>
      </c>
      <c r="AO3390" s="21">
        <v>25</v>
      </c>
      <c r="AP3390">
        <v>28</v>
      </c>
      <c r="AQ3390" s="22" t="s">
        <v>1283</v>
      </c>
      <c r="AR3390" s="21" t="s">
        <v>3130</v>
      </c>
    </row>
    <row r="3391" spans="1:44" x14ac:dyDescent="0.2">
      <c r="A3391" s="21" t="s">
        <v>1778</v>
      </c>
      <c r="B3391" s="21" t="s">
        <v>1146</v>
      </c>
      <c r="C3391" s="21" t="s">
        <v>1149</v>
      </c>
      <c r="D3391" s="21" t="s">
        <v>1774</v>
      </c>
      <c r="E3391" s="21" t="s">
        <v>3167</v>
      </c>
      <c r="G3391" s="21" t="s">
        <v>153</v>
      </c>
      <c r="H3391" s="21" t="s">
        <v>1165</v>
      </c>
      <c r="I3391" s="21" t="s">
        <v>3168</v>
      </c>
      <c r="L3391">
        <v>610</v>
      </c>
      <c r="M3391" s="21" t="s">
        <v>3034</v>
      </c>
      <c r="O3391">
        <v>1988</v>
      </c>
      <c r="S3391" s="9" t="s">
        <v>3169</v>
      </c>
      <c r="T3391" t="s">
        <v>3127</v>
      </c>
      <c r="U3391" s="21" t="s">
        <v>1218</v>
      </c>
      <c r="V3391" s="9" t="s">
        <v>3132</v>
      </c>
      <c r="W3391">
        <f>7*16</f>
        <v>112</v>
      </c>
      <c r="X3391" s="9" t="s">
        <v>1294</v>
      </c>
      <c r="Z3391">
        <v>24</v>
      </c>
      <c r="AD3391" t="s">
        <v>1165</v>
      </c>
      <c r="AF3391" t="s">
        <v>1165</v>
      </c>
      <c r="AI3391" s="21" t="s">
        <v>1165</v>
      </c>
      <c r="AJ3391" s="21" t="s">
        <v>1148</v>
      </c>
      <c r="AK3391">
        <v>38</v>
      </c>
      <c r="AN3391" s="21">
        <v>4</v>
      </c>
      <c r="AO3391" s="21">
        <v>25</v>
      </c>
      <c r="AP3391">
        <v>28</v>
      </c>
      <c r="AQ3391" s="22" t="s">
        <v>1283</v>
      </c>
      <c r="AR3391" s="21" t="s">
        <v>3130</v>
      </c>
    </row>
    <row r="3392" spans="1:44" x14ac:dyDescent="0.2">
      <c r="A3392" s="21" t="s">
        <v>1778</v>
      </c>
      <c r="B3392" s="21" t="s">
        <v>1146</v>
      </c>
      <c r="C3392" s="21" t="s">
        <v>1149</v>
      </c>
      <c r="D3392" s="21" t="s">
        <v>1774</v>
      </c>
      <c r="E3392" s="21" t="s">
        <v>3167</v>
      </c>
      <c r="G3392" s="21" t="s">
        <v>153</v>
      </c>
      <c r="H3392" s="21" t="s">
        <v>1165</v>
      </c>
      <c r="I3392" s="21" t="s">
        <v>3168</v>
      </c>
      <c r="L3392">
        <v>610</v>
      </c>
      <c r="M3392" s="21" t="s">
        <v>3034</v>
      </c>
      <c r="O3392">
        <v>1988</v>
      </c>
      <c r="S3392" s="9" t="s">
        <v>3169</v>
      </c>
      <c r="T3392" t="s">
        <v>3127</v>
      </c>
      <c r="U3392" s="21" t="s">
        <v>1218</v>
      </c>
      <c r="V3392" s="9" t="s">
        <v>3132</v>
      </c>
      <c r="W3392">
        <f>7*24</f>
        <v>168</v>
      </c>
      <c r="X3392" s="9" t="s">
        <v>1294</v>
      </c>
      <c r="Z3392">
        <v>24</v>
      </c>
      <c r="AD3392" t="s">
        <v>1165</v>
      </c>
      <c r="AF3392" t="s">
        <v>1165</v>
      </c>
      <c r="AI3392" s="21" t="s">
        <v>1165</v>
      </c>
      <c r="AJ3392" s="21" t="s">
        <v>1148</v>
      </c>
      <c r="AK3392">
        <v>65</v>
      </c>
      <c r="AN3392" s="21">
        <v>4</v>
      </c>
      <c r="AO3392" s="21">
        <v>25</v>
      </c>
      <c r="AP3392">
        <v>28</v>
      </c>
      <c r="AQ3392" s="22" t="s">
        <v>1283</v>
      </c>
      <c r="AR3392" s="21" t="s">
        <v>3130</v>
      </c>
    </row>
    <row r="3393" spans="1:44" x14ac:dyDescent="0.2">
      <c r="A3393" s="21" t="s">
        <v>1778</v>
      </c>
      <c r="B3393" s="21" t="s">
        <v>1146</v>
      </c>
      <c r="C3393" s="21" t="s">
        <v>1149</v>
      </c>
      <c r="D3393" s="21" t="s">
        <v>1774</v>
      </c>
      <c r="E3393" s="21" t="s">
        <v>3167</v>
      </c>
      <c r="G3393" s="21" t="s">
        <v>153</v>
      </c>
      <c r="H3393" s="21" t="s">
        <v>1165</v>
      </c>
      <c r="I3393" s="21" t="s">
        <v>3168</v>
      </c>
      <c r="L3393">
        <v>610</v>
      </c>
      <c r="M3393" s="21" t="s">
        <v>3034</v>
      </c>
      <c r="O3393">
        <v>1988</v>
      </c>
      <c r="S3393" s="9" t="s">
        <v>3169</v>
      </c>
      <c r="T3393" t="s">
        <v>3127</v>
      </c>
      <c r="U3393" s="21" t="s">
        <v>1218</v>
      </c>
      <c r="V3393" s="9" t="s">
        <v>3132</v>
      </c>
      <c r="W3393">
        <f>12*7</f>
        <v>84</v>
      </c>
      <c r="X3393" s="9" t="s">
        <v>1294</v>
      </c>
      <c r="Y3393" t="s">
        <v>3170</v>
      </c>
      <c r="Z3393">
        <v>24</v>
      </c>
      <c r="AD3393" t="s">
        <v>1165</v>
      </c>
      <c r="AF3393" t="s">
        <v>1165</v>
      </c>
      <c r="AI3393" s="21" t="s">
        <v>1165</v>
      </c>
      <c r="AJ3393" s="21" t="s">
        <v>1148</v>
      </c>
      <c r="AK3393">
        <v>85</v>
      </c>
      <c r="AN3393" s="21">
        <v>4</v>
      </c>
      <c r="AO3393" s="21">
        <v>25</v>
      </c>
      <c r="AP3393">
        <v>28</v>
      </c>
      <c r="AQ3393" s="22" t="s">
        <v>1283</v>
      </c>
      <c r="AR3393" s="21" t="s">
        <v>3130</v>
      </c>
    </row>
    <row r="3394" spans="1:44" x14ac:dyDescent="0.2">
      <c r="A3394" s="21" t="s">
        <v>1778</v>
      </c>
      <c r="B3394" s="21" t="s">
        <v>1146</v>
      </c>
      <c r="C3394" s="21" t="s">
        <v>1149</v>
      </c>
      <c r="D3394" s="21" t="s">
        <v>1774</v>
      </c>
      <c r="E3394" s="21" t="s">
        <v>3167</v>
      </c>
      <c r="G3394" s="21" t="s">
        <v>153</v>
      </c>
      <c r="H3394" s="21" t="s">
        <v>1165</v>
      </c>
      <c r="I3394" s="21" t="s">
        <v>3168</v>
      </c>
      <c r="L3394">
        <v>610</v>
      </c>
      <c r="M3394" s="21" t="s">
        <v>3034</v>
      </c>
      <c r="O3394">
        <v>1988</v>
      </c>
      <c r="S3394" s="9" t="s">
        <v>3169</v>
      </c>
      <c r="T3394" t="s">
        <v>3127</v>
      </c>
      <c r="U3394" s="21" t="s">
        <v>1218</v>
      </c>
      <c r="V3394" s="9" t="s">
        <v>3132</v>
      </c>
      <c r="W3394">
        <f>12*7</f>
        <v>84</v>
      </c>
      <c r="X3394" s="9" t="s">
        <v>1294</v>
      </c>
      <c r="Y3394" t="s">
        <v>3134</v>
      </c>
      <c r="Z3394">
        <v>24</v>
      </c>
      <c r="AD3394" t="s">
        <v>1165</v>
      </c>
      <c r="AF3394" t="s">
        <v>1165</v>
      </c>
      <c r="AI3394" s="21" t="s">
        <v>1165</v>
      </c>
      <c r="AJ3394" s="21" t="s">
        <v>1148</v>
      </c>
      <c r="AK3394">
        <v>69</v>
      </c>
      <c r="AN3394" s="21">
        <v>4</v>
      </c>
      <c r="AO3394" s="21">
        <v>25</v>
      </c>
      <c r="AP3394">
        <v>28</v>
      </c>
      <c r="AQ3394" s="22" t="s">
        <v>1283</v>
      </c>
      <c r="AR3394" s="21" t="s">
        <v>3130</v>
      </c>
    </row>
    <row r="3395" spans="1:44" x14ac:dyDescent="0.2">
      <c r="A3395" s="21" t="s">
        <v>1778</v>
      </c>
      <c r="B3395" s="21" t="s">
        <v>1146</v>
      </c>
      <c r="C3395" s="21" t="s">
        <v>1149</v>
      </c>
      <c r="D3395" s="21" t="s">
        <v>1774</v>
      </c>
      <c r="E3395" s="21" t="s">
        <v>3167</v>
      </c>
      <c r="G3395" s="21" t="s">
        <v>153</v>
      </c>
      <c r="H3395" s="21" t="s">
        <v>1165</v>
      </c>
      <c r="I3395" s="21" t="s">
        <v>3168</v>
      </c>
      <c r="L3395">
        <v>610</v>
      </c>
      <c r="M3395" s="21" t="s">
        <v>3034</v>
      </c>
      <c r="O3395">
        <v>1988</v>
      </c>
      <c r="S3395" s="9" t="s">
        <v>3169</v>
      </c>
      <c r="T3395" t="s">
        <v>3127</v>
      </c>
      <c r="U3395" s="21" t="s">
        <v>1218</v>
      </c>
      <c r="V3395" s="9" t="s">
        <v>3132</v>
      </c>
      <c r="W3395">
        <f>12*7</f>
        <v>84</v>
      </c>
      <c r="X3395" s="9" t="s">
        <v>1294</v>
      </c>
      <c r="Y3395" t="s">
        <v>3135</v>
      </c>
      <c r="Z3395">
        <v>24</v>
      </c>
      <c r="AD3395" t="s">
        <v>1165</v>
      </c>
      <c r="AF3395" t="s">
        <v>1165</v>
      </c>
      <c r="AI3395" s="21" t="s">
        <v>1165</v>
      </c>
      <c r="AJ3395" s="21" t="s">
        <v>1148</v>
      </c>
      <c r="AK3395">
        <v>73</v>
      </c>
      <c r="AN3395" s="21">
        <v>4</v>
      </c>
      <c r="AO3395" s="21">
        <v>25</v>
      </c>
      <c r="AP3395">
        <v>28</v>
      </c>
      <c r="AQ3395" s="22" t="s">
        <v>1283</v>
      </c>
      <c r="AR3395" s="21" t="s">
        <v>3130</v>
      </c>
    </row>
    <row r="3397" spans="1:44" x14ac:dyDescent="0.2">
      <c r="A3397" s="21" t="s">
        <v>1778</v>
      </c>
      <c r="B3397" s="21" t="s">
        <v>1146</v>
      </c>
      <c r="C3397" s="21" t="s">
        <v>1149</v>
      </c>
      <c r="D3397" s="21" t="s">
        <v>1774</v>
      </c>
      <c r="E3397" s="21" t="s">
        <v>3167</v>
      </c>
      <c r="G3397" s="21" t="s">
        <v>153</v>
      </c>
      <c r="H3397" s="21" t="s">
        <v>1165</v>
      </c>
      <c r="I3397" s="21" t="s">
        <v>3171</v>
      </c>
      <c r="L3397">
        <v>1010</v>
      </c>
      <c r="M3397" s="21" t="s">
        <v>3034</v>
      </c>
      <c r="O3397">
        <v>1988</v>
      </c>
      <c r="S3397" s="9" t="s">
        <v>3169</v>
      </c>
      <c r="T3397" t="s">
        <v>3127</v>
      </c>
      <c r="U3397" s="21" t="s">
        <v>1147</v>
      </c>
      <c r="Z3397">
        <v>24</v>
      </c>
      <c r="AD3397" t="s">
        <v>1165</v>
      </c>
      <c r="AF3397" t="s">
        <v>1165</v>
      </c>
      <c r="AI3397" s="21" t="s">
        <v>1165</v>
      </c>
      <c r="AJ3397" s="21" t="s">
        <v>1148</v>
      </c>
      <c r="AK3397">
        <v>19</v>
      </c>
      <c r="AN3397" s="21">
        <v>4</v>
      </c>
      <c r="AO3397" s="21">
        <v>25</v>
      </c>
      <c r="AP3397">
        <v>28</v>
      </c>
      <c r="AQ3397" s="22" t="s">
        <v>1283</v>
      </c>
      <c r="AR3397" s="21" t="s">
        <v>3130</v>
      </c>
    </row>
    <row r="3398" spans="1:44" x14ac:dyDescent="0.2">
      <c r="A3398" s="21" t="s">
        <v>1778</v>
      </c>
      <c r="B3398" s="21" t="s">
        <v>1146</v>
      </c>
      <c r="C3398" s="21" t="s">
        <v>1149</v>
      </c>
      <c r="D3398" s="21" t="s">
        <v>1774</v>
      </c>
      <c r="E3398" s="21" t="s">
        <v>3167</v>
      </c>
      <c r="G3398" s="21" t="s">
        <v>153</v>
      </c>
      <c r="H3398" s="21" t="s">
        <v>1165</v>
      </c>
      <c r="I3398" s="21" t="s">
        <v>3171</v>
      </c>
      <c r="L3398">
        <v>1010</v>
      </c>
      <c r="M3398" s="21" t="s">
        <v>3034</v>
      </c>
      <c r="O3398">
        <v>1988</v>
      </c>
      <c r="S3398" s="9" t="s">
        <v>3169</v>
      </c>
      <c r="T3398" t="s">
        <v>3127</v>
      </c>
      <c r="U3398" s="21" t="s">
        <v>1218</v>
      </c>
      <c r="V3398" s="9" t="s">
        <v>3132</v>
      </c>
      <c r="W3398">
        <v>28</v>
      </c>
      <c r="X3398" s="9" t="s">
        <v>1294</v>
      </c>
      <c r="Z3398">
        <v>24</v>
      </c>
      <c r="AD3398" t="s">
        <v>1165</v>
      </c>
      <c r="AF3398" t="s">
        <v>1165</v>
      </c>
      <c r="AI3398" s="21" t="s">
        <v>1165</v>
      </c>
      <c r="AJ3398" s="21" t="s">
        <v>1148</v>
      </c>
      <c r="AK3398">
        <v>15</v>
      </c>
      <c r="AN3398" s="21">
        <v>4</v>
      </c>
      <c r="AO3398" s="21">
        <v>25</v>
      </c>
      <c r="AP3398">
        <v>28</v>
      </c>
      <c r="AQ3398" s="22" t="s">
        <v>1283</v>
      </c>
      <c r="AR3398" s="21" t="s">
        <v>3130</v>
      </c>
    </row>
    <row r="3399" spans="1:44" x14ac:dyDescent="0.2">
      <c r="A3399" s="21" t="s">
        <v>1778</v>
      </c>
      <c r="B3399" s="21" t="s">
        <v>1146</v>
      </c>
      <c r="C3399" s="21" t="s">
        <v>1149</v>
      </c>
      <c r="D3399" s="21" t="s">
        <v>1774</v>
      </c>
      <c r="E3399" s="21" t="s">
        <v>3167</v>
      </c>
      <c r="G3399" s="21" t="s">
        <v>153</v>
      </c>
      <c r="H3399" s="21" t="s">
        <v>1165</v>
      </c>
      <c r="I3399" s="21" t="s">
        <v>3171</v>
      </c>
      <c r="L3399">
        <v>1010</v>
      </c>
      <c r="M3399" s="21" t="s">
        <v>3034</v>
      </c>
      <c r="O3399">
        <v>1988</v>
      </c>
      <c r="S3399" s="9" t="s">
        <v>3169</v>
      </c>
      <c r="T3399" t="s">
        <v>3127</v>
      </c>
      <c r="U3399" s="21" t="s">
        <v>1218</v>
      </c>
      <c r="V3399" s="9" t="s">
        <v>3132</v>
      </c>
      <c r="W3399">
        <f>56</f>
        <v>56</v>
      </c>
      <c r="X3399" s="9" t="s">
        <v>1294</v>
      </c>
      <c r="Z3399">
        <v>24</v>
      </c>
      <c r="AD3399" t="s">
        <v>1165</v>
      </c>
      <c r="AF3399" t="s">
        <v>1165</v>
      </c>
      <c r="AI3399" s="21" t="s">
        <v>1165</v>
      </c>
      <c r="AJ3399" s="21" t="s">
        <v>1148</v>
      </c>
      <c r="AK3399">
        <v>9</v>
      </c>
      <c r="AN3399" s="21">
        <v>4</v>
      </c>
      <c r="AO3399" s="21">
        <v>25</v>
      </c>
      <c r="AP3399">
        <v>28</v>
      </c>
      <c r="AQ3399" s="22" t="s">
        <v>1283</v>
      </c>
      <c r="AR3399" s="21" t="s">
        <v>3130</v>
      </c>
    </row>
    <row r="3400" spans="1:44" x14ac:dyDescent="0.2">
      <c r="A3400" s="21" t="s">
        <v>1778</v>
      </c>
      <c r="B3400" s="21" t="s">
        <v>1146</v>
      </c>
      <c r="C3400" s="21" t="s">
        <v>1149</v>
      </c>
      <c r="D3400" s="21" t="s">
        <v>1774</v>
      </c>
      <c r="E3400" s="21" t="s">
        <v>3167</v>
      </c>
      <c r="G3400" s="21" t="s">
        <v>153</v>
      </c>
      <c r="H3400" s="21" t="s">
        <v>1165</v>
      </c>
      <c r="I3400" s="21" t="s">
        <v>3171</v>
      </c>
      <c r="L3400">
        <v>1010</v>
      </c>
      <c r="M3400" s="21" t="s">
        <v>3034</v>
      </c>
      <c r="O3400">
        <v>1988</v>
      </c>
      <c r="S3400" s="9" t="s">
        <v>3169</v>
      </c>
      <c r="T3400" t="s">
        <v>3127</v>
      </c>
      <c r="U3400" s="21" t="s">
        <v>1218</v>
      </c>
      <c r="V3400" s="9" t="s">
        <v>3132</v>
      </c>
      <c r="W3400">
        <f>7*12</f>
        <v>84</v>
      </c>
      <c r="X3400" s="9" t="s">
        <v>1294</v>
      </c>
      <c r="Z3400">
        <v>24</v>
      </c>
      <c r="AD3400" t="s">
        <v>1165</v>
      </c>
      <c r="AF3400" t="s">
        <v>1165</v>
      </c>
      <c r="AI3400" s="21" t="s">
        <v>1165</v>
      </c>
      <c r="AJ3400" s="21" t="s">
        <v>1148</v>
      </c>
      <c r="AK3400">
        <v>5</v>
      </c>
      <c r="AN3400" s="21">
        <v>4</v>
      </c>
      <c r="AO3400" s="21">
        <v>25</v>
      </c>
      <c r="AP3400">
        <v>28</v>
      </c>
      <c r="AQ3400" s="22" t="s">
        <v>1283</v>
      </c>
      <c r="AR3400" s="21" t="s">
        <v>3130</v>
      </c>
    </row>
    <row r="3401" spans="1:44" x14ac:dyDescent="0.2">
      <c r="A3401" s="21" t="s">
        <v>1778</v>
      </c>
      <c r="B3401" s="21" t="s">
        <v>1146</v>
      </c>
      <c r="C3401" s="21" t="s">
        <v>1149</v>
      </c>
      <c r="D3401" s="21" t="s">
        <v>1774</v>
      </c>
      <c r="E3401" s="21" t="s">
        <v>3167</v>
      </c>
      <c r="G3401" s="21" t="s">
        <v>153</v>
      </c>
      <c r="H3401" s="21" t="s">
        <v>1165</v>
      </c>
      <c r="I3401" s="21" t="s">
        <v>3171</v>
      </c>
      <c r="L3401">
        <v>1010</v>
      </c>
      <c r="M3401" s="21" t="s">
        <v>3034</v>
      </c>
      <c r="O3401">
        <v>1988</v>
      </c>
      <c r="S3401" s="9" t="s">
        <v>3169</v>
      </c>
      <c r="T3401" t="s">
        <v>3127</v>
      </c>
      <c r="U3401" s="21" t="s">
        <v>1218</v>
      </c>
      <c r="V3401" s="9" t="s">
        <v>3132</v>
      </c>
      <c r="W3401">
        <f>7*16</f>
        <v>112</v>
      </c>
      <c r="X3401" s="9" t="s">
        <v>1294</v>
      </c>
      <c r="Z3401">
        <v>24</v>
      </c>
      <c r="AD3401" t="s">
        <v>1165</v>
      </c>
      <c r="AF3401" t="s">
        <v>1165</v>
      </c>
      <c r="AI3401" s="21" t="s">
        <v>1165</v>
      </c>
      <c r="AJ3401" s="21" t="s">
        <v>1148</v>
      </c>
      <c r="AK3401">
        <v>8</v>
      </c>
      <c r="AN3401" s="21">
        <v>4</v>
      </c>
      <c r="AO3401" s="21">
        <v>25</v>
      </c>
      <c r="AP3401">
        <v>28</v>
      </c>
      <c r="AQ3401" s="22" t="s">
        <v>1283</v>
      </c>
      <c r="AR3401" s="21" t="s">
        <v>3130</v>
      </c>
    </row>
    <row r="3402" spans="1:44" x14ac:dyDescent="0.2">
      <c r="A3402" s="21" t="s">
        <v>1778</v>
      </c>
      <c r="B3402" s="21" t="s">
        <v>1146</v>
      </c>
      <c r="C3402" s="21" t="s">
        <v>1149</v>
      </c>
      <c r="D3402" s="21" t="s">
        <v>1774</v>
      </c>
      <c r="E3402" s="21" t="s">
        <v>3167</v>
      </c>
      <c r="G3402" s="21" t="s">
        <v>153</v>
      </c>
      <c r="H3402" s="21" t="s">
        <v>1165</v>
      </c>
      <c r="I3402" s="21" t="s">
        <v>3171</v>
      </c>
      <c r="L3402">
        <v>1010</v>
      </c>
      <c r="M3402" s="21" t="s">
        <v>3034</v>
      </c>
      <c r="O3402">
        <v>1988</v>
      </c>
      <c r="S3402" s="9" t="s">
        <v>3169</v>
      </c>
      <c r="T3402" t="s">
        <v>3127</v>
      </c>
      <c r="U3402" s="21" t="s">
        <v>1218</v>
      </c>
      <c r="V3402" s="9" t="s">
        <v>3132</v>
      </c>
      <c r="W3402">
        <f>7*24</f>
        <v>168</v>
      </c>
      <c r="X3402" s="9" t="s">
        <v>1294</v>
      </c>
      <c r="Z3402">
        <v>24</v>
      </c>
      <c r="AD3402" t="s">
        <v>1165</v>
      </c>
      <c r="AF3402" t="s">
        <v>1165</v>
      </c>
      <c r="AI3402" s="21" t="s">
        <v>1165</v>
      </c>
      <c r="AJ3402" s="21" t="s">
        <v>1148</v>
      </c>
      <c r="AK3402">
        <v>28</v>
      </c>
      <c r="AN3402" s="21">
        <v>4</v>
      </c>
      <c r="AO3402" s="21">
        <v>25</v>
      </c>
      <c r="AP3402">
        <v>28</v>
      </c>
      <c r="AQ3402" s="22" t="s">
        <v>1283</v>
      </c>
      <c r="AR3402" s="21" t="s">
        <v>3130</v>
      </c>
    </row>
    <row r="3403" spans="1:44" x14ac:dyDescent="0.2">
      <c r="A3403" s="21" t="s">
        <v>1778</v>
      </c>
      <c r="B3403" s="21" t="s">
        <v>1146</v>
      </c>
      <c r="C3403" s="21" t="s">
        <v>1149</v>
      </c>
      <c r="D3403" s="21" t="s">
        <v>1774</v>
      </c>
      <c r="E3403" s="21" t="s">
        <v>3167</v>
      </c>
      <c r="G3403" s="21" t="s">
        <v>153</v>
      </c>
      <c r="H3403" s="21" t="s">
        <v>1165</v>
      </c>
      <c r="I3403" s="21" t="s">
        <v>3171</v>
      </c>
      <c r="L3403">
        <v>1010</v>
      </c>
      <c r="M3403" s="21" t="s">
        <v>3034</v>
      </c>
      <c r="O3403">
        <v>1988</v>
      </c>
      <c r="S3403" s="9" t="s">
        <v>3169</v>
      </c>
      <c r="T3403" t="s">
        <v>3127</v>
      </c>
      <c r="U3403" s="21" t="s">
        <v>1218</v>
      </c>
      <c r="V3403" s="9" t="s">
        <v>3132</v>
      </c>
      <c r="W3403">
        <f>12*7</f>
        <v>84</v>
      </c>
      <c r="X3403" s="9" t="s">
        <v>1294</v>
      </c>
      <c r="Y3403" t="s">
        <v>3170</v>
      </c>
      <c r="Z3403">
        <v>24</v>
      </c>
      <c r="AD3403" t="s">
        <v>1165</v>
      </c>
      <c r="AF3403" t="s">
        <v>1165</v>
      </c>
      <c r="AI3403" s="21" t="s">
        <v>1165</v>
      </c>
      <c r="AJ3403" s="21" t="s">
        <v>1148</v>
      </c>
      <c r="AK3403">
        <v>21</v>
      </c>
      <c r="AN3403" s="21">
        <v>4</v>
      </c>
      <c r="AO3403" s="21">
        <v>25</v>
      </c>
      <c r="AP3403">
        <v>28</v>
      </c>
      <c r="AQ3403" s="22" t="s">
        <v>1283</v>
      </c>
      <c r="AR3403" s="21" t="s">
        <v>3130</v>
      </c>
    </row>
    <row r="3404" spans="1:44" x14ac:dyDescent="0.2">
      <c r="A3404" s="21" t="s">
        <v>1778</v>
      </c>
      <c r="B3404" s="21" t="s">
        <v>1146</v>
      </c>
      <c r="C3404" s="21" t="s">
        <v>1149</v>
      </c>
      <c r="D3404" s="21" t="s">
        <v>1774</v>
      </c>
      <c r="E3404" s="21" t="s">
        <v>3167</v>
      </c>
      <c r="G3404" s="21" t="s">
        <v>153</v>
      </c>
      <c r="H3404" s="21" t="s">
        <v>1165</v>
      </c>
      <c r="I3404" s="21" t="s">
        <v>3171</v>
      </c>
      <c r="L3404">
        <v>1010</v>
      </c>
      <c r="M3404" s="21" t="s">
        <v>3034</v>
      </c>
      <c r="O3404">
        <v>1988</v>
      </c>
      <c r="S3404" s="9" t="s">
        <v>3169</v>
      </c>
      <c r="T3404" t="s">
        <v>3127</v>
      </c>
      <c r="U3404" s="21" t="s">
        <v>1218</v>
      </c>
      <c r="V3404" s="9" t="s">
        <v>3132</v>
      </c>
      <c r="W3404">
        <f>12*7</f>
        <v>84</v>
      </c>
      <c r="X3404" s="9" t="s">
        <v>1294</v>
      </c>
      <c r="Y3404" t="s">
        <v>3134</v>
      </c>
      <c r="Z3404">
        <v>24</v>
      </c>
      <c r="AD3404" t="s">
        <v>1165</v>
      </c>
      <c r="AF3404" t="s">
        <v>1165</v>
      </c>
      <c r="AI3404" s="21" t="s">
        <v>1165</v>
      </c>
      <c r="AJ3404" s="21" t="s">
        <v>1148</v>
      </c>
      <c r="AK3404">
        <v>25</v>
      </c>
      <c r="AN3404" s="21">
        <v>4</v>
      </c>
      <c r="AO3404" s="21">
        <v>25</v>
      </c>
      <c r="AP3404">
        <v>28</v>
      </c>
      <c r="AQ3404" s="22" t="s">
        <v>1283</v>
      </c>
      <c r="AR3404" s="21" t="s">
        <v>3130</v>
      </c>
    </row>
    <row r="3405" spans="1:44" x14ac:dyDescent="0.2">
      <c r="A3405" s="21" t="s">
        <v>1778</v>
      </c>
      <c r="B3405" s="21" t="s">
        <v>1146</v>
      </c>
      <c r="C3405" s="21" t="s">
        <v>1149</v>
      </c>
      <c r="D3405" s="21" t="s">
        <v>1774</v>
      </c>
      <c r="E3405" s="21" t="s">
        <v>3167</v>
      </c>
      <c r="G3405" s="21" t="s">
        <v>153</v>
      </c>
      <c r="H3405" s="21" t="s">
        <v>1165</v>
      </c>
      <c r="I3405" s="21" t="s">
        <v>3171</v>
      </c>
      <c r="L3405">
        <v>1010</v>
      </c>
      <c r="M3405" s="21" t="s">
        <v>3034</v>
      </c>
      <c r="O3405">
        <v>1988</v>
      </c>
      <c r="S3405" s="9" t="s">
        <v>3169</v>
      </c>
      <c r="T3405" t="s">
        <v>3127</v>
      </c>
      <c r="U3405" s="21" t="s">
        <v>1218</v>
      </c>
      <c r="V3405" s="9" t="s">
        <v>3132</v>
      </c>
      <c r="W3405">
        <f>12*7</f>
        <v>84</v>
      </c>
      <c r="X3405" s="9" t="s">
        <v>1294</v>
      </c>
      <c r="Y3405" t="s">
        <v>3135</v>
      </c>
      <c r="Z3405">
        <v>24</v>
      </c>
      <c r="AD3405" t="s">
        <v>1165</v>
      </c>
      <c r="AF3405" t="s">
        <v>1165</v>
      </c>
      <c r="AI3405" s="21" t="s">
        <v>1165</v>
      </c>
      <c r="AJ3405" s="21" t="s">
        <v>1148</v>
      </c>
      <c r="AK3405">
        <v>26</v>
      </c>
      <c r="AN3405" s="21">
        <v>4</v>
      </c>
      <c r="AO3405" s="21">
        <v>25</v>
      </c>
      <c r="AP3405">
        <v>28</v>
      </c>
      <c r="AQ3405" s="22" t="s">
        <v>1283</v>
      </c>
      <c r="AR3405" s="21" t="s">
        <v>3130</v>
      </c>
    </row>
    <row r="3407" spans="1:44" x14ac:dyDescent="0.2">
      <c r="A3407" s="21" t="s">
        <v>1778</v>
      </c>
      <c r="B3407" s="21" t="s">
        <v>1146</v>
      </c>
      <c r="C3407" s="21" t="s">
        <v>1149</v>
      </c>
      <c r="D3407" s="21" t="s">
        <v>1774</v>
      </c>
      <c r="E3407" s="21" t="s">
        <v>3167</v>
      </c>
      <c r="G3407" s="21" t="s">
        <v>153</v>
      </c>
      <c r="H3407" s="21" t="s">
        <v>1165</v>
      </c>
      <c r="I3407" s="21" t="s">
        <v>3172</v>
      </c>
      <c r="L3407">
        <v>2010</v>
      </c>
      <c r="M3407" s="21" t="s">
        <v>3034</v>
      </c>
      <c r="O3407">
        <v>1988</v>
      </c>
      <c r="S3407" s="9" t="s">
        <v>3169</v>
      </c>
      <c r="T3407" t="s">
        <v>3127</v>
      </c>
      <c r="U3407" s="21" t="s">
        <v>1147</v>
      </c>
      <c r="Z3407">
        <v>24</v>
      </c>
      <c r="AD3407" t="s">
        <v>1165</v>
      </c>
      <c r="AF3407" t="s">
        <v>1165</v>
      </c>
      <c r="AI3407" s="21" t="s">
        <v>1165</v>
      </c>
      <c r="AJ3407" s="21" t="s">
        <v>1148</v>
      </c>
      <c r="AK3407">
        <v>2</v>
      </c>
      <c r="AN3407" s="21">
        <v>4</v>
      </c>
      <c r="AO3407" s="21">
        <v>25</v>
      </c>
      <c r="AP3407">
        <v>28</v>
      </c>
      <c r="AQ3407" s="22" t="s">
        <v>1283</v>
      </c>
      <c r="AR3407" s="21" t="s">
        <v>3130</v>
      </c>
    </row>
    <row r="3408" spans="1:44" x14ac:dyDescent="0.2">
      <c r="A3408" s="21" t="s">
        <v>1778</v>
      </c>
      <c r="B3408" s="21" t="s">
        <v>1146</v>
      </c>
      <c r="C3408" s="21" t="s">
        <v>1149</v>
      </c>
      <c r="D3408" s="21" t="s">
        <v>1774</v>
      </c>
      <c r="E3408" s="21" t="s">
        <v>3167</v>
      </c>
      <c r="G3408" s="21" t="s">
        <v>153</v>
      </c>
      <c r="H3408" s="21" t="s">
        <v>1165</v>
      </c>
      <c r="I3408" s="21" t="s">
        <v>3172</v>
      </c>
      <c r="L3408">
        <v>2010</v>
      </c>
      <c r="M3408" s="21" t="s">
        <v>3034</v>
      </c>
      <c r="O3408">
        <v>1988</v>
      </c>
      <c r="S3408" s="9" t="s">
        <v>3169</v>
      </c>
      <c r="T3408" t="s">
        <v>3127</v>
      </c>
      <c r="U3408" s="21" t="s">
        <v>1218</v>
      </c>
      <c r="V3408" s="9" t="s">
        <v>3132</v>
      </c>
      <c r="W3408">
        <v>28</v>
      </c>
      <c r="X3408" s="9" t="s">
        <v>1294</v>
      </c>
      <c r="Z3408">
        <v>24</v>
      </c>
      <c r="AD3408" t="s">
        <v>1165</v>
      </c>
      <c r="AF3408" t="s">
        <v>1165</v>
      </c>
      <c r="AI3408" s="21" t="s">
        <v>1165</v>
      </c>
      <c r="AJ3408" s="21" t="s">
        <v>1148</v>
      </c>
      <c r="AK3408">
        <v>1</v>
      </c>
      <c r="AN3408" s="21">
        <v>4</v>
      </c>
      <c r="AO3408" s="21">
        <v>25</v>
      </c>
      <c r="AP3408">
        <v>28</v>
      </c>
      <c r="AQ3408" s="22" t="s">
        <v>1283</v>
      </c>
      <c r="AR3408" s="21" t="s">
        <v>3130</v>
      </c>
    </row>
    <row r="3409" spans="1:44" x14ac:dyDescent="0.2">
      <c r="A3409" s="21" t="s">
        <v>1778</v>
      </c>
      <c r="B3409" s="21" t="s">
        <v>1146</v>
      </c>
      <c r="C3409" s="21" t="s">
        <v>1149</v>
      </c>
      <c r="D3409" s="21" t="s">
        <v>1774</v>
      </c>
      <c r="E3409" s="21" t="s">
        <v>3167</v>
      </c>
      <c r="G3409" s="21" t="s">
        <v>153</v>
      </c>
      <c r="H3409" s="21" t="s">
        <v>1165</v>
      </c>
      <c r="I3409" s="21" t="s">
        <v>3172</v>
      </c>
      <c r="L3409">
        <v>2010</v>
      </c>
      <c r="M3409" s="21" t="s">
        <v>3034</v>
      </c>
      <c r="O3409">
        <v>1988</v>
      </c>
      <c r="S3409" s="9" t="s">
        <v>3169</v>
      </c>
      <c r="T3409" t="s">
        <v>3127</v>
      </c>
      <c r="U3409" s="21" t="s">
        <v>1218</v>
      </c>
      <c r="V3409" s="9" t="s">
        <v>3132</v>
      </c>
      <c r="W3409">
        <f>56</f>
        <v>56</v>
      </c>
      <c r="X3409" s="9" t="s">
        <v>1294</v>
      </c>
      <c r="Z3409">
        <v>24</v>
      </c>
      <c r="AD3409" t="s">
        <v>1165</v>
      </c>
      <c r="AF3409" t="s">
        <v>1165</v>
      </c>
      <c r="AI3409" s="21" t="s">
        <v>1165</v>
      </c>
      <c r="AJ3409" s="21" t="s">
        <v>1148</v>
      </c>
      <c r="AK3409">
        <v>2</v>
      </c>
      <c r="AN3409" s="21">
        <v>4</v>
      </c>
      <c r="AO3409" s="21">
        <v>25</v>
      </c>
      <c r="AP3409">
        <v>28</v>
      </c>
      <c r="AQ3409" s="22" t="s">
        <v>1283</v>
      </c>
      <c r="AR3409" s="21" t="s">
        <v>3130</v>
      </c>
    </row>
    <row r="3410" spans="1:44" x14ac:dyDescent="0.2">
      <c r="A3410" s="21" t="s">
        <v>1778</v>
      </c>
      <c r="B3410" s="21" t="s">
        <v>1146</v>
      </c>
      <c r="C3410" s="21" t="s">
        <v>1149</v>
      </c>
      <c r="D3410" s="21" t="s">
        <v>1774</v>
      </c>
      <c r="E3410" s="21" t="s">
        <v>3167</v>
      </c>
      <c r="G3410" s="21" t="s">
        <v>153</v>
      </c>
      <c r="H3410" s="21" t="s">
        <v>1165</v>
      </c>
      <c r="I3410" s="21" t="s">
        <v>3172</v>
      </c>
      <c r="L3410">
        <v>2010</v>
      </c>
      <c r="M3410" s="21" t="s">
        <v>3034</v>
      </c>
      <c r="O3410">
        <v>1988</v>
      </c>
      <c r="S3410" s="9" t="s">
        <v>3169</v>
      </c>
      <c r="T3410" t="s">
        <v>3127</v>
      </c>
      <c r="U3410" s="21" t="s">
        <v>1218</v>
      </c>
      <c r="V3410" s="9" t="s">
        <v>3132</v>
      </c>
      <c r="W3410">
        <f>7*12</f>
        <v>84</v>
      </c>
      <c r="X3410" s="9" t="s">
        <v>1294</v>
      </c>
      <c r="Z3410">
        <v>24</v>
      </c>
      <c r="AD3410" t="s">
        <v>1165</v>
      </c>
      <c r="AF3410" t="s">
        <v>1165</v>
      </c>
      <c r="AI3410" s="21" t="s">
        <v>1165</v>
      </c>
      <c r="AJ3410" s="21" t="s">
        <v>1148</v>
      </c>
      <c r="AK3410">
        <v>0</v>
      </c>
      <c r="AN3410" s="21">
        <v>4</v>
      </c>
      <c r="AO3410" s="21">
        <v>25</v>
      </c>
      <c r="AP3410">
        <v>28</v>
      </c>
      <c r="AQ3410" s="22" t="s">
        <v>1283</v>
      </c>
      <c r="AR3410" s="21" t="s">
        <v>3130</v>
      </c>
    </row>
    <row r="3411" spans="1:44" x14ac:dyDescent="0.2">
      <c r="A3411" s="21" t="s">
        <v>1778</v>
      </c>
      <c r="B3411" s="21" t="s">
        <v>1146</v>
      </c>
      <c r="C3411" s="21" t="s">
        <v>1149</v>
      </c>
      <c r="D3411" s="21" t="s">
        <v>1774</v>
      </c>
      <c r="E3411" s="21" t="s">
        <v>3167</v>
      </c>
      <c r="G3411" s="21" t="s">
        <v>153</v>
      </c>
      <c r="H3411" s="21" t="s">
        <v>1165</v>
      </c>
      <c r="I3411" s="21" t="s">
        <v>3172</v>
      </c>
      <c r="L3411">
        <v>2010</v>
      </c>
      <c r="M3411" s="21" t="s">
        <v>3034</v>
      </c>
      <c r="O3411">
        <v>1988</v>
      </c>
      <c r="S3411" s="9" t="s">
        <v>3169</v>
      </c>
      <c r="T3411" t="s">
        <v>3127</v>
      </c>
      <c r="U3411" s="21" t="s">
        <v>1218</v>
      </c>
      <c r="V3411" s="9" t="s">
        <v>3132</v>
      </c>
      <c r="W3411">
        <f>7*16</f>
        <v>112</v>
      </c>
      <c r="X3411" s="9" t="s">
        <v>1294</v>
      </c>
      <c r="Z3411">
        <v>24</v>
      </c>
      <c r="AD3411" t="s">
        <v>1165</v>
      </c>
      <c r="AF3411" t="s">
        <v>1165</v>
      </c>
      <c r="AI3411" s="21" t="s">
        <v>1165</v>
      </c>
      <c r="AJ3411" s="21" t="s">
        <v>1148</v>
      </c>
      <c r="AK3411">
        <v>1</v>
      </c>
      <c r="AN3411" s="21">
        <v>4</v>
      </c>
      <c r="AO3411" s="21">
        <v>25</v>
      </c>
      <c r="AP3411">
        <v>28</v>
      </c>
      <c r="AQ3411" s="22" t="s">
        <v>1283</v>
      </c>
      <c r="AR3411" s="21" t="s">
        <v>3130</v>
      </c>
    </row>
    <row r="3412" spans="1:44" x14ac:dyDescent="0.2">
      <c r="A3412" s="21" t="s">
        <v>1778</v>
      </c>
      <c r="B3412" s="21" t="s">
        <v>1146</v>
      </c>
      <c r="C3412" s="21" t="s">
        <v>1149</v>
      </c>
      <c r="D3412" s="21" t="s">
        <v>1774</v>
      </c>
      <c r="E3412" s="21" t="s">
        <v>3167</v>
      </c>
      <c r="G3412" s="21" t="s">
        <v>153</v>
      </c>
      <c r="H3412" s="21" t="s">
        <v>1165</v>
      </c>
      <c r="I3412" s="21" t="s">
        <v>3172</v>
      </c>
      <c r="L3412">
        <v>2010</v>
      </c>
      <c r="M3412" s="21" t="s">
        <v>3034</v>
      </c>
      <c r="O3412">
        <v>1988</v>
      </c>
      <c r="S3412" s="9" t="s">
        <v>3169</v>
      </c>
      <c r="T3412" t="s">
        <v>3127</v>
      </c>
      <c r="U3412" s="21" t="s">
        <v>1218</v>
      </c>
      <c r="V3412" s="9" t="s">
        <v>3132</v>
      </c>
      <c r="W3412">
        <f>7*24</f>
        <v>168</v>
      </c>
      <c r="X3412" s="9" t="s">
        <v>1294</v>
      </c>
      <c r="Z3412">
        <v>24</v>
      </c>
      <c r="AD3412" t="s">
        <v>1165</v>
      </c>
      <c r="AF3412" t="s">
        <v>1165</v>
      </c>
      <c r="AI3412" s="21" t="s">
        <v>1165</v>
      </c>
      <c r="AJ3412" s="21" t="s">
        <v>1148</v>
      </c>
      <c r="AK3412">
        <v>0</v>
      </c>
      <c r="AN3412" s="21">
        <v>4</v>
      </c>
      <c r="AO3412" s="21">
        <v>25</v>
      </c>
      <c r="AP3412">
        <v>28</v>
      </c>
      <c r="AQ3412" s="22" t="s">
        <v>1283</v>
      </c>
      <c r="AR3412" s="21" t="s">
        <v>3130</v>
      </c>
    </row>
    <row r="3413" spans="1:44" x14ac:dyDescent="0.2">
      <c r="A3413" s="21" t="s">
        <v>1778</v>
      </c>
      <c r="B3413" s="21" t="s">
        <v>1146</v>
      </c>
      <c r="C3413" s="21" t="s">
        <v>1149</v>
      </c>
      <c r="D3413" s="21" t="s">
        <v>1774</v>
      </c>
      <c r="E3413" s="21" t="s">
        <v>3167</v>
      </c>
      <c r="G3413" s="21" t="s">
        <v>153</v>
      </c>
      <c r="H3413" s="21" t="s">
        <v>1165</v>
      </c>
      <c r="I3413" s="21" t="s">
        <v>3172</v>
      </c>
      <c r="L3413">
        <v>2010</v>
      </c>
      <c r="M3413" s="21" t="s">
        <v>3034</v>
      </c>
      <c r="O3413">
        <v>1988</v>
      </c>
      <c r="S3413" s="9" t="s">
        <v>3169</v>
      </c>
      <c r="T3413" t="s">
        <v>3127</v>
      </c>
      <c r="U3413" s="21" t="s">
        <v>1218</v>
      </c>
      <c r="V3413" s="9" t="s">
        <v>3132</v>
      </c>
      <c r="W3413">
        <f>12*7</f>
        <v>84</v>
      </c>
      <c r="X3413" s="9" t="s">
        <v>1294</v>
      </c>
      <c r="Y3413" t="s">
        <v>3170</v>
      </c>
      <c r="Z3413">
        <v>24</v>
      </c>
      <c r="AD3413" t="s">
        <v>1165</v>
      </c>
      <c r="AF3413" t="s">
        <v>1165</v>
      </c>
      <c r="AI3413" s="21" t="s">
        <v>1165</v>
      </c>
      <c r="AJ3413" s="21" t="s">
        <v>1148</v>
      </c>
      <c r="AK3413">
        <v>2</v>
      </c>
      <c r="AN3413" s="21">
        <v>4</v>
      </c>
      <c r="AO3413" s="21">
        <v>25</v>
      </c>
      <c r="AP3413">
        <v>28</v>
      </c>
      <c r="AQ3413" s="22" t="s">
        <v>1283</v>
      </c>
      <c r="AR3413" s="21" t="s">
        <v>3130</v>
      </c>
    </row>
    <row r="3414" spans="1:44" x14ac:dyDescent="0.2">
      <c r="A3414" s="21" t="s">
        <v>1778</v>
      </c>
      <c r="B3414" s="21" t="s">
        <v>1146</v>
      </c>
      <c r="C3414" s="21" t="s">
        <v>1149</v>
      </c>
      <c r="D3414" s="21" t="s">
        <v>1774</v>
      </c>
      <c r="E3414" s="21" t="s">
        <v>3167</v>
      </c>
      <c r="G3414" s="21" t="s">
        <v>153</v>
      </c>
      <c r="H3414" s="21" t="s">
        <v>1165</v>
      </c>
      <c r="I3414" s="21" t="s">
        <v>3172</v>
      </c>
      <c r="L3414">
        <v>2010</v>
      </c>
      <c r="M3414" s="21" t="s">
        <v>3034</v>
      </c>
      <c r="O3414">
        <v>1988</v>
      </c>
      <c r="S3414" s="9" t="s">
        <v>3169</v>
      </c>
      <c r="T3414" t="s">
        <v>3127</v>
      </c>
      <c r="U3414" s="21" t="s">
        <v>1218</v>
      </c>
      <c r="V3414" s="9" t="s">
        <v>3132</v>
      </c>
      <c r="W3414">
        <f>12*7</f>
        <v>84</v>
      </c>
      <c r="X3414" s="9" t="s">
        <v>1294</v>
      </c>
      <c r="Y3414" t="s">
        <v>3134</v>
      </c>
      <c r="Z3414">
        <v>24</v>
      </c>
      <c r="AD3414" t="s">
        <v>1165</v>
      </c>
      <c r="AF3414" t="s">
        <v>1165</v>
      </c>
      <c r="AI3414" s="21" t="s">
        <v>1165</v>
      </c>
      <c r="AJ3414" s="21" t="s">
        <v>1148</v>
      </c>
      <c r="AK3414">
        <v>5</v>
      </c>
      <c r="AN3414" s="21">
        <v>4</v>
      </c>
      <c r="AO3414" s="21">
        <v>25</v>
      </c>
      <c r="AP3414">
        <v>28</v>
      </c>
      <c r="AQ3414" s="22" t="s">
        <v>1283</v>
      </c>
      <c r="AR3414" s="21" t="s">
        <v>3130</v>
      </c>
    </row>
    <row r="3415" spans="1:44" x14ac:dyDescent="0.2">
      <c r="A3415" s="21" t="s">
        <v>1778</v>
      </c>
      <c r="B3415" s="21" t="s">
        <v>1146</v>
      </c>
      <c r="C3415" s="21" t="s">
        <v>1149</v>
      </c>
      <c r="D3415" s="21" t="s">
        <v>1774</v>
      </c>
      <c r="E3415" s="21" t="s">
        <v>3167</v>
      </c>
      <c r="G3415" s="21" t="s">
        <v>153</v>
      </c>
      <c r="H3415" s="21" t="s">
        <v>1165</v>
      </c>
      <c r="I3415" s="21" t="s">
        <v>3172</v>
      </c>
      <c r="L3415">
        <v>2010</v>
      </c>
      <c r="M3415" s="21" t="s">
        <v>3034</v>
      </c>
      <c r="O3415">
        <v>1988</v>
      </c>
      <c r="S3415" s="9" t="s">
        <v>3169</v>
      </c>
      <c r="T3415" t="s">
        <v>3127</v>
      </c>
      <c r="U3415" s="21" t="s">
        <v>1218</v>
      </c>
      <c r="V3415" s="9" t="s">
        <v>3132</v>
      </c>
      <c r="W3415">
        <f>12*7</f>
        <v>84</v>
      </c>
      <c r="X3415" s="9" t="s">
        <v>1294</v>
      </c>
      <c r="Y3415" t="s">
        <v>3135</v>
      </c>
      <c r="Z3415">
        <v>24</v>
      </c>
      <c r="AD3415" t="s">
        <v>1165</v>
      </c>
      <c r="AF3415" t="s">
        <v>1165</v>
      </c>
      <c r="AI3415" s="21" t="s">
        <v>1165</v>
      </c>
      <c r="AJ3415" s="21" t="s">
        <v>1148</v>
      </c>
      <c r="AK3415">
        <v>5</v>
      </c>
      <c r="AN3415" s="21">
        <v>4</v>
      </c>
      <c r="AO3415" s="21">
        <v>25</v>
      </c>
      <c r="AP3415">
        <v>28</v>
      </c>
      <c r="AQ3415" s="22" t="s">
        <v>1283</v>
      </c>
      <c r="AR3415" s="21" t="s">
        <v>3130</v>
      </c>
    </row>
    <row r="3417" spans="1:44" x14ac:dyDescent="0.2">
      <c r="A3417" s="21" t="s">
        <v>1778</v>
      </c>
      <c r="B3417" s="21" t="s">
        <v>1146</v>
      </c>
      <c r="C3417" s="21" t="s">
        <v>1149</v>
      </c>
      <c r="D3417" s="21" t="s">
        <v>1774</v>
      </c>
      <c r="E3417" s="21" t="s">
        <v>3173</v>
      </c>
      <c r="G3417" s="21" t="s">
        <v>153</v>
      </c>
      <c r="H3417" s="21" t="s">
        <v>1165</v>
      </c>
      <c r="I3417" s="21" t="s">
        <v>3174</v>
      </c>
      <c r="L3417">
        <v>2000</v>
      </c>
      <c r="M3417" s="21" t="s">
        <v>3034</v>
      </c>
      <c r="O3417">
        <v>1988</v>
      </c>
      <c r="S3417" s="9" t="s">
        <v>3169</v>
      </c>
      <c r="T3417" t="s">
        <v>3127</v>
      </c>
      <c r="U3417" s="21" t="s">
        <v>1147</v>
      </c>
      <c r="Z3417">
        <v>24</v>
      </c>
      <c r="AD3417" t="s">
        <v>1165</v>
      </c>
      <c r="AF3417" t="s">
        <v>1165</v>
      </c>
      <c r="AI3417" s="21" t="s">
        <v>1165</v>
      </c>
      <c r="AJ3417" s="21" t="s">
        <v>1148</v>
      </c>
      <c r="AK3417">
        <v>0</v>
      </c>
      <c r="AN3417" s="21">
        <v>4</v>
      </c>
      <c r="AO3417" s="21">
        <v>25</v>
      </c>
      <c r="AP3417">
        <v>28</v>
      </c>
      <c r="AQ3417" s="22" t="s">
        <v>1283</v>
      </c>
      <c r="AR3417" s="21" t="s">
        <v>3130</v>
      </c>
    </row>
    <row r="3418" spans="1:44" x14ac:dyDescent="0.2">
      <c r="A3418" s="21" t="s">
        <v>1778</v>
      </c>
      <c r="B3418" s="21" t="s">
        <v>1146</v>
      </c>
      <c r="C3418" s="21" t="s">
        <v>1149</v>
      </c>
      <c r="D3418" s="21" t="s">
        <v>1774</v>
      </c>
      <c r="E3418" s="21" t="s">
        <v>3173</v>
      </c>
      <c r="G3418" s="21" t="s">
        <v>153</v>
      </c>
      <c r="H3418" s="21" t="s">
        <v>1165</v>
      </c>
      <c r="I3418" s="21" t="s">
        <v>3174</v>
      </c>
      <c r="L3418">
        <v>2000</v>
      </c>
      <c r="M3418" s="21" t="s">
        <v>3034</v>
      </c>
      <c r="O3418">
        <v>1988</v>
      </c>
      <c r="S3418" s="9" t="s">
        <v>3169</v>
      </c>
      <c r="T3418" t="s">
        <v>3127</v>
      </c>
      <c r="U3418" s="21" t="s">
        <v>1218</v>
      </c>
      <c r="V3418" s="9" t="s">
        <v>3132</v>
      </c>
      <c r="W3418">
        <v>28</v>
      </c>
      <c r="X3418" s="9" t="s">
        <v>1294</v>
      </c>
      <c r="Z3418">
        <v>24</v>
      </c>
      <c r="AD3418" t="s">
        <v>1165</v>
      </c>
      <c r="AF3418" t="s">
        <v>1165</v>
      </c>
      <c r="AI3418" s="21" t="s">
        <v>1165</v>
      </c>
      <c r="AJ3418" s="21" t="s">
        <v>1148</v>
      </c>
      <c r="AK3418">
        <v>0</v>
      </c>
      <c r="AN3418" s="21">
        <v>4</v>
      </c>
      <c r="AO3418" s="21">
        <v>25</v>
      </c>
      <c r="AP3418">
        <v>28</v>
      </c>
      <c r="AQ3418" s="22" t="s">
        <v>1283</v>
      </c>
      <c r="AR3418" s="21" t="s">
        <v>3130</v>
      </c>
    </row>
    <row r="3419" spans="1:44" x14ac:dyDescent="0.2">
      <c r="A3419" s="21" t="s">
        <v>1778</v>
      </c>
      <c r="B3419" s="21" t="s">
        <v>1146</v>
      </c>
      <c r="C3419" s="21" t="s">
        <v>1149</v>
      </c>
      <c r="D3419" s="21" t="s">
        <v>1774</v>
      </c>
      <c r="E3419" s="21" t="s">
        <v>3173</v>
      </c>
      <c r="G3419" s="21" t="s">
        <v>153</v>
      </c>
      <c r="H3419" s="21" t="s">
        <v>1165</v>
      </c>
      <c r="I3419" s="21" t="s">
        <v>3174</v>
      </c>
      <c r="L3419">
        <v>2000</v>
      </c>
      <c r="M3419" s="21" t="s">
        <v>3034</v>
      </c>
      <c r="O3419">
        <v>1988</v>
      </c>
      <c r="S3419" s="9" t="s">
        <v>3169</v>
      </c>
      <c r="T3419" t="s">
        <v>3127</v>
      </c>
      <c r="U3419" s="21" t="s">
        <v>1218</v>
      </c>
      <c r="V3419" s="9" t="s">
        <v>3132</v>
      </c>
      <c r="W3419">
        <f>56</f>
        <v>56</v>
      </c>
      <c r="X3419" s="9" t="s">
        <v>1294</v>
      </c>
      <c r="Z3419">
        <v>24</v>
      </c>
      <c r="AD3419" t="s">
        <v>1165</v>
      </c>
      <c r="AF3419" t="s">
        <v>1165</v>
      </c>
      <c r="AI3419" s="21" t="s">
        <v>1165</v>
      </c>
      <c r="AJ3419" s="21" t="s">
        <v>1148</v>
      </c>
      <c r="AK3419">
        <v>0</v>
      </c>
      <c r="AN3419" s="21">
        <v>4</v>
      </c>
      <c r="AO3419" s="21">
        <v>25</v>
      </c>
      <c r="AP3419">
        <v>28</v>
      </c>
      <c r="AQ3419" s="22" t="s">
        <v>1283</v>
      </c>
      <c r="AR3419" s="21" t="s">
        <v>3130</v>
      </c>
    </row>
    <row r="3420" spans="1:44" x14ac:dyDescent="0.2">
      <c r="A3420" s="21" t="s">
        <v>1778</v>
      </c>
      <c r="B3420" s="21" t="s">
        <v>1146</v>
      </c>
      <c r="C3420" s="21" t="s">
        <v>1149</v>
      </c>
      <c r="D3420" s="21" t="s">
        <v>1774</v>
      </c>
      <c r="E3420" s="21" t="s">
        <v>3173</v>
      </c>
      <c r="G3420" s="21" t="s">
        <v>153</v>
      </c>
      <c r="H3420" s="21" t="s">
        <v>1165</v>
      </c>
      <c r="I3420" s="21" t="s">
        <v>3174</v>
      </c>
      <c r="L3420">
        <v>2000</v>
      </c>
      <c r="M3420" s="21" t="s">
        <v>3034</v>
      </c>
      <c r="O3420">
        <v>1988</v>
      </c>
      <c r="S3420" s="9" t="s">
        <v>3169</v>
      </c>
      <c r="T3420" t="s">
        <v>3127</v>
      </c>
      <c r="U3420" s="21" t="s">
        <v>1218</v>
      </c>
      <c r="V3420" s="9" t="s">
        <v>3132</v>
      </c>
      <c r="W3420">
        <f>7*12</f>
        <v>84</v>
      </c>
      <c r="X3420" s="9" t="s">
        <v>1294</v>
      </c>
      <c r="Z3420">
        <v>24</v>
      </c>
      <c r="AD3420" t="s">
        <v>1165</v>
      </c>
      <c r="AF3420" t="s">
        <v>1165</v>
      </c>
      <c r="AI3420" s="21" t="s">
        <v>1165</v>
      </c>
      <c r="AJ3420" s="21" t="s">
        <v>1148</v>
      </c>
      <c r="AK3420">
        <v>7</v>
      </c>
      <c r="AN3420" s="21">
        <v>4</v>
      </c>
      <c r="AO3420" s="21">
        <v>25</v>
      </c>
      <c r="AP3420">
        <v>28</v>
      </c>
      <c r="AQ3420" s="22" t="s">
        <v>1283</v>
      </c>
      <c r="AR3420" s="21" t="s">
        <v>3130</v>
      </c>
    </row>
    <row r="3421" spans="1:44" x14ac:dyDescent="0.2">
      <c r="A3421" s="21" t="s">
        <v>1778</v>
      </c>
      <c r="B3421" s="21" t="s">
        <v>1146</v>
      </c>
      <c r="C3421" s="21" t="s">
        <v>1149</v>
      </c>
      <c r="D3421" s="21" t="s">
        <v>1774</v>
      </c>
      <c r="E3421" s="21" t="s">
        <v>3173</v>
      </c>
      <c r="G3421" s="21" t="s">
        <v>153</v>
      </c>
      <c r="H3421" s="21" t="s">
        <v>1165</v>
      </c>
      <c r="I3421" s="21" t="s">
        <v>3174</v>
      </c>
      <c r="L3421">
        <v>2000</v>
      </c>
      <c r="M3421" s="21" t="s">
        <v>3034</v>
      </c>
      <c r="O3421">
        <v>1988</v>
      </c>
      <c r="S3421" s="9" t="s">
        <v>3169</v>
      </c>
      <c r="T3421" t="s">
        <v>3127</v>
      </c>
      <c r="U3421" s="21" t="s">
        <v>1218</v>
      </c>
      <c r="V3421" s="9" t="s">
        <v>3132</v>
      </c>
      <c r="W3421">
        <f>7*16</f>
        <v>112</v>
      </c>
      <c r="X3421" s="9" t="s">
        <v>1294</v>
      </c>
      <c r="Z3421">
        <v>24</v>
      </c>
      <c r="AD3421" t="s">
        <v>1165</v>
      </c>
      <c r="AF3421" t="s">
        <v>1165</v>
      </c>
      <c r="AI3421" s="21" t="s">
        <v>1165</v>
      </c>
      <c r="AJ3421" s="21" t="s">
        <v>1148</v>
      </c>
      <c r="AK3421">
        <v>13</v>
      </c>
      <c r="AN3421" s="21">
        <v>4</v>
      </c>
      <c r="AO3421" s="21">
        <v>25</v>
      </c>
      <c r="AP3421">
        <v>28</v>
      </c>
      <c r="AQ3421" s="22" t="s">
        <v>1283</v>
      </c>
      <c r="AR3421" s="21" t="s">
        <v>3130</v>
      </c>
    </row>
    <row r="3422" spans="1:44" x14ac:dyDescent="0.2">
      <c r="A3422" s="21" t="s">
        <v>1778</v>
      </c>
      <c r="B3422" s="21" t="s">
        <v>1146</v>
      </c>
      <c r="C3422" s="21" t="s">
        <v>1149</v>
      </c>
      <c r="D3422" s="21" t="s">
        <v>1774</v>
      </c>
      <c r="E3422" s="21" t="s">
        <v>3173</v>
      </c>
      <c r="G3422" s="21" t="s">
        <v>153</v>
      </c>
      <c r="H3422" s="21" t="s">
        <v>1165</v>
      </c>
      <c r="I3422" s="21" t="s">
        <v>3174</v>
      </c>
      <c r="L3422">
        <v>2000</v>
      </c>
      <c r="M3422" s="21" t="s">
        <v>3034</v>
      </c>
      <c r="O3422">
        <v>1988</v>
      </c>
      <c r="S3422" s="9" t="s">
        <v>3169</v>
      </c>
      <c r="T3422" t="s">
        <v>3127</v>
      </c>
      <c r="U3422" s="21" t="s">
        <v>1218</v>
      </c>
      <c r="V3422" s="9" t="s">
        <v>3132</v>
      </c>
      <c r="W3422">
        <f>7*24</f>
        <v>168</v>
      </c>
      <c r="X3422" s="9" t="s">
        <v>1294</v>
      </c>
      <c r="Z3422">
        <v>24</v>
      </c>
      <c r="AD3422" t="s">
        <v>1165</v>
      </c>
      <c r="AF3422" t="s">
        <v>1165</v>
      </c>
      <c r="AI3422" s="21" t="s">
        <v>1165</v>
      </c>
      <c r="AJ3422" s="21" t="s">
        <v>1148</v>
      </c>
      <c r="AK3422">
        <v>12</v>
      </c>
      <c r="AN3422" s="21">
        <v>4</v>
      </c>
      <c r="AO3422" s="21">
        <v>25</v>
      </c>
      <c r="AP3422">
        <v>28</v>
      </c>
      <c r="AQ3422" s="22" t="s">
        <v>1283</v>
      </c>
      <c r="AR3422" s="21" t="s">
        <v>3130</v>
      </c>
    </row>
    <row r="3423" spans="1:44" x14ac:dyDescent="0.2">
      <c r="A3423" s="21" t="s">
        <v>1778</v>
      </c>
      <c r="B3423" s="21" t="s">
        <v>1146</v>
      </c>
      <c r="C3423" s="21" t="s">
        <v>1149</v>
      </c>
      <c r="D3423" s="21" t="s">
        <v>1774</v>
      </c>
      <c r="E3423" s="21" t="s">
        <v>3173</v>
      </c>
      <c r="G3423" s="21" t="s">
        <v>153</v>
      </c>
      <c r="H3423" s="21" t="s">
        <v>1165</v>
      </c>
      <c r="I3423" s="21" t="s">
        <v>3174</v>
      </c>
      <c r="L3423">
        <v>2000</v>
      </c>
      <c r="M3423" s="21" t="s">
        <v>3034</v>
      </c>
      <c r="O3423">
        <v>1988</v>
      </c>
      <c r="S3423" s="9" t="s">
        <v>3169</v>
      </c>
      <c r="T3423" t="s">
        <v>3127</v>
      </c>
      <c r="U3423" s="21" t="s">
        <v>1218</v>
      </c>
      <c r="V3423" s="9" t="s">
        <v>3132</v>
      </c>
      <c r="W3423">
        <f>12*7</f>
        <v>84</v>
      </c>
      <c r="X3423" s="9" t="s">
        <v>1294</v>
      </c>
      <c r="Y3423" t="s">
        <v>3170</v>
      </c>
      <c r="Z3423">
        <v>24</v>
      </c>
      <c r="AD3423" t="s">
        <v>1165</v>
      </c>
      <c r="AF3423" t="s">
        <v>1165</v>
      </c>
      <c r="AI3423" s="21" t="s">
        <v>1165</v>
      </c>
      <c r="AJ3423" s="21" t="s">
        <v>1148</v>
      </c>
      <c r="AK3423">
        <v>27</v>
      </c>
      <c r="AN3423" s="21">
        <v>4</v>
      </c>
      <c r="AO3423" s="21">
        <v>25</v>
      </c>
      <c r="AP3423">
        <v>28</v>
      </c>
      <c r="AQ3423" s="22" t="s">
        <v>1283</v>
      </c>
      <c r="AR3423" s="21" t="s">
        <v>3130</v>
      </c>
    </row>
    <row r="3424" spans="1:44" x14ac:dyDescent="0.2">
      <c r="A3424" s="21" t="s">
        <v>1778</v>
      </c>
      <c r="B3424" s="21" t="s">
        <v>1146</v>
      </c>
      <c r="C3424" s="21" t="s">
        <v>1149</v>
      </c>
      <c r="D3424" s="21" t="s">
        <v>1774</v>
      </c>
      <c r="E3424" s="21" t="s">
        <v>3173</v>
      </c>
      <c r="G3424" s="21" t="s">
        <v>153</v>
      </c>
      <c r="H3424" s="21" t="s">
        <v>1165</v>
      </c>
      <c r="I3424" s="21" t="s">
        <v>3174</v>
      </c>
      <c r="L3424">
        <v>2000</v>
      </c>
      <c r="M3424" s="21" t="s">
        <v>3034</v>
      </c>
      <c r="O3424">
        <v>1988</v>
      </c>
      <c r="S3424" s="9" t="s">
        <v>3169</v>
      </c>
      <c r="T3424" t="s">
        <v>3127</v>
      </c>
      <c r="U3424" s="21" t="s">
        <v>1218</v>
      </c>
      <c r="V3424" s="9" t="s">
        <v>3132</v>
      </c>
      <c r="W3424">
        <f>12*7</f>
        <v>84</v>
      </c>
      <c r="X3424" s="9" t="s">
        <v>1294</v>
      </c>
      <c r="Y3424" t="s">
        <v>3134</v>
      </c>
      <c r="Z3424">
        <v>24</v>
      </c>
      <c r="AD3424" t="s">
        <v>1165</v>
      </c>
      <c r="AF3424" t="s">
        <v>1165</v>
      </c>
      <c r="AI3424" s="21" t="s">
        <v>1165</v>
      </c>
      <c r="AJ3424" s="21" t="s">
        <v>1148</v>
      </c>
      <c r="AK3424">
        <v>2</v>
      </c>
      <c r="AN3424" s="21">
        <v>4</v>
      </c>
      <c r="AO3424" s="21">
        <v>25</v>
      </c>
      <c r="AP3424">
        <v>28</v>
      </c>
      <c r="AQ3424" s="22" t="s">
        <v>1283</v>
      </c>
      <c r="AR3424" s="21" t="s">
        <v>3130</v>
      </c>
    </row>
    <row r="3425" spans="1:44" x14ac:dyDescent="0.2">
      <c r="A3425" s="21" t="s">
        <v>1778</v>
      </c>
      <c r="B3425" s="21" t="s">
        <v>1146</v>
      </c>
      <c r="C3425" s="21" t="s">
        <v>1149</v>
      </c>
      <c r="D3425" s="21" t="s">
        <v>1774</v>
      </c>
      <c r="E3425" s="21" t="s">
        <v>3173</v>
      </c>
      <c r="G3425" s="21" t="s">
        <v>153</v>
      </c>
      <c r="H3425" s="21" t="s">
        <v>1165</v>
      </c>
      <c r="I3425" s="21" t="s">
        <v>3174</v>
      </c>
      <c r="L3425">
        <v>2000</v>
      </c>
      <c r="M3425" s="21" t="s">
        <v>3034</v>
      </c>
      <c r="O3425">
        <v>1988</v>
      </c>
      <c r="S3425" s="9" t="s">
        <v>3169</v>
      </c>
      <c r="T3425" t="s">
        <v>3127</v>
      </c>
      <c r="U3425" s="21" t="s">
        <v>1218</v>
      </c>
      <c r="V3425" s="9" t="s">
        <v>3132</v>
      </c>
      <c r="W3425">
        <f>12*7</f>
        <v>84</v>
      </c>
      <c r="X3425" s="9" t="s">
        <v>1294</v>
      </c>
      <c r="Y3425" t="s">
        <v>3135</v>
      </c>
      <c r="Z3425">
        <v>24</v>
      </c>
      <c r="AD3425" t="s">
        <v>1165</v>
      </c>
      <c r="AF3425" t="s">
        <v>1165</v>
      </c>
      <c r="AI3425" s="21" t="s">
        <v>1165</v>
      </c>
      <c r="AJ3425" s="21" t="s">
        <v>1148</v>
      </c>
      <c r="AK3425">
        <v>2</v>
      </c>
      <c r="AN3425" s="21">
        <v>4</v>
      </c>
      <c r="AO3425" s="21">
        <v>25</v>
      </c>
      <c r="AP3425">
        <v>28</v>
      </c>
      <c r="AQ3425" s="22" t="s">
        <v>1283</v>
      </c>
      <c r="AR3425" s="21" t="s">
        <v>3130</v>
      </c>
    </row>
    <row r="3427" spans="1:44" x14ac:dyDescent="0.2">
      <c r="A3427" s="21" t="s">
        <v>1778</v>
      </c>
      <c r="B3427" s="21" t="s">
        <v>1146</v>
      </c>
      <c r="C3427" s="21" t="s">
        <v>1149</v>
      </c>
      <c r="D3427" s="21" t="s">
        <v>1774</v>
      </c>
      <c r="E3427" s="21" t="s">
        <v>3173</v>
      </c>
      <c r="G3427" s="21" t="s">
        <v>153</v>
      </c>
      <c r="H3427" s="21" t="s">
        <v>1165</v>
      </c>
      <c r="I3427" s="21" t="s">
        <v>3175</v>
      </c>
      <c r="L3427">
        <v>2550</v>
      </c>
      <c r="M3427" s="21" t="s">
        <v>3034</v>
      </c>
      <c r="O3427">
        <v>1988</v>
      </c>
      <c r="S3427" s="9" t="s">
        <v>3169</v>
      </c>
      <c r="T3427" t="s">
        <v>3127</v>
      </c>
      <c r="U3427" s="21" t="s">
        <v>1147</v>
      </c>
      <c r="Z3427">
        <v>24</v>
      </c>
      <c r="AD3427" t="s">
        <v>1165</v>
      </c>
      <c r="AF3427" t="s">
        <v>1165</v>
      </c>
      <c r="AI3427" s="21" t="s">
        <v>1165</v>
      </c>
      <c r="AJ3427" s="21" t="s">
        <v>1148</v>
      </c>
      <c r="AK3427">
        <v>0</v>
      </c>
      <c r="AN3427" s="21">
        <v>4</v>
      </c>
      <c r="AO3427" s="21">
        <v>25</v>
      </c>
      <c r="AP3427">
        <v>28</v>
      </c>
      <c r="AQ3427" s="22" t="s">
        <v>1283</v>
      </c>
      <c r="AR3427" s="21" t="s">
        <v>3130</v>
      </c>
    </row>
    <row r="3428" spans="1:44" x14ac:dyDescent="0.2">
      <c r="A3428" s="21" t="s">
        <v>1778</v>
      </c>
      <c r="B3428" s="21" t="s">
        <v>1146</v>
      </c>
      <c r="C3428" s="21" t="s">
        <v>1149</v>
      </c>
      <c r="D3428" s="21" t="s">
        <v>1774</v>
      </c>
      <c r="E3428" s="21" t="s">
        <v>3173</v>
      </c>
      <c r="G3428" s="21" t="s">
        <v>153</v>
      </c>
      <c r="H3428" s="21" t="s">
        <v>1165</v>
      </c>
      <c r="I3428" s="21" t="s">
        <v>3175</v>
      </c>
      <c r="L3428">
        <v>2550</v>
      </c>
      <c r="M3428" s="21" t="s">
        <v>3034</v>
      </c>
      <c r="O3428">
        <v>1988</v>
      </c>
      <c r="S3428" s="9" t="s">
        <v>3169</v>
      </c>
      <c r="T3428" t="s">
        <v>3127</v>
      </c>
      <c r="U3428" s="21" t="s">
        <v>1218</v>
      </c>
      <c r="V3428" s="9" t="s">
        <v>3132</v>
      </c>
      <c r="W3428">
        <v>28</v>
      </c>
      <c r="X3428" s="9" t="s">
        <v>1294</v>
      </c>
      <c r="Z3428">
        <v>24</v>
      </c>
      <c r="AD3428" t="s">
        <v>1165</v>
      </c>
      <c r="AF3428" t="s">
        <v>1165</v>
      </c>
      <c r="AI3428" s="21" t="s">
        <v>1165</v>
      </c>
      <c r="AJ3428" s="21" t="s">
        <v>1148</v>
      </c>
      <c r="AK3428">
        <v>0</v>
      </c>
      <c r="AN3428" s="21">
        <v>4</v>
      </c>
      <c r="AO3428" s="21">
        <v>25</v>
      </c>
      <c r="AP3428">
        <v>28</v>
      </c>
      <c r="AQ3428" s="22" t="s">
        <v>1283</v>
      </c>
      <c r="AR3428" s="21" t="s">
        <v>3130</v>
      </c>
    </row>
    <row r="3429" spans="1:44" x14ac:dyDescent="0.2">
      <c r="A3429" s="21" t="s">
        <v>1778</v>
      </c>
      <c r="B3429" s="21" t="s">
        <v>1146</v>
      </c>
      <c r="C3429" s="21" t="s">
        <v>1149</v>
      </c>
      <c r="D3429" s="21" t="s">
        <v>1774</v>
      </c>
      <c r="E3429" s="21" t="s">
        <v>3173</v>
      </c>
      <c r="G3429" s="21" t="s">
        <v>153</v>
      </c>
      <c r="H3429" s="21" t="s">
        <v>1165</v>
      </c>
      <c r="I3429" s="21" t="s">
        <v>3175</v>
      </c>
      <c r="L3429">
        <v>2550</v>
      </c>
      <c r="M3429" s="21" t="s">
        <v>3034</v>
      </c>
      <c r="O3429">
        <v>1988</v>
      </c>
      <c r="S3429" s="9" t="s">
        <v>3169</v>
      </c>
      <c r="T3429" t="s">
        <v>3127</v>
      </c>
      <c r="U3429" s="21" t="s">
        <v>1218</v>
      </c>
      <c r="V3429" s="9" t="s">
        <v>3132</v>
      </c>
      <c r="W3429">
        <f>56</f>
        <v>56</v>
      </c>
      <c r="X3429" s="9" t="s">
        <v>1294</v>
      </c>
      <c r="Z3429">
        <v>24</v>
      </c>
      <c r="AD3429" t="s">
        <v>1165</v>
      </c>
      <c r="AF3429" t="s">
        <v>1165</v>
      </c>
      <c r="AI3429" s="21" t="s">
        <v>1165</v>
      </c>
      <c r="AJ3429" s="21" t="s">
        <v>1148</v>
      </c>
      <c r="AK3429">
        <v>1</v>
      </c>
      <c r="AN3429" s="21">
        <v>4</v>
      </c>
      <c r="AO3429" s="21">
        <v>25</v>
      </c>
      <c r="AP3429">
        <v>28</v>
      </c>
      <c r="AQ3429" s="22" t="s">
        <v>1283</v>
      </c>
      <c r="AR3429" s="21" t="s">
        <v>3130</v>
      </c>
    </row>
    <row r="3430" spans="1:44" x14ac:dyDescent="0.2">
      <c r="A3430" s="21" t="s">
        <v>1778</v>
      </c>
      <c r="B3430" s="21" t="s">
        <v>1146</v>
      </c>
      <c r="C3430" s="21" t="s">
        <v>1149</v>
      </c>
      <c r="D3430" s="21" t="s">
        <v>1774</v>
      </c>
      <c r="E3430" s="21" t="s">
        <v>3173</v>
      </c>
      <c r="G3430" s="21" t="s">
        <v>153</v>
      </c>
      <c r="H3430" s="21" t="s">
        <v>1165</v>
      </c>
      <c r="I3430" s="21" t="s">
        <v>3175</v>
      </c>
      <c r="L3430">
        <v>2550</v>
      </c>
      <c r="M3430" s="21" t="s">
        <v>3034</v>
      </c>
      <c r="O3430">
        <v>1988</v>
      </c>
      <c r="S3430" s="9" t="s">
        <v>3169</v>
      </c>
      <c r="T3430" t="s">
        <v>3127</v>
      </c>
      <c r="U3430" s="21" t="s">
        <v>1218</v>
      </c>
      <c r="V3430" s="9" t="s">
        <v>3132</v>
      </c>
      <c r="W3430">
        <f>7*12</f>
        <v>84</v>
      </c>
      <c r="X3430" s="9" t="s">
        <v>1294</v>
      </c>
      <c r="Z3430">
        <v>24</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1778</v>
      </c>
      <c r="B3431" s="21" t="s">
        <v>1146</v>
      </c>
      <c r="C3431" s="21" t="s">
        <v>1149</v>
      </c>
      <c r="D3431" s="21" t="s">
        <v>1774</v>
      </c>
      <c r="E3431" s="21" t="s">
        <v>3173</v>
      </c>
      <c r="G3431" s="21" t="s">
        <v>153</v>
      </c>
      <c r="H3431" s="21" t="s">
        <v>1165</v>
      </c>
      <c r="I3431" s="21" t="s">
        <v>3175</v>
      </c>
      <c r="L3431">
        <v>2550</v>
      </c>
      <c r="M3431" s="21" t="s">
        <v>3034</v>
      </c>
      <c r="O3431">
        <v>1988</v>
      </c>
      <c r="S3431" s="9" t="s">
        <v>3169</v>
      </c>
      <c r="T3431" t="s">
        <v>3127</v>
      </c>
      <c r="U3431" s="21" t="s">
        <v>1218</v>
      </c>
      <c r="V3431" s="9" t="s">
        <v>3132</v>
      </c>
      <c r="W3431">
        <f>7*16</f>
        <v>112</v>
      </c>
      <c r="X3431" s="9" t="s">
        <v>1294</v>
      </c>
      <c r="Z3431">
        <v>24</v>
      </c>
      <c r="AD3431" t="s">
        <v>1165</v>
      </c>
      <c r="AF3431" t="s">
        <v>1165</v>
      </c>
      <c r="AI3431" s="21" t="s">
        <v>1165</v>
      </c>
      <c r="AJ3431" s="21" t="s">
        <v>1148</v>
      </c>
      <c r="AK3431">
        <v>11</v>
      </c>
      <c r="AN3431" s="21">
        <v>4</v>
      </c>
      <c r="AO3431" s="21">
        <v>25</v>
      </c>
      <c r="AP3431">
        <v>28</v>
      </c>
      <c r="AQ3431" s="22" t="s">
        <v>1283</v>
      </c>
      <c r="AR3431" s="21" t="s">
        <v>3130</v>
      </c>
    </row>
    <row r="3432" spans="1:44" x14ac:dyDescent="0.2">
      <c r="A3432" s="21" t="s">
        <v>1778</v>
      </c>
      <c r="B3432" s="21" t="s">
        <v>1146</v>
      </c>
      <c r="C3432" s="21" t="s">
        <v>1149</v>
      </c>
      <c r="D3432" s="21" t="s">
        <v>1774</v>
      </c>
      <c r="E3432" s="21" t="s">
        <v>3173</v>
      </c>
      <c r="G3432" s="21" t="s">
        <v>153</v>
      </c>
      <c r="H3432" s="21" t="s">
        <v>1165</v>
      </c>
      <c r="I3432" s="21" t="s">
        <v>3175</v>
      </c>
      <c r="L3432">
        <v>2550</v>
      </c>
      <c r="M3432" s="21" t="s">
        <v>3034</v>
      </c>
      <c r="O3432">
        <v>1988</v>
      </c>
      <c r="S3432" s="9" t="s">
        <v>3169</v>
      </c>
      <c r="T3432" t="s">
        <v>3127</v>
      </c>
      <c r="U3432" s="21" t="s">
        <v>1218</v>
      </c>
      <c r="V3432" s="9" t="s">
        <v>3132</v>
      </c>
      <c r="W3432">
        <f>7*24</f>
        <v>168</v>
      </c>
      <c r="X3432" s="9" t="s">
        <v>1294</v>
      </c>
      <c r="Z3432">
        <v>24</v>
      </c>
      <c r="AD3432" t="s">
        <v>1165</v>
      </c>
      <c r="AF3432" t="s">
        <v>1165</v>
      </c>
      <c r="AI3432" s="21" t="s">
        <v>1165</v>
      </c>
      <c r="AJ3432" s="21" t="s">
        <v>1148</v>
      </c>
      <c r="AK3432">
        <v>7</v>
      </c>
      <c r="AN3432" s="21">
        <v>4</v>
      </c>
      <c r="AO3432" s="21">
        <v>25</v>
      </c>
      <c r="AP3432">
        <v>28</v>
      </c>
      <c r="AQ3432" s="22" t="s">
        <v>1283</v>
      </c>
      <c r="AR3432" s="21" t="s">
        <v>3130</v>
      </c>
    </row>
    <row r="3433" spans="1:44" x14ac:dyDescent="0.2">
      <c r="A3433" s="21" t="s">
        <v>1778</v>
      </c>
      <c r="B3433" s="21" t="s">
        <v>1146</v>
      </c>
      <c r="C3433" s="21" t="s">
        <v>1149</v>
      </c>
      <c r="D3433" s="21" t="s">
        <v>1774</v>
      </c>
      <c r="E3433" s="21" t="s">
        <v>3173</v>
      </c>
      <c r="G3433" s="21" t="s">
        <v>153</v>
      </c>
      <c r="H3433" s="21" t="s">
        <v>1165</v>
      </c>
      <c r="I3433" s="21" t="s">
        <v>3175</v>
      </c>
      <c r="L3433">
        <v>2550</v>
      </c>
      <c r="M3433" s="21" t="s">
        <v>3034</v>
      </c>
      <c r="O3433">
        <v>1988</v>
      </c>
      <c r="S3433" s="9" t="s">
        <v>3169</v>
      </c>
      <c r="T3433" t="s">
        <v>3127</v>
      </c>
      <c r="U3433" s="21" t="s">
        <v>1218</v>
      </c>
      <c r="V3433" s="9" t="s">
        <v>3132</v>
      </c>
      <c r="W3433">
        <f>12*7</f>
        <v>84</v>
      </c>
      <c r="X3433" s="9" t="s">
        <v>1294</v>
      </c>
      <c r="Y3433" t="s">
        <v>3170</v>
      </c>
      <c r="Z3433">
        <v>24</v>
      </c>
      <c r="AD3433" t="s">
        <v>1165</v>
      </c>
      <c r="AF3433" t="s">
        <v>1165</v>
      </c>
      <c r="AI3433" s="21" t="s">
        <v>1165</v>
      </c>
      <c r="AJ3433" s="21" t="s">
        <v>1148</v>
      </c>
      <c r="AK3433">
        <v>5</v>
      </c>
      <c r="AN3433" s="21">
        <v>4</v>
      </c>
      <c r="AO3433" s="21">
        <v>25</v>
      </c>
      <c r="AP3433">
        <v>28</v>
      </c>
      <c r="AQ3433" s="22" t="s">
        <v>1283</v>
      </c>
      <c r="AR3433" s="21" t="s">
        <v>3130</v>
      </c>
    </row>
    <row r="3434" spans="1:44" x14ac:dyDescent="0.2">
      <c r="A3434" s="21" t="s">
        <v>1778</v>
      </c>
      <c r="B3434" s="21" t="s">
        <v>1146</v>
      </c>
      <c r="C3434" s="21" t="s">
        <v>1149</v>
      </c>
      <c r="D3434" s="21" t="s">
        <v>1774</v>
      </c>
      <c r="E3434" s="21" t="s">
        <v>3173</v>
      </c>
      <c r="G3434" s="21" t="s">
        <v>153</v>
      </c>
      <c r="H3434" s="21" t="s">
        <v>1165</v>
      </c>
      <c r="I3434" s="21" t="s">
        <v>3175</v>
      </c>
      <c r="L3434">
        <v>2550</v>
      </c>
      <c r="M3434" s="21" t="s">
        <v>3034</v>
      </c>
      <c r="O3434">
        <v>1988</v>
      </c>
      <c r="S3434" s="9" t="s">
        <v>3169</v>
      </c>
      <c r="T3434" t="s">
        <v>3127</v>
      </c>
      <c r="U3434" s="21" t="s">
        <v>1218</v>
      </c>
      <c r="V3434" s="9" t="s">
        <v>3132</v>
      </c>
      <c r="W3434">
        <f>12*7</f>
        <v>84</v>
      </c>
      <c r="X3434" s="9" t="s">
        <v>1294</v>
      </c>
      <c r="Y3434" t="s">
        <v>3134</v>
      </c>
      <c r="Z3434">
        <v>24</v>
      </c>
      <c r="AD3434" t="s">
        <v>1165</v>
      </c>
      <c r="AF3434" t="s">
        <v>1165</v>
      </c>
      <c r="AI3434" s="21" t="s">
        <v>1165</v>
      </c>
      <c r="AJ3434" s="21" t="s">
        <v>1148</v>
      </c>
      <c r="AK3434">
        <v>0</v>
      </c>
      <c r="AN3434" s="21">
        <v>4</v>
      </c>
      <c r="AO3434" s="21">
        <v>25</v>
      </c>
      <c r="AP3434">
        <v>28</v>
      </c>
      <c r="AQ3434" s="22" t="s">
        <v>1283</v>
      </c>
      <c r="AR3434" s="21" t="s">
        <v>3130</v>
      </c>
    </row>
    <row r="3435" spans="1:44" x14ac:dyDescent="0.2">
      <c r="A3435" s="21" t="s">
        <v>1778</v>
      </c>
      <c r="B3435" s="21" t="s">
        <v>1146</v>
      </c>
      <c r="C3435" s="21" t="s">
        <v>1149</v>
      </c>
      <c r="D3435" s="21" t="s">
        <v>1774</v>
      </c>
      <c r="E3435" s="21" t="s">
        <v>3173</v>
      </c>
      <c r="G3435" s="21" t="s">
        <v>153</v>
      </c>
      <c r="H3435" s="21" t="s">
        <v>1165</v>
      </c>
      <c r="I3435" s="21" t="s">
        <v>3175</v>
      </c>
      <c r="L3435">
        <v>2550</v>
      </c>
      <c r="M3435" s="21" t="s">
        <v>3034</v>
      </c>
      <c r="O3435">
        <v>1988</v>
      </c>
      <c r="S3435" s="9" t="s">
        <v>3169</v>
      </c>
      <c r="T3435" t="s">
        <v>3127</v>
      </c>
      <c r="U3435" s="21" t="s">
        <v>1218</v>
      </c>
      <c r="V3435" s="9" t="s">
        <v>3132</v>
      </c>
      <c r="W3435">
        <f>12*7</f>
        <v>84</v>
      </c>
      <c r="X3435" s="9" t="s">
        <v>1294</v>
      </c>
      <c r="Y3435" t="s">
        <v>3135</v>
      </c>
      <c r="Z3435">
        <v>24</v>
      </c>
      <c r="AD3435" t="s">
        <v>1165</v>
      </c>
      <c r="AF3435" t="s">
        <v>1165</v>
      </c>
      <c r="AI3435" s="21" t="s">
        <v>1165</v>
      </c>
      <c r="AJ3435" s="21" t="s">
        <v>1148</v>
      </c>
      <c r="AK3435">
        <v>1</v>
      </c>
      <c r="AN3435" s="21">
        <v>4</v>
      </c>
      <c r="AO3435" s="21">
        <v>25</v>
      </c>
      <c r="AP3435">
        <v>28</v>
      </c>
      <c r="AQ3435" s="22" t="s">
        <v>1283</v>
      </c>
      <c r="AR3435" s="21" t="s">
        <v>3130</v>
      </c>
    </row>
    <row r="3437" spans="1:44" x14ac:dyDescent="0.2">
      <c r="A3437" s="21" t="s">
        <v>1778</v>
      </c>
      <c r="B3437" s="21" t="s">
        <v>1146</v>
      </c>
      <c r="C3437" s="21" t="s">
        <v>1149</v>
      </c>
      <c r="D3437" s="21" t="s">
        <v>1774</v>
      </c>
      <c r="E3437" s="21" t="s">
        <v>3176</v>
      </c>
      <c r="G3437" s="21" t="s">
        <v>153</v>
      </c>
      <c r="H3437" s="21" t="s">
        <v>1165</v>
      </c>
      <c r="I3437" s="21" t="s">
        <v>3177</v>
      </c>
      <c r="L3437">
        <v>1710</v>
      </c>
      <c r="M3437" s="21" t="s">
        <v>3034</v>
      </c>
      <c r="O3437">
        <v>1988</v>
      </c>
      <c r="S3437" s="9" t="s">
        <v>3169</v>
      </c>
      <c r="T3437" t="s">
        <v>3127</v>
      </c>
      <c r="U3437" s="21" t="s">
        <v>1147</v>
      </c>
      <c r="Z3437">
        <v>24</v>
      </c>
      <c r="AD3437" t="s">
        <v>1165</v>
      </c>
      <c r="AF3437" t="s">
        <v>1165</v>
      </c>
      <c r="AI3437" s="21" t="s">
        <v>1165</v>
      </c>
      <c r="AJ3437" s="21" t="s">
        <v>1148</v>
      </c>
      <c r="AK3437">
        <v>0</v>
      </c>
      <c r="AN3437" s="21">
        <v>4</v>
      </c>
      <c r="AO3437" s="21">
        <v>25</v>
      </c>
      <c r="AP3437">
        <v>28</v>
      </c>
      <c r="AQ3437" s="22" t="s">
        <v>1283</v>
      </c>
      <c r="AR3437" s="21" t="s">
        <v>3130</v>
      </c>
    </row>
    <row r="3438" spans="1:44" x14ac:dyDescent="0.2">
      <c r="A3438" s="21" t="s">
        <v>1778</v>
      </c>
      <c r="B3438" s="21" t="s">
        <v>1146</v>
      </c>
      <c r="C3438" s="21" t="s">
        <v>1149</v>
      </c>
      <c r="D3438" s="21" t="s">
        <v>1774</v>
      </c>
      <c r="E3438" s="21" t="s">
        <v>3176</v>
      </c>
      <c r="G3438" s="21" t="s">
        <v>153</v>
      </c>
      <c r="H3438" s="21" t="s">
        <v>1165</v>
      </c>
      <c r="I3438" s="21" t="s">
        <v>3177</v>
      </c>
      <c r="L3438">
        <v>1710</v>
      </c>
      <c r="M3438" s="21" t="s">
        <v>3034</v>
      </c>
      <c r="O3438">
        <v>1988</v>
      </c>
      <c r="S3438" s="9" t="s">
        <v>3169</v>
      </c>
      <c r="T3438" t="s">
        <v>3127</v>
      </c>
      <c r="U3438" s="21" t="s">
        <v>1218</v>
      </c>
      <c r="V3438" s="9" t="s">
        <v>3132</v>
      </c>
      <c r="W3438">
        <v>28</v>
      </c>
      <c r="X3438" s="9" t="s">
        <v>1294</v>
      </c>
      <c r="Z3438">
        <v>24</v>
      </c>
      <c r="AD3438" t="s">
        <v>1165</v>
      </c>
      <c r="AF3438" t="s">
        <v>1165</v>
      </c>
      <c r="AI3438" s="21" t="s">
        <v>1165</v>
      </c>
      <c r="AJ3438" s="21" t="s">
        <v>1148</v>
      </c>
      <c r="AK3438">
        <v>1</v>
      </c>
      <c r="AN3438" s="21">
        <v>4</v>
      </c>
      <c r="AO3438" s="21">
        <v>25</v>
      </c>
      <c r="AP3438">
        <v>28</v>
      </c>
      <c r="AQ3438" s="22" t="s">
        <v>1283</v>
      </c>
      <c r="AR3438" s="21" t="s">
        <v>3130</v>
      </c>
    </row>
    <row r="3439" spans="1:44" x14ac:dyDescent="0.2">
      <c r="A3439" s="21" t="s">
        <v>1778</v>
      </c>
      <c r="B3439" s="21" t="s">
        <v>1146</v>
      </c>
      <c r="C3439" s="21" t="s">
        <v>1149</v>
      </c>
      <c r="D3439" s="21" t="s">
        <v>1774</v>
      </c>
      <c r="E3439" s="21" t="s">
        <v>3176</v>
      </c>
      <c r="G3439" s="21" t="s">
        <v>153</v>
      </c>
      <c r="H3439" s="21" t="s">
        <v>1165</v>
      </c>
      <c r="I3439" s="21" t="s">
        <v>3177</v>
      </c>
      <c r="L3439">
        <v>1710</v>
      </c>
      <c r="M3439" s="21" t="s">
        <v>3034</v>
      </c>
      <c r="O3439">
        <v>1988</v>
      </c>
      <c r="S3439" s="9" t="s">
        <v>3169</v>
      </c>
      <c r="T3439" t="s">
        <v>3127</v>
      </c>
      <c r="U3439" s="21" t="s">
        <v>1218</v>
      </c>
      <c r="V3439" s="9" t="s">
        <v>3132</v>
      </c>
      <c r="W3439">
        <f>56</f>
        <v>56</v>
      </c>
      <c r="X3439" s="9" t="s">
        <v>1294</v>
      </c>
      <c r="Z3439">
        <v>24</v>
      </c>
      <c r="AD3439" t="s">
        <v>1165</v>
      </c>
      <c r="AF3439" t="s">
        <v>1165</v>
      </c>
      <c r="AI3439" s="21" t="s">
        <v>1165</v>
      </c>
      <c r="AJ3439" s="21" t="s">
        <v>1148</v>
      </c>
      <c r="AK3439">
        <v>8</v>
      </c>
      <c r="AN3439" s="21">
        <v>4</v>
      </c>
      <c r="AO3439" s="21">
        <v>25</v>
      </c>
      <c r="AP3439">
        <v>28</v>
      </c>
      <c r="AQ3439" s="22" t="s">
        <v>1283</v>
      </c>
      <c r="AR3439" s="21" t="s">
        <v>3130</v>
      </c>
    </row>
    <row r="3440" spans="1:44" x14ac:dyDescent="0.2">
      <c r="A3440" s="21" t="s">
        <v>1778</v>
      </c>
      <c r="B3440" s="21" t="s">
        <v>1146</v>
      </c>
      <c r="C3440" s="21" t="s">
        <v>1149</v>
      </c>
      <c r="D3440" s="21" t="s">
        <v>1774</v>
      </c>
      <c r="E3440" s="21" t="s">
        <v>3176</v>
      </c>
      <c r="G3440" s="21" t="s">
        <v>153</v>
      </c>
      <c r="H3440" s="21" t="s">
        <v>1165</v>
      </c>
      <c r="I3440" s="21" t="s">
        <v>3177</v>
      </c>
      <c r="L3440">
        <v>1710</v>
      </c>
      <c r="M3440" s="21" t="s">
        <v>3034</v>
      </c>
      <c r="O3440">
        <v>1988</v>
      </c>
      <c r="S3440" s="9" t="s">
        <v>3169</v>
      </c>
      <c r="T3440" t="s">
        <v>3127</v>
      </c>
      <c r="U3440" s="21" t="s">
        <v>1218</v>
      </c>
      <c r="V3440" s="9" t="s">
        <v>3132</v>
      </c>
      <c r="W3440">
        <f>7*12</f>
        <v>84</v>
      </c>
      <c r="X3440" s="9" t="s">
        <v>1294</v>
      </c>
      <c r="Z3440">
        <v>24</v>
      </c>
      <c r="AD3440" t="s">
        <v>1165</v>
      </c>
      <c r="AF3440" t="s">
        <v>1165</v>
      </c>
      <c r="AI3440" s="21" t="s">
        <v>1165</v>
      </c>
      <c r="AJ3440" s="21" t="s">
        <v>1148</v>
      </c>
      <c r="AK3440">
        <v>31</v>
      </c>
      <c r="AN3440" s="21">
        <v>4</v>
      </c>
      <c r="AO3440" s="21">
        <v>25</v>
      </c>
      <c r="AP3440">
        <v>28</v>
      </c>
      <c r="AQ3440" s="22" t="s">
        <v>1283</v>
      </c>
      <c r="AR3440" s="21" t="s">
        <v>3130</v>
      </c>
    </row>
    <row r="3441" spans="1:44" x14ac:dyDescent="0.2">
      <c r="A3441" s="21" t="s">
        <v>1778</v>
      </c>
      <c r="B3441" s="21" t="s">
        <v>1146</v>
      </c>
      <c r="C3441" s="21" t="s">
        <v>1149</v>
      </c>
      <c r="D3441" s="21" t="s">
        <v>1774</v>
      </c>
      <c r="E3441" s="21" t="s">
        <v>3176</v>
      </c>
      <c r="G3441" s="21" t="s">
        <v>153</v>
      </c>
      <c r="H3441" s="21" t="s">
        <v>1165</v>
      </c>
      <c r="I3441" s="21" t="s">
        <v>3177</v>
      </c>
      <c r="L3441">
        <v>1710</v>
      </c>
      <c r="M3441" s="21" t="s">
        <v>3034</v>
      </c>
      <c r="O3441">
        <v>1988</v>
      </c>
      <c r="S3441" s="9" t="s">
        <v>3169</v>
      </c>
      <c r="T3441" t="s">
        <v>3127</v>
      </c>
      <c r="U3441" s="21" t="s">
        <v>1218</v>
      </c>
      <c r="V3441" s="9" t="s">
        <v>3132</v>
      </c>
      <c r="W3441">
        <f>7*16</f>
        <v>112</v>
      </c>
      <c r="X3441" s="9" t="s">
        <v>1294</v>
      </c>
      <c r="Z3441">
        <v>24</v>
      </c>
      <c r="AD3441" t="s">
        <v>1165</v>
      </c>
      <c r="AF3441" t="s">
        <v>1165</v>
      </c>
      <c r="AI3441" s="21" t="s">
        <v>1165</v>
      </c>
      <c r="AJ3441" s="21" t="s">
        <v>1148</v>
      </c>
      <c r="AK3441">
        <v>36</v>
      </c>
      <c r="AN3441" s="21">
        <v>4</v>
      </c>
      <c r="AO3441" s="21">
        <v>25</v>
      </c>
      <c r="AP3441">
        <v>28</v>
      </c>
      <c r="AQ3441" s="22" t="s">
        <v>1283</v>
      </c>
      <c r="AR3441" s="21" t="s">
        <v>3130</v>
      </c>
    </row>
    <row r="3442" spans="1:44" x14ac:dyDescent="0.2">
      <c r="A3442" s="21" t="s">
        <v>1778</v>
      </c>
      <c r="B3442" s="21" t="s">
        <v>1146</v>
      </c>
      <c r="C3442" s="21" t="s">
        <v>1149</v>
      </c>
      <c r="D3442" s="21" t="s">
        <v>1774</v>
      </c>
      <c r="E3442" s="21" t="s">
        <v>3176</v>
      </c>
      <c r="G3442" s="21" t="s">
        <v>153</v>
      </c>
      <c r="H3442" s="21" t="s">
        <v>1165</v>
      </c>
      <c r="I3442" s="21" t="s">
        <v>3177</v>
      </c>
      <c r="L3442">
        <v>1710</v>
      </c>
      <c r="M3442" s="21" t="s">
        <v>3034</v>
      </c>
      <c r="O3442">
        <v>1988</v>
      </c>
      <c r="S3442" s="9" t="s">
        <v>3169</v>
      </c>
      <c r="T3442" t="s">
        <v>3127</v>
      </c>
      <c r="U3442" s="21" t="s">
        <v>1218</v>
      </c>
      <c r="V3442" s="9" t="s">
        <v>3132</v>
      </c>
      <c r="W3442">
        <f>7*24</f>
        <v>168</v>
      </c>
      <c r="X3442" s="9" t="s">
        <v>1294</v>
      </c>
      <c r="Z3442">
        <v>24</v>
      </c>
      <c r="AD3442" t="s">
        <v>1165</v>
      </c>
      <c r="AF3442" t="s">
        <v>1165</v>
      </c>
      <c r="AI3442" s="21" t="s">
        <v>1165</v>
      </c>
      <c r="AJ3442" s="21" t="s">
        <v>1148</v>
      </c>
      <c r="AK3442">
        <v>38</v>
      </c>
      <c r="AN3442" s="21">
        <v>4</v>
      </c>
      <c r="AO3442" s="21">
        <v>25</v>
      </c>
      <c r="AP3442">
        <v>28</v>
      </c>
      <c r="AQ3442" s="22" t="s">
        <v>1283</v>
      </c>
      <c r="AR3442" s="21" t="s">
        <v>3130</v>
      </c>
    </row>
    <row r="3443" spans="1:44" x14ac:dyDescent="0.2">
      <c r="A3443" s="21" t="s">
        <v>1778</v>
      </c>
      <c r="B3443" s="21" t="s">
        <v>1146</v>
      </c>
      <c r="C3443" s="21" t="s">
        <v>1149</v>
      </c>
      <c r="D3443" s="21" t="s">
        <v>1774</v>
      </c>
      <c r="E3443" s="21" t="s">
        <v>3176</v>
      </c>
      <c r="G3443" s="21" t="s">
        <v>153</v>
      </c>
      <c r="H3443" s="21" t="s">
        <v>1165</v>
      </c>
      <c r="I3443" s="21" t="s">
        <v>3177</v>
      </c>
      <c r="L3443">
        <v>1710</v>
      </c>
      <c r="M3443" s="21" t="s">
        <v>3034</v>
      </c>
      <c r="O3443">
        <v>1988</v>
      </c>
      <c r="S3443" s="9" t="s">
        <v>3169</v>
      </c>
      <c r="T3443" t="s">
        <v>3127</v>
      </c>
      <c r="U3443" s="21" t="s">
        <v>1218</v>
      </c>
      <c r="V3443" s="9" t="s">
        <v>3132</v>
      </c>
      <c r="W3443">
        <f>12*7</f>
        <v>84</v>
      </c>
      <c r="X3443" s="9" t="s">
        <v>1294</v>
      </c>
      <c r="Y3443" t="s">
        <v>3170</v>
      </c>
      <c r="Z3443">
        <v>24</v>
      </c>
      <c r="AD3443" t="s">
        <v>1165</v>
      </c>
      <c r="AF3443" t="s">
        <v>1165</v>
      </c>
      <c r="AI3443" s="21" t="s">
        <v>1165</v>
      </c>
      <c r="AJ3443" s="21" t="s">
        <v>1148</v>
      </c>
      <c r="AK3443">
        <v>57</v>
      </c>
      <c r="AN3443" s="21">
        <v>4</v>
      </c>
      <c r="AO3443" s="21">
        <v>25</v>
      </c>
      <c r="AP3443">
        <v>28</v>
      </c>
      <c r="AQ3443" s="22" t="s">
        <v>1283</v>
      </c>
      <c r="AR3443" s="21" t="s">
        <v>3130</v>
      </c>
    </row>
    <row r="3444" spans="1:44" x14ac:dyDescent="0.2">
      <c r="A3444" s="21" t="s">
        <v>1778</v>
      </c>
      <c r="B3444" s="21" t="s">
        <v>1146</v>
      </c>
      <c r="C3444" s="21" t="s">
        <v>1149</v>
      </c>
      <c r="D3444" s="21" t="s">
        <v>1774</v>
      </c>
      <c r="E3444" s="21" t="s">
        <v>3176</v>
      </c>
      <c r="G3444" s="21" t="s">
        <v>153</v>
      </c>
      <c r="H3444" s="21" t="s">
        <v>1165</v>
      </c>
      <c r="I3444" s="21" t="s">
        <v>3177</v>
      </c>
      <c r="L3444">
        <v>1710</v>
      </c>
      <c r="M3444" s="21" t="s">
        <v>3034</v>
      </c>
      <c r="O3444">
        <v>1988</v>
      </c>
      <c r="S3444" s="9" t="s">
        <v>3169</v>
      </c>
      <c r="T3444" t="s">
        <v>3127</v>
      </c>
      <c r="U3444" s="21" t="s">
        <v>1218</v>
      </c>
      <c r="V3444" s="9" t="s">
        <v>3132</v>
      </c>
      <c r="W3444">
        <f>12*7</f>
        <v>84</v>
      </c>
      <c r="X3444" s="9" t="s">
        <v>1294</v>
      </c>
      <c r="Y3444" t="s">
        <v>3134</v>
      </c>
      <c r="Z3444">
        <v>24</v>
      </c>
      <c r="AD3444" t="s">
        <v>1165</v>
      </c>
      <c r="AF3444" t="s">
        <v>1165</v>
      </c>
      <c r="AI3444" s="21" t="s">
        <v>1165</v>
      </c>
      <c r="AJ3444" s="21" t="s">
        <v>1148</v>
      </c>
      <c r="AK3444">
        <v>7</v>
      </c>
      <c r="AN3444" s="21">
        <v>4</v>
      </c>
      <c r="AO3444" s="21">
        <v>25</v>
      </c>
      <c r="AP3444">
        <v>28</v>
      </c>
      <c r="AQ3444" s="22" t="s">
        <v>1283</v>
      </c>
      <c r="AR3444" s="21" t="s">
        <v>3130</v>
      </c>
    </row>
    <row r="3445" spans="1:44" x14ac:dyDescent="0.2">
      <c r="A3445" s="21" t="s">
        <v>1778</v>
      </c>
      <c r="B3445" s="21" t="s">
        <v>1146</v>
      </c>
      <c r="C3445" s="21" t="s">
        <v>1149</v>
      </c>
      <c r="D3445" s="21" t="s">
        <v>1774</v>
      </c>
      <c r="E3445" s="21" t="s">
        <v>3176</v>
      </c>
      <c r="G3445" s="21" t="s">
        <v>153</v>
      </c>
      <c r="H3445" s="21" t="s">
        <v>1165</v>
      </c>
      <c r="I3445" s="21" t="s">
        <v>3177</v>
      </c>
      <c r="L3445">
        <v>1710</v>
      </c>
      <c r="M3445" s="21" t="s">
        <v>3034</v>
      </c>
      <c r="O3445">
        <v>1988</v>
      </c>
      <c r="S3445" s="9" t="s">
        <v>3169</v>
      </c>
      <c r="T3445" t="s">
        <v>3127</v>
      </c>
      <c r="U3445" s="21" t="s">
        <v>1218</v>
      </c>
      <c r="V3445" s="9" t="s">
        <v>3132</v>
      </c>
      <c r="W3445">
        <f>12*7</f>
        <v>84</v>
      </c>
      <c r="X3445" s="9" t="s">
        <v>1294</v>
      </c>
      <c r="Y3445" t="s">
        <v>3135</v>
      </c>
      <c r="Z3445">
        <v>24</v>
      </c>
      <c r="AD3445" t="s">
        <v>1165</v>
      </c>
      <c r="AF3445" t="s">
        <v>1165</v>
      </c>
      <c r="AI3445" s="21" t="s">
        <v>1165</v>
      </c>
      <c r="AJ3445" s="21" t="s">
        <v>1148</v>
      </c>
      <c r="AK3445">
        <v>11</v>
      </c>
      <c r="AN3445" s="21">
        <v>4</v>
      </c>
      <c r="AO3445" s="21">
        <v>25</v>
      </c>
      <c r="AP3445">
        <v>28</v>
      </c>
      <c r="AQ3445" s="22" t="s">
        <v>1283</v>
      </c>
      <c r="AR3445" s="21" t="s">
        <v>3130</v>
      </c>
    </row>
    <row r="3447" spans="1:44" x14ac:dyDescent="0.2">
      <c r="A3447" s="21" t="s">
        <v>1778</v>
      </c>
      <c r="B3447" s="21" t="s">
        <v>1146</v>
      </c>
      <c r="C3447" s="21" t="s">
        <v>1149</v>
      </c>
      <c r="D3447" s="21" t="s">
        <v>1774</v>
      </c>
      <c r="E3447" s="21" t="s">
        <v>3178</v>
      </c>
      <c r="G3447" s="21" t="s">
        <v>153</v>
      </c>
      <c r="H3447" s="21" t="s">
        <v>1165</v>
      </c>
      <c r="I3447" s="21" t="s">
        <v>3179</v>
      </c>
      <c r="L3447">
        <v>1740</v>
      </c>
      <c r="M3447" s="21" t="s">
        <v>3034</v>
      </c>
      <c r="O3447">
        <v>1988</v>
      </c>
      <c r="S3447" s="9" t="s">
        <v>3169</v>
      </c>
      <c r="T3447" t="s">
        <v>3127</v>
      </c>
      <c r="U3447" s="21" t="s">
        <v>1147</v>
      </c>
      <c r="Z3447">
        <v>24</v>
      </c>
      <c r="AD3447" t="s">
        <v>1165</v>
      </c>
      <c r="AF3447" t="s">
        <v>1165</v>
      </c>
      <c r="AI3447" s="21" t="s">
        <v>1165</v>
      </c>
      <c r="AJ3447" s="21" t="s">
        <v>1148</v>
      </c>
      <c r="AK3447">
        <v>1</v>
      </c>
      <c r="AN3447" s="21">
        <v>4</v>
      </c>
      <c r="AO3447" s="21">
        <v>25</v>
      </c>
      <c r="AP3447">
        <v>28</v>
      </c>
      <c r="AQ3447" s="22" t="s">
        <v>1283</v>
      </c>
      <c r="AR3447" s="21" t="s">
        <v>3130</v>
      </c>
    </row>
    <row r="3448" spans="1:44" x14ac:dyDescent="0.2">
      <c r="A3448" s="21" t="s">
        <v>1778</v>
      </c>
      <c r="B3448" s="21" t="s">
        <v>1146</v>
      </c>
      <c r="C3448" s="21" t="s">
        <v>1149</v>
      </c>
      <c r="D3448" s="21" t="s">
        <v>1774</v>
      </c>
      <c r="E3448" s="21" t="s">
        <v>3178</v>
      </c>
      <c r="G3448" s="21" t="s">
        <v>153</v>
      </c>
      <c r="H3448" s="21" t="s">
        <v>1165</v>
      </c>
      <c r="I3448" s="21" t="s">
        <v>3179</v>
      </c>
      <c r="L3448">
        <v>1740</v>
      </c>
      <c r="M3448" s="21" t="s">
        <v>3034</v>
      </c>
      <c r="O3448">
        <v>1988</v>
      </c>
      <c r="S3448" s="9" t="s">
        <v>3169</v>
      </c>
      <c r="T3448" t="s">
        <v>3127</v>
      </c>
      <c r="U3448" s="21" t="s">
        <v>1218</v>
      </c>
      <c r="V3448" s="9" t="s">
        <v>3132</v>
      </c>
      <c r="W3448">
        <v>28</v>
      </c>
      <c r="X3448" s="9" t="s">
        <v>1294</v>
      </c>
      <c r="Z3448">
        <v>24</v>
      </c>
      <c r="AD3448" t="s">
        <v>1165</v>
      </c>
      <c r="AF3448" t="s">
        <v>1165</v>
      </c>
      <c r="AI3448" s="21" t="s">
        <v>1165</v>
      </c>
      <c r="AJ3448" s="21" t="s">
        <v>1148</v>
      </c>
      <c r="AK3448">
        <v>2</v>
      </c>
      <c r="AN3448" s="21">
        <v>4</v>
      </c>
      <c r="AO3448" s="21">
        <v>25</v>
      </c>
      <c r="AP3448">
        <v>28</v>
      </c>
      <c r="AQ3448" s="22" t="s">
        <v>1283</v>
      </c>
      <c r="AR3448" s="21" t="s">
        <v>3130</v>
      </c>
    </row>
    <row r="3449" spans="1:44" x14ac:dyDescent="0.2">
      <c r="A3449" s="21" t="s">
        <v>1778</v>
      </c>
      <c r="B3449" s="21" t="s">
        <v>1146</v>
      </c>
      <c r="C3449" s="21" t="s">
        <v>1149</v>
      </c>
      <c r="D3449" s="21" t="s">
        <v>1774</v>
      </c>
      <c r="E3449" s="21" t="s">
        <v>3178</v>
      </c>
      <c r="G3449" s="21" t="s">
        <v>153</v>
      </c>
      <c r="H3449" s="21" t="s">
        <v>1165</v>
      </c>
      <c r="I3449" s="21" t="s">
        <v>3179</v>
      </c>
      <c r="L3449">
        <v>1740</v>
      </c>
      <c r="M3449" s="21" t="s">
        <v>3034</v>
      </c>
      <c r="O3449">
        <v>1988</v>
      </c>
      <c r="S3449" s="9" t="s">
        <v>3169</v>
      </c>
      <c r="T3449" t="s">
        <v>3127</v>
      </c>
      <c r="U3449" s="21" t="s">
        <v>1218</v>
      </c>
      <c r="V3449" s="9" t="s">
        <v>3132</v>
      </c>
      <c r="W3449">
        <f>56</f>
        <v>56</v>
      </c>
      <c r="X3449" s="9" t="s">
        <v>1294</v>
      </c>
      <c r="Z3449">
        <v>24</v>
      </c>
      <c r="AD3449" t="s">
        <v>1165</v>
      </c>
      <c r="AF3449" t="s">
        <v>1165</v>
      </c>
      <c r="AI3449" s="21" t="s">
        <v>1165</v>
      </c>
      <c r="AJ3449" s="21" t="s">
        <v>1148</v>
      </c>
      <c r="AK3449">
        <v>0</v>
      </c>
      <c r="AN3449" s="21">
        <v>4</v>
      </c>
      <c r="AO3449" s="21">
        <v>25</v>
      </c>
      <c r="AP3449">
        <v>28</v>
      </c>
      <c r="AQ3449" s="22" t="s">
        <v>1283</v>
      </c>
      <c r="AR3449" s="21" t="s">
        <v>3130</v>
      </c>
    </row>
    <row r="3450" spans="1:44" x14ac:dyDescent="0.2">
      <c r="A3450" s="21" t="s">
        <v>1778</v>
      </c>
      <c r="B3450" s="21" t="s">
        <v>1146</v>
      </c>
      <c r="C3450" s="21" t="s">
        <v>1149</v>
      </c>
      <c r="D3450" s="21" t="s">
        <v>1774</v>
      </c>
      <c r="E3450" s="21" t="s">
        <v>3178</v>
      </c>
      <c r="G3450" s="21" t="s">
        <v>153</v>
      </c>
      <c r="H3450" s="21" t="s">
        <v>1165</v>
      </c>
      <c r="I3450" s="21" t="s">
        <v>3179</v>
      </c>
      <c r="L3450">
        <v>1740</v>
      </c>
      <c r="M3450" s="21" t="s">
        <v>3034</v>
      </c>
      <c r="O3450">
        <v>1988</v>
      </c>
      <c r="S3450" s="9" t="s">
        <v>3169</v>
      </c>
      <c r="T3450" t="s">
        <v>3127</v>
      </c>
      <c r="U3450" s="21" t="s">
        <v>1218</v>
      </c>
      <c r="V3450" s="9" t="s">
        <v>3132</v>
      </c>
      <c r="W3450">
        <f>7*12</f>
        <v>84</v>
      </c>
      <c r="X3450" s="9" t="s">
        <v>1294</v>
      </c>
      <c r="Z3450">
        <v>24</v>
      </c>
      <c r="AD3450" t="s">
        <v>1165</v>
      </c>
      <c r="AF3450" t="s">
        <v>1165</v>
      </c>
      <c r="AI3450" s="21" t="s">
        <v>1165</v>
      </c>
      <c r="AJ3450" s="21" t="s">
        <v>1148</v>
      </c>
      <c r="AK3450">
        <v>23</v>
      </c>
      <c r="AN3450" s="21">
        <v>4</v>
      </c>
      <c r="AO3450" s="21">
        <v>25</v>
      </c>
      <c r="AP3450">
        <v>28</v>
      </c>
      <c r="AQ3450" s="22" t="s">
        <v>1283</v>
      </c>
      <c r="AR3450" s="21" t="s">
        <v>3130</v>
      </c>
    </row>
    <row r="3451" spans="1:44" x14ac:dyDescent="0.2">
      <c r="A3451" s="21" t="s">
        <v>1778</v>
      </c>
      <c r="B3451" s="21" t="s">
        <v>1146</v>
      </c>
      <c r="C3451" s="21" t="s">
        <v>1149</v>
      </c>
      <c r="D3451" s="21" t="s">
        <v>1774</v>
      </c>
      <c r="E3451" s="21" t="s">
        <v>3178</v>
      </c>
      <c r="G3451" s="21" t="s">
        <v>153</v>
      </c>
      <c r="H3451" s="21" t="s">
        <v>1165</v>
      </c>
      <c r="I3451" s="21" t="s">
        <v>3179</v>
      </c>
      <c r="L3451">
        <v>1740</v>
      </c>
      <c r="M3451" s="21" t="s">
        <v>3034</v>
      </c>
      <c r="O3451">
        <v>1988</v>
      </c>
      <c r="S3451" s="9" t="s">
        <v>3169</v>
      </c>
      <c r="T3451" t="s">
        <v>3127</v>
      </c>
      <c r="U3451" s="21" t="s">
        <v>1218</v>
      </c>
      <c r="V3451" s="9" t="s">
        <v>3132</v>
      </c>
      <c r="W3451">
        <f>7*16</f>
        <v>112</v>
      </c>
      <c r="X3451" s="9" t="s">
        <v>1294</v>
      </c>
      <c r="Z3451">
        <v>24</v>
      </c>
      <c r="AD3451" t="s">
        <v>1165</v>
      </c>
      <c r="AF3451" t="s">
        <v>1165</v>
      </c>
      <c r="AI3451" s="21" t="s">
        <v>1165</v>
      </c>
      <c r="AJ3451" s="21" t="s">
        <v>1148</v>
      </c>
      <c r="AK3451">
        <v>58</v>
      </c>
      <c r="AN3451" s="21">
        <v>4</v>
      </c>
      <c r="AO3451" s="21">
        <v>25</v>
      </c>
      <c r="AP3451">
        <v>28</v>
      </c>
      <c r="AQ3451" s="22" t="s">
        <v>1283</v>
      </c>
      <c r="AR3451" s="21" t="s">
        <v>3130</v>
      </c>
    </row>
    <row r="3452" spans="1:44" x14ac:dyDescent="0.2">
      <c r="A3452" s="21" t="s">
        <v>1778</v>
      </c>
      <c r="B3452" s="21" t="s">
        <v>1146</v>
      </c>
      <c r="C3452" s="21" t="s">
        <v>1149</v>
      </c>
      <c r="D3452" s="21" t="s">
        <v>1774</v>
      </c>
      <c r="E3452" s="21" t="s">
        <v>3178</v>
      </c>
      <c r="G3452" s="21" t="s">
        <v>153</v>
      </c>
      <c r="H3452" s="21" t="s">
        <v>1165</v>
      </c>
      <c r="I3452" s="21" t="s">
        <v>3179</v>
      </c>
      <c r="L3452">
        <v>1740</v>
      </c>
      <c r="M3452" s="21" t="s">
        <v>3034</v>
      </c>
      <c r="O3452">
        <v>1988</v>
      </c>
      <c r="S3452" s="9" t="s">
        <v>3169</v>
      </c>
      <c r="T3452" t="s">
        <v>3127</v>
      </c>
      <c r="U3452" s="21" t="s">
        <v>1218</v>
      </c>
      <c r="V3452" s="9" t="s">
        <v>3132</v>
      </c>
      <c r="W3452">
        <f>7*24</f>
        <v>168</v>
      </c>
      <c r="X3452" s="9" t="s">
        <v>1294</v>
      </c>
      <c r="Z3452">
        <v>24</v>
      </c>
      <c r="AD3452" t="s">
        <v>1165</v>
      </c>
      <c r="AF3452" t="s">
        <v>1165</v>
      </c>
      <c r="AI3452" s="21" t="s">
        <v>1165</v>
      </c>
      <c r="AJ3452" s="21" t="s">
        <v>1148</v>
      </c>
      <c r="AK3452">
        <v>46</v>
      </c>
      <c r="AN3452" s="21">
        <v>4</v>
      </c>
      <c r="AO3452" s="21">
        <v>25</v>
      </c>
      <c r="AP3452">
        <v>28</v>
      </c>
      <c r="AQ3452" s="22" t="s">
        <v>1283</v>
      </c>
      <c r="AR3452" s="21" t="s">
        <v>3130</v>
      </c>
    </row>
    <row r="3453" spans="1:44" x14ac:dyDescent="0.2">
      <c r="A3453" s="21" t="s">
        <v>1778</v>
      </c>
      <c r="B3453" s="21" t="s">
        <v>1146</v>
      </c>
      <c r="C3453" s="21" t="s">
        <v>1149</v>
      </c>
      <c r="D3453" s="21" t="s">
        <v>1774</v>
      </c>
      <c r="E3453" s="21" t="s">
        <v>3178</v>
      </c>
      <c r="G3453" s="21" t="s">
        <v>153</v>
      </c>
      <c r="H3453" s="21" t="s">
        <v>1165</v>
      </c>
      <c r="I3453" s="21" t="s">
        <v>3179</v>
      </c>
      <c r="L3453">
        <v>1740</v>
      </c>
      <c r="M3453" s="21" t="s">
        <v>3034</v>
      </c>
      <c r="O3453">
        <v>1988</v>
      </c>
      <c r="S3453" s="9" t="s">
        <v>3169</v>
      </c>
      <c r="T3453" t="s">
        <v>3127</v>
      </c>
      <c r="U3453" s="21" t="s">
        <v>1218</v>
      </c>
      <c r="V3453" s="9" t="s">
        <v>3132</v>
      </c>
      <c r="W3453">
        <f>12*7</f>
        <v>84</v>
      </c>
      <c r="X3453" s="9" t="s">
        <v>1294</v>
      </c>
      <c r="Y3453" t="s">
        <v>3170</v>
      </c>
      <c r="Z3453">
        <v>24</v>
      </c>
      <c r="AD3453" t="s">
        <v>1165</v>
      </c>
      <c r="AF3453" t="s">
        <v>1165</v>
      </c>
      <c r="AI3453" s="21" t="s">
        <v>1165</v>
      </c>
      <c r="AJ3453" s="21" t="s">
        <v>1148</v>
      </c>
      <c r="AK3453">
        <v>53</v>
      </c>
      <c r="AN3453" s="21">
        <v>4</v>
      </c>
      <c r="AO3453" s="21">
        <v>25</v>
      </c>
      <c r="AP3453">
        <v>28</v>
      </c>
      <c r="AQ3453" s="22" t="s">
        <v>1283</v>
      </c>
      <c r="AR3453" s="21" t="s">
        <v>3130</v>
      </c>
    </row>
    <row r="3454" spans="1:44" x14ac:dyDescent="0.2">
      <c r="A3454" s="21" t="s">
        <v>1778</v>
      </c>
      <c r="B3454" s="21" t="s">
        <v>1146</v>
      </c>
      <c r="C3454" s="21" t="s">
        <v>1149</v>
      </c>
      <c r="D3454" s="21" t="s">
        <v>1774</v>
      </c>
      <c r="E3454" s="21" t="s">
        <v>3178</v>
      </c>
      <c r="G3454" s="21" t="s">
        <v>153</v>
      </c>
      <c r="H3454" s="21" t="s">
        <v>1165</v>
      </c>
      <c r="I3454" s="21" t="s">
        <v>3179</v>
      </c>
      <c r="L3454">
        <v>1740</v>
      </c>
      <c r="M3454" s="21" t="s">
        <v>3034</v>
      </c>
      <c r="O3454">
        <v>1988</v>
      </c>
      <c r="S3454" s="9" t="s">
        <v>3169</v>
      </c>
      <c r="T3454" t="s">
        <v>3127</v>
      </c>
      <c r="U3454" s="21" t="s">
        <v>1218</v>
      </c>
      <c r="V3454" s="9" t="s">
        <v>3132</v>
      </c>
      <c r="W3454">
        <f>12*7</f>
        <v>84</v>
      </c>
      <c r="X3454" s="9" t="s">
        <v>1294</v>
      </c>
      <c r="Y3454" t="s">
        <v>3134</v>
      </c>
      <c r="Z3454">
        <v>24</v>
      </c>
      <c r="AD3454" t="s">
        <v>1165</v>
      </c>
      <c r="AF3454" t="s">
        <v>1165</v>
      </c>
      <c r="AI3454" s="21" t="s">
        <v>1165</v>
      </c>
      <c r="AJ3454" s="21" t="s">
        <v>1148</v>
      </c>
      <c r="AK3454">
        <v>9</v>
      </c>
      <c r="AN3454" s="21">
        <v>4</v>
      </c>
      <c r="AO3454" s="21">
        <v>25</v>
      </c>
      <c r="AP3454">
        <v>28</v>
      </c>
      <c r="AQ3454" s="22" t="s">
        <v>1283</v>
      </c>
      <c r="AR3454" s="21" t="s">
        <v>3130</v>
      </c>
    </row>
    <row r="3455" spans="1:44" x14ac:dyDescent="0.2">
      <c r="A3455" s="21" t="s">
        <v>1778</v>
      </c>
      <c r="B3455" s="21" t="s">
        <v>1146</v>
      </c>
      <c r="C3455" s="21" t="s">
        <v>1149</v>
      </c>
      <c r="D3455" s="21" t="s">
        <v>1774</v>
      </c>
      <c r="E3455" s="21" t="s">
        <v>3178</v>
      </c>
      <c r="G3455" s="21" t="s">
        <v>153</v>
      </c>
      <c r="H3455" s="21" t="s">
        <v>1165</v>
      </c>
      <c r="I3455" s="21" t="s">
        <v>3179</v>
      </c>
      <c r="L3455">
        <v>1740</v>
      </c>
      <c r="M3455" s="21" t="s">
        <v>3034</v>
      </c>
      <c r="O3455">
        <v>1988</v>
      </c>
      <c r="S3455" s="9" t="s">
        <v>3169</v>
      </c>
      <c r="T3455" t="s">
        <v>3127</v>
      </c>
      <c r="U3455" s="21" t="s">
        <v>1218</v>
      </c>
      <c r="V3455" s="9" t="s">
        <v>3132</v>
      </c>
      <c r="W3455">
        <f>12*7</f>
        <v>84</v>
      </c>
      <c r="X3455" s="9" t="s">
        <v>1294</v>
      </c>
      <c r="Y3455" t="s">
        <v>3135</v>
      </c>
      <c r="Z3455">
        <v>24</v>
      </c>
      <c r="AD3455" t="s">
        <v>1165</v>
      </c>
      <c r="AF3455" t="s">
        <v>1165</v>
      </c>
      <c r="AI3455" s="21" t="s">
        <v>1165</v>
      </c>
      <c r="AJ3455" s="21" t="s">
        <v>1148</v>
      </c>
      <c r="AK3455">
        <v>0</v>
      </c>
      <c r="AN3455" s="21">
        <v>4</v>
      </c>
      <c r="AO3455" s="21">
        <v>25</v>
      </c>
      <c r="AP3455">
        <v>28</v>
      </c>
      <c r="AQ3455" s="22" t="s">
        <v>1283</v>
      </c>
      <c r="AR3455" s="21" t="s">
        <v>3130</v>
      </c>
    </row>
    <row r="3457" spans="1:44" x14ac:dyDescent="0.2">
      <c r="A3457" s="21" t="s">
        <v>1778</v>
      </c>
      <c r="B3457" s="21" t="s">
        <v>1146</v>
      </c>
      <c r="C3457" s="21" t="s">
        <v>1149</v>
      </c>
      <c r="D3457" s="21" t="s">
        <v>1774</v>
      </c>
      <c r="E3457" s="21" t="s">
        <v>3180</v>
      </c>
      <c r="G3457" s="21" t="s">
        <v>153</v>
      </c>
      <c r="H3457" s="21" t="s">
        <v>1165</v>
      </c>
      <c r="I3457" s="21" t="s">
        <v>3181</v>
      </c>
      <c r="L3457">
        <v>1340</v>
      </c>
      <c r="M3457" s="21" t="s">
        <v>3034</v>
      </c>
      <c r="O3457">
        <v>1988</v>
      </c>
      <c r="S3457" s="9" t="s">
        <v>3169</v>
      </c>
      <c r="T3457" t="s">
        <v>3127</v>
      </c>
      <c r="U3457" s="21" t="s">
        <v>1147</v>
      </c>
      <c r="Z3457">
        <v>24</v>
      </c>
      <c r="AD3457" t="s">
        <v>1165</v>
      </c>
      <c r="AF3457" t="s">
        <v>1165</v>
      </c>
      <c r="AI3457" s="21" t="s">
        <v>1165</v>
      </c>
      <c r="AJ3457" s="21" t="s">
        <v>1148</v>
      </c>
      <c r="AK3457">
        <v>0</v>
      </c>
      <c r="AN3457" s="21">
        <v>4</v>
      </c>
      <c r="AO3457" s="21">
        <v>25</v>
      </c>
      <c r="AP3457">
        <v>28</v>
      </c>
      <c r="AQ3457" s="22" t="s">
        <v>1283</v>
      </c>
      <c r="AR3457" s="21" t="s">
        <v>3130</v>
      </c>
    </row>
    <row r="3458" spans="1:44" x14ac:dyDescent="0.2">
      <c r="A3458" s="21" t="s">
        <v>1778</v>
      </c>
      <c r="B3458" s="21" t="s">
        <v>1146</v>
      </c>
      <c r="C3458" s="21" t="s">
        <v>1149</v>
      </c>
      <c r="D3458" s="21" t="s">
        <v>1774</v>
      </c>
      <c r="E3458" s="21" t="s">
        <v>3180</v>
      </c>
      <c r="G3458" s="21" t="s">
        <v>153</v>
      </c>
      <c r="H3458" s="21" t="s">
        <v>1165</v>
      </c>
      <c r="I3458" s="21" t="s">
        <v>3181</v>
      </c>
      <c r="L3458">
        <v>1340</v>
      </c>
      <c r="M3458" s="21" t="s">
        <v>3034</v>
      </c>
      <c r="O3458">
        <v>1988</v>
      </c>
      <c r="S3458" s="9" t="s">
        <v>3169</v>
      </c>
      <c r="T3458" t="s">
        <v>3127</v>
      </c>
      <c r="U3458" s="21" t="s">
        <v>1218</v>
      </c>
      <c r="V3458" s="9" t="s">
        <v>3132</v>
      </c>
      <c r="W3458">
        <v>28</v>
      </c>
      <c r="X3458" s="9" t="s">
        <v>1294</v>
      </c>
      <c r="Z3458">
        <v>24</v>
      </c>
      <c r="AD3458" t="s">
        <v>1165</v>
      </c>
      <c r="AF3458" t="s">
        <v>1165</v>
      </c>
      <c r="AI3458" s="21" t="s">
        <v>1165</v>
      </c>
      <c r="AJ3458" s="21" t="s">
        <v>1148</v>
      </c>
      <c r="AK3458">
        <v>0</v>
      </c>
      <c r="AN3458" s="21">
        <v>4</v>
      </c>
      <c r="AO3458" s="21">
        <v>25</v>
      </c>
      <c r="AP3458">
        <v>28</v>
      </c>
      <c r="AQ3458" s="22" t="s">
        <v>1283</v>
      </c>
      <c r="AR3458" s="21" t="s">
        <v>3130</v>
      </c>
    </row>
    <row r="3459" spans="1:44" x14ac:dyDescent="0.2">
      <c r="A3459" s="21" t="s">
        <v>1778</v>
      </c>
      <c r="B3459" s="21" t="s">
        <v>1146</v>
      </c>
      <c r="C3459" s="21" t="s">
        <v>1149</v>
      </c>
      <c r="D3459" s="21" t="s">
        <v>1774</v>
      </c>
      <c r="E3459" s="21" t="s">
        <v>3180</v>
      </c>
      <c r="G3459" s="21" t="s">
        <v>153</v>
      </c>
      <c r="H3459" s="21" t="s">
        <v>1165</v>
      </c>
      <c r="I3459" s="21" t="s">
        <v>3181</v>
      </c>
      <c r="L3459">
        <v>1340</v>
      </c>
      <c r="M3459" s="21" t="s">
        <v>3034</v>
      </c>
      <c r="O3459">
        <v>1988</v>
      </c>
      <c r="S3459" s="9" t="s">
        <v>3169</v>
      </c>
      <c r="T3459" t="s">
        <v>3127</v>
      </c>
      <c r="U3459" s="21" t="s">
        <v>1218</v>
      </c>
      <c r="V3459" s="9" t="s">
        <v>3132</v>
      </c>
      <c r="W3459">
        <f>56</f>
        <v>56</v>
      </c>
      <c r="X3459" s="9" t="s">
        <v>1294</v>
      </c>
      <c r="Z3459">
        <v>24</v>
      </c>
      <c r="AD3459" t="s">
        <v>1165</v>
      </c>
      <c r="AF3459" t="s">
        <v>1165</v>
      </c>
      <c r="AI3459" s="21" t="s">
        <v>1165</v>
      </c>
      <c r="AJ3459" s="21" t="s">
        <v>1148</v>
      </c>
      <c r="AK3459">
        <v>34</v>
      </c>
      <c r="AN3459" s="21">
        <v>4</v>
      </c>
      <c r="AO3459" s="21">
        <v>25</v>
      </c>
      <c r="AP3459">
        <v>28</v>
      </c>
      <c r="AQ3459" s="22" t="s">
        <v>1283</v>
      </c>
      <c r="AR3459" s="21" t="s">
        <v>3130</v>
      </c>
    </row>
    <row r="3460" spans="1:44" x14ac:dyDescent="0.2">
      <c r="A3460" s="21" t="s">
        <v>1778</v>
      </c>
      <c r="B3460" s="21" t="s">
        <v>1146</v>
      </c>
      <c r="C3460" s="21" t="s">
        <v>1149</v>
      </c>
      <c r="D3460" s="21" t="s">
        <v>1774</v>
      </c>
      <c r="E3460" s="21" t="s">
        <v>3180</v>
      </c>
      <c r="G3460" s="21" t="s">
        <v>153</v>
      </c>
      <c r="H3460" s="21" t="s">
        <v>1165</v>
      </c>
      <c r="I3460" s="21" t="s">
        <v>3181</v>
      </c>
      <c r="L3460">
        <v>1340</v>
      </c>
      <c r="M3460" s="21" t="s">
        <v>3034</v>
      </c>
      <c r="O3460">
        <v>1988</v>
      </c>
      <c r="S3460" s="9" t="s">
        <v>3169</v>
      </c>
      <c r="T3460" t="s">
        <v>3127</v>
      </c>
      <c r="U3460" s="21" t="s">
        <v>1218</v>
      </c>
      <c r="V3460" s="9" t="s">
        <v>3132</v>
      </c>
      <c r="W3460">
        <f>7*12</f>
        <v>84</v>
      </c>
      <c r="X3460" s="9" t="s">
        <v>1294</v>
      </c>
      <c r="Z3460">
        <v>24</v>
      </c>
      <c r="AD3460" t="s">
        <v>1165</v>
      </c>
      <c r="AF3460" t="s">
        <v>1165</v>
      </c>
      <c r="AI3460" s="21" t="s">
        <v>1165</v>
      </c>
      <c r="AJ3460" s="21" t="s">
        <v>1148</v>
      </c>
      <c r="AK3460">
        <v>68</v>
      </c>
      <c r="AN3460" s="21">
        <v>4</v>
      </c>
      <c r="AO3460" s="21">
        <v>25</v>
      </c>
      <c r="AP3460">
        <v>28</v>
      </c>
      <c r="AQ3460" s="22" t="s">
        <v>1283</v>
      </c>
      <c r="AR3460" s="21" t="s">
        <v>3130</v>
      </c>
    </row>
    <row r="3461" spans="1:44" x14ac:dyDescent="0.2">
      <c r="A3461" s="21" t="s">
        <v>1778</v>
      </c>
      <c r="B3461" s="21" t="s">
        <v>1146</v>
      </c>
      <c r="C3461" s="21" t="s">
        <v>1149</v>
      </c>
      <c r="D3461" s="21" t="s">
        <v>1774</v>
      </c>
      <c r="E3461" s="21" t="s">
        <v>3180</v>
      </c>
      <c r="G3461" s="21" t="s">
        <v>153</v>
      </c>
      <c r="H3461" s="21" t="s">
        <v>1165</v>
      </c>
      <c r="I3461" s="21" t="s">
        <v>3181</v>
      </c>
      <c r="L3461">
        <v>1340</v>
      </c>
      <c r="M3461" s="21" t="s">
        <v>3034</v>
      </c>
      <c r="O3461">
        <v>1988</v>
      </c>
      <c r="S3461" s="9" t="s">
        <v>3169</v>
      </c>
      <c r="T3461" t="s">
        <v>3127</v>
      </c>
      <c r="U3461" s="21" t="s">
        <v>1218</v>
      </c>
      <c r="V3461" s="9" t="s">
        <v>3132</v>
      </c>
      <c r="W3461">
        <f>7*16</f>
        <v>112</v>
      </c>
      <c r="X3461" s="9" t="s">
        <v>1294</v>
      </c>
      <c r="Z3461">
        <v>24</v>
      </c>
      <c r="AD3461" t="s">
        <v>1165</v>
      </c>
      <c r="AF3461" t="s">
        <v>1165</v>
      </c>
      <c r="AI3461" s="21" t="s">
        <v>1165</v>
      </c>
      <c r="AJ3461" s="21" t="s">
        <v>1148</v>
      </c>
      <c r="AK3461">
        <v>72</v>
      </c>
      <c r="AN3461" s="21">
        <v>4</v>
      </c>
      <c r="AO3461" s="21">
        <v>25</v>
      </c>
      <c r="AP3461">
        <v>28</v>
      </c>
      <c r="AQ3461" s="22" t="s">
        <v>1283</v>
      </c>
      <c r="AR3461" s="21" t="s">
        <v>3130</v>
      </c>
    </row>
    <row r="3462" spans="1:44" x14ac:dyDescent="0.2">
      <c r="A3462" s="21" t="s">
        <v>1778</v>
      </c>
      <c r="B3462" s="21" t="s">
        <v>1146</v>
      </c>
      <c r="C3462" s="21" t="s">
        <v>1149</v>
      </c>
      <c r="D3462" s="21" t="s">
        <v>1774</v>
      </c>
      <c r="E3462" s="21" t="s">
        <v>3180</v>
      </c>
      <c r="G3462" s="21" t="s">
        <v>153</v>
      </c>
      <c r="H3462" s="21" t="s">
        <v>1165</v>
      </c>
      <c r="I3462" s="21" t="s">
        <v>3181</v>
      </c>
      <c r="L3462">
        <v>1340</v>
      </c>
      <c r="M3462" s="21" t="s">
        <v>3034</v>
      </c>
      <c r="O3462">
        <v>1988</v>
      </c>
      <c r="S3462" s="9" t="s">
        <v>3169</v>
      </c>
      <c r="T3462" t="s">
        <v>3127</v>
      </c>
      <c r="U3462" s="21" t="s">
        <v>1218</v>
      </c>
      <c r="V3462" s="9" t="s">
        <v>3132</v>
      </c>
      <c r="W3462">
        <f>7*24</f>
        <v>168</v>
      </c>
      <c r="X3462" s="9" t="s">
        <v>1294</v>
      </c>
      <c r="Z3462">
        <v>24</v>
      </c>
      <c r="AD3462" t="s">
        <v>1165</v>
      </c>
      <c r="AF3462" t="s">
        <v>1165</v>
      </c>
      <c r="AI3462" s="21" t="s">
        <v>1165</v>
      </c>
      <c r="AJ3462" s="21" t="s">
        <v>1148</v>
      </c>
      <c r="AK3462">
        <v>83</v>
      </c>
      <c r="AN3462" s="21">
        <v>4</v>
      </c>
      <c r="AO3462" s="21">
        <v>25</v>
      </c>
      <c r="AP3462">
        <v>28</v>
      </c>
      <c r="AQ3462" s="22" t="s">
        <v>1283</v>
      </c>
      <c r="AR3462" s="21" t="s">
        <v>3130</v>
      </c>
    </row>
    <row r="3463" spans="1:44" x14ac:dyDescent="0.2">
      <c r="A3463" s="21" t="s">
        <v>1778</v>
      </c>
      <c r="B3463" s="21" t="s">
        <v>1146</v>
      </c>
      <c r="C3463" s="21" t="s">
        <v>1149</v>
      </c>
      <c r="D3463" s="21" t="s">
        <v>1774</v>
      </c>
      <c r="E3463" s="21" t="s">
        <v>3180</v>
      </c>
      <c r="G3463" s="21" t="s">
        <v>153</v>
      </c>
      <c r="H3463" s="21" t="s">
        <v>1165</v>
      </c>
      <c r="I3463" s="21" t="s">
        <v>3181</v>
      </c>
      <c r="L3463">
        <v>1340</v>
      </c>
      <c r="M3463" s="21" t="s">
        <v>3034</v>
      </c>
      <c r="O3463">
        <v>1988</v>
      </c>
      <c r="S3463" s="9" t="s">
        <v>3169</v>
      </c>
      <c r="T3463" t="s">
        <v>3127</v>
      </c>
      <c r="U3463" s="21" t="s">
        <v>1218</v>
      </c>
      <c r="V3463" s="9" t="s">
        <v>3132</v>
      </c>
      <c r="W3463">
        <f>12*7</f>
        <v>84</v>
      </c>
      <c r="X3463" s="9" t="s">
        <v>1294</v>
      </c>
      <c r="Y3463" t="s">
        <v>3170</v>
      </c>
      <c r="Z3463">
        <v>24</v>
      </c>
      <c r="AD3463" t="s">
        <v>1165</v>
      </c>
      <c r="AF3463" t="s">
        <v>1165</v>
      </c>
      <c r="AI3463" s="21" t="s">
        <v>1165</v>
      </c>
      <c r="AJ3463" s="21" t="s">
        <v>1148</v>
      </c>
      <c r="AK3463">
        <v>98</v>
      </c>
      <c r="AN3463" s="21">
        <v>4</v>
      </c>
      <c r="AO3463" s="21">
        <v>25</v>
      </c>
      <c r="AP3463">
        <v>28</v>
      </c>
      <c r="AQ3463" s="22" t="s">
        <v>1283</v>
      </c>
      <c r="AR3463" s="21" t="s">
        <v>3130</v>
      </c>
    </row>
    <row r="3464" spans="1:44" x14ac:dyDescent="0.2">
      <c r="A3464" s="21" t="s">
        <v>1778</v>
      </c>
      <c r="B3464" s="21" t="s">
        <v>1146</v>
      </c>
      <c r="C3464" s="21" t="s">
        <v>1149</v>
      </c>
      <c r="D3464" s="21" t="s">
        <v>1774</v>
      </c>
      <c r="E3464" s="21" t="s">
        <v>3180</v>
      </c>
      <c r="G3464" s="21" t="s">
        <v>153</v>
      </c>
      <c r="H3464" s="21" t="s">
        <v>1165</v>
      </c>
      <c r="I3464" s="21" t="s">
        <v>3181</v>
      </c>
      <c r="L3464">
        <v>1340</v>
      </c>
      <c r="M3464" s="21" t="s">
        <v>3034</v>
      </c>
      <c r="O3464">
        <v>1988</v>
      </c>
      <c r="S3464" s="9" t="s">
        <v>3169</v>
      </c>
      <c r="T3464" t="s">
        <v>3127</v>
      </c>
      <c r="U3464" s="21" t="s">
        <v>1218</v>
      </c>
      <c r="V3464" s="9" t="s">
        <v>3132</v>
      </c>
      <c r="W3464">
        <f>12*7</f>
        <v>84</v>
      </c>
      <c r="X3464" s="9" t="s">
        <v>1294</v>
      </c>
      <c r="Y3464" t="s">
        <v>3134</v>
      </c>
      <c r="Z3464">
        <v>24</v>
      </c>
      <c r="AD3464" t="s">
        <v>1165</v>
      </c>
      <c r="AF3464" t="s">
        <v>1165</v>
      </c>
      <c r="AI3464" s="21" t="s">
        <v>1165</v>
      </c>
      <c r="AJ3464" s="21" t="s">
        <v>1148</v>
      </c>
      <c r="AK3464">
        <v>10</v>
      </c>
      <c r="AN3464" s="21">
        <v>4</v>
      </c>
      <c r="AO3464" s="21">
        <v>25</v>
      </c>
      <c r="AP3464">
        <v>28</v>
      </c>
      <c r="AQ3464" s="22" t="s">
        <v>1283</v>
      </c>
      <c r="AR3464" s="21" t="s">
        <v>3130</v>
      </c>
    </row>
    <row r="3465" spans="1:44" x14ac:dyDescent="0.2">
      <c r="A3465" s="21" t="s">
        <v>1778</v>
      </c>
      <c r="B3465" s="21" t="s">
        <v>1146</v>
      </c>
      <c r="C3465" s="21" t="s">
        <v>1149</v>
      </c>
      <c r="D3465" s="21" t="s">
        <v>1774</v>
      </c>
      <c r="E3465" s="21" t="s">
        <v>3180</v>
      </c>
      <c r="G3465" s="21" t="s">
        <v>153</v>
      </c>
      <c r="H3465" s="21" t="s">
        <v>1165</v>
      </c>
      <c r="I3465" s="21" t="s">
        <v>3181</v>
      </c>
      <c r="L3465">
        <v>1340</v>
      </c>
      <c r="M3465" s="21" t="s">
        <v>3034</v>
      </c>
      <c r="O3465">
        <v>1988</v>
      </c>
      <c r="S3465" s="9" t="s">
        <v>3169</v>
      </c>
      <c r="T3465" t="s">
        <v>3127</v>
      </c>
      <c r="U3465" s="21" t="s">
        <v>1218</v>
      </c>
      <c r="V3465" s="9" t="s">
        <v>3132</v>
      </c>
      <c r="W3465">
        <f>12*7</f>
        <v>84</v>
      </c>
      <c r="X3465" s="9" t="s">
        <v>1294</v>
      </c>
      <c r="Y3465" t="s">
        <v>3135</v>
      </c>
      <c r="Z3465">
        <v>24</v>
      </c>
      <c r="AD3465" t="s">
        <v>1165</v>
      </c>
      <c r="AF3465" t="s">
        <v>1165</v>
      </c>
      <c r="AI3465" s="21" t="s">
        <v>1165</v>
      </c>
      <c r="AJ3465" s="21" t="s">
        <v>1148</v>
      </c>
      <c r="AK3465">
        <v>36</v>
      </c>
      <c r="AN3465" s="21">
        <v>4</v>
      </c>
      <c r="AO3465" s="21">
        <v>25</v>
      </c>
      <c r="AP3465">
        <v>28</v>
      </c>
      <c r="AQ3465" s="22" t="s">
        <v>1283</v>
      </c>
      <c r="AR3465" s="21" t="s">
        <v>3130</v>
      </c>
    </row>
    <row r="3467" spans="1:44" x14ac:dyDescent="0.2">
      <c r="A3467" s="21" t="s">
        <v>1778</v>
      </c>
      <c r="B3467" s="21" t="s">
        <v>1146</v>
      </c>
      <c r="C3467" s="21" t="s">
        <v>1149</v>
      </c>
      <c r="D3467" s="21" t="s">
        <v>1774</v>
      </c>
      <c r="E3467" s="21" t="s">
        <v>3182</v>
      </c>
      <c r="G3467" s="21" t="s">
        <v>153</v>
      </c>
      <c r="H3467" s="21" t="s">
        <v>1165</v>
      </c>
      <c r="I3467" s="21" t="s">
        <v>3183</v>
      </c>
      <c r="L3467">
        <v>1130</v>
      </c>
      <c r="M3467" s="21" t="s">
        <v>3034</v>
      </c>
      <c r="O3467">
        <v>1988</v>
      </c>
      <c r="S3467" s="9" t="s">
        <v>3169</v>
      </c>
      <c r="T3467" t="s">
        <v>3127</v>
      </c>
      <c r="U3467" s="21" t="s">
        <v>1147</v>
      </c>
      <c r="Z3467">
        <v>24</v>
      </c>
      <c r="AD3467" t="s">
        <v>1165</v>
      </c>
      <c r="AF3467" t="s">
        <v>1165</v>
      </c>
      <c r="AI3467" s="21" t="s">
        <v>1165</v>
      </c>
      <c r="AJ3467" s="21" t="s">
        <v>1148</v>
      </c>
      <c r="AK3467">
        <v>0</v>
      </c>
      <c r="AN3467" s="21">
        <v>4</v>
      </c>
      <c r="AO3467" s="21">
        <v>25</v>
      </c>
      <c r="AP3467">
        <v>28</v>
      </c>
      <c r="AQ3467" s="22" t="s">
        <v>1283</v>
      </c>
      <c r="AR3467" s="21" t="s">
        <v>3130</v>
      </c>
    </row>
    <row r="3468" spans="1:44" x14ac:dyDescent="0.2">
      <c r="A3468" s="21" t="s">
        <v>1778</v>
      </c>
      <c r="B3468" s="21" t="s">
        <v>1146</v>
      </c>
      <c r="C3468" s="21" t="s">
        <v>1149</v>
      </c>
      <c r="D3468" s="21" t="s">
        <v>1774</v>
      </c>
      <c r="E3468" s="21" t="s">
        <v>3182</v>
      </c>
      <c r="G3468" s="21" t="s">
        <v>153</v>
      </c>
      <c r="H3468" s="21" t="s">
        <v>1165</v>
      </c>
      <c r="I3468" s="21" t="s">
        <v>3183</v>
      </c>
      <c r="L3468">
        <v>1130</v>
      </c>
      <c r="M3468" s="21" t="s">
        <v>3034</v>
      </c>
      <c r="O3468">
        <v>1988</v>
      </c>
      <c r="S3468" s="9" t="s">
        <v>3169</v>
      </c>
      <c r="T3468" t="s">
        <v>3127</v>
      </c>
      <c r="U3468" s="21" t="s">
        <v>1218</v>
      </c>
      <c r="V3468" s="9" t="s">
        <v>3132</v>
      </c>
      <c r="W3468">
        <v>28</v>
      </c>
      <c r="X3468" s="9" t="s">
        <v>1294</v>
      </c>
      <c r="Z3468">
        <v>24</v>
      </c>
      <c r="AD3468" t="s">
        <v>1165</v>
      </c>
      <c r="AF3468" t="s">
        <v>1165</v>
      </c>
      <c r="AI3468" s="21" t="s">
        <v>1165</v>
      </c>
      <c r="AJ3468" s="21" t="s">
        <v>1148</v>
      </c>
      <c r="AK3468">
        <v>0</v>
      </c>
      <c r="AN3468" s="21">
        <v>4</v>
      </c>
      <c r="AO3468" s="21">
        <v>25</v>
      </c>
      <c r="AP3468">
        <v>28</v>
      </c>
      <c r="AQ3468" s="22" t="s">
        <v>1283</v>
      </c>
      <c r="AR3468" s="21" t="s">
        <v>3130</v>
      </c>
    </row>
    <row r="3469" spans="1:44" x14ac:dyDescent="0.2">
      <c r="A3469" s="21" t="s">
        <v>1778</v>
      </c>
      <c r="B3469" s="21" t="s">
        <v>1146</v>
      </c>
      <c r="C3469" s="21" t="s">
        <v>1149</v>
      </c>
      <c r="D3469" s="21" t="s">
        <v>1774</v>
      </c>
      <c r="E3469" s="21" t="s">
        <v>3182</v>
      </c>
      <c r="G3469" s="21" t="s">
        <v>153</v>
      </c>
      <c r="H3469" s="21" t="s">
        <v>1165</v>
      </c>
      <c r="I3469" s="21" t="s">
        <v>3183</v>
      </c>
      <c r="L3469">
        <v>1130</v>
      </c>
      <c r="M3469" s="21" t="s">
        <v>3034</v>
      </c>
      <c r="O3469">
        <v>1988</v>
      </c>
      <c r="S3469" s="9" t="s">
        <v>3169</v>
      </c>
      <c r="T3469" t="s">
        <v>3127</v>
      </c>
      <c r="U3469" s="21" t="s">
        <v>1218</v>
      </c>
      <c r="V3469" s="9" t="s">
        <v>3132</v>
      </c>
      <c r="W3469">
        <f>56</f>
        <v>56</v>
      </c>
      <c r="X3469" s="9" t="s">
        <v>1294</v>
      </c>
      <c r="Z3469">
        <v>24</v>
      </c>
      <c r="AD3469" t="s">
        <v>1165</v>
      </c>
      <c r="AF3469" t="s">
        <v>1165</v>
      </c>
      <c r="AI3469" s="21" t="s">
        <v>1165</v>
      </c>
      <c r="AJ3469" s="21" t="s">
        <v>1148</v>
      </c>
      <c r="AK3469">
        <v>3</v>
      </c>
      <c r="AN3469" s="21">
        <v>4</v>
      </c>
      <c r="AO3469" s="21">
        <v>25</v>
      </c>
      <c r="AP3469">
        <v>28</v>
      </c>
      <c r="AQ3469" s="22" t="s">
        <v>1283</v>
      </c>
      <c r="AR3469" s="21" t="s">
        <v>3130</v>
      </c>
    </row>
    <row r="3470" spans="1:44" x14ac:dyDescent="0.2">
      <c r="A3470" s="21" t="s">
        <v>1778</v>
      </c>
      <c r="B3470" s="21" t="s">
        <v>1146</v>
      </c>
      <c r="C3470" s="21" t="s">
        <v>1149</v>
      </c>
      <c r="D3470" s="21" t="s">
        <v>1774</v>
      </c>
      <c r="E3470" s="21" t="s">
        <v>3182</v>
      </c>
      <c r="G3470" s="21" t="s">
        <v>153</v>
      </c>
      <c r="H3470" s="21" t="s">
        <v>1165</v>
      </c>
      <c r="I3470" s="21" t="s">
        <v>3183</v>
      </c>
      <c r="L3470">
        <v>1130</v>
      </c>
      <c r="M3470" s="21" t="s">
        <v>3034</v>
      </c>
      <c r="O3470">
        <v>1988</v>
      </c>
      <c r="S3470" s="9" t="s">
        <v>3169</v>
      </c>
      <c r="T3470" t="s">
        <v>3127</v>
      </c>
      <c r="U3470" s="21" t="s">
        <v>1218</v>
      </c>
      <c r="V3470" s="9" t="s">
        <v>3132</v>
      </c>
      <c r="W3470">
        <f>7*12</f>
        <v>84</v>
      </c>
      <c r="X3470" s="9" t="s">
        <v>1294</v>
      </c>
      <c r="Z3470">
        <v>24</v>
      </c>
      <c r="AD3470" t="s">
        <v>1165</v>
      </c>
      <c r="AF3470" t="s">
        <v>1165</v>
      </c>
      <c r="AI3470" s="21" t="s">
        <v>1165</v>
      </c>
      <c r="AJ3470" s="21" t="s">
        <v>1148</v>
      </c>
      <c r="AK3470">
        <v>59</v>
      </c>
      <c r="AN3470" s="21">
        <v>4</v>
      </c>
      <c r="AO3470" s="21">
        <v>25</v>
      </c>
      <c r="AP3470">
        <v>28</v>
      </c>
      <c r="AQ3470" s="22" t="s">
        <v>1283</v>
      </c>
      <c r="AR3470" s="21" t="s">
        <v>3130</v>
      </c>
    </row>
    <row r="3471" spans="1:44" x14ac:dyDescent="0.2">
      <c r="A3471" s="21" t="s">
        <v>1778</v>
      </c>
      <c r="B3471" s="21" t="s">
        <v>1146</v>
      </c>
      <c r="C3471" s="21" t="s">
        <v>1149</v>
      </c>
      <c r="D3471" s="21" t="s">
        <v>1774</v>
      </c>
      <c r="E3471" s="21" t="s">
        <v>3182</v>
      </c>
      <c r="G3471" s="21" t="s">
        <v>153</v>
      </c>
      <c r="H3471" s="21" t="s">
        <v>1165</v>
      </c>
      <c r="I3471" s="21" t="s">
        <v>3183</v>
      </c>
      <c r="L3471">
        <v>1130</v>
      </c>
      <c r="M3471" s="21" t="s">
        <v>3034</v>
      </c>
      <c r="O3471">
        <v>1988</v>
      </c>
      <c r="S3471" s="9" t="s">
        <v>3169</v>
      </c>
      <c r="T3471" t="s">
        <v>3127</v>
      </c>
      <c r="U3471" s="21" t="s">
        <v>1218</v>
      </c>
      <c r="V3471" s="9" t="s">
        <v>3132</v>
      </c>
      <c r="W3471">
        <f>7*16</f>
        <v>112</v>
      </c>
      <c r="X3471" s="9" t="s">
        <v>1294</v>
      </c>
      <c r="Z3471">
        <v>24</v>
      </c>
      <c r="AD3471" t="s">
        <v>1165</v>
      </c>
      <c r="AF3471" t="s">
        <v>1165</v>
      </c>
      <c r="AI3471" s="21" t="s">
        <v>1165</v>
      </c>
      <c r="AJ3471" s="21" t="s">
        <v>1148</v>
      </c>
      <c r="AK3471">
        <v>57</v>
      </c>
      <c r="AN3471" s="21">
        <v>4</v>
      </c>
      <c r="AO3471" s="21">
        <v>25</v>
      </c>
      <c r="AP3471">
        <v>28</v>
      </c>
      <c r="AQ3471" s="22" t="s">
        <v>1283</v>
      </c>
      <c r="AR3471" s="21" t="s">
        <v>3130</v>
      </c>
    </row>
    <row r="3472" spans="1:44" x14ac:dyDescent="0.2">
      <c r="A3472" s="21" t="s">
        <v>1778</v>
      </c>
      <c r="B3472" s="21" t="s">
        <v>1146</v>
      </c>
      <c r="C3472" s="21" t="s">
        <v>1149</v>
      </c>
      <c r="D3472" s="21" t="s">
        <v>1774</v>
      </c>
      <c r="E3472" s="21" t="s">
        <v>3182</v>
      </c>
      <c r="G3472" s="21" t="s">
        <v>153</v>
      </c>
      <c r="H3472" s="21" t="s">
        <v>1165</v>
      </c>
      <c r="I3472" s="21" t="s">
        <v>3183</v>
      </c>
      <c r="L3472">
        <v>1130</v>
      </c>
      <c r="M3472" s="21" t="s">
        <v>3034</v>
      </c>
      <c r="O3472">
        <v>1988</v>
      </c>
      <c r="S3472" s="9" t="s">
        <v>3169</v>
      </c>
      <c r="T3472" t="s">
        <v>3127</v>
      </c>
      <c r="U3472" s="21" t="s">
        <v>1218</v>
      </c>
      <c r="V3472" s="9" t="s">
        <v>3132</v>
      </c>
      <c r="W3472">
        <f>7*24</f>
        <v>168</v>
      </c>
      <c r="X3472" s="9" t="s">
        <v>1294</v>
      </c>
      <c r="Z3472">
        <v>24</v>
      </c>
      <c r="AD3472" t="s">
        <v>1165</v>
      </c>
      <c r="AF3472" t="s">
        <v>1165</v>
      </c>
      <c r="AI3472" s="21" t="s">
        <v>1165</v>
      </c>
      <c r="AJ3472" s="21" t="s">
        <v>1148</v>
      </c>
      <c r="AK3472">
        <v>68</v>
      </c>
      <c r="AN3472" s="21">
        <v>4</v>
      </c>
      <c r="AO3472" s="21">
        <v>25</v>
      </c>
      <c r="AP3472">
        <v>28</v>
      </c>
      <c r="AQ3472" s="22" t="s">
        <v>1283</v>
      </c>
      <c r="AR3472" s="21" t="s">
        <v>3130</v>
      </c>
    </row>
    <row r="3473" spans="1:44" x14ac:dyDescent="0.2">
      <c r="A3473" s="21" t="s">
        <v>1778</v>
      </c>
      <c r="B3473" s="21" t="s">
        <v>1146</v>
      </c>
      <c r="C3473" s="21" t="s">
        <v>1149</v>
      </c>
      <c r="D3473" s="21" t="s">
        <v>1774</v>
      </c>
      <c r="E3473" s="21" t="s">
        <v>3182</v>
      </c>
      <c r="G3473" s="21" t="s">
        <v>153</v>
      </c>
      <c r="H3473" s="21" t="s">
        <v>1165</v>
      </c>
      <c r="I3473" s="21" t="s">
        <v>3183</v>
      </c>
      <c r="L3473">
        <v>1130</v>
      </c>
      <c r="M3473" s="21" t="s">
        <v>3034</v>
      </c>
      <c r="O3473">
        <v>1988</v>
      </c>
      <c r="S3473" s="9" t="s">
        <v>3169</v>
      </c>
      <c r="T3473" t="s">
        <v>3127</v>
      </c>
      <c r="U3473" s="21" t="s">
        <v>1218</v>
      </c>
      <c r="V3473" s="9" t="s">
        <v>3132</v>
      </c>
      <c r="W3473">
        <f>12*7</f>
        <v>84</v>
      </c>
      <c r="X3473" s="9" t="s">
        <v>1294</v>
      </c>
      <c r="Y3473" t="s">
        <v>3170</v>
      </c>
      <c r="Z3473">
        <v>24</v>
      </c>
      <c r="AD3473" t="s">
        <v>1165</v>
      </c>
      <c r="AF3473" t="s">
        <v>1165</v>
      </c>
      <c r="AI3473" s="21" t="s">
        <v>1165</v>
      </c>
      <c r="AJ3473" s="21" t="s">
        <v>1148</v>
      </c>
      <c r="AK3473">
        <v>10</v>
      </c>
      <c r="AN3473" s="21">
        <v>4</v>
      </c>
      <c r="AO3473" s="21">
        <v>25</v>
      </c>
      <c r="AP3473">
        <v>28</v>
      </c>
      <c r="AQ3473" s="22" t="s">
        <v>1283</v>
      </c>
      <c r="AR3473" s="21" t="s">
        <v>3130</v>
      </c>
    </row>
    <row r="3474" spans="1:44" x14ac:dyDescent="0.2">
      <c r="A3474" s="21" t="s">
        <v>1778</v>
      </c>
      <c r="B3474" s="21" t="s">
        <v>1146</v>
      </c>
      <c r="C3474" s="21" t="s">
        <v>1149</v>
      </c>
      <c r="D3474" s="21" t="s">
        <v>1774</v>
      </c>
      <c r="E3474" s="21" t="s">
        <v>3182</v>
      </c>
      <c r="G3474" s="21" t="s">
        <v>153</v>
      </c>
      <c r="H3474" s="21" t="s">
        <v>1165</v>
      </c>
      <c r="I3474" s="21" t="s">
        <v>3183</v>
      </c>
      <c r="L3474">
        <v>1130</v>
      </c>
      <c r="M3474" s="21" t="s">
        <v>3034</v>
      </c>
      <c r="O3474">
        <v>1988</v>
      </c>
      <c r="S3474" s="9" t="s">
        <v>3169</v>
      </c>
      <c r="T3474" t="s">
        <v>3127</v>
      </c>
      <c r="U3474" s="21" t="s">
        <v>1218</v>
      </c>
      <c r="V3474" s="9" t="s">
        <v>3132</v>
      </c>
      <c r="W3474">
        <f>12*7</f>
        <v>84</v>
      </c>
      <c r="X3474" s="9" t="s">
        <v>1294</v>
      </c>
      <c r="Y3474" t="s">
        <v>3134</v>
      </c>
      <c r="Z3474">
        <v>24</v>
      </c>
      <c r="AD3474" t="s">
        <v>1165</v>
      </c>
      <c r="AF3474" t="s">
        <v>1165</v>
      </c>
      <c r="AI3474" s="21" t="s">
        <v>1165</v>
      </c>
      <c r="AJ3474" s="21" t="s">
        <v>1148</v>
      </c>
      <c r="AK3474">
        <v>4</v>
      </c>
      <c r="AN3474" s="21">
        <v>4</v>
      </c>
      <c r="AO3474" s="21">
        <v>25</v>
      </c>
      <c r="AP3474">
        <v>28</v>
      </c>
      <c r="AQ3474" s="22" t="s">
        <v>1283</v>
      </c>
      <c r="AR3474" s="21" t="s">
        <v>3130</v>
      </c>
    </row>
    <row r="3475" spans="1:44" x14ac:dyDescent="0.2">
      <c r="A3475" s="21" t="s">
        <v>1778</v>
      </c>
      <c r="B3475" s="21" t="s">
        <v>1146</v>
      </c>
      <c r="C3475" s="21" t="s">
        <v>1149</v>
      </c>
      <c r="D3475" s="21" t="s">
        <v>1774</v>
      </c>
      <c r="E3475" s="21" t="s">
        <v>3182</v>
      </c>
      <c r="G3475" s="21" t="s">
        <v>153</v>
      </c>
      <c r="H3475" s="21" t="s">
        <v>1165</v>
      </c>
      <c r="I3475" s="21" t="s">
        <v>3183</v>
      </c>
      <c r="L3475">
        <v>1130</v>
      </c>
      <c r="M3475" s="21" t="s">
        <v>3034</v>
      </c>
      <c r="O3475">
        <v>1988</v>
      </c>
      <c r="S3475" s="9" t="s">
        <v>3169</v>
      </c>
      <c r="T3475" t="s">
        <v>3127</v>
      </c>
      <c r="U3475" s="21" t="s">
        <v>1218</v>
      </c>
      <c r="V3475" s="9" t="s">
        <v>3132</v>
      </c>
      <c r="W3475">
        <f>12*7</f>
        <v>84</v>
      </c>
      <c r="X3475" s="9" t="s">
        <v>1294</v>
      </c>
      <c r="Y3475" t="s">
        <v>3135</v>
      </c>
      <c r="Z3475">
        <v>24</v>
      </c>
      <c r="AD3475" t="s">
        <v>1165</v>
      </c>
      <c r="AF3475" t="s">
        <v>1165</v>
      </c>
      <c r="AI3475" s="21" t="s">
        <v>1165</v>
      </c>
      <c r="AJ3475" s="21" t="s">
        <v>1148</v>
      </c>
      <c r="AK3475">
        <v>13</v>
      </c>
      <c r="AN3475" s="21">
        <v>4</v>
      </c>
      <c r="AO3475" s="21">
        <v>25</v>
      </c>
      <c r="AP3475">
        <v>28</v>
      </c>
      <c r="AQ3475" s="22" t="s">
        <v>1283</v>
      </c>
      <c r="AR3475" s="21" t="s">
        <v>3130</v>
      </c>
    </row>
    <row r="3477" spans="1:44" x14ac:dyDescent="0.2">
      <c r="A3477" s="21" t="s">
        <v>1778</v>
      </c>
      <c r="B3477" s="21" t="s">
        <v>1146</v>
      </c>
      <c r="C3477" s="21" t="s">
        <v>1149</v>
      </c>
      <c r="D3477" s="21" t="s">
        <v>1774</v>
      </c>
      <c r="E3477" s="21" t="s">
        <v>3182</v>
      </c>
      <c r="G3477" s="21" t="s">
        <v>153</v>
      </c>
      <c r="H3477" s="21" t="s">
        <v>1165</v>
      </c>
      <c r="I3477" s="21" t="s">
        <v>3184</v>
      </c>
      <c r="L3477">
        <v>910</v>
      </c>
      <c r="M3477" s="21" t="s">
        <v>3034</v>
      </c>
      <c r="O3477">
        <v>1988</v>
      </c>
      <c r="S3477" s="9" t="s">
        <v>3169</v>
      </c>
      <c r="T3477" t="s">
        <v>3127</v>
      </c>
      <c r="U3477" s="21" t="s">
        <v>1147</v>
      </c>
      <c r="Z3477">
        <v>24</v>
      </c>
      <c r="AD3477" t="s">
        <v>1165</v>
      </c>
      <c r="AF3477" t="s">
        <v>1165</v>
      </c>
      <c r="AI3477" s="21" t="s">
        <v>1165</v>
      </c>
      <c r="AJ3477" s="21" t="s">
        <v>1148</v>
      </c>
      <c r="AK3477">
        <v>0</v>
      </c>
      <c r="AN3477" s="21">
        <v>4</v>
      </c>
      <c r="AO3477" s="21">
        <v>25</v>
      </c>
      <c r="AP3477">
        <v>28</v>
      </c>
      <c r="AQ3477" s="22" t="s">
        <v>1283</v>
      </c>
      <c r="AR3477" s="21" t="s">
        <v>3130</v>
      </c>
    </row>
    <row r="3478" spans="1:44" x14ac:dyDescent="0.2">
      <c r="A3478" s="21" t="s">
        <v>1778</v>
      </c>
      <c r="B3478" s="21" t="s">
        <v>1146</v>
      </c>
      <c r="C3478" s="21" t="s">
        <v>1149</v>
      </c>
      <c r="D3478" s="21" t="s">
        <v>1774</v>
      </c>
      <c r="E3478" s="21" t="s">
        <v>3182</v>
      </c>
      <c r="G3478" s="21" t="s">
        <v>153</v>
      </c>
      <c r="H3478" s="21" t="s">
        <v>1165</v>
      </c>
      <c r="I3478" s="21" t="s">
        <v>3184</v>
      </c>
      <c r="L3478">
        <v>910</v>
      </c>
      <c r="M3478" s="21" t="s">
        <v>3034</v>
      </c>
      <c r="O3478">
        <v>1988</v>
      </c>
      <c r="S3478" s="9" t="s">
        <v>3169</v>
      </c>
      <c r="T3478" t="s">
        <v>3127</v>
      </c>
      <c r="U3478" s="21" t="s">
        <v>1218</v>
      </c>
      <c r="V3478" s="9" t="s">
        <v>3132</v>
      </c>
      <c r="W3478">
        <v>28</v>
      </c>
      <c r="X3478" s="9" t="s">
        <v>1294</v>
      </c>
      <c r="Z3478">
        <v>24</v>
      </c>
      <c r="AD3478" t="s">
        <v>1165</v>
      </c>
      <c r="AF3478" t="s">
        <v>1165</v>
      </c>
      <c r="AI3478" s="21" t="s">
        <v>1165</v>
      </c>
      <c r="AJ3478" s="21" t="s">
        <v>1148</v>
      </c>
      <c r="AK3478">
        <v>2</v>
      </c>
      <c r="AN3478" s="21">
        <v>4</v>
      </c>
      <c r="AO3478" s="21">
        <v>25</v>
      </c>
      <c r="AP3478">
        <v>28</v>
      </c>
      <c r="AQ3478" s="22" t="s">
        <v>1283</v>
      </c>
      <c r="AR3478" s="21" t="s">
        <v>3130</v>
      </c>
    </row>
    <row r="3479" spans="1:44" x14ac:dyDescent="0.2">
      <c r="A3479" s="21" t="s">
        <v>1778</v>
      </c>
      <c r="B3479" s="21" t="s">
        <v>1146</v>
      </c>
      <c r="C3479" s="21" t="s">
        <v>1149</v>
      </c>
      <c r="D3479" s="21" t="s">
        <v>1774</v>
      </c>
      <c r="E3479" s="21" t="s">
        <v>3182</v>
      </c>
      <c r="G3479" s="21" t="s">
        <v>153</v>
      </c>
      <c r="H3479" s="21" t="s">
        <v>1165</v>
      </c>
      <c r="I3479" s="21" t="s">
        <v>3184</v>
      </c>
      <c r="L3479">
        <v>910</v>
      </c>
      <c r="M3479" s="21" t="s">
        <v>3034</v>
      </c>
      <c r="O3479">
        <v>1988</v>
      </c>
      <c r="S3479" s="9" t="s">
        <v>3169</v>
      </c>
      <c r="T3479" t="s">
        <v>3127</v>
      </c>
      <c r="U3479" s="21" t="s">
        <v>1218</v>
      </c>
      <c r="V3479" s="9" t="s">
        <v>3132</v>
      </c>
      <c r="W3479">
        <f>56</f>
        <v>56</v>
      </c>
      <c r="X3479" s="9" t="s">
        <v>1294</v>
      </c>
      <c r="Z3479">
        <v>24</v>
      </c>
      <c r="AD3479" t="s">
        <v>1165</v>
      </c>
      <c r="AF3479" t="s">
        <v>1165</v>
      </c>
      <c r="AI3479" s="21" t="s">
        <v>1165</v>
      </c>
      <c r="AJ3479" s="21" t="s">
        <v>1148</v>
      </c>
      <c r="AK3479">
        <v>38</v>
      </c>
      <c r="AN3479" s="21">
        <v>4</v>
      </c>
      <c r="AO3479" s="21">
        <v>25</v>
      </c>
      <c r="AP3479">
        <v>28</v>
      </c>
      <c r="AQ3479" s="22" t="s">
        <v>1283</v>
      </c>
      <c r="AR3479" s="21" t="s">
        <v>3130</v>
      </c>
    </row>
    <row r="3480" spans="1:44" x14ac:dyDescent="0.2">
      <c r="A3480" s="21" t="s">
        <v>1778</v>
      </c>
      <c r="B3480" s="21" t="s">
        <v>1146</v>
      </c>
      <c r="C3480" s="21" t="s">
        <v>1149</v>
      </c>
      <c r="D3480" s="21" t="s">
        <v>1774</v>
      </c>
      <c r="E3480" s="21" t="s">
        <v>3182</v>
      </c>
      <c r="G3480" s="21" t="s">
        <v>153</v>
      </c>
      <c r="H3480" s="21" t="s">
        <v>1165</v>
      </c>
      <c r="I3480" s="21" t="s">
        <v>3184</v>
      </c>
      <c r="L3480">
        <v>910</v>
      </c>
      <c r="M3480" s="21" t="s">
        <v>3034</v>
      </c>
      <c r="O3480">
        <v>1988</v>
      </c>
      <c r="S3480" s="9" t="s">
        <v>3169</v>
      </c>
      <c r="T3480" t="s">
        <v>3127</v>
      </c>
      <c r="U3480" s="21" t="s">
        <v>1218</v>
      </c>
      <c r="V3480" s="9" t="s">
        <v>3132</v>
      </c>
      <c r="W3480">
        <f>7*12</f>
        <v>84</v>
      </c>
      <c r="X3480" s="9" t="s">
        <v>1294</v>
      </c>
      <c r="Z3480">
        <v>24</v>
      </c>
      <c r="AD3480" t="s">
        <v>1165</v>
      </c>
      <c r="AF3480" t="s">
        <v>1165</v>
      </c>
      <c r="AI3480" s="21" t="s">
        <v>1165</v>
      </c>
      <c r="AJ3480" s="21" t="s">
        <v>1148</v>
      </c>
      <c r="AK3480">
        <v>94</v>
      </c>
      <c r="AN3480" s="21">
        <v>4</v>
      </c>
      <c r="AO3480" s="21">
        <v>25</v>
      </c>
      <c r="AP3480">
        <v>28</v>
      </c>
      <c r="AQ3480" s="22" t="s">
        <v>1283</v>
      </c>
      <c r="AR3480" s="21" t="s">
        <v>3130</v>
      </c>
    </row>
    <row r="3481" spans="1:44" x14ac:dyDescent="0.2">
      <c r="A3481" s="21" t="s">
        <v>1778</v>
      </c>
      <c r="B3481" s="21" t="s">
        <v>1146</v>
      </c>
      <c r="C3481" s="21" t="s">
        <v>1149</v>
      </c>
      <c r="D3481" s="21" t="s">
        <v>1774</v>
      </c>
      <c r="E3481" s="21" t="s">
        <v>3182</v>
      </c>
      <c r="G3481" s="21" t="s">
        <v>153</v>
      </c>
      <c r="H3481" s="21" t="s">
        <v>1165</v>
      </c>
      <c r="I3481" s="21" t="s">
        <v>3184</v>
      </c>
      <c r="L3481">
        <v>910</v>
      </c>
      <c r="M3481" s="21" t="s">
        <v>3034</v>
      </c>
      <c r="O3481">
        <v>1988</v>
      </c>
      <c r="S3481" s="9" t="s">
        <v>3169</v>
      </c>
      <c r="T3481" t="s">
        <v>3127</v>
      </c>
      <c r="U3481" s="21" t="s">
        <v>1218</v>
      </c>
      <c r="V3481" s="9" t="s">
        <v>3132</v>
      </c>
      <c r="W3481">
        <f>7*16</f>
        <v>112</v>
      </c>
      <c r="X3481" s="9" t="s">
        <v>1294</v>
      </c>
      <c r="Z3481">
        <v>24</v>
      </c>
      <c r="AD3481" t="s">
        <v>1165</v>
      </c>
      <c r="AF3481" t="s">
        <v>1165</v>
      </c>
      <c r="AI3481" s="21" t="s">
        <v>1165</v>
      </c>
      <c r="AJ3481" s="21" t="s">
        <v>1148</v>
      </c>
      <c r="AK3481">
        <v>95</v>
      </c>
      <c r="AN3481" s="21">
        <v>4</v>
      </c>
      <c r="AO3481" s="21">
        <v>25</v>
      </c>
      <c r="AP3481">
        <v>28</v>
      </c>
      <c r="AQ3481" s="22" t="s">
        <v>1283</v>
      </c>
      <c r="AR3481" s="21" t="s">
        <v>3130</v>
      </c>
    </row>
    <row r="3482" spans="1:44" x14ac:dyDescent="0.2">
      <c r="A3482" s="21" t="s">
        <v>1778</v>
      </c>
      <c r="B3482" s="21" t="s">
        <v>1146</v>
      </c>
      <c r="C3482" s="21" t="s">
        <v>1149</v>
      </c>
      <c r="D3482" s="21" t="s">
        <v>1774</v>
      </c>
      <c r="E3482" s="21" t="s">
        <v>3182</v>
      </c>
      <c r="G3482" s="21" t="s">
        <v>153</v>
      </c>
      <c r="H3482" s="21" t="s">
        <v>1165</v>
      </c>
      <c r="I3482" s="21" t="s">
        <v>3184</v>
      </c>
      <c r="L3482">
        <v>910</v>
      </c>
      <c r="M3482" s="21" t="s">
        <v>3034</v>
      </c>
      <c r="O3482">
        <v>1988</v>
      </c>
      <c r="S3482" s="9" t="s">
        <v>3169</v>
      </c>
      <c r="T3482" t="s">
        <v>3127</v>
      </c>
      <c r="U3482" s="21" t="s">
        <v>1218</v>
      </c>
      <c r="V3482" s="9" t="s">
        <v>3132</v>
      </c>
      <c r="W3482">
        <f>7*24</f>
        <v>168</v>
      </c>
      <c r="X3482" s="9" t="s">
        <v>1294</v>
      </c>
      <c r="Z3482">
        <v>24</v>
      </c>
      <c r="AD3482" t="s">
        <v>1165</v>
      </c>
      <c r="AF3482" t="s">
        <v>1165</v>
      </c>
      <c r="AI3482" s="21" t="s">
        <v>1165</v>
      </c>
      <c r="AJ3482" s="21" t="s">
        <v>1148</v>
      </c>
      <c r="AK3482">
        <v>97</v>
      </c>
      <c r="AN3482" s="21">
        <v>4</v>
      </c>
      <c r="AO3482" s="21">
        <v>25</v>
      </c>
      <c r="AP3482">
        <v>28</v>
      </c>
      <c r="AQ3482" s="22" t="s">
        <v>1283</v>
      </c>
      <c r="AR3482" s="21" t="s">
        <v>3130</v>
      </c>
    </row>
    <row r="3483" spans="1:44" x14ac:dyDescent="0.2">
      <c r="A3483" s="21" t="s">
        <v>1778</v>
      </c>
      <c r="B3483" s="21" t="s">
        <v>1146</v>
      </c>
      <c r="C3483" s="21" t="s">
        <v>1149</v>
      </c>
      <c r="D3483" s="21" t="s">
        <v>1774</v>
      </c>
      <c r="E3483" s="21" t="s">
        <v>3182</v>
      </c>
      <c r="G3483" s="21" t="s">
        <v>153</v>
      </c>
      <c r="H3483" s="21" t="s">
        <v>1165</v>
      </c>
      <c r="I3483" s="21" t="s">
        <v>3184</v>
      </c>
      <c r="L3483">
        <v>910</v>
      </c>
      <c r="M3483" s="21" t="s">
        <v>3034</v>
      </c>
      <c r="O3483">
        <v>1988</v>
      </c>
      <c r="S3483" s="9" t="s">
        <v>3169</v>
      </c>
      <c r="T3483" t="s">
        <v>3127</v>
      </c>
      <c r="U3483" s="21" t="s">
        <v>1218</v>
      </c>
      <c r="V3483" s="9" t="s">
        <v>3132</v>
      </c>
      <c r="W3483">
        <f>12*7</f>
        <v>84</v>
      </c>
      <c r="X3483" s="9" t="s">
        <v>1294</v>
      </c>
      <c r="Y3483" t="s">
        <v>3170</v>
      </c>
      <c r="Z3483">
        <v>24</v>
      </c>
      <c r="AD3483" t="s">
        <v>1165</v>
      </c>
      <c r="AF3483" t="s">
        <v>1165</v>
      </c>
      <c r="AI3483" s="21" t="s">
        <v>1165</v>
      </c>
      <c r="AJ3483" s="21" t="s">
        <v>1148</v>
      </c>
      <c r="AK3483">
        <v>87</v>
      </c>
      <c r="AN3483" s="21">
        <v>4</v>
      </c>
      <c r="AO3483" s="21">
        <v>25</v>
      </c>
      <c r="AP3483">
        <v>28</v>
      </c>
      <c r="AQ3483" s="22" t="s">
        <v>1283</v>
      </c>
      <c r="AR3483" s="21" t="s">
        <v>3130</v>
      </c>
    </row>
    <row r="3484" spans="1:44" x14ac:dyDescent="0.2">
      <c r="A3484" s="21" t="s">
        <v>1778</v>
      </c>
      <c r="B3484" s="21" t="s">
        <v>1146</v>
      </c>
      <c r="C3484" s="21" t="s">
        <v>1149</v>
      </c>
      <c r="D3484" s="21" t="s">
        <v>1774</v>
      </c>
      <c r="E3484" s="21" t="s">
        <v>3182</v>
      </c>
      <c r="G3484" s="21" t="s">
        <v>153</v>
      </c>
      <c r="H3484" s="21" t="s">
        <v>1165</v>
      </c>
      <c r="I3484" s="21" t="s">
        <v>3184</v>
      </c>
      <c r="L3484">
        <v>910</v>
      </c>
      <c r="M3484" s="21" t="s">
        <v>3034</v>
      </c>
      <c r="O3484">
        <v>1988</v>
      </c>
      <c r="S3484" s="9" t="s">
        <v>3169</v>
      </c>
      <c r="T3484" t="s">
        <v>3127</v>
      </c>
      <c r="U3484" s="21" t="s">
        <v>1218</v>
      </c>
      <c r="V3484" s="9" t="s">
        <v>3132</v>
      </c>
      <c r="W3484">
        <f>12*7</f>
        <v>84</v>
      </c>
      <c r="X3484" s="9" t="s">
        <v>1294</v>
      </c>
      <c r="Y3484" t="s">
        <v>3134</v>
      </c>
      <c r="Z3484">
        <v>24</v>
      </c>
      <c r="AD3484" t="s">
        <v>1165</v>
      </c>
      <c r="AF3484" t="s">
        <v>1165</v>
      </c>
      <c r="AI3484" s="21" t="s">
        <v>1165</v>
      </c>
      <c r="AJ3484" s="21" t="s">
        <v>1148</v>
      </c>
      <c r="AK3484">
        <v>30</v>
      </c>
      <c r="AN3484" s="21">
        <v>4</v>
      </c>
      <c r="AO3484" s="21">
        <v>25</v>
      </c>
      <c r="AP3484">
        <v>28</v>
      </c>
      <c r="AQ3484" s="22" t="s">
        <v>1283</v>
      </c>
      <c r="AR3484" s="21" t="s">
        <v>3130</v>
      </c>
    </row>
    <row r="3485" spans="1:44" x14ac:dyDescent="0.2">
      <c r="A3485" s="21" t="s">
        <v>1778</v>
      </c>
      <c r="B3485" s="21" t="s">
        <v>1146</v>
      </c>
      <c r="C3485" s="21" t="s">
        <v>1149</v>
      </c>
      <c r="D3485" s="21" t="s">
        <v>1774</v>
      </c>
      <c r="E3485" s="21" t="s">
        <v>3182</v>
      </c>
      <c r="G3485" s="21" t="s">
        <v>153</v>
      </c>
      <c r="H3485" s="21" t="s">
        <v>1165</v>
      </c>
      <c r="I3485" s="21" t="s">
        <v>3184</v>
      </c>
      <c r="L3485">
        <v>910</v>
      </c>
      <c r="M3485" s="21" t="s">
        <v>3034</v>
      </c>
      <c r="O3485">
        <v>1988</v>
      </c>
      <c r="S3485" s="9" t="s">
        <v>3169</v>
      </c>
      <c r="T3485" t="s">
        <v>3127</v>
      </c>
      <c r="U3485" s="21" t="s">
        <v>1218</v>
      </c>
      <c r="V3485" s="9" t="s">
        <v>3132</v>
      </c>
      <c r="W3485">
        <f>12*7</f>
        <v>84</v>
      </c>
      <c r="X3485" s="9" t="s">
        <v>1294</v>
      </c>
      <c r="Y3485" t="s">
        <v>3135</v>
      </c>
      <c r="Z3485">
        <v>24</v>
      </c>
      <c r="AD3485" t="s">
        <v>1165</v>
      </c>
      <c r="AF3485" t="s">
        <v>1165</v>
      </c>
      <c r="AI3485" s="21" t="s">
        <v>1165</v>
      </c>
      <c r="AJ3485" s="21" t="s">
        <v>1148</v>
      </c>
      <c r="AK3485">
        <v>51</v>
      </c>
      <c r="AN3485" s="21">
        <v>4</v>
      </c>
      <c r="AO3485" s="21">
        <v>25</v>
      </c>
      <c r="AP3485">
        <v>28</v>
      </c>
      <c r="AQ3485" s="22" t="s">
        <v>1283</v>
      </c>
      <c r="AR3485" s="21" t="s">
        <v>3130</v>
      </c>
    </row>
    <row r="3487" spans="1:44" x14ac:dyDescent="0.2">
      <c r="A3487" s="21" t="s">
        <v>1778</v>
      </c>
      <c r="B3487" s="21" t="s">
        <v>1146</v>
      </c>
      <c r="C3487" s="21" t="s">
        <v>1149</v>
      </c>
      <c r="D3487" s="21" t="s">
        <v>1774</v>
      </c>
      <c r="E3487" s="21" t="s">
        <v>3185</v>
      </c>
      <c r="G3487" s="21" t="s">
        <v>153</v>
      </c>
      <c r="H3487" s="21" t="s">
        <v>1165</v>
      </c>
      <c r="I3487" s="21" t="s">
        <v>3186</v>
      </c>
      <c r="M3487" s="21" t="s">
        <v>3034</v>
      </c>
      <c r="O3487">
        <v>1988</v>
      </c>
      <c r="S3487" s="9" t="s">
        <v>3169</v>
      </c>
      <c r="T3487" t="s">
        <v>3127</v>
      </c>
      <c r="U3487" s="21" t="s">
        <v>1147</v>
      </c>
      <c r="Z3487">
        <v>24</v>
      </c>
      <c r="AD3487" t="s">
        <v>1165</v>
      </c>
      <c r="AF3487" t="s">
        <v>1165</v>
      </c>
      <c r="AI3487" s="21" t="s">
        <v>1165</v>
      </c>
      <c r="AJ3487" s="21" t="s">
        <v>1148</v>
      </c>
      <c r="AK3487">
        <v>35</v>
      </c>
      <c r="AN3487" s="21">
        <v>4</v>
      </c>
      <c r="AO3487" s="21">
        <v>25</v>
      </c>
      <c r="AP3487">
        <v>28</v>
      </c>
      <c r="AQ3487" s="22" t="s">
        <v>1283</v>
      </c>
      <c r="AR3487" s="21" t="s">
        <v>3130</v>
      </c>
    </row>
    <row r="3488" spans="1:44" x14ac:dyDescent="0.2">
      <c r="A3488" s="21" t="s">
        <v>1778</v>
      </c>
      <c r="B3488" s="21" t="s">
        <v>1146</v>
      </c>
      <c r="C3488" s="21" t="s">
        <v>1149</v>
      </c>
      <c r="D3488" s="21" t="s">
        <v>1774</v>
      </c>
      <c r="E3488" s="21" t="s">
        <v>3185</v>
      </c>
      <c r="G3488" s="21" t="s">
        <v>153</v>
      </c>
      <c r="H3488" s="21" t="s">
        <v>1165</v>
      </c>
      <c r="I3488" s="21" t="s">
        <v>3186</v>
      </c>
      <c r="M3488" s="21" t="s">
        <v>3034</v>
      </c>
      <c r="O3488">
        <v>1988</v>
      </c>
      <c r="S3488" s="9" t="s">
        <v>3169</v>
      </c>
      <c r="T3488" t="s">
        <v>3127</v>
      </c>
      <c r="U3488" s="21" t="s">
        <v>1218</v>
      </c>
      <c r="V3488" s="9" t="s">
        <v>3132</v>
      </c>
      <c r="W3488">
        <v>28</v>
      </c>
      <c r="X3488" s="9" t="s">
        <v>1294</v>
      </c>
      <c r="Z3488">
        <v>24</v>
      </c>
      <c r="AD3488" t="s">
        <v>1165</v>
      </c>
      <c r="AF3488" t="s">
        <v>1165</v>
      </c>
      <c r="AI3488" s="21" t="s">
        <v>1165</v>
      </c>
      <c r="AJ3488" s="21" t="s">
        <v>1148</v>
      </c>
      <c r="AK3488">
        <v>70</v>
      </c>
      <c r="AN3488" s="21">
        <v>4</v>
      </c>
      <c r="AO3488" s="21">
        <v>25</v>
      </c>
      <c r="AP3488">
        <v>28</v>
      </c>
      <c r="AQ3488" s="22" t="s">
        <v>1283</v>
      </c>
      <c r="AR3488" s="21" t="s">
        <v>3130</v>
      </c>
    </row>
    <row r="3489" spans="1:44" x14ac:dyDescent="0.2">
      <c r="A3489" s="21" t="s">
        <v>1778</v>
      </c>
      <c r="B3489" s="21" t="s">
        <v>1146</v>
      </c>
      <c r="C3489" s="21" t="s">
        <v>1149</v>
      </c>
      <c r="D3489" s="21" t="s">
        <v>1774</v>
      </c>
      <c r="E3489" s="21" t="s">
        <v>3185</v>
      </c>
      <c r="G3489" s="21" t="s">
        <v>153</v>
      </c>
      <c r="H3489" s="21" t="s">
        <v>1165</v>
      </c>
      <c r="I3489" s="21" t="s">
        <v>3186</v>
      </c>
      <c r="M3489" s="21" t="s">
        <v>3034</v>
      </c>
      <c r="O3489">
        <v>1988</v>
      </c>
      <c r="S3489" s="9" t="s">
        <v>3169</v>
      </c>
      <c r="T3489" t="s">
        <v>3127</v>
      </c>
      <c r="U3489" s="21" t="s">
        <v>1218</v>
      </c>
      <c r="V3489" s="9" t="s">
        <v>3132</v>
      </c>
      <c r="W3489">
        <f>56</f>
        <v>56</v>
      </c>
      <c r="X3489" s="9" t="s">
        <v>1294</v>
      </c>
      <c r="Z3489">
        <v>24</v>
      </c>
      <c r="AD3489" t="s">
        <v>1165</v>
      </c>
      <c r="AF3489" t="s">
        <v>1165</v>
      </c>
      <c r="AI3489" s="21" t="s">
        <v>1165</v>
      </c>
      <c r="AJ3489" s="21" t="s">
        <v>1148</v>
      </c>
      <c r="AK3489">
        <v>75</v>
      </c>
      <c r="AN3489" s="21">
        <v>4</v>
      </c>
      <c r="AO3489" s="21">
        <v>25</v>
      </c>
      <c r="AP3489">
        <v>28</v>
      </c>
      <c r="AQ3489" s="22" t="s">
        <v>1283</v>
      </c>
      <c r="AR3489" s="21" t="s">
        <v>3130</v>
      </c>
    </row>
    <row r="3490" spans="1:44" x14ac:dyDescent="0.2">
      <c r="A3490" s="21" t="s">
        <v>1778</v>
      </c>
      <c r="B3490" s="21" t="s">
        <v>1146</v>
      </c>
      <c r="C3490" s="21" t="s">
        <v>1149</v>
      </c>
      <c r="D3490" s="21" t="s">
        <v>1774</v>
      </c>
      <c r="E3490" s="21" t="s">
        <v>3185</v>
      </c>
      <c r="G3490" s="21" t="s">
        <v>153</v>
      </c>
      <c r="H3490" s="21" t="s">
        <v>1165</v>
      </c>
      <c r="I3490" s="21" t="s">
        <v>3186</v>
      </c>
      <c r="M3490" s="21" t="s">
        <v>3034</v>
      </c>
      <c r="O3490">
        <v>1988</v>
      </c>
      <c r="S3490" s="9" t="s">
        <v>3169</v>
      </c>
      <c r="T3490" t="s">
        <v>3127</v>
      </c>
      <c r="U3490" s="21" t="s">
        <v>1218</v>
      </c>
      <c r="V3490" s="9" t="s">
        <v>3132</v>
      </c>
      <c r="W3490">
        <f>7*12</f>
        <v>84</v>
      </c>
      <c r="X3490" s="9" t="s">
        <v>1294</v>
      </c>
      <c r="Z3490">
        <v>24</v>
      </c>
      <c r="AD3490" t="s">
        <v>1165</v>
      </c>
      <c r="AF3490" t="s">
        <v>1165</v>
      </c>
      <c r="AI3490" s="21" t="s">
        <v>1165</v>
      </c>
      <c r="AJ3490" s="21" t="s">
        <v>1148</v>
      </c>
      <c r="AK3490">
        <v>90</v>
      </c>
      <c r="AN3490" s="21">
        <v>4</v>
      </c>
      <c r="AO3490" s="21">
        <v>25</v>
      </c>
      <c r="AP3490">
        <v>28</v>
      </c>
      <c r="AQ3490" s="22" t="s">
        <v>1283</v>
      </c>
      <c r="AR3490" s="21" t="s">
        <v>3130</v>
      </c>
    </row>
    <row r="3491" spans="1:44" x14ac:dyDescent="0.2">
      <c r="A3491" s="21" t="s">
        <v>1778</v>
      </c>
      <c r="B3491" s="21" t="s">
        <v>1146</v>
      </c>
      <c r="C3491" s="21" t="s">
        <v>1149</v>
      </c>
      <c r="D3491" s="21" t="s">
        <v>1774</v>
      </c>
      <c r="E3491" s="21" t="s">
        <v>3185</v>
      </c>
      <c r="G3491" s="21" t="s">
        <v>153</v>
      </c>
      <c r="H3491" s="21" t="s">
        <v>1165</v>
      </c>
      <c r="I3491" s="21" t="s">
        <v>3186</v>
      </c>
      <c r="M3491" s="21" t="s">
        <v>3034</v>
      </c>
      <c r="O3491">
        <v>1988</v>
      </c>
      <c r="S3491" s="9" t="s">
        <v>3169</v>
      </c>
      <c r="T3491" t="s">
        <v>3127</v>
      </c>
      <c r="U3491" s="21" t="s">
        <v>1218</v>
      </c>
      <c r="V3491" s="9" t="s">
        <v>3132</v>
      </c>
      <c r="W3491">
        <f>7*16</f>
        <v>112</v>
      </c>
      <c r="X3491" s="9" t="s">
        <v>1294</v>
      </c>
      <c r="Z3491">
        <v>24</v>
      </c>
      <c r="AD3491" t="s">
        <v>1165</v>
      </c>
      <c r="AF3491" t="s">
        <v>1165</v>
      </c>
      <c r="AI3491" s="21" t="s">
        <v>1165</v>
      </c>
      <c r="AJ3491" s="21" t="s">
        <v>1148</v>
      </c>
      <c r="AK3491">
        <v>97</v>
      </c>
      <c r="AN3491" s="21">
        <v>4</v>
      </c>
      <c r="AO3491" s="21">
        <v>25</v>
      </c>
      <c r="AP3491">
        <v>28</v>
      </c>
      <c r="AQ3491" s="22" t="s">
        <v>1283</v>
      </c>
      <c r="AR3491" s="21" t="s">
        <v>3130</v>
      </c>
    </row>
    <row r="3492" spans="1:44" x14ac:dyDescent="0.2">
      <c r="A3492" s="21" t="s">
        <v>1778</v>
      </c>
      <c r="B3492" s="21" t="s">
        <v>1146</v>
      </c>
      <c r="C3492" s="21" t="s">
        <v>1149</v>
      </c>
      <c r="D3492" s="21" t="s">
        <v>1774</v>
      </c>
      <c r="E3492" s="21" t="s">
        <v>3185</v>
      </c>
      <c r="G3492" s="21" t="s">
        <v>153</v>
      </c>
      <c r="H3492" s="21" t="s">
        <v>1165</v>
      </c>
      <c r="I3492" s="21" t="s">
        <v>3186</v>
      </c>
      <c r="M3492" s="21" t="s">
        <v>3034</v>
      </c>
      <c r="O3492">
        <v>1988</v>
      </c>
      <c r="S3492" s="9" t="s">
        <v>3169</v>
      </c>
      <c r="T3492" t="s">
        <v>3127</v>
      </c>
      <c r="U3492" s="21" t="s">
        <v>1218</v>
      </c>
      <c r="V3492" s="9" t="s">
        <v>3132</v>
      </c>
      <c r="W3492">
        <f>7*24</f>
        <v>168</v>
      </c>
      <c r="X3492" s="9" t="s">
        <v>1294</v>
      </c>
      <c r="Z3492">
        <v>24</v>
      </c>
      <c r="AD3492" t="s">
        <v>1165</v>
      </c>
      <c r="AF3492" t="s">
        <v>1165</v>
      </c>
      <c r="AI3492" s="21" t="s">
        <v>1165</v>
      </c>
      <c r="AJ3492" s="21" t="s">
        <v>1148</v>
      </c>
      <c r="AK3492">
        <v>95</v>
      </c>
      <c r="AN3492" s="21">
        <v>4</v>
      </c>
      <c r="AO3492" s="21">
        <v>25</v>
      </c>
      <c r="AP3492">
        <v>28</v>
      </c>
      <c r="AQ3492" s="22" t="s">
        <v>1283</v>
      </c>
      <c r="AR3492" s="21" t="s">
        <v>3130</v>
      </c>
    </row>
    <row r="3493" spans="1:44" x14ac:dyDescent="0.2">
      <c r="A3493" s="21" t="s">
        <v>1778</v>
      </c>
      <c r="B3493" s="21" t="s">
        <v>1146</v>
      </c>
      <c r="C3493" s="21" t="s">
        <v>1149</v>
      </c>
      <c r="D3493" s="21" t="s">
        <v>1774</v>
      </c>
      <c r="E3493" s="21" t="s">
        <v>3185</v>
      </c>
      <c r="G3493" s="21" t="s">
        <v>153</v>
      </c>
      <c r="H3493" s="21" t="s">
        <v>1165</v>
      </c>
      <c r="I3493" s="21" t="s">
        <v>3186</v>
      </c>
      <c r="M3493" s="21" t="s">
        <v>3034</v>
      </c>
      <c r="O3493">
        <v>1988</v>
      </c>
      <c r="S3493" s="9" t="s">
        <v>3169</v>
      </c>
      <c r="T3493" t="s">
        <v>3127</v>
      </c>
      <c r="U3493" s="21" t="s">
        <v>1218</v>
      </c>
      <c r="V3493" s="9" t="s">
        <v>3132</v>
      </c>
      <c r="W3493">
        <f>12*7</f>
        <v>84</v>
      </c>
      <c r="X3493" s="9" t="s">
        <v>1294</v>
      </c>
      <c r="Y3493" t="s">
        <v>3170</v>
      </c>
      <c r="Z3493">
        <v>24</v>
      </c>
      <c r="AD3493" t="s">
        <v>1165</v>
      </c>
      <c r="AF3493" t="s">
        <v>1165</v>
      </c>
      <c r="AI3493" s="21" t="s">
        <v>1165</v>
      </c>
      <c r="AJ3493" s="21" t="s">
        <v>1148</v>
      </c>
      <c r="AK3493">
        <v>95</v>
      </c>
      <c r="AN3493" s="21">
        <v>4</v>
      </c>
      <c r="AO3493" s="21">
        <v>25</v>
      </c>
      <c r="AP3493">
        <v>28</v>
      </c>
      <c r="AQ3493" s="22" t="s">
        <v>1283</v>
      </c>
      <c r="AR3493" s="21" t="s">
        <v>3130</v>
      </c>
    </row>
    <row r="3494" spans="1:44" x14ac:dyDescent="0.2">
      <c r="A3494" s="21" t="s">
        <v>1778</v>
      </c>
      <c r="B3494" s="21" t="s">
        <v>1146</v>
      </c>
      <c r="C3494" s="21" t="s">
        <v>1149</v>
      </c>
      <c r="D3494" s="21" t="s">
        <v>1774</v>
      </c>
      <c r="E3494" s="21" t="s">
        <v>3185</v>
      </c>
      <c r="G3494" s="21" t="s">
        <v>153</v>
      </c>
      <c r="H3494" s="21" t="s">
        <v>1165</v>
      </c>
      <c r="I3494" s="21" t="s">
        <v>3186</v>
      </c>
      <c r="M3494" s="21" t="s">
        <v>3034</v>
      </c>
      <c r="O3494">
        <v>1988</v>
      </c>
      <c r="S3494" s="9" t="s">
        <v>3169</v>
      </c>
      <c r="T3494" t="s">
        <v>3127</v>
      </c>
      <c r="U3494" s="21" t="s">
        <v>1218</v>
      </c>
      <c r="V3494" s="9" t="s">
        <v>3132</v>
      </c>
      <c r="W3494">
        <f>12*7</f>
        <v>84</v>
      </c>
      <c r="X3494" s="9" t="s">
        <v>1294</v>
      </c>
      <c r="Y3494" t="s">
        <v>3134</v>
      </c>
      <c r="Z3494">
        <v>24</v>
      </c>
      <c r="AD3494" t="s">
        <v>1165</v>
      </c>
      <c r="AF3494" t="s">
        <v>1165</v>
      </c>
      <c r="AI3494" s="21" t="s">
        <v>1165</v>
      </c>
      <c r="AJ3494" s="21" t="s">
        <v>1148</v>
      </c>
      <c r="AK3494">
        <v>81</v>
      </c>
      <c r="AN3494" s="21">
        <v>4</v>
      </c>
      <c r="AO3494" s="21">
        <v>25</v>
      </c>
      <c r="AP3494">
        <v>28</v>
      </c>
      <c r="AQ3494" s="22" t="s">
        <v>1283</v>
      </c>
      <c r="AR3494" s="21" t="s">
        <v>3130</v>
      </c>
    </row>
    <row r="3495" spans="1:44" x14ac:dyDescent="0.2">
      <c r="A3495" s="21" t="s">
        <v>1778</v>
      </c>
      <c r="B3495" s="21" t="s">
        <v>1146</v>
      </c>
      <c r="C3495" s="21" t="s">
        <v>1149</v>
      </c>
      <c r="D3495" s="21" t="s">
        <v>1774</v>
      </c>
      <c r="E3495" s="21" t="s">
        <v>3185</v>
      </c>
      <c r="G3495" s="21" t="s">
        <v>153</v>
      </c>
      <c r="H3495" s="21" t="s">
        <v>1165</v>
      </c>
      <c r="I3495" s="21" t="s">
        <v>3186</v>
      </c>
      <c r="M3495" s="21" t="s">
        <v>3034</v>
      </c>
      <c r="O3495">
        <v>1988</v>
      </c>
      <c r="S3495" s="9" t="s">
        <v>3169</v>
      </c>
      <c r="T3495" t="s">
        <v>3127</v>
      </c>
      <c r="U3495" s="21" t="s">
        <v>1218</v>
      </c>
      <c r="V3495" s="9" t="s">
        <v>3132</v>
      </c>
      <c r="W3495">
        <f>12*7</f>
        <v>84</v>
      </c>
      <c r="X3495" s="9" t="s">
        <v>1294</v>
      </c>
      <c r="Y3495" t="s">
        <v>3135</v>
      </c>
      <c r="Z3495">
        <v>24</v>
      </c>
      <c r="AD3495" t="s">
        <v>1165</v>
      </c>
      <c r="AF3495" t="s">
        <v>1165</v>
      </c>
      <c r="AI3495" s="21" t="s">
        <v>1165</v>
      </c>
      <c r="AJ3495" s="21" t="s">
        <v>1148</v>
      </c>
      <c r="AK3495">
        <v>79</v>
      </c>
      <c r="AN3495" s="21">
        <v>4</v>
      </c>
      <c r="AO3495" s="21">
        <v>25</v>
      </c>
      <c r="AP3495">
        <v>28</v>
      </c>
      <c r="AQ3495" s="22" t="s">
        <v>1283</v>
      </c>
      <c r="AR3495" s="21" t="s">
        <v>3130</v>
      </c>
    </row>
    <row r="3497" spans="1:44" x14ac:dyDescent="0.2">
      <c r="A3497" s="21" t="s">
        <v>1778</v>
      </c>
      <c r="B3497" s="21" t="s">
        <v>1146</v>
      </c>
      <c r="C3497" s="21" t="s">
        <v>1149</v>
      </c>
      <c r="D3497" s="21" t="s">
        <v>1774</v>
      </c>
      <c r="E3497" s="21" t="s">
        <v>3185</v>
      </c>
      <c r="G3497" s="21" t="s">
        <v>153</v>
      </c>
      <c r="H3497" s="21" t="s">
        <v>1165</v>
      </c>
      <c r="I3497" s="21" t="s">
        <v>3145</v>
      </c>
      <c r="L3497">
        <v>1690</v>
      </c>
      <c r="M3497" s="21" t="s">
        <v>3034</v>
      </c>
      <c r="O3497">
        <v>1988</v>
      </c>
      <c r="S3497" s="9" t="s">
        <v>3169</v>
      </c>
      <c r="T3497" t="s">
        <v>3127</v>
      </c>
      <c r="U3497" s="21" t="s">
        <v>1147</v>
      </c>
      <c r="Z3497">
        <v>24</v>
      </c>
      <c r="AD3497" t="s">
        <v>1165</v>
      </c>
      <c r="AF3497" t="s">
        <v>1165</v>
      </c>
      <c r="AI3497" s="21" t="s">
        <v>1165</v>
      </c>
      <c r="AJ3497" s="21" t="s">
        <v>1148</v>
      </c>
      <c r="AK3497">
        <v>15</v>
      </c>
      <c r="AN3497" s="21">
        <v>4</v>
      </c>
      <c r="AO3497" s="21">
        <v>25</v>
      </c>
      <c r="AP3497">
        <v>28</v>
      </c>
      <c r="AQ3497" s="22" t="s">
        <v>1283</v>
      </c>
      <c r="AR3497" s="21" t="s">
        <v>3130</v>
      </c>
    </row>
    <row r="3498" spans="1:44" x14ac:dyDescent="0.2">
      <c r="A3498" s="21" t="s">
        <v>1778</v>
      </c>
      <c r="B3498" s="21" t="s">
        <v>1146</v>
      </c>
      <c r="C3498" s="21" t="s">
        <v>1149</v>
      </c>
      <c r="D3498" s="21" t="s">
        <v>1774</v>
      </c>
      <c r="E3498" s="21" t="s">
        <v>3185</v>
      </c>
      <c r="G3498" s="21" t="s">
        <v>153</v>
      </c>
      <c r="H3498" s="21" t="s">
        <v>1165</v>
      </c>
      <c r="I3498" s="21" t="s">
        <v>3145</v>
      </c>
      <c r="L3498">
        <v>1690</v>
      </c>
      <c r="M3498" s="21" t="s">
        <v>3034</v>
      </c>
      <c r="O3498">
        <v>1988</v>
      </c>
      <c r="S3498" s="9" t="s">
        <v>3169</v>
      </c>
      <c r="T3498" t="s">
        <v>3127</v>
      </c>
      <c r="U3498" s="21" t="s">
        <v>1218</v>
      </c>
      <c r="V3498" s="9" t="s">
        <v>3132</v>
      </c>
      <c r="W3498">
        <v>28</v>
      </c>
      <c r="X3498" s="9" t="s">
        <v>1294</v>
      </c>
      <c r="Z3498">
        <v>24</v>
      </c>
      <c r="AD3498" t="s">
        <v>1165</v>
      </c>
      <c r="AF3498" t="s">
        <v>1165</v>
      </c>
      <c r="AI3498" s="21" t="s">
        <v>1165</v>
      </c>
      <c r="AJ3498" s="21" t="s">
        <v>1148</v>
      </c>
      <c r="AK3498">
        <v>43</v>
      </c>
      <c r="AN3498" s="21">
        <v>4</v>
      </c>
      <c r="AO3498" s="21">
        <v>25</v>
      </c>
      <c r="AP3498">
        <v>28</v>
      </c>
      <c r="AQ3498" s="22" t="s">
        <v>1283</v>
      </c>
      <c r="AR3498" s="21" t="s">
        <v>3130</v>
      </c>
    </row>
    <row r="3499" spans="1:44" x14ac:dyDescent="0.2">
      <c r="A3499" s="21" t="s">
        <v>1778</v>
      </c>
      <c r="B3499" s="21" t="s">
        <v>1146</v>
      </c>
      <c r="C3499" s="21" t="s">
        <v>1149</v>
      </c>
      <c r="D3499" s="21" t="s">
        <v>1774</v>
      </c>
      <c r="E3499" s="21" t="s">
        <v>3185</v>
      </c>
      <c r="G3499" s="21" t="s">
        <v>153</v>
      </c>
      <c r="H3499" s="21" t="s">
        <v>1165</v>
      </c>
      <c r="I3499" s="21" t="s">
        <v>3145</v>
      </c>
      <c r="L3499">
        <v>1690</v>
      </c>
      <c r="M3499" s="21" t="s">
        <v>3034</v>
      </c>
      <c r="O3499">
        <v>1988</v>
      </c>
      <c r="S3499" s="9" t="s">
        <v>3169</v>
      </c>
      <c r="T3499" t="s">
        <v>3127</v>
      </c>
      <c r="U3499" s="21" t="s">
        <v>1218</v>
      </c>
      <c r="V3499" s="9" t="s">
        <v>3132</v>
      </c>
      <c r="W3499">
        <f>56</f>
        <v>56</v>
      </c>
      <c r="X3499" s="9" t="s">
        <v>1294</v>
      </c>
      <c r="Z3499">
        <v>24</v>
      </c>
      <c r="AD3499" t="s">
        <v>1165</v>
      </c>
      <c r="AF3499" t="s">
        <v>1165</v>
      </c>
      <c r="AI3499" s="21" t="s">
        <v>1165</v>
      </c>
      <c r="AJ3499" s="21" t="s">
        <v>1148</v>
      </c>
      <c r="AK3499">
        <v>63</v>
      </c>
      <c r="AN3499" s="21">
        <v>4</v>
      </c>
      <c r="AO3499" s="21">
        <v>25</v>
      </c>
      <c r="AP3499">
        <v>28</v>
      </c>
      <c r="AQ3499" s="22" t="s">
        <v>1283</v>
      </c>
      <c r="AR3499" s="21" t="s">
        <v>3130</v>
      </c>
    </row>
    <row r="3500" spans="1:44" x14ac:dyDescent="0.2">
      <c r="A3500" s="21" t="s">
        <v>1778</v>
      </c>
      <c r="B3500" s="21" t="s">
        <v>1146</v>
      </c>
      <c r="C3500" s="21" t="s">
        <v>1149</v>
      </c>
      <c r="D3500" s="21" t="s">
        <v>1774</v>
      </c>
      <c r="E3500" s="21" t="s">
        <v>3185</v>
      </c>
      <c r="G3500" s="21" t="s">
        <v>153</v>
      </c>
      <c r="H3500" s="21" t="s">
        <v>1165</v>
      </c>
      <c r="I3500" s="21" t="s">
        <v>3145</v>
      </c>
      <c r="L3500">
        <v>1690</v>
      </c>
      <c r="M3500" s="21" t="s">
        <v>3034</v>
      </c>
      <c r="O3500">
        <v>1988</v>
      </c>
      <c r="S3500" s="9" t="s">
        <v>3169</v>
      </c>
      <c r="T3500" t="s">
        <v>3127</v>
      </c>
      <c r="U3500" s="21" t="s">
        <v>1218</v>
      </c>
      <c r="V3500" s="9" t="s">
        <v>3132</v>
      </c>
      <c r="W3500">
        <f>7*12</f>
        <v>84</v>
      </c>
      <c r="X3500" s="9" t="s">
        <v>1294</v>
      </c>
      <c r="Z3500">
        <v>24</v>
      </c>
      <c r="AD3500" t="s">
        <v>1165</v>
      </c>
      <c r="AF3500" t="s">
        <v>1165</v>
      </c>
      <c r="AI3500" s="21" t="s">
        <v>1165</v>
      </c>
      <c r="AJ3500" s="21" t="s">
        <v>1148</v>
      </c>
      <c r="AK3500">
        <v>92</v>
      </c>
      <c r="AN3500" s="21">
        <v>4</v>
      </c>
      <c r="AO3500" s="21">
        <v>25</v>
      </c>
      <c r="AP3500">
        <v>28</v>
      </c>
      <c r="AQ3500" s="22" t="s">
        <v>1283</v>
      </c>
      <c r="AR3500" s="21" t="s">
        <v>3130</v>
      </c>
    </row>
    <row r="3501" spans="1:44" x14ac:dyDescent="0.2">
      <c r="A3501" s="21" t="s">
        <v>1778</v>
      </c>
      <c r="B3501" s="21" t="s">
        <v>1146</v>
      </c>
      <c r="C3501" s="21" t="s">
        <v>1149</v>
      </c>
      <c r="D3501" s="21" t="s">
        <v>1774</v>
      </c>
      <c r="E3501" s="21" t="s">
        <v>3185</v>
      </c>
      <c r="G3501" s="21" t="s">
        <v>153</v>
      </c>
      <c r="H3501" s="21" t="s">
        <v>1165</v>
      </c>
      <c r="I3501" s="21" t="s">
        <v>3145</v>
      </c>
      <c r="L3501">
        <v>1690</v>
      </c>
      <c r="M3501" s="21" t="s">
        <v>3034</v>
      </c>
      <c r="O3501">
        <v>1988</v>
      </c>
      <c r="S3501" s="9" t="s">
        <v>3169</v>
      </c>
      <c r="T3501" t="s">
        <v>3127</v>
      </c>
      <c r="U3501" s="21" t="s">
        <v>1218</v>
      </c>
      <c r="V3501" s="9" t="s">
        <v>3132</v>
      </c>
      <c r="W3501">
        <f>7*16</f>
        <v>112</v>
      </c>
      <c r="X3501" s="9" t="s">
        <v>1294</v>
      </c>
      <c r="Z3501">
        <v>24</v>
      </c>
      <c r="AD3501" t="s">
        <v>1165</v>
      </c>
      <c r="AF3501" t="s">
        <v>1165</v>
      </c>
      <c r="AI3501" s="21" t="s">
        <v>1165</v>
      </c>
      <c r="AJ3501" s="21" t="s">
        <v>1148</v>
      </c>
      <c r="AK3501">
        <v>96</v>
      </c>
      <c r="AN3501" s="21">
        <v>4</v>
      </c>
      <c r="AO3501" s="21">
        <v>25</v>
      </c>
      <c r="AP3501">
        <v>28</v>
      </c>
      <c r="AQ3501" s="22" t="s">
        <v>1283</v>
      </c>
      <c r="AR3501" s="21" t="s">
        <v>3130</v>
      </c>
    </row>
    <row r="3502" spans="1:44" x14ac:dyDescent="0.2">
      <c r="A3502" s="21" t="s">
        <v>1778</v>
      </c>
      <c r="B3502" s="21" t="s">
        <v>1146</v>
      </c>
      <c r="C3502" s="21" t="s">
        <v>1149</v>
      </c>
      <c r="D3502" s="21" t="s">
        <v>1774</v>
      </c>
      <c r="E3502" s="21" t="s">
        <v>3185</v>
      </c>
      <c r="G3502" s="21" t="s">
        <v>153</v>
      </c>
      <c r="H3502" s="21" t="s">
        <v>1165</v>
      </c>
      <c r="I3502" s="21" t="s">
        <v>3145</v>
      </c>
      <c r="L3502">
        <v>1690</v>
      </c>
      <c r="M3502" s="21" t="s">
        <v>3034</v>
      </c>
      <c r="O3502">
        <v>1988</v>
      </c>
      <c r="S3502" s="9" t="s">
        <v>3169</v>
      </c>
      <c r="T3502" t="s">
        <v>3127</v>
      </c>
      <c r="U3502" s="21" t="s">
        <v>1218</v>
      </c>
      <c r="V3502" s="9" t="s">
        <v>3132</v>
      </c>
      <c r="W3502">
        <f>7*24</f>
        <v>168</v>
      </c>
      <c r="X3502" s="9" t="s">
        <v>1294</v>
      </c>
      <c r="Z3502">
        <v>24</v>
      </c>
      <c r="AD3502" t="s">
        <v>1165</v>
      </c>
      <c r="AF3502" t="s">
        <v>1165</v>
      </c>
      <c r="AI3502" s="21" t="s">
        <v>1165</v>
      </c>
      <c r="AJ3502" s="21" t="s">
        <v>1148</v>
      </c>
      <c r="AK3502">
        <v>100</v>
      </c>
      <c r="AN3502" s="21">
        <v>4</v>
      </c>
      <c r="AO3502" s="21">
        <v>25</v>
      </c>
      <c r="AP3502">
        <v>28</v>
      </c>
      <c r="AQ3502" s="22" t="s">
        <v>1283</v>
      </c>
      <c r="AR3502" s="21" t="s">
        <v>3130</v>
      </c>
    </row>
    <row r="3503" spans="1:44" x14ac:dyDescent="0.2">
      <c r="A3503" s="21" t="s">
        <v>1778</v>
      </c>
      <c r="B3503" s="21" t="s">
        <v>1146</v>
      </c>
      <c r="C3503" s="21" t="s">
        <v>1149</v>
      </c>
      <c r="D3503" s="21" t="s">
        <v>1774</v>
      </c>
      <c r="E3503" s="21" t="s">
        <v>3185</v>
      </c>
      <c r="G3503" s="21" t="s">
        <v>153</v>
      </c>
      <c r="H3503" s="21" t="s">
        <v>1165</v>
      </c>
      <c r="I3503" s="21" t="s">
        <v>3145</v>
      </c>
      <c r="L3503">
        <v>1690</v>
      </c>
      <c r="M3503" s="21" t="s">
        <v>3034</v>
      </c>
      <c r="O3503">
        <v>1988</v>
      </c>
      <c r="S3503" s="9" t="s">
        <v>3169</v>
      </c>
      <c r="T3503" t="s">
        <v>3127</v>
      </c>
      <c r="U3503" s="21" t="s">
        <v>1218</v>
      </c>
      <c r="V3503" s="9" t="s">
        <v>3132</v>
      </c>
      <c r="W3503">
        <f>12*7</f>
        <v>84</v>
      </c>
      <c r="X3503" s="9" t="s">
        <v>1294</v>
      </c>
      <c r="Y3503" t="s">
        <v>3170</v>
      </c>
      <c r="Z3503">
        <v>24</v>
      </c>
      <c r="AD3503" t="s">
        <v>1165</v>
      </c>
      <c r="AF3503" t="s">
        <v>1165</v>
      </c>
      <c r="AI3503" s="21" t="s">
        <v>1165</v>
      </c>
      <c r="AJ3503" s="21" t="s">
        <v>1148</v>
      </c>
      <c r="AK3503">
        <v>96</v>
      </c>
      <c r="AN3503" s="21">
        <v>4</v>
      </c>
      <c r="AO3503" s="21">
        <v>25</v>
      </c>
      <c r="AP3503">
        <v>28</v>
      </c>
      <c r="AQ3503" s="22" t="s">
        <v>1283</v>
      </c>
      <c r="AR3503" s="21" t="s">
        <v>3130</v>
      </c>
    </row>
    <row r="3504" spans="1:44" x14ac:dyDescent="0.2">
      <c r="A3504" s="21" t="s">
        <v>1778</v>
      </c>
      <c r="B3504" s="21" t="s">
        <v>1146</v>
      </c>
      <c r="C3504" s="21" t="s">
        <v>1149</v>
      </c>
      <c r="D3504" s="21" t="s">
        <v>1774</v>
      </c>
      <c r="E3504" s="21" t="s">
        <v>3185</v>
      </c>
      <c r="G3504" s="21" t="s">
        <v>153</v>
      </c>
      <c r="H3504" s="21" t="s">
        <v>1165</v>
      </c>
      <c r="I3504" s="21" t="s">
        <v>3145</v>
      </c>
      <c r="L3504">
        <v>1690</v>
      </c>
      <c r="M3504" s="21" t="s">
        <v>3034</v>
      </c>
      <c r="O3504">
        <v>1988</v>
      </c>
      <c r="S3504" s="9" t="s">
        <v>3169</v>
      </c>
      <c r="T3504" t="s">
        <v>3127</v>
      </c>
      <c r="U3504" s="21" t="s">
        <v>1218</v>
      </c>
      <c r="V3504" s="9" t="s">
        <v>3132</v>
      </c>
      <c r="W3504">
        <f>12*7</f>
        <v>84</v>
      </c>
      <c r="X3504" s="9" t="s">
        <v>1294</v>
      </c>
      <c r="Y3504" t="s">
        <v>3134</v>
      </c>
      <c r="Z3504">
        <v>24</v>
      </c>
      <c r="AD3504" t="s">
        <v>1165</v>
      </c>
      <c r="AF3504" t="s">
        <v>1165</v>
      </c>
      <c r="AI3504" s="21" t="s">
        <v>1165</v>
      </c>
      <c r="AJ3504" s="21" t="s">
        <v>1148</v>
      </c>
      <c r="AK3504">
        <v>72</v>
      </c>
      <c r="AN3504" s="21">
        <v>4</v>
      </c>
      <c r="AO3504" s="21">
        <v>25</v>
      </c>
      <c r="AP3504">
        <v>28</v>
      </c>
      <c r="AQ3504" s="22" t="s">
        <v>1283</v>
      </c>
      <c r="AR3504" s="21" t="s">
        <v>3130</v>
      </c>
    </row>
    <row r="3505" spans="1:44" x14ac:dyDescent="0.2">
      <c r="A3505" s="21" t="s">
        <v>1778</v>
      </c>
      <c r="B3505" s="21" t="s">
        <v>1146</v>
      </c>
      <c r="C3505" s="21" t="s">
        <v>1149</v>
      </c>
      <c r="D3505" s="21" t="s">
        <v>1774</v>
      </c>
      <c r="E3505" s="21" t="s">
        <v>3185</v>
      </c>
      <c r="G3505" s="21" t="s">
        <v>153</v>
      </c>
      <c r="H3505" s="21" t="s">
        <v>1165</v>
      </c>
      <c r="I3505" s="21" t="s">
        <v>3145</v>
      </c>
      <c r="L3505">
        <v>1690</v>
      </c>
      <c r="M3505" s="21" t="s">
        <v>3034</v>
      </c>
      <c r="O3505">
        <v>1988</v>
      </c>
      <c r="S3505" s="9" t="s">
        <v>3169</v>
      </c>
      <c r="T3505" t="s">
        <v>3127</v>
      </c>
      <c r="U3505" s="21" t="s">
        <v>1218</v>
      </c>
      <c r="V3505" s="9" t="s">
        <v>3132</v>
      </c>
      <c r="W3505">
        <f>12*7</f>
        <v>84</v>
      </c>
      <c r="X3505" s="9" t="s">
        <v>1294</v>
      </c>
      <c r="Y3505" t="s">
        <v>3135</v>
      </c>
      <c r="Z3505">
        <v>24</v>
      </c>
      <c r="AD3505" t="s">
        <v>1165</v>
      </c>
      <c r="AF3505" t="s">
        <v>1165</v>
      </c>
      <c r="AI3505" s="21" t="s">
        <v>1165</v>
      </c>
      <c r="AJ3505" s="21" t="s">
        <v>1148</v>
      </c>
      <c r="AK3505">
        <v>87</v>
      </c>
      <c r="AN3505" s="21">
        <v>4</v>
      </c>
      <c r="AO3505" s="21">
        <v>25</v>
      </c>
      <c r="AP3505">
        <v>28</v>
      </c>
      <c r="AQ3505" s="22" t="s">
        <v>1283</v>
      </c>
      <c r="AR3505" s="21" t="s">
        <v>3130</v>
      </c>
    </row>
    <row r="3507" spans="1:44" x14ac:dyDescent="0.2">
      <c r="A3507" s="21" t="s">
        <v>1778</v>
      </c>
      <c r="B3507" s="21" t="s">
        <v>1146</v>
      </c>
      <c r="C3507" s="21" t="s">
        <v>1149</v>
      </c>
      <c r="D3507" s="21" t="s">
        <v>1774</v>
      </c>
      <c r="E3507" s="21" t="s">
        <v>3185</v>
      </c>
      <c r="G3507" s="21" t="s">
        <v>153</v>
      </c>
      <c r="H3507" s="21" t="s">
        <v>1165</v>
      </c>
      <c r="I3507" s="21" t="s">
        <v>3149</v>
      </c>
      <c r="L3507">
        <v>1720</v>
      </c>
      <c r="M3507" s="21" t="s">
        <v>3034</v>
      </c>
      <c r="O3507">
        <v>1988</v>
      </c>
      <c r="S3507" s="9" t="s">
        <v>3169</v>
      </c>
      <c r="T3507" t="s">
        <v>3127</v>
      </c>
      <c r="U3507" s="21" t="s">
        <v>1147</v>
      </c>
      <c r="Z3507">
        <v>24</v>
      </c>
      <c r="AD3507" t="s">
        <v>1165</v>
      </c>
      <c r="AF3507" t="s">
        <v>1165</v>
      </c>
      <c r="AI3507" s="21" t="s">
        <v>1165</v>
      </c>
      <c r="AJ3507" s="21" t="s">
        <v>1148</v>
      </c>
      <c r="AK3507">
        <v>11</v>
      </c>
      <c r="AN3507" s="21">
        <v>4</v>
      </c>
      <c r="AO3507" s="21">
        <v>25</v>
      </c>
      <c r="AP3507">
        <v>28</v>
      </c>
      <c r="AQ3507" s="22" t="s">
        <v>1283</v>
      </c>
      <c r="AR3507" s="21" t="s">
        <v>3130</v>
      </c>
    </row>
    <row r="3508" spans="1:44" x14ac:dyDescent="0.2">
      <c r="A3508" s="21" t="s">
        <v>1778</v>
      </c>
      <c r="B3508" s="21" t="s">
        <v>1146</v>
      </c>
      <c r="C3508" s="21" t="s">
        <v>1149</v>
      </c>
      <c r="D3508" s="21" t="s">
        <v>1774</v>
      </c>
      <c r="E3508" s="21" t="s">
        <v>3185</v>
      </c>
      <c r="G3508" s="21" t="s">
        <v>153</v>
      </c>
      <c r="H3508" s="21" t="s">
        <v>1165</v>
      </c>
      <c r="I3508" s="21" t="s">
        <v>3149</v>
      </c>
      <c r="L3508">
        <v>1720</v>
      </c>
      <c r="M3508" s="21" t="s">
        <v>3034</v>
      </c>
      <c r="O3508">
        <v>1988</v>
      </c>
      <c r="S3508" s="9" t="s">
        <v>3169</v>
      </c>
      <c r="T3508" t="s">
        <v>3127</v>
      </c>
      <c r="U3508" s="21" t="s">
        <v>1218</v>
      </c>
      <c r="V3508" s="9" t="s">
        <v>3132</v>
      </c>
      <c r="W3508">
        <v>28</v>
      </c>
      <c r="X3508" s="9" t="s">
        <v>1294</v>
      </c>
      <c r="Z3508">
        <v>24</v>
      </c>
      <c r="AD3508" t="s">
        <v>1165</v>
      </c>
      <c r="AF3508" t="s">
        <v>1165</v>
      </c>
      <c r="AI3508" s="21" t="s">
        <v>1165</v>
      </c>
      <c r="AJ3508" s="21" t="s">
        <v>1148</v>
      </c>
      <c r="AK3508">
        <v>30</v>
      </c>
      <c r="AN3508" s="21">
        <v>4</v>
      </c>
      <c r="AO3508" s="21">
        <v>25</v>
      </c>
      <c r="AP3508">
        <v>28</v>
      </c>
      <c r="AQ3508" s="22" t="s">
        <v>1283</v>
      </c>
      <c r="AR3508" s="21" t="s">
        <v>3130</v>
      </c>
    </row>
    <row r="3509" spans="1:44" x14ac:dyDescent="0.2">
      <c r="A3509" s="21" t="s">
        <v>1778</v>
      </c>
      <c r="B3509" s="21" t="s">
        <v>1146</v>
      </c>
      <c r="C3509" s="21" t="s">
        <v>1149</v>
      </c>
      <c r="D3509" s="21" t="s">
        <v>1774</v>
      </c>
      <c r="E3509" s="21" t="s">
        <v>3185</v>
      </c>
      <c r="G3509" s="21" t="s">
        <v>153</v>
      </c>
      <c r="H3509" s="21" t="s">
        <v>1165</v>
      </c>
      <c r="I3509" s="21" t="s">
        <v>3149</v>
      </c>
      <c r="L3509">
        <v>1720</v>
      </c>
      <c r="M3509" s="21" t="s">
        <v>3034</v>
      </c>
      <c r="O3509">
        <v>1988</v>
      </c>
      <c r="S3509" s="9" t="s">
        <v>3169</v>
      </c>
      <c r="T3509" t="s">
        <v>3127</v>
      </c>
      <c r="U3509" s="21" t="s">
        <v>1218</v>
      </c>
      <c r="V3509" s="9" t="s">
        <v>3132</v>
      </c>
      <c r="W3509">
        <f>56</f>
        <v>56</v>
      </c>
      <c r="X3509" s="9" t="s">
        <v>1294</v>
      </c>
      <c r="Z3509">
        <v>24</v>
      </c>
      <c r="AD3509" t="s">
        <v>1165</v>
      </c>
      <c r="AF3509" t="s">
        <v>1165</v>
      </c>
      <c r="AI3509" s="21" t="s">
        <v>1165</v>
      </c>
      <c r="AJ3509" s="21" t="s">
        <v>1148</v>
      </c>
      <c r="AK3509">
        <v>31</v>
      </c>
      <c r="AN3509" s="21">
        <v>4</v>
      </c>
      <c r="AO3509" s="21">
        <v>25</v>
      </c>
      <c r="AP3509">
        <v>28</v>
      </c>
      <c r="AQ3509" s="22" t="s">
        <v>1283</v>
      </c>
      <c r="AR3509" s="21" t="s">
        <v>3130</v>
      </c>
    </row>
    <row r="3510" spans="1:44" x14ac:dyDescent="0.2">
      <c r="A3510" s="21" t="s">
        <v>1778</v>
      </c>
      <c r="B3510" s="21" t="s">
        <v>1146</v>
      </c>
      <c r="C3510" s="21" t="s">
        <v>1149</v>
      </c>
      <c r="D3510" s="21" t="s">
        <v>1774</v>
      </c>
      <c r="E3510" s="21" t="s">
        <v>3185</v>
      </c>
      <c r="G3510" s="21" t="s">
        <v>153</v>
      </c>
      <c r="H3510" s="21" t="s">
        <v>1165</v>
      </c>
      <c r="I3510" s="21" t="s">
        <v>3149</v>
      </c>
      <c r="L3510">
        <v>1720</v>
      </c>
      <c r="M3510" s="21" t="s">
        <v>3034</v>
      </c>
      <c r="O3510">
        <v>1988</v>
      </c>
      <c r="S3510" s="9" t="s">
        <v>3169</v>
      </c>
      <c r="T3510" t="s">
        <v>3127</v>
      </c>
      <c r="U3510" s="21" t="s">
        <v>1218</v>
      </c>
      <c r="V3510" s="9" t="s">
        <v>3132</v>
      </c>
      <c r="W3510">
        <f>7*12</f>
        <v>84</v>
      </c>
      <c r="X3510" s="9" t="s">
        <v>1294</v>
      </c>
      <c r="Z3510">
        <v>24</v>
      </c>
      <c r="AD3510" t="s">
        <v>1165</v>
      </c>
      <c r="AF3510" t="s">
        <v>1165</v>
      </c>
      <c r="AI3510" s="21" t="s">
        <v>1165</v>
      </c>
      <c r="AJ3510" s="21" t="s">
        <v>1148</v>
      </c>
      <c r="AK3510">
        <v>84</v>
      </c>
      <c r="AN3510" s="21">
        <v>4</v>
      </c>
      <c r="AO3510" s="21">
        <v>25</v>
      </c>
      <c r="AP3510">
        <v>28</v>
      </c>
      <c r="AQ3510" s="22" t="s">
        <v>1283</v>
      </c>
      <c r="AR3510" s="21" t="s">
        <v>3130</v>
      </c>
    </row>
    <row r="3511" spans="1:44" x14ac:dyDescent="0.2">
      <c r="A3511" s="21" t="s">
        <v>1778</v>
      </c>
      <c r="B3511" s="21" t="s">
        <v>1146</v>
      </c>
      <c r="C3511" s="21" t="s">
        <v>1149</v>
      </c>
      <c r="D3511" s="21" t="s">
        <v>1774</v>
      </c>
      <c r="E3511" s="21" t="s">
        <v>3185</v>
      </c>
      <c r="G3511" s="21" t="s">
        <v>153</v>
      </c>
      <c r="H3511" s="21" t="s">
        <v>1165</v>
      </c>
      <c r="I3511" s="21" t="s">
        <v>3149</v>
      </c>
      <c r="L3511">
        <v>1720</v>
      </c>
      <c r="M3511" s="21" t="s">
        <v>3034</v>
      </c>
      <c r="O3511">
        <v>1988</v>
      </c>
      <c r="S3511" s="9" t="s">
        <v>3169</v>
      </c>
      <c r="T3511" t="s">
        <v>3127</v>
      </c>
      <c r="U3511" s="21" t="s">
        <v>1218</v>
      </c>
      <c r="V3511" s="9" t="s">
        <v>3132</v>
      </c>
      <c r="W3511">
        <f>7*16</f>
        <v>112</v>
      </c>
      <c r="X3511" s="9" t="s">
        <v>1294</v>
      </c>
      <c r="Z3511">
        <v>24</v>
      </c>
      <c r="AD3511" t="s">
        <v>1165</v>
      </c>
      <c r="AF3511" t="s">
        <v>1165</v>
      </c>
      <c r="AI3511" s="21" t="s">
        <v>1165</v>
      </c>
      <c r="AJ3511" s="21" t="s">
        <v>1148</v>
      </c>
      <c r="AK3511">
        <v>91</v>
      </c>
      <c r="AN3511" s="21">
        <v>4</v>
      </c>
      <c r="AO3511" s="21">
        <v>25</v>
      </c>
      <c r="AP3511">
        <v>28</v>
      </c>
      <c r="AQ3511" s="22" t="s">
        <v>1283</v>
      </c>
      <c r="AR3511" s="21" t="s">
        <v>3130</v>
      </c>
    </row>
    <row r="3512" spans="1:44" x14ac:dyDescent="0.2">
      <c r="A3512" s="21" t="s">
        <v>1778</v>
      </c>
      <c r="B3512" s="21" t="s">
        <v>1146</v>
      </c>
      <c r="C3512" s="21" t="s">
        <v>1149</v>
      </c>
      <c r="D3512" s="21" t="s">
        <v>1774</v>
      </c>
      <c r="E3512" s="21" t="s">
        <v>3185</v>
      </c>
      <c r="G3512" s="21" t="s">
        <v>153</v>
      </c>
      <c r="H3512" s="21" t="s">
        <v>1165</v>
      </c>
      <c r="I3512" s="21" t="s">
        <v>3149</v>
      </c>
      <c r="L3512">
        <v>1720</v>
      </c>
      <c r="M3512" s="21" t="s">
        <v>3034</v>
      </c>
      <c r="O3512">
        <v>1988</v>
      </c>
      <c r="S3512" s="9" t="s">
        <v>3169</v>
      </c>
      <c r="T3512" t="s">
        <v>3127</v>
      </c>
      <c r="U3512" s="21" t="s">
        <v>1218</v>
      </c>
      <c r="V3512" s="9" t="s">
        <v>3132</v>
      </c>
      <c r="W3512">
        <f>7*24</f>
        <v>168</v>
      </c>
      <c r="X3512" s="9" t="s">
        <v>1294</v>
      </c>
      <c r="Z3512">
        <v>24</v>
      </c>
      <c r="AD3512" t="s">
        <v>1165</v>
      </c>
      <c r="AF3512" t="s">
        <v>1165</v>
      </c>
      <c r="AI3512" s="21" t="s">
        <v>1165</v>
      </c>
      <c r="AJ3512" s="21" t="s">
        <v>1148</v>
      </c>
      <c r="AK3512">
        <v>91</v>
      </c>
      <c r="AN3512" s="21">
        <v>4</v>
      </c>
      <c r="AO3512" s="21">
        <v>25</v>
      </c>
      <c r="AP3512">
        <v>28</v>
      </c>
      <c r="AQ3512" s="22" t="s">
        <v>1283</v>
      </c>
      <c r="AR3512" s="21" t="s">
        <v>3130</v>
      </c>
    </row>
    <row r="3513" spans="1:44" x14ac:dyDescent="0.2">
      <c r="A3513" s="21" t="s">
        <v>1778</v>
      </c>
      <c r="B3513" s="21" t="s">
        <v>1146</v>
      </c>
      <c r="C3513" s="21" t="s">
        <v>1149</v>
      </c>
      <c r="D3513" s="21" t="s">
        <v>1774</v>
      </c>
      <c r="E3513" s="21" t="s">
        <v>3185</v>
      </c>
      <c r="G3513" s="21" t="s">
        <v>153</v>
      </c>
      <c r="H3513" s="21" t="s">
        <v>1165</v>
      </c>
      <c r="I3513" s="21" t="s">
        <v>3149</v>
      </c>
      <c r="L3513">
        <v>1720</v>
      </c>
      <c r="M3513" s="21" t="s">
        <v>3034</v>
      </c>
      <c r="O3513">
        <v>1988</v>
      </c>
      <c r="S3513" s="9" t="s">
        <v>3169</v>
      </c>
      <c r="T3513" t="s">
        <v>3127</v>
      </c>
      <c r="U3513" s="21" t="s">
        <v>1218</v>
      </c>
      <c r="V3513" s="9" t="s">
        <v>3132</v>
      </c>
      <c r="W3513">
        <f>12*7</f>
        <v>84</v>
      </c>
      <c r="X3513" s="9" t="s">
        <v>1294</v>
      </c>
      <c r="Y3513" t="s">
        <v>3170</v>
      </c>
      <c r="Z3513">
        <v>24</v>
      </c>
      <c r="AD3513" t="s">
        <v>1165</v>
      </c>
      <c r="AF3513" t="s">
        <v>1165</v>
      </c>
      <c r="AI3513" s="21" t="s">
        <v>1165</v>
      </c>
      <c r="AJ3513" s="21" t="s">
        <v>1148</v>
      </c>
      <c r="AK3513">
        <v>79</v>
      </c>
      <c r="AN3513" s="21">
        <v>4</v>
      </c>
      <c r="AO3513" s="21">
        <v>25</v>
      </c>
      <c r="AP3513">
        <v>28</v>
      </c>
      <c r="AQ3513" s="22" t="s">
        <v>1283</v>
      </c>
      <c r="AR3513" s="21" t="s">
        <v>3130</v>
      </c>
    </row>
    <row r="3514" spans="1:44" x14ac:dyDescent="0.2">
      <c r="A3514" s="21" t="s">
        <v>1778</v>
      </c>
      <c r="B3514" s="21" t="s">
        <v>1146</v>
      </c>
      <c r="C3514" s="21" t="s">
        <v>1149</v>
      </c>
      <c r="D3514" s="21" t="s">
        <v>1774</v>
      </c>
      <c r="E3514" s="21" t="s">
        <v>3185</v>
      </c>
      <c r="G3514" s="21" t="s">
        <v>153</v>
      </c>
      <c r="H3514" s="21" t="s">
        <v>1165</v>
      </c>
      <c r="I3514" s="21" t="s">
        <v>3149</v>
      </c>
      <c r="L3514">
        <v>1720</v>
      </c>
      <c r="M3514" s="21" t="s">
        <v>3034</v>
      </c>
      <c r="O3514">
        <v>1988</v>
      </c>
      <c r="S3514" s="9" t="s">
        <v>3169</v>
      </c>
      <c r="T3514" t="s">
        <v>3127</v>
      </c>
      <c r="U3514" s="21" t="s">
        <v>1218</v>
      </c>
      <c r="V3514" s="9" t="s">
        <v>3132</v>
      </c>
      <c r="W3514">
        <f>12*7</f>
        <v>84</v>
      </c>
      <c r="X3514" s="9" t="s">
        <v>1294</v>
      </c>
      <c r="Y3514" t="s">
        <v>3134</v>
      </c>
      <c r="Z3514">
        <v>24</v>
      </c>
      <c r="AD3514" t="s">
        <v>1165</v>
      </c>
      <c r="AF3514" t="s">
        <v>1165</v>
      </c>
      <c r="AI3514" s="21" t="s">
        <v>1165</v>
      </c>
      <c r="AJ3514" s="21" t="s">
        <v>1148</v>
      </c>
      <c r="AK3514">
        <v>40</v>
      </c>
      <c r="AN3514" s="21">
        <v>4</v>
      </c>
      <c r="AO3514" s="21">
        <v>25</v>
      </c>
      <c r="AP3514">
        <v>28</v>
      </c>
      <c r="AQ3514" s="22" t="s">
        <v>1283</v>
      </c>
      <c r="AR3514" s="21" t="s">
        <v>3130</v>
      </c>
    </row>
    <row r="3515" spans="1:44" x14ac:dyDescent="0.2">
      <c r="A3515" s="21" t="s">
        <v>1778</v>
      </c>
      <c r="B3515" s="21" t="s">
        <v>1146</v>
      </c>
      <c r="C3515" s="21" t="s">
        <v>1149</v>
      </c>
      <c r="D3515" s="21" t="s">
        <v>1774</v>
      </c>
      <c r="E3515" s="21" t="s">
        <v>3185</v>
      </c>
      <c r="G3515" s="21" t="s">
        <v>153</v>
      </c>
      <c r="H3515" s="21" t="s">
        <v>1165</v>
      </c>
      <c r="I3515" s="21" t="s">
        <v>3149</v>
      </c>
      <c r="L3515">
        <v>1720</v>
      </c>
      <c r="M3515" s="21" t="s">
        <v>3034</v>
      </c>
      <c r="O3515">
        <v>1988</v>
      </c>
      <c r="S3515" s="9" t="s">
        <v>3169</v>
      </c>
      <c r="T3515" t="s">
        <v>3127</v>
      </c>
      <c r="U3515" s="21" t="s">
        <v>1218</v>
      </c>
      <c r="V3515" s="9" t="s">
        <v>3132</v>
      </c>
      <c r="W3515">
        <f>12*7</f>
        <v>84</v>
      </c>
      <c r="X3515" s="9" t="s">
        <v>1294</v>
      </c>
      <c r="Y3515" t="s">
        <v>3135</v>
      </c>
      <c r="Z3515">
        <v>24</v>
      </c>
      <c r="AD3515" t="s">
        <v>1165</v>
      </c>
      <c r="AF3515" t="s">
        <v>1165</v>
      </c>
      <c r="AI3515" s="21" t="s">
        <v>1165</v>
      </c>
      <c r="AJ3515" s="21" t="s">
        <v>1148</v>
      </c>
      <c r="AK3515">
        <v>46</v>
      </c>
      <c r="AN3515" s="21">
        <v>4</v>
      </c>
      <c r="AO3515" s="21">
        <v>25</v>
      </c>
      <c r="AP3515">
        <v>28</v>
      </c>
      <c r="AQ3515" s="22" t="s">
        <v>1283</v>
      </c>
      <c r="AR3515" s="21" t="s">
        <v>3130</v>
      </c>
    </row>
    <row r="3517" spans="1:44" x14ac:dyDescent="0.2">
      <c r="A3517" s="21" t="s">
        <v>1778</v>
      </c>
      <c r="B3517" s="21" t="s">
        <v>1146</v>
      </c>
      <c r="C3517" s="21" t="s">
        <v>1149</v>
      </c>
      <c r="D3517" s="21" t="s">
        <v>1774</v>
      </c>
      <c r="E3517" s="21" t="s">
        <v>3187</v>
      </c>
      <c r="G3517" s="21" t="s">
        <v>153</v>
      </c>
      <c r="H3517" s="21" t="s">
        <v>1165</v>
      </c>
      <c r="I3517" s="21" t="s">
        <v>3188</v>
      </c>
      <c r="L3517">
        <v>1590</v>
      </c>
      <c r="M3517" s="21" t="s">
        <v>3034</v>
      </c>
      <c r="O3517">
        <v>1988</v>
      </c>
      <c r="S3517" s="9" t="s">
        <v>3169</v>
      </c>
      <c r="T3517" t="s">
        <v>3127</v>
      </c>
      <c r="U3517" s="21" t="s">
        <v>1147</v>
      </c>
      <c r="Z3517">
        <v>24</v>
      </c>
      <c r="AD3517" t="s">
        <v>1165</v>
      </c>
      <c r="AF3517" t="s">
        <v>1165</v>
      </c>
      <c r="AI3517" s="21" t="s">
        <v>1165</v>
      </c>
      <c r="AJ3517" s="21" t="s">
        <v>1148</v>
      </c>
      <c r="AK3517">
        <v>1</v>
      </c>
      <c r="AN3517" s="21">
        <v>4</v>
      </c>
      <c r="AO3517" s="21">
        <v>25</v>
      </c>
      <c r="AP3517">
        <v>28</v>
      </c>
      <c r="AQ3517" s="22" t="s">
        <v>1283</v>
      </c>
      <c r="AR3517" s="21" t="s">
        <v>3130</v>
      </c>
    </row>
    <row r="3518" spans="1:44" x14ac:dyDescent="0.2">
      <c r="A3518" s="21" t="s">
        <v>1778</v>
      </c>
      <c r="B3518" s="21" t="s">
        <v>1146</v>
      </c>
      <c r="C3518" s="21" t="s">
        <v>1149</v>
      </c>
      <c r="D3518" s="21" t="s">
        <v>1774</v>
      </c>
      <c r="E3518" s="21" t="s">
        <v>3187</v>
      </c>
      <c r="G3518" s="21" t="s">
        <v>153</v>
      </c>
      <c r="H3518" s="21" t="s">
        <v>1165</v>
      </c>
      <c r="I3518" s="21" t="s">
        <v>3188</v>
      </c>
      <c r="L3518">
        <v>1590</v>
      </c>
      <c r="M3518" s="21" t="s">
        <v>3034</v>
      </c>
      <c r="O3518">
        <v>1988</v>
      </c>
      <c r="S3518" s="9" t="s">
        <v>3169</v>
      </c>
      <c r="T3518" t="s">
        <v>3127</v>
      </c>
      <c r="U3518" s="21" t="s">
        <v>1218</v>
      </c>
      <c r="V3518" s="9" t="s">
        <v>3132</v>
      </c>
      <c r="W3518">
        <v>28</v>
      </c>
      <c r="X3518" s="9" t="s">
        <v>1294</v>
      </c>
      <c r="Z3518">
        <v>24</v>
      </c>
      <c r="AD3518" t="s">
        <v>1165</v>
      </c>
      <c r="AF3518" t="s">
        <v>1165</v>
      </c>
      <c r="AI3518" s="21" t="s">
        <v>1165</v>
      </c>
      <c r="AJ3518" s="21" t="s">
        <v>1148</v>
      </c>
      <c r="AK3518">
        <v>2</v>
      </c>
      <c r="AN3518" s="21">
        <v>4</v>
      </c>
      <c r="AO3518" s="21">
        <v>25</v>
      </c>
      <c r="AP3518">
        <v>28</v>
      </c>
      <c r="AQ3518" s="22" t="s">
        <v>1283</v>
      </c>
      <c r="AR3518" s="21" t="s">
        <v>3130</v>
      </c>
    </row>
    <row r="3519" spans="1:44" x14ac:dyDescent="0.2">
      <c r="A3519" s="21" t="s">
        <v>1778</v>
      </c>
      <c r="B3519" s="21" t="s">
        <v>1146</v>
      </c>
      <c r="C3519" s="21" t="s">
        <v>1149</v>
      </c>
      <c r="D3519" s="21" t="s">
        <v>1774</v>
      </c>
      <c r="E3519" s="21" t="s">
        <v>3187</v>
      </c>
      <c r="G3519" s="21" t="s">
        <v>153</v>
      </c>
      <c r="H3519" s="21" t="s">
        <v>1165</v>
      </c>
      <c r="I3519" s="21" t="s">
        <v>3188</v>
      </c>
      <c r="L3519">
        <v>1590</v>
      </c>
      <c r="M3519" s="21" t="s">
        <v>3034</v>
      </c>
      <c r="O3519">
        <v>1988</v>
      </c>
      <c r="S3519" s="9" t="s">
        <v>3169</v>
      </c>
      <c r="T3519" t="s">
        <v>3127</v>
      </c>
      <c r="U3519" s="21" t="s">
        <v>1218</v>
      </c>
      <c r="V3519" s="9" t="s">
        <v>3132</v>
      </c>
      <c r="W3519">
        <f>56</f>
        <v>56</v>
      </c>
      <c r="X3519" s="9" t="s">
        <v>1294</v>
      </c>
      <c r="Z3519">
        <v>24</v>
      </c>
      <c r="AD3519" t="s">
        <v>1165</v>
      </c>
      <c r="AF3519" t="s">
        <v>1165</v>
      </c>
      <c r="AI3519" s="21" t="s">
        <v>1165</v>
      </c>
      <c r="AJ3519" s="21" t="s">
        <v>1148</v>
      </c>
      <c r="AK3519">
        <v>31</v>
      </c>
      <c r="AN3519" s="21">
        <v>4</v>
      </c>
      <c r="AO3519" s="21">
        <v>25</v>
      </c>
      <c r="AP3519">
        <v>28</v>
      </c>
      <c r="AQ3519" s="22" t="s">
        <v>1283</v>
      </c>
      <c r="AR3519" s="21" t="s">
        <v>3130</v>
      </c>
    </row>
    <row r="3520" spans="1:44" x14ac:dyDescent="0.2">
      <c r="A3520" s="21" t="s">
        <v>1778</v>
      </c>
      <c r="B3520" s="21" t="s">
        <v>1146</v>
      </c>
      <c r="C3520" s="21" t="s">
        <v>1149</v>
      </c>
      <c r="D3520" s="21" t="s">
        <v>1774</v>
      </c>
      <c r="E3520" s="21" t="s">
        <v>3187</v>
      </c>
      <c r="G3520" s="21" t="s">
        <v>153</v>
      </c>
      <c r="H3520" s="21" t="s">
        <v>1165</v>
      </c>
      <c r="I3520" s="21" t="s">
        <v>3188</v>
      </c>
      <c r="L3520">
        <v>1590</v>
      </c>
      <c r="M3520" s="21" t="s">
        <v>3034</v>
      </c>
      <c r="O3520">
        <v>1988</v>
      </c>
      <c r="S3520" s="9" t="s">
        <v>3169</v>
      </c>
      <c r="T3520" t="s">
        <v>3127</v>
      </c>
      <c r="U3520" s="21" t="s">
        <v>1218</v>
      </c>
      <c r="V3520" s="9" t="s">
        <v>3132</v>
      </c>
      <c r="W3520">
        <f>7*12</f>
        <v>84</v>
      </c>
      <c r="X3520" s="9" t="s">
        <v>1294</v>
      </c>
      <c r="Z3520">
        <v>24</v>
      </c>
      <c r="AD3520" t="s">
        <v>1165</v>
      </c>
      <c r="AF3520" t="s">
        <v>1165</v>
      </c>
      <c r="AI3520" s="21" t="s">
        <v>1165</v>
      </c>
      <c r="AJ3520" s="21" t="s">
        <v>1148</v>
      </c>
      <c r="AK3520">
        <v>96</v>
      </c>
      <c r="AN3520" s="21">
        <v>4</v>
      </c>
      <c r="AO3520" s="21">
        <v>25</v>
      </c>
      <c r="AP3520">
        <v>28</v>
      </c>
      <c r="AQ3520" s="22" t="s">
        <v>1283</v>
      </c>
      <c r="AR3520" s="21" t="s">
        <v>3130</v>
      </c>
    </row>
    <row r="3521" spans="1:44" x14ac:dyDescent="0.2">
      <c r="A3521" s="21" t="s">
        <v>1778</v>
      </c>
      <c r="B3521" s="21" t="s">
        <v>1146</v>
      </c>
      <c r="C3521" s="21" t="s">
        <v>1149</v>
      </c>
      <c r="D3521" s="21" t="s">
        <v>1774</v>
      </c>
      <c r="E3521" s="21" t="s">
        <v>3187</v>
      </c>
      <c r="G3521" s="21" t="s">
        <v>153</v>
      </c>
      <c r="H3521" s="21" t="s">
        <v>1165</v>
      </c>
      <c r="I3521" s="21" t="s">
        <v>3188</v>
      </c>
      <c r="L3521">
        <v>1590</v>
      </c>
      <c r="M3521" s="21" t="s">
        <v>3034</v>
      </c>
      <c r="O3521">
        <v>1988</v>
      </c>
      <c r="S3521" s="9" t="s">
        <v>3169</v>
      </c>
      <c r="T3521" t="s">
        <v>3127</v>
      </c>
      <c r="U3521" s="21" t="s">
        <v>1218</v>
      </c>
      <c r="V3521" s="9" t="s">
        <v>3132</v>
      </c>
      <c r="W3521">
        <f>7*16</f>
        <v>112</v>
      </c>
      <c r="X3521" s="9" t="s">
        <v>1294</v>
      </c>
      <c r="Z3521">
        <v>24</v>
      </c>
      <c r="AD3521" t="s">
        <v>1165</v>
      </c>
      <c r="AF3521" t="s">
        <v>1165</v>
      </c>
      <c r="AI3521" s="21" t="s">
        <v>1165</v>
      </c>
      <c r="AJ3521" s="21" t="s">
        <v>1148</v>
      </c>
      <c r="AK3521">
        <v>90</v>
      </c>
      <c r="AN3521" s="21">
        <v>4</v>
      </c>
      <c r="AO3521" s="21">
        <v>25</v>
      </c>
      <c r="AP3521">
        <v>28</v>
      </c>
      <c r="AQ3521" s="22" t="s">
        <v>1283</v>
      </c>
      <c r="AR3521" s="21" t="s">
        <v>3130</v>
      </c>
    </row>
    <row r="3522" spans="1:44" x14ac:dyDescent="0.2">
      <c r="A3522" s="21" t="s">
        <v>1778</v>
      </c>
      <c r="B3522" s="21" t="s">
        <v>1146</v>
      </c>
      <c r="C3522" s="21" t="s">
        <v>1149</v>
      </c>
      <c r="D3522" s="21" t="s">
        <v>1774</v>
      </c>
      <c r="E3522" s="21" t="s">
        <v>3187</v>
      </c>
      <c r="G3522" s="21" t="s">
        <v>153</v>
      </c>
      <c r="H3522" s="21" t="s">
        <v>1165</v>
      </c>
      <c r="I3522" s="21" t="s">
        <v>3188</v>
      </c>
      <c r="L3522">
        <v>1590</v>
      </c>
      <c r="M3522" s="21" t="s">
        <v>3034</v>
      </c>
      <c r="O3522">
        <v>1988</v>
      </c>
      <c r="S3522" s="9" t="s">
        <v>3169</v>
      </c>
      <c r="T3522" t="s">
        <v>3127</v>
      </c>
      <c r="U3522" s="21" t="s">
        <v>1218</v>
      </c>
      <c r="V3522" s="9" t="s">
        <v>3132</v>
      </c>
      <c r="W3522">
        <f>7*24</f>
        <v>168</v>
      </c>
      <c r="X3522" s="9" t="s">
        <v>1294</v>
      </c>
      <c r="Z3522">
        <v>24</v>
      </c>
      <c r="AD3522" t="s">
        <v>1165</v>
      </c>
      <c r="AF3522" t="s">
        <v>1165</v>
      </c>
      <c r="AI3522" s="21" t="s">
        <v>1165</v>
      </c>
      <c r="AJ3522" s="21" t="s">
        <v>1148</v>
      </c>
      <c r="AK3522">
        <v>84</v>
      </c>
      <c r="AN3522" s="21">
        <v>4</v>
      </c>
      <c r="AO3522" s="21">
        <v>25</v>
      </c>
      <c r="AP3522">
        <v>28</v>
      </c>
      <c r="AQ3522" s="22" t="s">
        <v>1283</v>
      </c>
      <c r="AR3522" s="21" t="s">
        <v>3130</v>
      </c>
    </row>
    <row r="3523" spans="1:44" x14ac:dyDescent="0.2">
      <c r="A3523" s="21" t="s">
        <v>1778</v>
      </c>
      <c r="B3523" s="21" t="s">
        <v>1146</v>
      </c>
      <c r="C3523" s="21" t="s">
        <v>1149</v>
      </c>
      <c r="D3523" s="21" t="s">
        <v>1774</v>
      </c>
      <c r="E3523" s="21" t="s">
        <v>3187</v>
      </c>
      <c r="G3523" s="21" t="s">
        <v>153</v>
      </c>
      <c r="H3523" s="21" t="s">
        <v>1165</v>
      </c>
      <c r="I3523" s="21" t="s">
        <v>3188</v>
      </c>
      <c r="L3523">
        <v>1590</v>
      </c>
      <c r="M3523" s="21" t="s">
        <v>3034</v>
      </c>
      <c r="O3523">
        <v>1988</v>
      </c>
      <c r="S3523" s="9" t="s">
        <v>3169</v>
      </c>
      <c r="T3523" t="s">
        <v>3127</v>
      </c>
      <c r="U3523" s="21" t="s">
        <v>1218</v>
      </c>
      <c r="V3523" s="9" t="s">
        <v>3132</v>
      </c>
      <c r="W3523">
        <f>12*7</f>
        <v>84</v>
      </c>
      <c r="X3523" s="9" t="s">
        <v>1294</v>
      </c>
      <c r="Y3523" t="s">
        <v>3170</v>
      </c>
      <c r="Z3523">
        <v>24</v>
      </c>
      <c r="AD3523" t="s">
        <v>1165</v>
      </c>
      <c r="AF3523" t="s">
        <v>1165</v>
      </c>
      <c r="AI3523" s="21" t="s">
        <v>1165</v>
      </c>
      <c r="AJ3523" s="21" t="s">
        <v>1148</v>
      </c>
      <c r="AK3523">
        <v>99</v>
      </c>
      <c r="AN3523" s="21">
        <v>4</v>
      </c>
      <c r="AO3523" s="21">
        <v>25</v>
      </c>
      <c r="AP3523">
        <v>28</v>
      </c>
      <c r="AQ3523" s="22" t="s">
        <v>1283</v>
      </c>
      <c r="AR3523" s="21" t="s">
        <v>3130</v>
      </c>
    </row>
    <row r="3524" spans="1:44" x14ac:dyDescent="0.2">
      <c r="A3524" s="21" t="s">
        <v>1778</v>
      </c>
      <c r="B3524" s="21" t="s">
        <v>1146</v>
      </c>
      <c r="C3524" s="21" t="s">
        <v>1149</v>
      </c>
      <c r="D3524" s="21" t="s">
        <v>1774</v>
      </c>
      <c r="E3524" s="21" t="s">
        <v>3187</v>
      </c>
      <c r="G3524" s="21" t="s">
        <v>153</v>
      </c>
      <c r="H3524" s="21" t="s">
        <v>1165</v>
      </c>
      <c r="I3524" s="21" t="s">
        <v>3188</v>
      </c>
      <c r="L3524">
        <v>1590</v>
      </c>
      <c r="M3524" s="21" t="s">
        <v>3034</v>
      </c>
      <c r="O3524">
        <v>1988</v>
      </c>
      <c r="S3524" s="9" t="s">
        <v>3169</v>
      </c>
      <c r="T3524" t="s">
        <v>3127</v>
      </c>
      <c r="U3524" s="21" t="s">
        <v>1218</v>
      </c>
      <c r="V3524" s="9" t="s">
        <v>3132</v>
      </c>
      <c r="W3524">
        <f>12*7</f>
        <v>84</v>
      </c>
      <c r="X3524" s="9" t="s">
        <v>1294</v>
      </c>
      <c r="Y3524" t="s">
        <v>3134</v>
      </c>
      <c r="Z3524">
        <v>24</v>
      </c>
      <c r="AD3524" t="s">
        <v>1165</v>
      </c>
      <c r="AF3524" t="s">
        <v>1165</v>
      </c>
      <c r="AI3524" s="21" t="s">
        <v>1165</v>
      </c>
      <c r="AJ3524" s="21" t="s">
        <v>1148</v>
      </c>
      <c r="AK3524">
        <v>62</v>
      </c>
      <c r="AN3524" s="21">
        <v>4</v>
      </c>
      <c r="AO3524" s="21">
        <v>25</v>
      </c>
      <c r="AP3524">
        <v>28</v>
      </c>
      <c r="AQ3524" s="22" t="s">
        <v>1283</v>
      </c>
      <c r="AR3524" s="21" t="s">
        <v>3130</v>
      </c>
    </row>
    <row r="3525" spans="1:44" x14ac:dyDescent="0.2">
      <c r="A3525" s="21" t="s">
        <v>1778</v>
      </c>
      <c r="B3525" s="21" t="s">
        <v>1146</v>
      </c>
      <c r="C3525" s="21" t="s">
        <v>1149</v>
      </c>
      <c r="D3525" s="21" t="s">
        <v>1774</v>
      </c>
      <c r="E3525" s="21" t="s">
        <v>3187</v>
      </c>
      <c r="G3525" s="21" t="s">
        <v>153</v>
      </c>
      <c r="H3525" s="21" t="s">
        <v>1165</v>
      </c>
      <c r="I3525" s="21" t="s">
        <v>3188</v>
      </c>
      <c r="L3525">
        <v>1590</v>
      </c>
      <c r="M3525" s="21" t="s">
        <v>3034</v>
      </c>
      <c r="O3525">
        <v>1988</v>
      </c>
      <c r="S3525" s="9" t="s">
        <v>3169</v>
      </c>
      <c r="T3525" t="s">
        <v>3127</v>
      </c>
      <c r="U3525" s="21" t="s">
        <v>1218</v>
      </c>
      <c r="V3525" s="9" t="s">
        <v>3132</v>
      </c>
      <c r="W3525">
        <f>12*7</f>
        <v>84</v>
      </c>
      <c r="X3525" s="9" t="s">
        <v>1294</v>
      </c>
      <c r="Y3525" t="s">
        <v>3135</v>
      </c>
      <c r="Z3525">
        <v>24</v>
      </c>
      <c r="AD3525" t="s">
        <v>1165</v>
      </c>
      <c r="AF3525" t="s">
        <v>1165</v>
      </c>
      <c r="AI3525" s="21" t="s">
        <v>1165</v>
      </c>
      <c r="AJ3525" s="21" t="s">
        <v>1148</v>
      </c>
      <c r="AK3525">
        <v>69</v>
      </c>
      <c r="AN3525" s="21">
        <v>4</v>
      </c>
      <c r="AO3525" s="21">
        <v>25</v>
      </c>
      <c r="AP3525">
        <v>28</v>
      </c>
      <c r="AQ3525" s="22" t="s">
        <v>1283</v>
      </c>
      <c r="AR3525" s="21" t="s">
        <v>3130</v>
      </c>
    </row>
    <row r="3527" spans="1:44" x14ac:dyDescent="0.2">
      <c r="A3527" s="21" t="s">
        <v>1778</v>
      </c>
      <c r="B3527" s="21" t="s">
        <v>1146</v>
      </c>
      <c r="C3527" s="21" t="s">
        <v>1149</v>
      </c>
      <c r="D3527" s="21" t="s">
        <v>1774</v>
      </c>
      <c r="E3527" s="21" t="s">
        <v>3187</v>
      </c>
      <c r="G3527" s="21" t="s">
        <v>153</v>
      </c>
      <c r="H3527" s="21" t="s">
        <v>1165</v>
      </c>
      <c r="I3527" s="21" t="s">
        <v>3189</v>
      </c>
      <c r="L3527">
        <v>1350</v>
      </c>
      <c r="M3527" s="21" t="s">
        <v>3034</v>
      </c>
      <c r="O3527">
        <v>1988</v>
      </c>
      <c r="S3527" s="9" t="s">
        <v>3169</v>
      </c>
      <c r="T3527" t="s">
        <v>3127</v>
      </c>
      <c r="U3527" s="21" t="s">
        <v>1147</v>
      </c>
      <c r="Z3527">
        <v>24</v>
      </c>
      <c r="AD3527" t="s">
        <v>1165</v>
      </c>
      <c r="AF3527" t="s">
        <v>1165</v>
      </c>
      <c r="AI3527" s="21" t="s">
        <v>1165</v>
      </c>
      <c r="AJ3527" s="21" t="s">
        <v>1148</v>
      </c>
      <c r="AK3527">
        <v>1</v>
      </c>
      <c r="AN3527" s="21">
        <v>4</v>
      </c>
      <c r="AO3527" s="21">
        <v>25</v>
      </c>
      <c r="AP3527">
        <v>28</v>
      </c>
      <c r="AQ3527" s="22" t="s">
        <v>1283</v>
      </c>
      <c r="AR3527" s="21" t="s">
        <v>3130</v>
      </c>
    </row>
    <row r="3528" spans="1:44" x14ac:dyDescent="0.2">
      <c r="A3528" s="21" t="s">
        <v>1778</v>
      </c>
      <c r="B3528" s="21" t="s">
        <v>1146</v>
      </c>
      <c r="C3528" s="21" t="s">
        <v>1149</v>
      </c>
      <c r="D3528" s="21" t="s">
        <v>1774</v>
      </c>
      <c r="E3528" s="21" t="s">
        <v>3187</v>
      </c>
      <c r="G3528" s="21" t="s">
        <v>153</v>
      </c>
      <c r="H3528" s="21" t="s">
        <v>1165</v>
      </c>
      <c r="I3528" s="21" t="s">
        <v>3189</v>
      </c>
      <c r="L3528">
        <v>1350</v>
      </c>
      <c r="M3528" s="21" t="s">
        <v>3034</v>
      </c>
      <c r="O3528">
        <v>1988</v>
      </c>
      <c r="S3528" s="9" t="s">
        <v>3169</v>
      </c>
      <c r="T3528" t="s">
        <v>3127</v>
      </c>
      <c r="U3528" s="21" t="s">
        <v>1218</v>
      </c>
      <c r="V3528" s="9" t="s">
        <v>3132</v>
      </c>
      <c r="W3528">
        <v>28</v>
      </c>
      <c r="X3528" s="9" t="s">
        <v>1294</v>
      </c>
      <c r="Z3528">
        <v>24</v>
      </c>
      <c r="AD3528" t="s">
        <v>1165</v>
      </c>
      <c r="AF3528" t="s">
        <v>1165</v>
      </c>
      <c r="AI3528" s="21" t="s">
        <v>1165</v>
      </c>
      <c r="AJ3528" s="21" t="s">
        <v>1148</v>
      </c>
      <c r="AK3528">
        <v>5</v>
      </c>
      <c r="AN3528" s="21">
        <v>4</v>
      </c>
      <c r="AO3528" s="21">
        <v>25</v>
      </c>
      <c r="AP3528">
        <v>28</v>
      </c>
      <c r="AQ3528" s="22" t="s">
        <v>1283</v>
      </c>
      <c r="AR3528" s="21" t="s">
        <v>3130</v>
      </c>
    </row>
    <row r="3529" spans="1:44" x14ac:dyDescent="0.2">
      <c r="A3529" s="21" t="s">
        <v>1778</v>
      </c>
      <c r="B3529" s="21" t="s">
        <v>1146</v>
      </c>
      <c r="C3529" s="21" t="s">
        <v>1149</v>
      </c>
      <c r="D3529" s="21" t="s">
        <v>1774</v>
      </c>
      <c r="E3529" s="21" t="s">
        <v>3187</v>
      </c>
      <c r="G3529" s="21" t="s">
        <v>153</v>
      </c>
      <c r="H3529" s="21" t="s">
        <v>1165</v>
      </c>
      <c r="I3529" s="21" t="s">
        <v>3189</v>
      </c>
      <c r="L3529">
        <v>1350</v>
      </c>
      <c r="M3529" s="21" t="s">
        <v>3034</v>
      </c>
      <c r="O3529">
        <v>1988</v>
      </c>
      <c r="S3529" s="9" t="s">
        <v>3169</v>
      </c>
      <c r="T3529" t="s">
        <v>3127</v>
      </c>
      <c r="U3529" s="21" t="s">
        <v>1218</v>
      </c>
      <c r="V3529" s="9" t="s">
        <v>3132</v>
      </c>
      <c r="W3529">
        <f>56</f>
        <v>56</v>
      </c>
      <c r="X3529" s="9" t="s">
        <v>1294</v>
      </c>
      <c r="Z3529">
        <v>24</v>
      </c>
      <c r="AD3529" t="s">
        <v>1165</v>
      </c>
      <c r="AF3529" t="s">
        <v>1165</v>
      </c>
      <c r="AI3529" s="21" t="s">
        <v>1165</v>
      </c>
      <c r="AJ3529" s="21" t="s">
        <v>1148</v>
      </c>
      <c r="AK3529">
        <v>33</v>
      </c>
      <c r="AN3529" s="21">
        <v>4</v>
      </c>
      <c r="AO3529" s="21">
        <v>25</v>
      </c>
      <c r="AP3529">
        <v>28</v>
      </c>
      <c r="AQ3529" s="22" t="s">
        <v>1283</v>
      </c>
      <c r="AR3529" s="21" t="s">
        <v>3130</v>
      </c>
    </row>
    <row r="3530" spans="1:44" x14ac:dyDescent="0.2">
      <c r="A3530" s="21" t="s">
        <v>1778</v>
      </c>
      <c r="B3530" s="21" t="s">
        <v>1146</v>
      </c>
      <c r="C3530" s="21" t="s">
        <v>1149</v>
      </c>
      <c r="D3530" s="21" t="s">
        <v>1774</v>
      </c>
      <c r="E3530" s="21" t="s">
        <v>3187</v>
      </c>
      <c r="G3530" s="21" t="s">
        <v>153</v>
      </c>
      <c r="H3530" s="21" t="s">
        <v>1165</v>
      </c>
      <c r="I3530" s="21" t="s">
        <v>3189</v>
      </c>
      <c r="L3530">
        <v>1350</v>
      </c>
      <c r="M3530" s="21" t="s">
        <v>3034</v>
      </c>
      <c r="O3530">
        <v>1988</v>
      </c>
      <c r="S3530" s="9" t="s">
        <v>3169</v>
      </c>
      <c r="T3530" t="s">
        <v>3127</v>
      </c>
      <c r="U3530" s="21" t="s">
        <v>1218</v>
      </c>
      <c r="V3530" s="9" t="s">
        <v>3132</v>
      </c>
      <c r="W3530">
        <f>7*12</f>
        <v>84</v>
      </c>
      <c r="X3530" s="9" t="s">
        <v>1294</v>
      </c>
      <c r="Z3530">
        <v>24</v>
      </c>
      <c r="AD3530" t="s">
        <v>1165</v>
      </c>
      <c r="AF3530" t="s">
        <v>1165</v>
      </c>
      <c r="AI3530" s="21" t="s">
        <v>1165</v>
      </c>
      <c r="AJ3530" s="21" t="s">
        <v>1148</v>
      </c>
      <c r="AK3530">
        <v>76</v>
      </c>
      <c r="AN3530" s="21">
        <v>4</v>
      </c>
      <c r="AO3530" s="21">
        <v>25</v>
      </c>
      <c r="AP3530">
        <v>28</v>
      </c>
      <c r="AQ3530" s="22" t="s">
        <v>1283</v>
      </c>
      <c r="AR3530" s="21" t="s">
        <v>3130</v>
      </c>
    </row>
    <row r="3531" spans="1:44" x14ac:dyDescent="0.2">
      <c r="A3531" s="21" t="s">
        <v>1778</v>
      </c>
      <c r="B3531" s="21" t="s">
        <v>1146</v>
      </c>
      <c r="C3531" s="21" t="s">
        <v>1149</v>
      </c>
      <c r="D3531" s="21" t="s">
        <v>1774</v>
      </c>
      <c r="E3531" s="21" t="s">
        <v>3187</v>
      </c>
      <c r="G3531" s="21" t="s">
        <v>153</v>
      </c>
      <c r="H3531" s="21" t="s">
        <v>1165</v>
      </c>
      <c r="I3531" s="21" t="s">
        <v>3189</v>
      </c>
      <c r="L3531">
        <v>1350</v>
      </c>
      <c r="M3531" s="21" t="s">
        <v>3034</v>
      </c>
      <c r="O3531">
        <v>1988</v>
      </c>
      <c r="S3531" s="9" t="s">
        <v>3169</v>
      </c>
      <c r="T3531" t="s">
        <v>3127</v>
      </c>
      <c r="U3531" s="21" t="s">
        <v>1218</v>
      </c>
      <c r="V3531" s="9" t="s">
        <v>3132</v>
      </c>
      <c r="W3531">
        <f>7*16</f>
        <v>112</v>
      </c>
      <c r="X3531" s="9" t="s">
        <v>1294</v>
      </c>
      <c r="Z3531">
        <v>24</v>
      </c>
      <c r="AD3531" t="s">
        <v>1165</v>
      </c>
      <c r="AF3531" t="s">
        <v>1165</v>
      </c>
      <c r="AI3531" s="21" t="s">
        <v>1165</v>
      </c>
      <c r="AJ3531" s="21" t="s">
        <v>1148</v>
      </c>
      <c r="AK3531">
        <v>84</v>
      </c>
      <c r="AN3531" s="21">
        <v>4</v>
      </c>
      <c r="AO3531" s="21">
        <v>25</v>
      </c>
      <c r="AP3531">
        <v>28</v>
      </c>
      <c r="AQ3531" s="22" t="s">
        <v>1283</v>
      </c>
      <c r="AR3531" s="21" t="s">
        <v>3130</v>
      </c>
    </row>
    <row r="3532" spans="1:44" x14ac:dyDescent="0.2">
      <c r="A3532" s="21" t="s">
        <v>1778</v>
      </c>
      <c r="B3532" s="21" t="s">
        <v>1146</v>
      </c>
      <c r="C3532" s="21" t="s">
        <v>1149</v>
      </c>
      <c r="D3532" s="21" t="s">
        <v>1774</v>
      </c>
      <c r="E3532" s="21" t="s">
        <v>3187</v>
      </c>
      <c r="G3532" s="21" t="s">
        <v>153</v>
      </c>
      <c r="H3532" s="21" t="s">
        <v>1165</v>
      </c>
      <c r="I3532" s="21" t="s">
        <v>3189</v>
      </c>
      <c r="L3532">
        <v>1350</v>
      </c>
      <c r="M3532" s="21" t="s">
        <v>3034</v>
      </c>
      <c r="O3532">
        <v>1988</v>
      </c>
      <c r="S3532" s="9" t="s">
        <v>3169</v>
      </c>
      <c r="T3532" t="s">
        <v>3127</v>
      </c>
      <c r="U3532" s="21" t="s">
        <v>1218</v>
      </c>
      <c r="V3532" s="9" t="s">
        <v>3132</v>
      </c>
      <c r="W3532">
        <f>7*24</f>
        <v>168</v>
      </c>
      <c r="X3532" s="9" t="s">
        <v>1294</v>
      </c>
      <c r="Z3532">
        <v>24</v>
      </c>
      <c r="AD3532" t="s">
        <v>1165</v>
      </c>
      <c r="AF3532" t="s">
        <v>1165</v>
      </c>
      <c r="AI3532" s="21" t="s">
        <v>1165</v>
      </c>
      <c r="AJ3532" s="21" t="s">
        <v>1148</v>
      </c>
      <c r="AK3532">
        <v>74</v>
      </c>
      <c r="AN3532" s="21">
        <v>4</v>
      </c>
      <c r="AO3532" s="21">
        <v>25</v>
      </c>
      <c r="AP3532">
        <v>28</v>
      </c>
      <c r="AQ3532" s="22" t="s">
        <v>1283</v>
      </c>
      <c r="AR3532" s="21" t="s">
        <v>3130</v>
      </c>
    </row>
    <row r="3533" spans="1:44" x14ac:dyDescent="0.2">
      <c r="A3533" s="21" t="s">
        <v>1778</v>
      </c>
      <c r="B3533" s="21" t="s">
        <v>1146</v>
      </c>
      <c r="C3533" s="21" t="s">
        <v>1149</v>
      </c>
      <c r="D3533" s="21" t="s">
        <v>1774</v>
      </c>
      <c r="E3533" s="21" t="s">
        <v>3187</v>
      </c>
      <c r="G3533" s="21" t="s">
        <v>153</v>
      </c>
      <c r="H3533" s="21" t="s">
        <v>1165</v>
      </c>
      <c r="I3533" s="21" t="s">
        <v>3189</v>
      </c>
      <c r="L3533">
        <v>1350</v>
      </c>
      <c r="M3533" s="21" t="s">
        <v>3034</v>
      </c>
      <c r="O3533">
        <v>1988</v>
      </c>
      <c r="S3533" s="9" t="s">
        <v>3169</v>
      </c>
      <c r="T3533" t="s">
        <v>3127</v>
      </c>
      <c r="U3533" s="21" t="s">
        <v>1218</v>
      </c>
      <c r="V3533" s="9" t="s">
        <v>3132</v>
      </c>
      <c r="W3533">
        <f>12*7</f>
        <v>84</v>
      </c>
      <c r="X3533" s="9" t="s">
        <v>1294</v>
      </c>
      <c r="Y3533" t="s">
        <v>3170</v>
      </c>
      <c r="Z3533">
        <v>24</v>
      </c>
      <c r="AD3533" t="s">
        <v>1165</v>
      </c>
      <c r="AF3533" t="s">
        <v>1165</v>
      </c>
      <c r="AI3533" s="21" t="s">
        <v>1165</v>
      </c>
      <c r="AJ3533" s="21" t="s">
        <v>1148</v>
      </c>
      <c r="AK3533">
        <v>95</v>
      </c>
      <c r="AN3533" s="21">
        <v>4</v>
      </c>
      <c r="AO3533" s="21">
        <v>25</v>
      </c>
      <c r="AP3533">
        <v>28</v>
      </c>
      <c r="AQ3533" s="22" t="s">
        <v>1283</v>
      </c>
      <c r="AR3533" s="21" t="s">
        <v>3130</v>
      </c>
    </row>
    <row r="3534" spans="1:44" x14ac:dyDescent="0.2">
      <c r="A3534" s="21" t="s">
        <v>1778</v>
      </c>
      <c r="B3534" s="21" t="s">
        <v>1146</v>
      </c>
      <c r="C3534" s="21" t="s">
        <v>1149</v>
      </c>
      <c r="D3534" s="21" t="s">
        <v>1774</v>
      </c>
      <c r="E3534" s="21" t="s">
        <v>3187</v>
      </c>
      <c r="G3534" s="21" t="s">
        <v>153</v>
      </c>
      <c r="H3534" s="21" t="s">
        <v>1165</v>
      </c>
      <c r="I3534" s="21" t="s">
        <v>3189</v>
      </c>
      <c r="L3534">
        <v>1350</v>
      </c>
      <c r="M3534" s="21" t="s">
        <v>3034</v>
      </c>
      <c r="O3534">
        <v>1988</v>
      </c>
      <c r="S3534" s="9" t="s">
        <v>3169</v>
      </c>
      <c r="T3534" t="s">
        <v>3127</v>
      </c>
      <c r="U3534" s="21" t="s">
        <v>1218</v>
      </c>
      <c r="V3534" s="9" t="s">
        <v>3132</v>
      </c>
      <c r="W3534">
        <f>12*7</f>
        <v>84</v>
      </c>
      <c r="X3534" s="9" t="s">
        <v>1294</v>
      </c>
      <c r="Y3534" t="s">
        <v>3134</v>
      </c>
      <c r="Z3534">
        <v>24</v>
      </c>
      <c r="AD3534" t="s">
        <v>1165</v>
      </c>
      <c r="AF3534" t="s">
        <v>1165</v>
      </c>
      <c r="AI3534" s="21" t="s">
        <v>1165</v>
      </c>
      <c r="AJ3534" s="21" t="s">
        <v>1148</v>
      </c>
      <c r="AK3534">
        <v>50</v>
      </c>
      <c r="AN3534" s="21">
        <v>4</v>
      </c>
      <c r="AO3534" s="21">
        <v>25</v>
      </c>
      <c r="AP3534">
        <v>28</v>
      </c>
      <c r="AQ3534" s="22" t="s">
        <v>1283</v>
      </c>
      <c r="AR3534" s="21" t="s">
        <v>3130</v>
      </c>
    </row>
    <row r="3535" spans="1:44" x14ac:dyDescent="0.2">
      <c r="A3535" s="21" t="s">
        <v>1778</v>
      </c>
      <c r="B3535" s="21" t="s">
        <v>1146</v>
      </c>
      <c r="C3535" s="21" t="s">
        <v>1149</v>
      </c>
      <c r="D3535" s="21" t="s">
        <v>1774</v>
      </c>
      <c r="E3535" s="21" t="s">
        <v>3187</v>
      </c>
      <c r="G3535" s="21" t="s">
        <v>153</v>
      </c>
      <c r="H3535" s="21" t="s">
        <v>1165</v>
      </c>
      <c r="I3535" s="21" t="s">
        <v>3189</v>
      </c>
      <c r="L3535">
        <v>1350</v>
      </c>
      <c r="M3535" s="21" t="s">
        <v>3034</v>
      </c>
      <c r="O3535">
        <v>1988</v>
      </c>
      <c r="S3535" s="9" t="s">
        <v>3169</v>
      </c>
      <c r="T3535" t="s">
        <v>3127</v>
      </c>
      <c r="U3535" s="21" t="s">
        <v>1218</v>
      </c>
      <c r="V3535" s="9" t="s">
        <v>3132</v>
      </c>
      <c r="W3535">
        <f>12*7</f>
        <v>84</v>
      </c>
      <c r="X3535" s="9" t="s">
        <v>1294</v>
      </c>
      <c r="Y3535" t="s">
        <v>3135</v>
      </c>
      <c r="Z3535">
        <v>24</v>
      </c>
      <c r="AD3535" t="s">
        <v>1165</v>
      </c>
      <c r="AF3535" t="s">
        <v>1165</v>
      </c>
      <c r="AI3535" s="21" t="s">
        <v>1165</v>
      </c>
      <c r="AJ3535" s="21" t="s">
        <v>1148</v>
      </c>
      <c r="AK3535">
        <v>49</v>
      </c>
      <c r="AN3535" s="21">
        <v>4</v>
      </c>
      <c r="AO3535" s="21">
        <v>25</v>
      </c>
      <c r="AP3535">
        <v>28</v>
      </c>
      <c r="AQ3535" s="22" t="s">
        <v>1283</v>
      </c>
      <c r="AR3535" s="21" t="s">
        <v>3130</v>
      </c>
    </row>
    <row r="3537" spans="1:44" x14ac:dyDescent="0.2">
      <c r="A3537" s="21" t="s">
        <v>1778</v>
      </c>
      <c r="B3537" s="21" t="s">
        <v>1146</v>
      </c>
      <c r="C3537" s="21" t="s">
        <v>1149</v>
      </c>
      <c r="D3537" s="21" t="s">
        <v>1774</v>
      </c>
      <c r="E3537" s="21" t="s">
        <v>3190</v>
      </c>
      <c r="G3537" s="21" t="s">
        <v>153</v>
      </c>
      <c r="H3537" s="21" t="s">
        <v>1165</v>
      </c>
      <c r="I3537" s="21" t="s">
        <v>3191</v>
      </c>
      <c r="L3537">
        <v>1510</v>
      </c>
      <c r="M3537" s="21" t="s">
        <v>3034</v>
      </c>
      <c r="O3537">
        <v>1988</v>
      </c>
      <c r="S3537" s="9" t="s">
        <v>3169</v>
      </c>
      <c r="T3537" t="s">
        <v>3127</v>
      </c>
      <c r="U3537" s="21" t="s">
        <v>1147</v>
      </c>
      <c r="Z3537">
        <v>24</v>
      </c>
      <c r="AD3537" t="s">
        <v>1165</v>
      </c>
      <c r="AF3537" t="s">
        <v>1165</v>
      </c>
      <c r="AI3537" s="21" t="s">
        <v>1165</v>
      </c>
      <c r="AJ3537" s="21" t="s">
        <v>1148</v>
      </c>
      <c r="AK3537">
        <v>44</v>
      </c>
      <c r="AN3537" s="21">
        <v>4</v>
      </c>
      <c r="AO3537" s="21">
        <v>25</v>
      </c>
      <c r="AP3537">
        <v>28</v>
      </c>
      <c r="AQ3537" s="22" t="s">
        <v>1283</v>
      </c>
      <c r="AR3537" s="21" t="s">
        <v>3130</v>
      </c>
    </row>
    <row r="3538" spans="1:44" x14ac:dyDescent="0.2">
      <c r="A3538" s="21" t="s">
        <v>1778</v>
      </c>
      <c r="B3538" s="21" t="s">
        <v>1146</v>
      </c>
      <c r="C3538" s="21" t="s">
        <v>1149</v>
      </c>
      <c r="D3538" s="21" t="s">
        <v>1774</v>
      </c>
      <c r="E3538" s="21" t="s">
        <v>3190</v>
      </c>
      <c r="G3538" s="21" t="s">
        <v>153</v>
      </c>
      <c r="H3538" s="21" t="s">
        <v>1165</v>
      </c>
      <c r="I3538" s="21" t="s">
        <v>3191</v>
      </c>
      <c r="L3538">
        <v>1510</v>
      </c>
      <c r="M3538" s="21" t="s">
        <v>3034</v>
      </c>
      <c r="O3538">
        <v>1988</v>
      </c>
      <c r="S3538" s="9" t="s">
        <v>3169</v>
      </c>
      <c r="T3538" t="s">
        <v>3127</v>
      </c>
      <c r="U3538" s="21" t="s">
        <v>1218</v>
      </c>
      <c r="V3538" s="9" t="s">
        <v>3132</v>
      </c>
      <c r="W3538">
        <v>28</v>
      </c>
      <c r="X3538" s="9" t="s">
        <v>1294</v>
      </c>
      <c r="Z3538">
        <v>24</v>
      </c>
      <c r="AD3538" t="s">
        <v>1165</v>
      </c>
      <c r="AF3538" t="s">
        <v>1165</v>
      </c>
      <c r="AI3538" s="21" t="s">
        <v>1165</v>
      </c>
      <c r="AJ3538" s="21" t="s">
        <v>1148</v>
      </c>
      <c r="AK3538">
        <v>28</v>
      </c>
      <c r="AN3538" s="21">
        <v>4</v>
      </c>
      <c r="AO3538" s="21">
        <v>25</v>
      </c>
      <c r="AP3538">
        <v>28</v>
      </c>
      <c r="AQ3538" s="22" t="s">
        <v>1283</v>
      </c>
      <c r="AR3538" s="21" t="s">
        <v>3130</v>
      </c>
    </row>
    <row r="3539" spans="1:44" x14ac:dyDescent="0.2">
      <c r="A3539" s="21" t="s">
        <v>1778</v>
      </c>
      <c r="B3539" s="21" t="s">
        <v>1146</v>
      </c>
      <c r="C3539" s="21" t="s">
        <v>1149</v>
      </c>
      <c r="D3539" s="21" t="s">
        <v>1774</v>
      </c>
      <c r="E3539" s="21" t="s">
        <v>3190</v>
      </c>
      <c r="G3539" s="21" t="s">
        <v>153</v>
      </c>
      <c r="H3539" s="21" t="s">
        <v>1165</v>
      </c>
      <c r="I3539" s="21" t="s">
        <v>3191</v>
      </c>
      <c r="L3539">
        <v>1510</v>
      </c>
      <c r="M3539" s="21" t="s">
        <v>3034</v>
      </c>
      <c r="O3539">
        <v>1988</v>
      </c>
      <c r="S3539" s="9" t="s">
        <v>3169</v>
      </c>
      <c r="T3539" t="s">
        <v>3127</v>
      </c>
      <c r="U3539" s="21" t="s">
        <v>1218</v>
      </c>
      <c r="V3539" s="9" t="s">
        <v>3132</v>
      </c>
      <c r="W3539">
        <f>56</f>
        <v>56</v>
      </c>
      <c r="X3539" s="9" t="s">
        <v>1294</v>
      </c>
      <c r="Z3539">
        <v>24</v>
      </c>
      <c r="AD3539" t="s">
        <v>1165</v>
      </c>
      <c r="AF3539" t="s">
        <v>1165</v>
      </c>
      <c r="AI3539" s="21" t="s">
        <v>1165</v>
      </c>
      <c r="AJ3539" s="21" t="s">
        <v>1148</v>
      </c>
      <c r="AK3539">
        <v>76</v>
      </c>
      <c r="AN3539" s="21">
        <v>4</v>
      </c>
      <c r="AO3539" s="21">
        <v>25</v>
      </c>
      <c r="AP3539">
        <v>28</v>
      </c>
      <c r="AQ3539" s="22" t="s">
        <v>1283</v>
      </c>
      <c r="AR3539" s="21" t="s">
        <v>3130</v>
      </c>
    </row>
    <row r="3540" spans="1:44" x14ac:dyDescent="0.2">
      <c r="A3540" s="21" t="s">
        <v>1778</v>
      </c>
      <c r="B3540" s="21" t="s">
        <v>1146</v>
      </c>
      <c r="C3540" s="21" t="s">
        <v>1149</v>
      </c>
      <c r="D3540" s="21" t="s">
        <v>1774</v>
      </c>
      <c r="E3540" s="21" t="s">
        <v>3190</v>
      </c>
      <c r="G3540" s="21" t="s">
        <v>153</v>
      </c>
      <c r="H3540" s="21" t="s">
        <v>1165</v>
      </c>
      <c r="I3540" s="21" t="s">
        <v>3191</v>
      </c>
      <c r="L3540">
        <v>1510</v>
      </c>
      <c r="M3540" s="21" t="s">
        <v>3034</v>
      </c>
      <c r="O3540">
        <v>1988</v>
      </c>
      <c r="S3540" s="9" t="s">
        <v>3169</v>
      </c>
      <c r="T3540" t="s">
        <v>3127</v>
      </c>
      <c r="U3540" s="21" t="s">
        <v>1218</v>
      </c>
      <c r="V3540" s="9" t="s">
        <v>3132</v>
      </c>
      <c r="W3540">
        <f>7*12</f>
        <v>84</v>
      </c>
      <c r="X3540" s="9" t="s">
        <v>1294</v>
      </c>
      <c r="Z3540">
        <v>24</v>
      </c>
      <c r="AD3540" t="s">
        <v>1165</v>
      </c>
      <c r="AF3540" t="s">
        <v>1165</v>
      </c>
      <c r="AI3540" s="21" t="s">
        <v>1165</v>
      </c>
      <c r="AJ3540" s="21" t="s">
        <v>1148</v>
      </c>
      <c r="AK3540">
        <v>93</v>
      </c>
      <c r="AN3540" s="21">
        <v>4</v>
      </c>
      <c r="AO3540" s="21">
        <v>25</v>
      </c>
      <c r="AP3540">
        <v>28</v>
      </c>
      <c r="AQ3540" s="22" t="s">
        <v>1283</v>
      </c>
      <c r="AR3540" s="21" t="s">
        <v>3130</v>
      </c>
    </row>
    <row r="3541" spans="1:44" x14ac:dyDescent="0.2">
      <c r="A3541" s="21" t="s">
        <v>1778</v>
      </c>
      <c r="B3541" s="21" t="s">
        <v>1146</v>
      </c>
      <c r="C3541" s="21" t="s">
        <v>1149</v>
      </c>
      <c r="D3541" s="21" t="s">
        <v>1774</v>
      </c>
      <c r="E3541" s="21" t="s">
        <v>3190</v>
      </c>
      <c r="G3541" s="21" t="s">
        <v>153</v>
      </c>
      <c r="H3541" s="21" t="s">
        <v>1165</v>
      </c>
      <c r="I3541" s="21" t="s">
        <v>3191</v>
      </c>
      <c r="L3541">
        <v>1510</v>
      </c>
      <c r="M3541" s="21" t="s">
        <v>3034</v>
      </c>
      <c r="O3541">
        <v>1988</v>
      </c>
      <c r="S3541" s="9" t="s">
        <v>3169</v>
      </c>
      <c r="T3541" t="s">
        <v>3127</v>
      </c>
      <c r="U3541" s="21" t="s">
        <v>1218</v>
      </c>
      <c r="V3541" s="9" t="s">
        <v>3132</v>
      </c>
      <c r="W3541">
        <f>7*16</f>
        <v>112</v>
      </c>
      <c r="X3541" s="9" t="s">
        <v>1294</v>
      </c>
      <c r="Z3541">
        <v>24</v>
      </c>
      <c r="AD3541" t="s">
        <v>1165</v>
      </c>
      <c r="AF3541" t="s">
        <v>1165</v>
      </c>
      <c r="AI3541" s="21" t="s">
        <v>1165</v>
      </c>
      <c r="AJ3541" s="21" t="s">
        <v>1148</v>
      </c>
      <c r="AK3541">
        <v>87</v>
      </c>
      <c r="AN3541" s="21">
        <v>4</v>
      </c>
      <c r="AO3541" s="21">
        <v>25</v>
      </c>
      <c r="AP3541">
        <v>28</v>
      </c>
      <c r="AQ3541" s="22" t="s">
        <v>1283</v>
      </c>
      <c r="AR3541" s="21" t="s">
        <v>3130</v>
      </c>
    </row>
    <row r="3542" spans="1:44" x14ac:dyDescent="0.2">
      <c r="A3542" s="21" t="s">
        <v>1778</v>
      </c>
      <c r="B3542" s="21" t="s">
        <v>1146</v>
      </c>
      <c r="C3542" s="21" t="s">
        <v>1149</v>
      </c>
      <c r="D3542" s="21" t="s">
        <v>1774</v>
      </c>
      <c r="E3542" s="21" t="s">
        <v>3190</v>
      </c>
      <c r="G3542" s="21" t="s">
        <v>153</v>
      </c>
      <c r="H3542" s="21" t="s">
        <v>1165</v>
      </c>
      <c r="I3542" s="21" t="s">
        <v>3191</v>
      </c>
      <c r="L3542">
        <v>1510</v>
      </c>
      <c r="M3542" s="21" t="s">
        <v>3034</v>
      </c>
      <c r="O3542">
        <v>1988</v>
      </c>
      <c r="S3542" s="9" t="s">
        <v>3169</v>
      </c>
      <c r="T3542" t="s">
        <v>3127</v>
      </c>
      <c r="U3542" s="21" t="s">
        <v>1218</v>
      </c>
      <c r="V3542" s="9" t="s">
        <v>3132</v>
      </c>
      <c r="W3542">
        <f>7*24</f>
        <v>168</v>
      </c>
      <c r="X3542" s="9" t="s">
        <v>1294</v>
      </c>
      <c r="Z3542">
        <v>24</v>
      </c>
      <c r="AD3542" t="s">
        <v>1165</v>
      </c>
      <c r="AF3542" t="s">
        <v>1165</v>
      </c>
      <c r="AI3542" s="21" t="s">
        <v>1165</v>
      </c>
      <c r="AJ3542" s="21" t="s">
        <v>1148</v>
      </c>
      <c r="AK3542">
        <v>98</v>
      </c>
      <c r="AN3542" s="21">
        <v>4</v>
      </c>
      <c r="AO3542" s="21">
        <v>25</v>
      </c>
      <c r="AP3542">
        <v>28</v>
      </c>
      <c r="AQ3542" s="22" t="s">
        <v>1283</v>
      </c>
      <c r="AR3542" s="21" t="s">
        <v>3130</v>
      </c>
    </row>
    <row r="3543" spans="1:44" x14ac:dyDescent="0.2">
      <c r="A3543" s="21" t="s">
        <v>1778</v>
      </c>
      <c r="B3543" s="21" t="s">
        <v>1146</v>
      </c>
      <c r="C3543" s="21" t="s">
        <v>1149</v>
      </c>
      <c r="D3543" s="21" t="s">
        <v>1774</v>
      </c>
      <c r="E3543" s="21" t="s">
        <v>3190</v>
      </c>
      <c r="G3543" s="21" t="s">
        <v>153</v>
      </c>
      <c r="H3543" s="21" t="s">
        <v>1165</v>
      </c>
      <c r="I3543" s="21" t="s">
        <v>3191</v>
      </c>
      <c r="L3543">
        <v>1510</v>
      </c>
      <c r="M3543" s="21" t="s">
        <v>3034</v>
      </c>
      <c r="O3543">
        <v>1988</v>
      </c>
      <c r="S3543" s="9" t="s">
        <v>3169</v>
      </c>
      <c r="T3543" t="s">
        <v>3127</v>
      </c>
      <c r="U3543" s="21" t="s">
        <v>1218</v>
      </c>
      <c r="V3543" s="9" t="s">
        <v>3132</v>
      </c>
      <c r="W3543">
        <f>12*7</f>
        <v>84</v>
      </c>
      <c r="X3543" s="9" t="s">
        <v>1294</v>
      </c>
      <c r="Y3543" t="s">
        <v>3170</v>
      </c>
      <c r="Z3543">
        <v>24</v>
      </c>
      <c r="AD3543" t="s">
        <v>1165</v>
      </c>
      <c r="AF3543" t="s">
        <v>1165</v>
      </c>
      <c r="AI3543" s="21" t="s">
        <v>1165</v>
      </c>
      <c r="AJ3543" s="21" t="s">
        <v>1148</v>
      </c>
      <c r="AK3543">
        <v>98</v>
      </c>
      <c r="AN3543" s="21">
        <v>4</v>
      </c>
      <c r="AO3543" s="21">
        <v>25</v>
      </c>
      <c r="AP3543">
        <v>28</v>
      </c>
      <c r="AQ3543" s="22" t="s">
        <v>1283</v>
      </c>
      <c r="AR3543" s="21" t="s">
        <v>3130</v>
      </c>
    </row>
    <row r="3544" spans="1:44" x14ac:dyDescent="0.2">
      <c r="A3544" s="21" t="s">
        <v>1778</v>
      </c>
      <c r="B3544" s="21" t="s">
        <v>1146</v>
      </c>
      <c r="C3544" s="21" t="s">
        <v>1149</v>
      </c>
      <c r="D3544" s="21" t="s">
        <v>1774</v>
      </c>
      <c r="E3544" s="21" t="s">
        <v>3190</v>
      </c>
      <c r="G3544" s="21" t="s">
        <v>153</v>
      </c>
      <c r="H3544" s="21" t="s">
        <v>1165</v>
      </c>
      <c r="I3544" s="21" t="s">
        <v>3191</v>
      </c>
      <c r="L3544">
        <v>1510</v>
      </c>
      <c r="M3544" s="21" t="s">
        <v>3034</v>
      </c>
      <c r="O3544">
        <v>1988</v>
      </c>
      <c r="S3544" s="9" t="s">
        <v>3169</v>
      </c>
      <c r="T3544" t="s">
        <v>3127</v>
      </c>
      <c r="U3544" s="21" t="s">
        <v>1218</v>
      </c>
      <c r="V3544" s="9" t="s">
        <v>3132</v>
      </c>
      <c r="W3544">
        <f>12*7</f>
        <v>84</v>
      </c>
      <c r="X3544" s="9" t="s">
        <v>1294</v>
      </c>
      <c r="Y3544" t="s">
        <v>3134</v>
      </c>
      <c r="Z3544">
        <v>24</v>
      </c>
      <c r="AD3544" t="s">
        <v>1165</v>
      </c>
      <c r="AF3544" t="s">
        <v>1165</v>
      </c>
      <c r="AI3544" s="21" t="s">
        <v>1165</v>
      </c>
      <c r="AJ3544" s="21" t="s">
        <v>1148</v>
      </c>
      <c r="AK3544">
        <v>82</v>
      </c>
      <c r="AN3544" s="21">
        <v>4</v>
      </c>
      <c r="AO3544" s="21">
        <v>25</v>
      </c>
      <c r="AP3544">
        <v>28</v>
      </c>
      <c r="AQ3544" s="22" t="s">
        <v>1283</v>
      </c>
      <c r="AR3544" s="21" t="s">
        <v>3130</v>
      </c>
    </row>
    <row r="3545" spans="1:44" x14ac:dyDescent="0.2">
      <c r="A3545" s="21" t="s">
        <v>1778</v>
      </c>
      <c r="B3545" s="21" t="s">
        <v>1146</v>
      </c>
      <c r="C3545" s="21" t="s">
        <v>1149</v>
      </c>
      <c r="D3545" s="21" t="s">
        <v>1774</v>
      </c>
      <c r="E3545" s="21" t="s">
        <v>3190</v>
      </c>
      <c r="G3545" s="21" t="s">
        <v>153</v>
      </c>
      <c r="H3545" s="21" t="s">
        <v>1165</v>
      </c>
      <c r="I3545" s="21" t="s">
        <v>3191</v>
      </c>
      <c r="L3545">
        <v>1510</v>
      </c>
      <c r="M3545" s="21" t="s">
        <v>3034</v>
      </c>
      <c r="O3545">
        <v>1988</v>
      </c>
      <c r="S3545" s="9" t="s">
        <v>3169</v>
      </c>
      <c r="T3545" t="s">
        <v>3127</v>
      </c>
      <c r="U3545" s="21" t="s">
        <v>1218</v>
      </c>
      <c r="V3545" s="9" t="s">
        <v>3132</v>
      </c>
      <c r="W3545">
        <f>12*7</f>
        <v>84</v>
      </c>
      <c r="X3545" s="9" t="s">
        <v>1294</v>
      </c>
      <c r="Y3545" t="s">
        <v>3135</v>
      </c>
      <c r="Z3545">
        <v>24</v>
      </c>
      <c r="AD3545" t="s">
        <v>1165</v>
      </c>
      <c r="AF3545" t="s">
        <v>1165</v>
      </c>
      <c r="AI3545" s="21" t="s">
        <v>1165</v>
      </c>
      <c r="AJ3545" s="21" t="s">
        <v>1148</v>
      </c>
      <c r="AK3545">
        <v>84</v>
      </c>
      <c r="AN3545" s="21">
        <v>4</v>
      </c>
      <c r="AO3545" s="21">
        <v>25</v>
      </c>
      <c r="AP3545">
        <v>28</v>
      </c>
      <c r="AQ3545" s="22" t="s">
        <v>1283</v>
      </c>
      <c r="AR3545" s="21" t="s">
        <v>3130</v>
      </c>
    </row>
    <row r="3547" spans="1:44" x14ac:dyDescent="0.2">
      <c r="A3547" s="21" t="s">
        <v>1778</v>
      </c>
      <c r="B3547" s="21" t="s">
        <v>1146</v>
      </c>
      <c r="C3547" s="21" t="s">
        <v>1149</v>
      </c>
      <c r="D3547" s="21" t="s">
        <v>1774</v>
      </c>
      <c r="E3547" s="21" t="s">
        <v>3190</v>
      </c>
      <c r="G3547" s="21" t="s">
        <v>153</v>
      </c>
      <c r="H3547" s="21" t="s">
        <v>1165</v>
      </c>
      <c r="I3547" s="21" t="s">
        <v>3192</v>
      </c>
      <c r="L3547">
        <v>1900</v>
      </c>
      <c r="M3547" s="21" t="s">
        <v>3034</v>
      </c>
      <c r="O3547">
        <v>1988</v>
      </c>
      <c r="S3547" s="9" t="s">
        <v>3169</v>
      </c>
      <c r="T3547" t="s">
        <v>3127</v>
      </c>
      <c r="U3547" s="21" t="s">
        <v>1147</v>
      </c>
      <c r="Z3547">
        <v>24</v>
      </c>
      <c r="AD3547" t="s">
        <v>1165</v>
      </c>
      <c r="AF3547" t="s">
        <v>1165</v>
      </c>
      <c r="AI3547" s="21" t="s">
        <v>1165</v>
      </c>
      <c r="AJ3547" s="21" t="s">
        <v>1148</v>
      </c>
      <c r="AK3547">
        <v>3</v>
      </c>
      <c r="AN3547" s="21">
        <v>4</v>
      </c>
      <c r="AO3547" s="21">
        <v>25</v>
      </c>
      <c r="AP3547">
        <v>28</v>
      </c>
      <c r="AQ3547" s="22" t="s">
        <v>1283</v>
      </c>
      <c r="AR3547" s="21" t="s">
        <v>3130</v>
      </c>
    </row>
    <row r="3548" spans="1:44" x14ac:dyDescent="0.2">
      <c r="A3548" s="21" t="s">
        <v>1778</v>
      </c>
      <c r="B3548" s="21" t="s">
        <v>1146</v>
      </c>
      <c r="C3548" s="21" t="s">
        <v>1149</v>
      </c>
      <c r="D3548" s="21" t="s">
        <v>1774</v>
      </c>
      <c r="E3548" s="21" t="s">
        <v>3190</v>
      </c>
      <c r="G3548" s="21" t="s">
        <v>153</v>
      </c>
      <c r="H3548" s="21" t="s">
        <v>1165</v>
      </c>
      <c r="I3548" s="21" t="s">
        <v>3192</v>
      </c>
      <c r="L3548">
        <v>1900</v>
      </c>
      <c r="M3548" s="21" t="s">
        <v>3034</v>
      </c>
      <c r="O3548">
        <v>1988</v>
      </c>
      <c r="S3548" s="9" t="s">
        <v>3169</v>
      </c>
      <c r="T3548" t="s">
        <v>3127</v>
      </c>
      <c r="U3548" s="21" t="s">
        <v>1218</v>
      </c>
      <c r="V3548" s="9" t="s">
        <v>3132</v>
      </c>
      <c r="W3548">
        <v>28</v>
      </c>
      <c r="X3548" s="9" t="s">
        <v>1294</v>
      </c>
      <c r="Z3548">
        <v>24</v>
      </c>
      <c r="AD3548" t="s">
        <v>1165</v>
      </c>
      <c r="AF3548" t="s">
        <v>1165</v>
      </c>
      <c r="AI3548" s="21" t="s">
        <v>1165</v>
      </c>
      <c r="AJ3548" s="21" t="s">
        <v>1148</v>
      </c>
      <c r="AK3548">
        <v>7</v>
      </c>
      <c r="AN3548" s="21">
        <v>4</v>
      </c>
      <c r="AO3548" s="21">
        <v>25</v>
      </c>
      <c r="AP3548">
        <v>28</v>
      </c>
      <c r="AQ3548" s="22" t="s">
        <v>1283</v>
      </c>
      <c r="AR3548" s="21" t="s">
        <v>3130</v>
      </c>
    </row>
    <row r="3549" spans="1:44" x14ac:dyDescent="0.2">
      <c r="A3549" s="21" t="s">
        <v>1778</v>
      </c>
      <c r="B3549" s="21" t="s">
        <v>1146</v>
      </c>
      <c r="C3549" s="21" t="s">
        <v>1149</v>
      </c>
      <c r="D3549" s="21" t="s">
        <v>1774</v>
      </c>
      <c r="E3549" s="21" t="s">
        <v>3190</v>
      </c>
      <c r="G3549" s="21" t="s">
        <v>153</v>
      </c>
      <c r="H3549" s="21" t="s">
        <v>1165</v>
      </c>
      <c r="I3549" s="21" t="s">
        <v>3192</v>
      </c>
      <c r="L3549">
        <v>1900</v>
      </c>
      <c r="M3549" s="21" t="s">
        <v>3034</v>
      </c>
      <c r="O3549">
        <v>1988</v>
      </c>
      <c r="S3549" s="9" t="s">
        <v>3169</v>
      </c>
      <c r="T3549" t="s">
        <v>3127</v>
      </c>
      <c r="U3549" s="21" t="s">
        <v>1218</v>
      </c>
      <c r="V3549" s="9" t="s">
        <v>3132</v>
      </c>
      <c r="W3549">
        <f>56</f>
        <v>56</v>
      </c>
      <c r="X3549" s="9" t="s">
        <v>1294</v>
      </c>
      <c r="Z3549">
        <v>24</v>
      </c>
      <c r="AD3549" t="s">
        <v>1165</v>
      </c>
      <c r="AF3549" t="s">
        <v>1165</v>
      </c>
      <c r="AI3549" s="21" t="s">
        <v>1165</v>
      </c>
      <c r="AJ3549" s="21" t="s">
        <v>1148</v>
      </c>
      <c r="AK3549">
        <v>43</v>
      </c>
      <c r="AN3549" s="21">
        <v>4</v>
      </c>
      <c r="AO3549" s="21">
        <v>25</v>
      </c>
      <c r="AP3549">
        <v>28</v>
      </c>
      <c r="AQ3549" s="22" t="s">
        <v>1283</v>
      </c>
      <c r="AR3549" s="21" t="s">
        <v>3130</v>
      </c>
    </row>
    <row r="3550" spans="1:44" x14ac:dyDescent="0.2">
      <c r="A3550" s="21" t="s">
        <v>1778</v>
      </c>
      <c r="B3550" s="21" t="s">
        <v>1146</v>
      </c>
      <c r="C3550" s="21" t="s">
        <v>1149</v>
      </c>
      <c r="D3550" s="21" t="s">
        <v>1774</v>
      </c>
      <c r="E3550" s="21" t="s">
        <v>3190</v>
      </c>
      <c r="G3550" s="21" t="s">
        <v>153</v>
      </c>
      <c r="H3550" s="21" t="s">
        <v>1165</v>
      </c>
      <c r="I3550" s="21" t="s">
        <v>3192</v>
      </c>
      <c r="L3550">
        <v>1900</v>
      </c>
      <c r="M3550" s="21" t="s">
        <v>3034</v>
      </c>
      <c r="O3550">
        <v>1988</v>
      </c>
      <c r="S3550" s="9" t="s">
        <v>3169</v>
      </c>
      <c r="T3550" t="s">
        <v>3127</v>
      </c>
      <c r="U3550" s="21" t="s">
        <v>1218</v>
      </c>
      <c r="V3550" s="9" t="s">
        <v>3132</v>
      </c>
      <c r="W3550">
        <f>7*12</f>
        <v>84</v>
      </c>
      <c r="X3550" s="9" t="s">
        <v>1294</v>
      </c>
      <c r="Z3550">
        <v>24</v>
      </c>
      <c r="AD3550" t="s">
        <v>1165</v>
      </c>
      <c r="AF3550" t="s">
        <v>1165</v>
      </c>
      <c r="AI3550" s="21" t="s">
        <v>1165</v>
      </c>
      <c r="AJ3550" s="21" t="s">
        <v>1148</v>
      </c>
      <c r="AK3550">
        <v>86</v>
      </c>
      <c r="AN3550" s="21">
        <v>4</v>
      </c>
      <c r="AO3550" s="21">
        <v>25</v>
      </c>
      <c r="AP3550">
        <v>28</v>
      </c>
      <c r="AQ3550" s="22" t="s">
        <v>1283</v>
      </c>
      <c r="AR3550" s="21" t="s">
        <v>3130</v>
      </c>
    </row>
    <row r="3551" spans="1:44" x14ac:dyDescent="0.2">
      <c r="A3551" s="21" t="s">
        <v>1778</v>
      </c>
      <c r="B3551" s="21" t="s">
        <v>1146</v>
      </c>
      <c r="C3551" s="21" t="s">
        <v>1149</v>
      </c>
      <c r="D3551" s="21" t="s">
        <v>1774</v>
      </c>
      <c r="E3551" s="21" t="s">
        <v>3190</v>
      </c>
      <c r="G3551" s="21" t="s">
        <v>153</v>
      </c>
      <c r="H3551" s="21" t="s">
        <v>1165</v>
      </c>
      <c r="I3551" s="21" t="s">
        <v>3192</v>
      </c>
      <c r="L3551">
        <v>1900</v>
      </c>
      <c r="M3551" s="21" t="s">
        <v>3034</v>
      </c>
      <c r="O3551">
        <v>1988</v>
      </c>
      <c r="S3551" s="9" t="s">
        <v>3169</v>
      </c>
      <c r="T3551" t="s">
        <v>3127</v>
      </c>
      <c r="U3551" s="21" t="s">
        <v>1218</v>
      </c>
      <c r="V3551" s="9" t="s">
        <v>3132</v>
      </c>
      <c r="W3551">
        <f>7*16</f>
        <v>112</v>
      </c>
      <c r="X3551" s="9" t="s">
        <v>1294</v>
      </c>
      <c r="Z3551">
        <v>24</v>
      </c>
      <c r="AD3551" t="s">
        <v>1165</v>
      </c>
      <c r="AF3551" t="s">
        <v>1165</v>
      </c>
      <c r="AI3551" s="21" t="s">
        <v>1165</v>
      </c>
      <c r="AJ3551" s="21" t="s">
        <v>1148</v>
      </c>
      <c r="AK3551">
        <v>84</v>
      </c>
      <c r="AN3551" s="21">
        <v>4</v>
      </c>
      <c r="AO3551" s="21">
        <v>25</v>
      </c>
      <c r="AP3551">
        <v>28</v>
      </c>
      <c r="AQ3551" s="22" t="s">
        <v>1283</v>
      </c>
      <c r="AR3551" s="21" t="s">
        <v>3130</v>
      </c>
    </row>
    <row r="3552" spans="1:44" x14ac:dyDescent="0.2">
      <c r="A3552" s="21" t="s">
        <v>1778</v>
      </c>
      <c r="B3552" s="21" t="s">
        <v>1146</v>
      </c>
      <c r="C3552" s="21" t="s">
        <v>1149</v>
      </c>
      <c r="D3552" s="21" t="s">
        <v>1774</v>
      </c>
      <c r="E3552" s="21" t="s">
        <v>3190</v>
      </c>
      <c r="G3552" s="21" t="s">
        <v>153</v>
      </c>
      <c r="H3552" s="21" t="s">
        <v>1165</v>
      </c>
      <c r="I3552" s="21" t="s">
        <v>3192</v>
      </c>
      <c r="L3552">
        <v>1900</v>
      </c>
      <c r="M3552" s="21" t="s">
        <v>3034</v>
      </c>
      <c r="O3552">
        <v>1988</v>
      </c>
      <c r="S3552" s="9" t="s">
        <v>3169</v>
      </c>
      <c r="T3552" t="s">
        <v>3127</v>
      </c>
      <c r="U3552" s="21" t="s">
        <v>1218</v>
      </c>
      <c r="V3552" s="9" t="s">
        <v>3132</v>
      </c>
      <c r="W3552">
        <f>7*24</f>
        <v>168</v>
      </c>
      <c r="X3552" s="9" t="s">
        <v>1294</v>
      </c>
      <c r="Z3552">
        <v>24</v>
      </c>
      <c r="AD3552" t="s">
        <v>1165</v>
      </c>
      <c r="AF3552" t="s">
        <v>1165</v>
      </c>
      <c r="AI3552" s="21" t="s">
        <v>1165</v>
      </c>
      <c r="AJ3552" s="21" t="s">
        <v>1148</v>
      </c>
      <c r="AK3552">
        <v>76</v>
      </c>
      <c r="AN3552" s="21">
        <v>4</v>
      </c>
      <c r="AO3552" s="21">
        <v>25</v>
      </c>
      <c r="AP3552">
        <v>28</v>
      </c>
      <c r="AQ3552" s="22" t="s">
        <v>1283</v>
      </c>
      <c r="AR3552" s="21" t="s">
        <v>3130</v>
      </c>
    </row>
    <row r="3553" spans="1:44" x14ac:dyDescent="0.2">
      <c r="A3553" s="21" t="s">
        <v>1778</v>
      </c>
      <c r="B3553" s="21" t="s">
        <v>1146</v>
      </c>
      <c r="C3553" s="21" t="s">
        <v>1149</v>
      </c>
      <c r="D3553" s="21" t="s">
        <v>1774</v>
      </c>
      <c r="E3553" s="21" t="s">
        <v>3190</v>
      </c>
      <c r="G3553" s="21" t="s">
        <v>153</v>
      </c>
      <c r="H3553" s="21" t="s">
        <v>1165</v>
      </c>
      <c r="I3553" s="21" t="s">
        <v>3192</v>
      </c>
      <c r="L3553">
        <v>1900</v>
      </c>
      <c r="M3553" s="21" t="s">
        <v>3034</v>
      </c>
      <c r="O3553">
        <v>1988</v>
      </c>
      <c r="S3553" s="9" t="s">
        <v>3169</v>
      </c>
      <c r="T3553" t="s">
        <v>3127</v>
      </c>
      <c r="U3553" s="21" t="s">
        <v>1218</v>
      </c>
      <c r="V3553" s="9" t="s">
        <v>3132</v>
      </c>
      <c r="W3553">
        <f>12*7</f>
        <v>84</v>
      </c>
      <c r="X3553" s="9" t="s">
        <v>1294</v>
      </c>
      <c r="Y3553" t="s">
        <v>3170</v>
      </c>
      <c r="Z3553">
        <v>24</v>
      </c>
      <c r="AD3553" t="s">
        <v>1165</v>
      </c>
      <c r="AF3553" t="s">
        <v>1165</v>
      </c>
      <c r="AI3553" s="21" t="s">
        <v>1165</v>
      </c>
      <c r="AJ3553" s="21" t="s">
        <v>1148</v>
      </c>
      <c r="AK3553">
        <v>92</v>
      </c>
      <c r="AN3553" s="21">
        <v>4</v>
      </c>
      <c r="AO3553" s="21">
        <v>25</v>
      </c>
      <c r="AP3553">
        <v>28</v>
      </c>
      <c r="AQ3553" s="22" t="s">
        <v>1283</v>
      </c>
      <c r="AR3553" s="21" t="s">
        <v>3130</v>
      </c>
    </row>
    <row r="3554" spans="1:44" x14ac:dyDescent="0.2">
      <c r="A3554" s="21" t="s">
        <v>1778</v>
      </c>
      <c r="B3554" s="21" t="s">
        <v>1146</v>
      </c>
      <c r="C3554" s="21" t="s">
        <v>1149</v>
      </c>
      <c r="D3554" s="21" t="s">
        <v>1774</v>
      </c>
      <c r="E3554" s="21" t="s">
        <v>3190</v>
      </c>
      <c r="G3554" s="21" t="s">
        <v>153</v>
      </c>
      <c r="H3554" s="21" t="s">
        <v>1165</v>
      </c>
      <c r="I3554" s="21" t="s">
        <v>3192</v>
      </c>
      <c r="L3554">
        <v>1900</v>
      </c>
      <c r="M3554" s="21" t="s">
        <v>3034</v>
      </c>
      <c r="O3554">
        <v>1988</v>
      </c>
      <c r="S3554" s="9" t="s">
        <v>3169</v>
      </c>
      <c r="T3554" t="s">
        <v>3127</v>
      </c>
      <c r="U3554" s="21" t="s">
        <v>1218</v>
      </c>
      <c r="V3554" s="9" t="s">
        <v>3132</v>
      </c>
      <c r="W3554">
        <f>12*7</f>
        <v>84</v>
      </c>
      <c r="X3554" s="9" t="s">
        <v>1294</v>
      </c>
      <c r="Y3554" t="s">
        <v>3134</v>
      </c>
      <c r="Z3554">
        <v>24</v>
      </c>
      <c r="AD3554" t="s">
        <v>1165</v>
      </c>
      <c r="AF3554" t="s">
        <v>1165</v>
      </c>
      <c r="AI3554" s="21" t="s">
        <v>1165</v>
      </c>
      <c r="AJ3554" s="21" t="s">
        <v>1148</v>
      </c>
      <c r="AK3554">
        <v>41</v>
      </c>
      <c r="AN3554" s="21">
        <v>4</v>
      </c>
      <c r="AO3554" s="21">
        <v>25</v>
      </c>
      <c r="AP3554">
        <v>28</v>
      </c>
      <c r="AQ3554" s="22" t="s">
        <v>1283</v>
      </c>
      <c r="AR3554" s="21" t="s">
        <v>3130</v>
      </c>
    </row>
    <row r="3555" spans="1:44" x14ac:dyDescent="0.2">
      <c r="A3555" s="21" t="s">
        <v>1778</v>
      </c>
      <c r="B3555" s="21" t="s">
        <v>1146</v>
      </c>
      <c r="C3555" s="21" t="s">
        <v>1149</v>
      </c>
      <c r="D3555" s="21" t="s">
        <v>1774</v>
      </c>
      <c r="E3555" s="21" t="s">
        <v>3190</v>
      </c>
      <c r="G3555" s="21" t="s">
        <v>153</v>
      </c>
      <c r="H3555" s="21" t="s">
        <v>1165</v>
      </c>
      <c r="I3555" s="21" t="s">
        <v>3192</v>
      </c>
      <c r="L3555">
        <v>1900</v>
      </c>
      <c r="M3555" s="21" t="s">
        <v>3034</v>
      </c>
      <c r="O3555">
        <v>1988</v>
      </c>
      <c r="S3555" s="9" t="s">
        <v>3169</v>
      </c>
      <c r="T3555" t="s">
        <v>3127</v>
      </c>
      <c r="U3555" s="21" t="s">
        <v>1218</v>
      </c>
      <c r="V3555" s="9" t="s">
        <v>3132</v>
      </c>
      <c r="W3555">
        <f>12*7</f>
        <v>84</v>
      </c>
      <c r="X3555" s="9" t="s">
        <v>1294</v>
      </c>
      <c r="Y3555" t="s">
        <v>3135</v>
      </c>
      <c r="Z3555">
        <v>24</v>
      </c>
      <c r="AD3555" t="s">
        <v>1165</v>
      </c>
      <c r="AF3555" t="s">
        <v>1165</v>
      </c>
      <c r="AI3555" s="21" t="s">
        <v>1165</v>
      </c>
      <c r="AJ3555" s="21" t="s">
        <v>1148</v>
      </c>
      <c r="AK3555">
        <v>54</v>
      </c>
      <c r="AN3555" s="21">
        <v>4</v>
      </c>
      <c r="AO3555" s="21">
        <v>25</v>
      </c>
      <c r="AP3555">
        <v>28</v>
      </c>
      <c r="AQ3555" s="22" t="s">
        <v>1283</v>
      </c>
      <c r="AR3555" s="21" t="s">
        <v>3130</v>
      </c>
    </row>
    <row r="3557" spans="1:44" x14ac:dyDescent="0.2">
      <c r="A3557" s="21" t="s">
        <v>1778</v>
      </c>
      <c r="B3557" s="21" t="s">
        <v>1146</v>
      </c>
      <c r="C3557" s="21" t="s">
        <v>1149</v>
      </c>
      <c r="D3557" s="21" t="s">
        <v>1774</v>
      </c>
      <c r="E3557" s="21" t="s">
        <v>3190</v>
      </c>
      <c r="G3557" s="21" t="s">
        <v>153</v>
      </c>
      <c r="H3557" s="21" t="s">
        <v>1165</v>
      </c>
      <c r="I3557" s="21" t="s">
        <v>3186</v>
      </c>
      <c r="L3557">
        <v>1980</v>
      </c>
      <c r="M3557" s="21" t="s">
        <v>3034</v>
      </c>
      <c r="O3557">
        <v>1988</v>
      </c>
      <c r="S3557" s="9" t="s">
        <v>3169</v>
      </c>
      <c r="T3557" t="s">
        <v>3127</v>
      </c>
      <c r="U3557" s="21" t="s">
        <v>1147</v>
      </c>
      <c r="Z3557">
        <v>24</v>
      </c>
      <c r="AD3557" t="s">
        <v>1165</v>
      </c>
      <c r="AF3557" t="s">
        <v>1165</v>
      </c>
      <c r="AI3557" s="21" t="s">
        <v>1165</v>
      </c>
      <c r="AJ3557" s="21" t="s">
        <v>1148</v>
      </c>
      <c r="AK3557">
        <v>0</v>
      </c>
      <c r="AN3557" s="21">
        <v>4</v>
      </c>
      <c r="AO3557" s="21">
        <v>25</v>
      </c>
      <c r="AP3557">
        <v>28</v>
      </c>
      <c r="AQ3557" s="22" t="s">
        <v>1283</v>
      </c>
      <c r="AR3557" s="21" t="s">
        <v>3130</v>
      </c>
    </row>
    <row r="3558" spans="1:44" x14ac:dyDescent="0.2">
      <c r="A3558" s="21" t="s">
        <v>1778</v>
      </c>
      <c r="B3558" s="21" t="s">
        <v>1146</v>
      </c>
      <c r="C3558" s="21" t="s">
        <v>1149</v>
      </c>
      <c r="D3558" s="21" t="s">
        <v>1774</v>
      </c>
      <c r="E3558" s="21" t="s">
        <v>3190</v>
      </c>
      <c r="G3558" s="21" t="s">
        <v>153</v>
      </c>
      <c r="H3558" s="21" t="s">
        <v>1165</v>
      </c>
      <c r="I3558" s="21" t="s">
        <v>3186</v>
      </c>
      <c r="L3558">
        <v>1980</v>
      </c>
      <c r="M3558" s="21" t="s">
        <v>3034</v>
      </c>
      <c r="O3558">
        <v>1988</v>
      </c>
      <c r="S3558" s="9" t="s">
        <v>3169</v>
      </c>
      <c r="T3558" t="s">
        <v>3127</v>
      </c>
      <c r="U3558" s="21" t="s">
        <v>1218</v>
      </c>
      <c r="V3558" s="9" t="s">
        <v>3132</v>
      </c>
      <c r="W3558">
        <v>28</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3190</v>
      </c>
      <c r="G3559" s="21" t="s">
        <v>153</v>
      </c>
      <c r="H3559" s="21" t="s">
        <v>1165</v>
      </c>
      <c r="I3559" s="21" t="s">
        <v>3186</v>
      </c>
      <c r="L3559">
        <v>1980</v>
      </c>
      <c r="M3559" s="21" t="s">
        <v>3034</v>
      </c>
      <c r="O3559">
        <v>1988</v>
      </c>
      <c r="S3559" s="9" t="s">
        <v>3169</v>
      </c>
      <c r="T3559" t="s">
        <v>3127</v>
      </c>
      <c r="U3559" s="21" t="s">
        <v>1218</v>
      </c>
      <c r="V3559" s="9" t="s">
        <v>3132</v>
      </c>
      <c r="W3559">
        <f>56</f>
        <v>56</v>
      </c>
      <c r="X3559" s="9" t="s">
        <v>1294</v>
      </c>
      <c r="Z3559">
        <v>24</v>
      </c>
      <c r="AD3559" t="s">
        <v>1165</v>
      </c>
      <c r="AF3559" t="s">
        <v>1165</v>
      </c>
      <c r="AI3559" s="21" t="s">
        <v>1165</v>
      </c>
      <c r="AJ3559" s="21" t="s">
        <v>1148</v>
      </c>
      <c r="AK3559">
        <v>47</v>
      </c>
      <c r="AN3559" s="21">
        <v>4</v>
      </c>
      <c r="AO3559" s="21">
        <v>25</v>
      </c>
      <c r="AP3559">
        <v>28</v>
      </c>
      <c r="AQ3559" s="22" t="s">
        <v>1283</v>
      </c>
      <c r="AR3559" s="21" t="s">
        <v>3130</v>
      </c>
    </row>
    <row r="3560" spans="1:44" x14ac:dyDescent="0.2">
      <c r="A3560" s="21" t="s">
        <v>1778</v>
      </c>
      <c r="B3560" s="21" t="s">
        <v>1146</v>
      </c>
      <c r="C3560" s="21" t="s">
        <v>1149</v>
      </c>
      <c r="D3560" s="21" t="s">
        <v>1774</v>
      </c>
      <c r="E3560" s="21" t="s">
        <v>3190</v>
      </c>
      <c r="G3560" s="21" t="s">
        <v>153</v>
      </c>
      <c r="H3560" s="21" t="s">
        <v>1165</v>
      </c>
      <c r="I3560" s="21" t="s">
        <v>3186</v>
      </c>
      <c r="L3560">
        <v>1980</v>
      </c>
      <c r="M3560" s="21" t="s">
        <v>3034</v>
      </c>
      <c r="O3560">
        <v>1988</v>
      </c>
      <c r="S3560" s="9" t="s">
        <v>3169</v>
      </c>
      <c r="T3560" t="s">
        <v>3127</v>
      </c>
      <c r="U3560" s="21" t="s">
        <v>1218</v>
      </c>
      <c r="V3560" s="9" t="s">
        <v>3132</v>
      </c>
      <c r="W3560">
        <f>7*12</f>
        <v>84</v>
      </c>
      <c r="X3560" s="9" t="s">
        <v>1294</v>
      </c>
      <c r="Z3560">
        <v>24</v>
      </c>
      <c r="AD3560" t="s">
        <v>1165</v>
      </c>
      <c r="AF3560" t="s">
        <v>1165</v>
      </c>
      <c r="AI3560" s="21" t="s">
        <v>1165</v>
      </c>
      <c r="AJ3560" s="21" t="s">
        <v>1148</v>
      </c>
      <c r="AK3560">
        <v>98</v>
      </c>
      <c r="AN3560" s="21">
        <v>4</v>
      </c>
      <c r="AO3560" s="21">
        <v>25</v>
      </c>
      <c r="AP3560">
        <v>28</v>
      </c>
      <c r="AQ3560" s="22" t="s">
        <v>1283</v>
      </c>
      <c r="AR3560" s="21" t="s">
        <v>3130</v>
      </c>
    </row>
    <row r="3561" spans="1:44" x14ac:dyDescent="0.2">
      <c r="A3561" s="21" t="s">
        <v>1778</v>
      </c>
      <c r="B3561" s="21" t="s">
        <v>1146</v>
      </c>
      <c r="C3561" s="21" t="s">
        <v>1149</v>
      </c>
      <c r="D3561" s="21" t="s">
        <v>1774</v>
      </c>
      <c r="E3561" s="21" t="s">
        <v>3190</v>
      </c>
      <c r="G3561" s="21" t="s">
        <v>153</v>
      </c>
      <c r="H3561" s="21" t="s">
        <v>1165</v>
      </c>
      <c r="I3561" s="21" t="s">
        <v>3186</v>
      </c>
      <c r="L3561">
        <v>1980</v>
      </c>
      <c r="M3561" s="21" t="s">
        <v>3034</v>
      </c>
      <c r="O3561">
        <v>1988</v>
      </c>
      <c r="S3561" s="9" t="s">
        <v>3169</v>
      </c>
      <c r="T3561" t="s">
        <v>3127</v>
      </c>
      <c r="U3561" s="21" t="s">
        <v>1218</v>
      </c>
      <c r="V3561" s="9" t="s">
        <v>3132</v>
      </c>
      <c r="W3561">
        <f>7*16</f>
        <v>112</v>
      </c>
      <c r="X3561" s="9" t="s">
        <v>1294</v>
      </c>
      <c r="Z3561">
        <v>24</v>
      </c>
      <c r="AD3561" t="s">
        <v>1165</v>
      </c>
      <c r="AF3561" t="s">
        <v>1165</v>
      </c>
      <c r="AI3561" s="21" t="s">
        <v>1165</v>
      </c>
      <c r="AJ3561" s="21" t="s">
        <v>1148</v>
      </c>
      <c r="AK3561">
        <v>95</v>
      </c>
      <c r="AN3561" s="21">
        <v>4</v>
      </c>
      <c r="AO3561" s="21">
        <v>25</v>
      </c>
      <c r="AP3561">
        <v>28</v>
      </c>
      <c r="AQ3561" s="22" t="s">
        <v>1283</v>
      </c>
      <c r="AR3561" s="21" t="s">
        <v>3130</v>
      </c>
    </row>
    <row r="3562" spans="1:44" x14ac:dyDescent="0.2">
      <c r="A3562" s="21" t="s">
        <v>1778</v>
      </c>
      <c r="B3562" s="21" t="s">
        <v>1146</v>
      </c>
      <c r="C3562" s="21" t="s">
        <v>1149</v>
      </c>
      <c r="D3562" s="21" t="s">
        <v>1774</v>
      </c>
      <c r="E3562" s="21" t="s">
        <v>3190</v>
      </c>
      <c r="G3562" s="21" t="s">
        <v>153</v>
      </c>
      <c r="H3562" s="21" t="s">
        <v>1165</v>
      </c>
      <c r="I3562" s="21" t="s">
        <v>3186</v>
      </c>
      <c r="L3562">
        <v>1980</v>
      </c>
      <c r="M3562" s="21" t="s">
        <v>3034</v>
      </c>
      <c r="O3562">
        <v>1988</v>
      </c>
      <c r="S3562" s="9" t="s">
        <v>3169</v>
      </c>
      <c r="T3562" t="s">
        <v>3127</v>
      </c>
      <c r="U3562" s="21" t="s">
        <v>1218</v>
      </c>
      <c r="V3562" s="9" t="s">
        <v>3132</v>
      </c>
      <c r="W3562">
        <f>7*24</f>
        <v>168</v>
      </c>
      <c r="X3562" s="9" t="s">
        <v>1294</v>
      </c>
      <c r="Z3562">
        <v>24</v>
      </c>
      <c r="AD3562" t="s">
        <v>1165</v>
      </c>
      <c r="AF3562" t="s">
        <v>1165</v>
      </c>
      <c r="AI3562" s="21" t="s">
        <v>1165</v>
      </c>
      <c r="AJ3562" s="21" t="s">
        <v>1148</v>
      </c>
      <c r="AK3562">
        <v>97</v>
      </c>
      <c r="AN3562" s="21">
        <v>4</v>
      </c>
      <c r="AO3562" s="21">
        <v>25</v>
      </c>
      <c r="AP3562">
        <v>28</v>
      </c>
      <c r="AQ3562" s="22" t="s">
        <v>1283</v>
      </c>
      <c r="AR3562" s="21" t="s">
        <v>3130</v>
      </c>
    </row>
    <row r="3563" spans="1:44" x14ac:dyDescent="0.2">
      <c r="A3563" s="21" t="s">
        <v>1778</v>
      </c>
      <c r="B3563" s="21" t="s">
        <v>1146</v>
      </c>
      <c r="C3563" s="21" t="s">
        <v>1149</v>
      </c>
      <c r="D3563" s="21" t="s">
        <v>1774</v>
      </c>
      <c r="E3563" s="21" t="s">
        <v>3190</v>
      </c>
      <c r="G3563" s="21" t="s">
        <v>153</v>
      </c>
      <c r="H3563" s="21" t="s">
        <v>1165</v>
      </c>
      <c r="I3563" s="21" t="s">
        <v>3186</v>
      </c>
      <c r="L3563">
        <v>1980</v>
      </c>
      <c r="M3563" s="21" t="s">
        <v>3034</v>
      </c>
      <c r="O3563">
        <v>1988</v>
      </c>
      <c r="S3563" s="9" t="s">
        <v>3169</v>
      </c>
      <c r="T3563" t="s">
        <v>3127</v>
      </c>
      <c r="U3563" s="21" t="s">
        <v>1218</v>
      </c>
      <c r="V3563" s="9" t="s">
        <v>3132</v>
      </c>
      <c r="W3563">
        <f>12*7</f>
        <v>84</v>
      </c>
      <c r="X3563" s="9" t="s">
        <v>1294</v>
      </c>
      <c r="Y3563" t="s">
        <v>3170</v>
      </c>
      <c r="Z3563">
        <v>24</v>
      </c>
      <c r="AD3563" t="s">
        <v>1165</v>
      </c>
      <c r="AF3563" t="s">
        <v>1165</v>
      </c>
      <c r="AI3563" s="21" t="s">
        <v>1165</v>
      </c>
      <c r="AJ3563" s="21" t="s">
        <v>1148</v>
      </c>
      <c r="AK3563">
        <v>96</v>
      </c>
      <c r="AN3563" s="21">
        <v>4</v>
      </c>
      <c r="AO3563" s="21">
        <v>25</v>
      </c>
      <c r="AP3563">
        <v>28</v>
      </c>
      <c r="AQ3563" s="22" t="s">
        <v>1283</v>
      </c>
      <c r="AR3563" s="21" t="s">
        <v>3130</v>
      </c>
    </row>
    <row r="3564" spans="1:44" x14ac:dyDescent="0.2">
      <c r="A3564" s="21" t="s">
        <v>1778</v>
      </c>
      <c r="B3564" s="21" t="s">
        <v>1146</v>
      </c>
      <c r="C3564" s="21" t="s">
        <v>1149</v>
      </c>
      <c r="D3564" s="21" t="s">
        <v>1774</v>
      </c>
      <c r="E3564" s="21" t="s">
        <v>3190</v>
      </c>
      <c r="G3564" s="21" t="s">
        <v>153</v>
      </c>
      <c r="H3564" s="21" t="s">
        <v>1165</v>
      </c>
      <c r="I3564" s="21" t="s">
        <v>3186</v>
      </c>
      <c r="L3564">
        <v>1980</v>
      </c>
      <c r="M3564" s="21" t="s">
        <v>3034</v>
      </c>
      <c r="O3564">
        <v>1988</v>
      </c>
      <c r="S3564" s="9" t="s">
        <v>3169</v>
      </c>
      <c r="T3564" t="s">
        <v>3127</v>
      </c>
      <c r="U3564" s="21" t="s">
        <v>1218</v>
      </c>
      <c r="V3564" s="9" t="s">
        <v>3132</v>
      </c>
      <c r="W3564">
        <f>12*7</f>
        <v>84</v>
      </c>
      <c r="X3564" s="9" t="s">
        <v>1294</v>
      </c>
      <c r="Y3564" t="s">
        <v>3134</v>
      </c>
      <c r="Z3564">
        <v>24</v>
      </c>
      <c r="AD3564" t="s">
        <v>1165</v>
      </c>
      <c r="AF3564" t="s">
        <v>1165</v>
      </c>
      <c r="AI3564" s="21" t="s">
        <v>1165</v>
      </c>
      <c r="AJ3564" s="21" t="s">
        <v>1148</v>
      </c>
      <c r="AK3564">
        <v>47</v>
      </c>
      <c r="AN3564" s="21">
        <v>4</v>
      </c>
      <c r="AO3564" s="21">
        <v>25</v>
      </c>
      <c r="AP3564">
        <v>28</v>
      </c>
      <c r="AQ3564" s="22" t="s">
        <v>1283</v>
      </c>
      <c r="AR3564" s="21" t="s">
        <v>3130</v>
      </c>
    </row>
    <row r="3565" spans="1:44" x14ac:dyDescent="0.2">
      <c r="A3565" s="21" t="s">
        <v>1778</v>
      </c>
      <c r="B3565" s="21" t="s">
        <v>1146</v>
      </c>
      <c r="C3565" s="21" t="s">
        <v>1149</v>
      </c>
      <c r="D3565" s="21" t="s">
        <v>1774</v>
      </c>
      <c r="E3565" s="21" t="s">
        <v>3190</v>
      </c>
      <c r="G3565" s="21" t="s">
        <v>153</v>
      </c>
      <c r="H3565" s="21" t="s">
        <v>1165</v>
      </c>
      <c r="I3565" s="21" t="s">
        <v>3186</v>
      </c>
      <c r="L3565">
        <v>1980</v>
      </c>
      <c r="M3565" s="21" t="s">
        <v>3034</v>
      </c>
      <c r="O3565">
        <v>1988</v>
      </c>
      <c r="S3565" s="9" t="s">
        <v>3169</v>
      </c>
      <c r="T3565" t="s">
        <v>3127</v>
      </c>
      <c r="U3565" s="21" t="s">
        <v>1218</v>
      </c>
      <c r="V3565" s="9" t="s">
        <v>3132</v>
      </c>
      <c r="W3565">
        <f>12*7</f>
        <v>84</v>
      </c>
      <c r="X3565" s="9" t="s">
        <v>1294</v>
      </c>
      <c r="Y3565" t="s">
        <v>3135</v>
      </c>
      <c r="Z3565">
        <v>24</v>
      </c>
      <c r="AD3565" t="s">
        <v>1165</v>
      </c>
      <c r="AF3565" t="s">
        <v>1165</v>
      </c>
      <c r="AI3565" s="21" t="s">
        <v>1165</v>
      </c>
      <c r="AJ3565" s="21" t="s">
        <v>1148</v>
      </c>
      <c r="AK3565">
        <v>75</v>
      </c>
      <c r="AN3565" s="21">
        <v>4</v>
      </c>
      <c r="AO3565" s="21">
        <v>25</v>
      </c>
      <c r="AP3565">
        <v>28</v>
      </c>
      <c r="AQ3565" s="22" t="s">
        <v>1283</v>
      </c>
      <c r="AR3565" s="21" t="s">
        <v>3130</v>
      </c>
    </row>
    <row r="3567" spans="1:44" x14ac:dyDescent="0.2">
      <c r="A3567" s="21" t="s">
        <v>1778</v>
      </c>
      <c r="B3567" s="21" t="s">
        <v>1146</v>
      </c>
      <c r="C3567" s="21" t="s">
        <v>1149</v>
      </c>
      <c r="D3567" s="21" t="s">
        <v>1774</v>
      </c>
      <c r="E3567" s="21" t="s">
        <v>3190</v>
      </c>
      <c r="G3567" s="21" t="s">
        <v>153</v>
      </c>
      <c r="H3567" s="21" t="s">
        <v>1165</v>
      </c>
      <c r="I3567" s="21" t="s">
        <v>3145</v>
      </c>
      <c r="L3567">
        <v>1690</v>
      </c>
      <c r="M3567" s="21" t="s">
        <v>3034</v>
      </c>
      <c r="O3567">
        <v>1988</v>
      </c>
      <c r="S3567" s="9" t="s">
        <v>3169</v>
      </c>
      <c r="T3567" t="s">
        <v>3127</v>
      </c>
      <c r="U3567" s="21" t="s">
        <v>1147</v>
      </c>
      <c r="Z3567">
        <v>24</v>
      </c>
      <c r="AD3567" t="s">
        <v>1165</v>
      </c>
      <c r="AF3567" t="s">
        <v>1165</v>
      </c>
      <c r="AI3567" s="21" t="s">
        <v>1165</v>
      </c>
      <c r="AJ3567" s="21" t="s">
        <v>1148</v>
      </c>
      <c r="AK3567">
        <v>1</v>
      </c>
      <c r="AN3567" s="21">
        <v>4</v>
      </c>
      <c r="AO3567" s="21">
        <v>25</v>
      </c>
      <c r="AP3567">
        <v>28</v>
      </c>
      <c r="AQ3567" s="22" t="s">
        <v>1283</v>
      </c>
      <c r="AR3567" s="21" t="s">
        <v>3130</v>
      </c>
    </row>
    <row r="3568" spans="1:44" x14ac:dyDescent="0.2">
      <c r="A3568" s="21" t="s">
        <v>1778</v>
      </c>
      <c r="B3568" s="21" t="s">
        <v>1146</v>
      </c>
      <c r="C3568" s="21" t="s">
        <v>1149</v>
      </c>
      <c r="D3568" s="21" t="s">
        <v>1774</v>
      </c>
      <c r="E3568" s="21" t="s">
        <v>3190</v>
      </c>
      <c r="G3568" s="21" t="s">
        <v>153</v>
      </c>
      <c r="H3568" s="21" t="s">
        <v>1165</v>
      </c>
      <c r="I3568" s="21" t="s">
        <v>3145</v>
      </c>
      <c r="L3568">
        <v>1690</v>
      </c>
      <c r="M3568" s="21" t="s">
        <v>3034</v>
      </c>
      <c r="O3568">
        <v>1988</v>
      </c>
      <c r="S3568" s="9" t="s">
        <v>3169</v>
      </c>
      <c r="T3568" t="s">
        <v>3127</v>
      </c>
      <c r="U3568" s="21" t="s">
        <v>1218</v>
      </c>
      <c r="V3568" s="9" t="s">
        <v>3132</v>
      </c>
      <c r="W3568">
        <v>28</v>
      </c>
      <c r="X3568" s="9" t="s">
        <v>1294</v>
      </c>
      <c r="Z3568">
        <v>24</v>
      </c>
      <c r="AD3568" t="s">
        <v>1165</v>
      </c>
      <c r="AF3568" t="s">
        <v>1165</v>
      </c>
      <c r="AI3568" s="21" t="s">
        <v>1165</v>
      </c>
      <c r="AJ3568" s="21" t="s">
        <v>1148</v>
      </c>
      <c r="AK3568">
        <v>11</v>
      </c>
      <c r="AN3568" s="21">
        <v>4</v>
      </c>
      <c r="AO3568" s="21">
        <v>25</v>
      </c>
      <c r="AP3568">
        <v>28</v>
      </c>
      <c r="AQ3568" s="22" t="s">
        <v>1283</v>
      </c>
      <c r="AR3568" s="21" t="s">
        <v>3130</v>
      </c>
    </row>
    <row r="3569" spans="1:44" x14ac:dyDescent="0.2">
      <c r="A3569" s="21" t="s">
        <v>1778</v>
      </c>
      <c r="B3569" s="21" t="s">
        <v>1146</v>
      </c>
      <c r="C3569" s="21" t="s">
        <v>1149</v>
      </c>
      <c r="D3569" s="21" t="s">
        <v>1774</v>
      </c>
      <c r="E3569" s="21" t="s">
        <v>3190</v>
      </c>
      <c r="G3569" s="21" t="s">
        <v>153</v>
      </c>
      <c r="H3569" s="21" t="s">
        <v>1165</v>
      </c>
      <c r="I3569" s="21" t="s">
        <v>3145</v>
      </c>
      <c r="L3569">
        <v>1690</v>
      </c>
      <c r="M3569" s="21" t="s">
        <v>3034</v>
      </c>
      <c r="O3569">
        <v>1988</v>
      </c>
      <c r="S3569" s="9" t="s">
        <v>3169</v>
      </c>
      <c r="T3569" t="s">
        <v>3127</v>
      </c>
      <c r="U3569" s="21" t="s">
        <v>1218</v>
      </c>
      <c r="V3569" s="9" t="s">
        <v>3132</v>
      </c>
      <c r="W3569">
        <f>56</f>
        <v>56</v>
      </c>
      <c r="X3569" s="9" t="s">
        <v>1294</v>
      </c>
      <c r="Z3569">
        <v>24</v>
      </c>
      <c r="AD3569" t="s">
        <v>1165</v>
      </c>
      <c r="AF3569" t="s">
        <v>1165</v>
      </c>
      <c r="AI3569" s="21" t="s">
        <v>1165</v>
      </c>
      <c r="AJ3569" s="21" t="s">
        <v>1148</v>
      </c>
      <c r="AK3569">
        <v>26</v>
      </c>
      <c r="AN3569" s="21">
        <v>4</v>
      </c>
      <c r="AO3569" s="21">
        <v>25</v>
      </c>
      <c r="AP3569">
        <v>28</v>
      </c>
      <c r="AQ3569" s="22" t="s">
        <v>1283</v>
      </c>
      <c r="AR3569" s="21" t="s">
        <v>3130</v>
      </c>
    </row>
    <row r="3570" spans="1:44" x14ac:dyDescent="0.2">
      <c r="A3570" s="21" t="s">
        <v>1778</v>
      </c>
      <c r="B3570" s="21" t="s">
        <v>1146</v>
      </c>
      <c r="C3570" s="21" t="s">
        <v>1149</v>
      </c>
      <c r="D3570" s="21" t="s">
        <v>1774</v>
      </c>
      <c r="E3570" s="21" t="s">
        <v>3190</v>
      </c>
      <c r="G3570" s="21" t="s">
        <v>153</v>
      </c>
      <c r="H3570" s="21" t="s">
        <v>1165</v>
      </c>
      <c r="I3570" s="21" t="s">
        <v>3145</v>
      </c>
      <c r="L3570">
        <v>1690</v>
      </c>
      <c r="M3570" s="21" t="s">
        <v>3034</v>
      </c>
      <c r="O3570">
        <v>1988</v>
      </c>
      <c r="S3570" s="9" t="s">
        <v>3169</v>
      </c>
      <c r="T3570" t="s">
        <v>3127</v>
      </c>
      <c r="U3570" s="21" t="s">
        <v>1218</v>
      </c>
      <c r="V3570" s="9" t="s">
        <v>3132</v>
      </c>
      <c r="W3570">
        <f>7*12</f>
        <v>84</v>
      </c>
      <c r="X3570" s="9" t="s">
        <v>1294</v>
      </c>
      <c r="Z3570">
        <v>24</v>
      </c>
      <c r="AD3570" t="s">
        <v>1165</v>
      </c>
      <c r="AF3570" t="s">
        <v>1165</v>
      </c>
      <c r="AI3570" s="21" t="s">
        <v>1165</v>
      </c>
      <c r="AJ3570" s="21" t="s">
        <v>1148</v>
      </c>
      <c r="AK3570">
        <v>97</v>
      </c>
      <c r="AN3570" s="21">
        <v>4</v>
      </c>
      <c r="AO3570" s="21">
        <v>25</v>
      </c>
      <c r="AP3570">
        <v>28</v>
      </c>
      <c r="AQ3570" s="22" t="s">
        <v>1283</v>
      </c>
      <c r="AR3570" s="21" t="s">
        <v>3130</v>
      </c>
    </row>
    <row r="3571" spans="1:44" x14ac:dyDescent="0.2">
      <c r="A3571" s="21" t="s">
        <v>1778</v>
      </c>
      <c r="B3571" s="21" t="s">
        <v>1146</v>
      </c>
      <c r="C3571" s="21" t="s">
        <v>1149</v>
      </c>
      <c r="D3571" s="21" t="s">
        <v>1774</v>
      </c>
      <c r="E3571" s="21" t="s">
        <v>3190</v>
      </c>
      <c r="G3571" s="21" t="s">
        <v>153</v>
      </c>
      <c r="H3571" s="21" t="s">
        <v>1165</v>
      </c>
      <c r="I3571" s="21" t="s">
        <v>3145</v>
      </c>
      <c r="L3571">
        <v>1690</v>
      </c>
      <c r="M3571" s="21" t="s">
        <v>3034</v>
      </c>
      <c r="O3571">
        <v>1988</v>
      </c>
      <c r="S3571" s="9" t="s">
        <v>3169</v>
      </c>
      <c r="T3571" t="s">
        <v>3127</v>
      </c>
      <c r="U3571" s="21" t="s">
        <v>1218</v>
      </c>
      <c r="V3571" s="9" t="s">
        <v>3132</v>
      </c>
      <c r="W3571">
        <f>7*16</f>
        <v>112</v>
      </c>
      <c r="X3571" s="9" t="s">
        <v>1294</v>
      </c>
      <c r="Z3571">
        <v>24</v>
      </c>
      <c r="AD3571" t="s">
        <v>1165</v>
      </c>
      <c r="AF3571" t="s">
        <v>1165</v>
      </c>
      <c r="AI3571" s="21" t="s">
        <v>1165</v>
      </c>
      <c r="AJ3571" s="21" t="s">
        <v>1148</v>
      </c>
      <c r="AK3571">
        <v>100</v>
      </c>
      <c r="AN3571" s="21">
        <v>4</v>
      </c>
      <c r="AO3571" s="21">
        <v>25</v>
      </c>
      <c r="AP3571">
        <v>28</v>
      </c>
      <c r="AQ3571" s="22" t="s">
        <v>1283</v>
      </c>
      <c r="AR3571" s="21" t="s">
        <v>3130</v>
      </c>
    </row>
    <row r="3572" spans="1:44" x14ac:dyDescent="0.2">
      <c r="A3572" s="21" t="s">
        <v>1778</v>
      </c>
      <c r="B3572" s="21" t="s">
        <v>1146</v>
      </c>
      <c r="C3572" s="21" t="s">
        <v>1149</v>
      </c>
      <c r="D3572" s="21" t="s">
        <v>1774</v>
      </c>
      <c r="E3572" s="21" t="s">
        <v>3190</v>
      </c>
      <c r="G3572" s="21" t="s">
        <v>153</v>
      </c>
      <c r="H3572" s="21" t="s">
        <v>1165</v>
      </c>
      <c r="I3572" s="21" t="s">
        <v>3145</v>
      </c>
      <c r="L3572">
        <v>1690</v>
      </c>
      <c r="M3572" s="21" t="s">
        <v>3034</v>
      </c>
      <c r="O3572">
        <v>1988</v>
      </c>
      <c r="S3572" s="9" t="s">
        <v>3169</v>
      </c>
      <c r="T3572" t="s">
        <v>3127</v>
      </c>
      <c r="U3572" s="21" t="s">
        <v>1218</v>
      </c>
      <c r="V3572" s="9" t="s">
        <v>3132</v>
      </c>
      <c r="W3572">
        <f>7*24</f>
        <v>168</v>
      </c>
      <c r="X3572" s="9" t="s">
        <v>1294</v>
      </c>
      <c r="Z3572">
        <v>24</v>
      </c>
      <c r="AD3572" t="s">
        <v>1165</v>
      </c>
      <c r="AF3572" t="s">
        <v>1165</v>
      </c>
      <c r="AI3572" s="21" t="s">
        <v>1165</v>
      </c>
      <c r="AJ3572" s="21" t="s">
        <v>1148</v>
      </c>
      <c r="AK3572">
        <v>100</v>
      </c>
      <c r="AN3572" s="21">
        <v>4</v>
      </c>
      <c r="AO3572" s="21">
        <v>25</v>
      </c>
      <c r="AP3572">
        <v>28</v>
      </c>
      <c r="AQ3572" s="22" t="s">
        <v>1283</v>
      </c>
      <c r="AR3572" s="21" t="s">
        <v>3130</v>
      </c>
    </row>
    <row r="3573" spans="1:44" x14ac:dyDescent="0.2">
      <c r="A3573" s="21" t="s">
        <v>1778</v>
      </c>
      <c r="B3573" s="21" t="s">
        <v>1146</v>
      </c>
      <c r="C3573" s="21" t="s">
        <v>1149</v>
      </c>
      <c r="D3573" s="21" t="s">
        <v>1774</v>
      </c>
      <c r="E3573" s="21" t="s">
        <v>3190</v>
      </c>
      <c r="G3573" s="21" t="s">
        <v>153</v>
      </c>
      <c r="H3573" s="21" t="s">
        <v>1165</v>
      </c>
      <c r="I3573" s="21" t="s">
        <v>3145</v>
      </c>
      <c r="L3573">
        <v>1690</v>
      </c>
      <c r="M3573" s="21" t="s">
        <v>3034</v>
      </c>
      <c r="O3573">
        <v>1988</v>
      </c>
      <c r="S3573" s="9" t="s">
        <v>3169</v>
      </c>
      <c r="T3573" t="s">
        <v>3127</v>
      </c>
      <c r="U3573" s="21" t="s">
        <v>1218</v>
      </c>
      <c r="V3573" s="9" t="s">
        <v>3132</v>
      </c>
      <c r="W3573">
        <f>12*7</f>
        <v>84</v>
      </c>
      <c r="X3573" s="9" t="s">
        <v>1294</v>
      </c>
      <c r="Y3573" t="s">
        <v>3170</v>
      </c>
      <c r="Z3573">
        <v>24</v>
      </c>
      <c r="AD3573" t="s">
        <v>1165</v>
      </c>
      <c r="AF3573" t="s">
        <v>1165</v>
      </c>
      <c r="AI3573" s="21" t="s">
        <v>1165</v>
      </c>
      <c r="AJ3573" s="21" t="s">
        <v>1148</v>
      </c>
      <c r="AK3573">
        <v>100</v>
      </c>
      <c r="AN3573" s="21">
        <v>4</v>
      </c>
      <c r="AO3573" s="21">
        <v>25</v>
      </c>
      <c r="AP3573">
        <v>28</v>
      </c>
      <c r="AQ3573" s="22" t="s">
        <v>1283</v>
      </c>
      <c r="AR3573" s="21" t="s">
        <v>3130</v>
      </c>
    </row>
    <row r="3574" spans="1:44" x14ac:dyDescent="0.2">
      <c r="A3574" s="21" t="s">
        <v>1778</v>
      </c>
      <c r="B3574" s="21" t="s">
        <v>1146</v>
      </c>
      <c r="C3574" s="21" t="s">
        <v>1149</v>
      </c>
      <c r="D3574" s="21" t="s">
        <v>1774</v>
      </c>
      <c r="E3574" s="21" t="s">
        <v>3190</v>
      </c>
      <c r="G3574" s="21" t="s">
        <v>153</v>
      </c>
      <c r="H3574" s="21" t="s">
        <v>1165</v>
      </c>
      <c r="I3574" s="21" t="s">
        <v>3145</v>
      </c>
      <c r="L3574">
        <v>1690</v>
      </c>
      <c r="M3574" s="21" t="s">
        <v>3034</v>
      </c>
      <c r="O3574">
        <v>1988</v>
      </c>
      <c r="S3574" s="9" t="s">
        <v>3169</v>
      </c>
      <c r="T3574" t="s">
        <v>3127</v>
      </c>
      <c r="U3574" s="21" t="s">
        <v>1218</v>
      </c>
      <c r="V3574" s="9" t="s">
        <v>3132</v>
      </c>
      <c r="W3574">
        <f>12*7</f>
        <v>84</v>
      </c>
      <c r="X3574" s="9" t="s">
        <v>1294</v>
      </c>
      <c r="Y3574" t="s">
        <v>3134</v>
      </c>
      <c r="Z3574">
        <v>24</v>
      </c>
      <c r="AD3574" t="s">
        <v>1165</v>
      </c>
      <c r="AF3574" t="s">
        <v>1165</v>
      </c>
      <c r="AI3574" s="21" t="s">
        <v>1165</v>
      </c>
      <c r="AJ3574" s="21" t="s">
        <v>1148</v>
      </c>
      <c r="AK3574">
        <v>68</v>
      </c>
      <c r="AN3574" s="21">
        <v>4</v>
      </c>
      <c r="AO3574" s="21">
        <v>25</v>
      </c>
      <c r="AP3574">
        <v>28</v>
      </c>
      <c r="AQ3574" s="22" t="s">
        <v>1283</v>
      </c>
      <c r="AR3574" s="21" t="s">
        <v>3130</v>
      </c>
    </row>
    <row r="3575" spans="1:44" x14ac:dyDescent="0.2">
      <c r="A3575" s="21" t="s">
        <v>1778</v>
      </c>
      <c r="B3575" s="21" t="s">
        <v>1146</v>
      </c>
      <c r="C3575" s="21" t="s">
        <v>1149</v>
      </c>
      <c r="D3575" s="21" t="s">
        <v>1774</v>
      </c>
      <c r="E3575" s="21" t="s">
        <v>3190</v>
      </c>
      <c r="G3575" s="21" t="s">
        <v>153</v>
      </c>
      <c r="H3575" s="21" t="s">
        <v>1165</v>
      </c>
      <c r="I3575" s="21" t="s">
        <v>3145</v>
      </c>
      <c r="L3575">
        <v>1690</v>
      </c>
      <c r="M3575" s="21" t="s">
        <v>3034</v>
      </c>
      <c r="O3575">
        <v>1988</v>
      </c>
      <c r="S3575" s="9" t="s">
        <v>3169</v>
      </c>
      <c r="T3575" t="s">
        <v>3127</v>
      </c>
      <c r="U3575" s="21" t="s">
        <v>1218</v>
      </c>
      <c r="V3575" s="9" t="s">
        <v>3132</v>
      </c>
      <c r="W3575">
        <f>12*7</f>
        <v>84</v>
      </c>
      <c r="X3575" s="9" t="s">
        <v>1294</v>
      </c>
      <c r="Y3575" t="s">
        <v>3135</v>
      </c>
      <c r="Z3575">
        <v>24</v>
      </c>
      <c r="AD3575" t="s">
        <v>1165</v>
      </c>
      <c r="AF3575" t="s">
        <v>1165</v>
      </c>
      <c r="AI3575" s="21" t="s">
        <v>1165</v>
      </c>
      <c r="AJ3575" s="21" t="s">
        <v>1148</v>
      </c>
      <c r="AK3575">
        <v>58</v>
      </c>
      <c r="AN3575" s="21">
        <v>4</v>
      </c>
      <c r="AO3575" s="21">
        <v>25</v>
      </c>
      <c r="AP3575">
        <v>28</v>
      </c>
      <c r="AQ3575" s="22" t="s">
        <v>1283</v>
      </c>
      <c r="AR3575" s="21" t="s">
        <v>3130</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193"/>
  <sheetViews>
    <sheetView zoomScale="65" workbookViewId="0">
      <selection activeCell="A2" sqref="A2:XFD193"/>
    </sheetView>
  </sheetViews>
  <sheetFormatPr baseColWidth="10" defaultRowHeight="16" x14ac:dyDescent="0.2"/>
  <sheetData>
    <row r="1" spans="1:45" s="2" customFormat="1" x14ac:dyDescent="0.2">
      <c r="A1" s="2" t="s">
        <v>4</v>
      </c>
      <c r="B1" s="2" t="s">
        <v>48</v>
      </c>
      <c r="C1" s="2" t="s">
        <v>50</v>
      </c>
      <c r="D1" s="2" t="s">
        <v>52</v>
      </c>
      <c r="E1" s="2" t="s">
        <v>54</v>
      </c>
      <c r="F1" s="2" t="s">
        <v>56</v>
      </c>
      <c r="G1" s="2" t="s">
        <v>58</v>
      </c>
      <c r="H1" s="2" t="s">
        <v>1202</v>
      </c>
      <c r="I1" s="2" t="s">
        <v>60</v>
      </c>
      <c r="J1" s="2" t="s">
        <v>1140</v>
      </c>
      <c r="K1" s="2" t="s">
        <v>1141</v>
      </c>
      <c r="L1" s="2" t="s">
        <v>1142</v>
      </c>
      <c r="M1" s="2" t="s">
        <v>68</v>
      </c>
      <c r="N1" s="2" t="s">
        <v>70</v>
      </c>
      <c r="O1" s="2" t="s">
        <v>72</v>
      </c>
      <c r="P1" s="2" t="s">
        <v>1143</v>
      </c>
      <c r="Q1" s="2" t="s">
        <v>74</v>
      </c>
      <c r="R1" s="2" t="s">
        <v>76</v>
      </c>
      <c r="S1" s="2" t="s">
        <v>78</v>
      </c>
      <c r="T1" s="2" t="s">
        <v>80</v>
      </c>
      <c r="U1" s="2" t="s">
        <v>84</v>
      </c>
      <c r="V1" s="26" t="s">
        <v>86</v>
      </c>
      <c r="W1" s="2" t="s">
        <v>88</v>
      </c>
      <c r="X1" s="26" t="s">
        <v>89</v>
      </c>
      <c r="Y1" s="2" t="s">
        <v>91</v>
      </c>
      <c r="Z1" s="2" t="s">
        <v>93</v>
      </c>
      <c r="AA1" s="2" t="s">
        <v>95</v>
      </c>
      <c r="AB1" s="2" t="s">
        <v>1144</v>
      </c>
      <c r="AC1" s="2" t="s">
        <v>99</v>
      </c>
      <c r="AD1" s="2" t="s">
        <v>100</v>
      </c>
      <c r="AE1" s="2" t="s">
        <v>102</v>
      </c>
      <c r="AF1" s="2" t="s">
        <v>104</v>
      </c>
      <c r="AG1" s="2" t="s">
        <v>106</v>
      </c>
      <c r="AH1" s="2" t="s">
        <v>108</v>
      </c>
      <c r="AI1" s="2" t="s">
        <v>1236</v>
      </c>
      <c r="AJ1" s="2" t="s">
        <v>110</v>
      </c>
      <c r="AK1" s="2" t="s">
        <v>112</v>
      </c>
      <c r="AL1" s="2" t="s">
        <v>114</v>
      </c>
      <c r="AM1" s="2" t="s">
        <v>116</v>
      </c>
      <c r="AN1" s="2" t="s">
        <v>118</v>
      </c>
      <c r="AO1" s="2" t="s">
        <v>42</v>
      </c>
      <c r="AP1" s="2" t="s">
        <v>43</v>
      </c>
      <c r="AQ1" s="2" t="s">
        <v>1237</v>
      </c>
      <c r="AR1" s="2" t="s">
        <v>44</v>
      </c>
      <c r="AS1" s="2" t="s">
        <v>135</v>
      </c>
    </row>
    <row r="2" spans="1:45" x14ac:dyDescent="0.2">
      <c r="A2" s="21" t="s">
        <v>1685</v>
      </c>
      <c r="B2" s="21" t="s">
        <v>1146</v>
      </c>
      <c r="C2" s="21" t="s">
        <v>1149</v>
      </c>
      <c r="D2" s="21" t="s">
        <v>420</v>
      </c>
      <c r="E2" s="21" t="s">
        <v>3083</v>
      </c>
      <c r="G2" s="21" t="s">
        <v>153</v>
      </c>
      <c r="H2" s="21" t="s">
        <v>1165</v>
      </c>
      <c r="I2" s="21" t="s">
        <v>3084</v>
      </c>
      <c r="J2" s="21">
        <v>49.133333333333297</v>
      </c>
      <c r="K2">
        <v>-122.75</v>
      </c>
      <c r="L2">
        <v>1415</v>
      </c>
      <c r="M2" s="21" t="s">
        <v>3034</v>
      </c>
      <c r="O2" s="21">
        <v>1985</v>
      </c>
      <c r="Q2" s="21" t="s">
        <v>3086</v>
      </c>
      <c r="T2" s="21">
        <v>-20</v>
      </c>
      <c r="U2" s="21" t="s">
        <v>1218</v>
      </c>
      <c r="V2" s="9" t="s">
        <v>1247</v>
      </c>
      <c r="W2" s="21">
        <v>28</v>
      </c>
      <c r="X2" s="9" t="s">
        <v>3088</v>
      </c>
      <c r="Z2" s="22">
        <v>8</v>
      </c>
      <c r="AD2" s="22" t="s">
        <v>1165</v>
      </c>
      <c r="AF2" s="24" t="s">
        <v>153</v>
      </c>
      <c r="AG2" t="s">
        <v>1160</v>
      </c>
      <c r="AH2">
        <f t="shared" ref="AH2:AH65" si="0">24*60*3</f>
        <v>4320</v>
      </c>
      <c r="AI2" s="21" t="s">
        <v>153</v>
      </c>
      <c r="AJ2" s="21" t="s">
        <v>1148</v>
      </c>
      <c r="AK2" s="21">
        <v>39</v>
      </c>
      <c r="AL2" s="21" t="s">
        <v>1321</v>
      </c>
      <c r="AN2" s="21">
        <v>3</v>
      </c>
      <c r="AO2" s="21">
        <v>50</v>
      </c>
      <c r="AP2" s="21">
        <v>30</v>
      </c>
      <c r="AQ2" s="22" t="s">
        <v>3016</v>
      </c>
      <c r="AR2" s="21" t="s">
        <v>1298</v>
      </c>
      <c r="AS2" t="s">
        <v>3085</v>
      </c>
    </row>
    <row r="3" spans="1:45" x14ac:dyDescent="0.2">
      <c r="A3" s="21" t="s">
        <v>1685</v>
      </c>
      <c r="B3" s="21" t="s">
        <v>1146</v>
      </c>
      <c r="C3" s="21" t="s">
        <v>1149</v>
      </c>
      <c r="D3" s="21" t="s">
        <v>420</v>
      </c>
      <c r="E3" s="21" t="s">
        <v>3083</v>
      </c>
      <c r="G3" s="21" t="s">
        <v>153</v>
      </c>
      <c r="H3" s="21" t="s">
        <v>1165</v>
      </c>
      <c r="I3" s="21" t="s">
        <v>3084</v>
      </c>
      <c r="J3" s="21">
        <v>49.133333333333297</v>
      </c>
      <c r="K3">
        <v>-122.75</v>
      </c>
      <c r="L3">
        <v>1415</v>
      </c>
      <c r="M3" s="21" t="s">
        <v>3034</v>
      </c>
      <c r="O3" s="21">
        <v>1985</v>
      </c>
      <c r="Q3" s="21" t="s">
        <v>3086</v>
      </c>
      <c r="T3" s="21">
        <v>-20</v>
      </c>
      <c r="U3" s="21" t="s">
        <v>1218</v>
      </c>
      <c r="V3" s="9" t="s">
        <v>1247</v>
      </c>
      <c r="W3" s="21">
        <v>28</v>
      </c>
      <c r="X3" s="9" t="s">
        <v>3088</v>
      </c>
      <c r="Z3" s="22">
        <v>8</v>
      </c>
      <c r="AD3" s="22" t="s">
        <v>1165</v>
      </c>
      <c r="AF3" s="24" t="s">
        <v>153</v>
      </c>
      <c r="AG3" t="s">
        <v>1160</v>
      </c>
      <c r="AH3">
        <f t="shared" si="0"/>
        <v>4320</v>
      </c>
      <c r="AI3" s="21" t="s">
        <v>153</v>
      </c>
      <c r="AJ3" s="21" t="s">
        <v>1278</v>
      </c>
      <c r="AK3" s="21">
        <v>13</v>
      </c>
      <c r="AL3" s="21" t="s">
        <v>1321</v>
      </c>
      <c r="AN3" s="21">
        <v>3</v>
      </c>
      <c r="AO3" s="21">
        <v>50</v>
      </c>
      <c r="AP3" s="21">
        <v>30</v>
      </c>
      <c r="AQ3" s="22" t="s">
        <v>3016</v>
      </c>
      <c r="AR3" s="21" t="s">
        <v>1298</v>
      </c>
      <c r="AS3" t="s">
        <v>3085</v>
      </c>
    </row>
    <row r="4" spans="1:45" x14ac:dyDescent="0.2">
      <c r="A4" s="21" t="s">
        <v>1685</v>
      </c>
      <c r="B4" s="21" t="s">
        <v>1146</v>
      </c>
      <c r="C4" s="21" t="s">
        <v>1149</v>
      </c>
      <c r="D4" s="21" t="s">
        <v>420</v>
      </c>
      <c r="E4" s="21" t="s">
        <v>3083</v>
      </c>
      <c r="G4" s="21" t="s">
        <v>153</v>
      </c>
      <c r="H4" s="21" t="s">
        <v>1165</v>
      </c>
      <c r="I4" s="21" t="s">
        <v>3084</v>
      </c>
      <c r="J4" s="21">
        <v>49.133333333333297</v>
      </c>
      <c r="K4">
        <v>-122.75</v>
      </c>
      <c r="L4">
        <v>1415</v>
      </c>
      <c r="M4" s="21" t="s">
        <v>3034</v>
      </c>
      <c r="O4" s="21">
        <v>1985</v>
      </c>
      <c r="Q4" s="21" t="s">
        <v>3086</v>
      </c>
      <c r="T4" s="21">
        <v>-20</v>
      </c>
      <c r="U4" s="21" t="s">
        <v>1218</v>
      </c>
      <c r="V4" s="9" t="s">
        <v>1247</v>
      </c>
      <c r="W4" s="21">
        <v>56</v>
      </c>
      <c r="X4" s="9" t="s">
        <v>3088</v>
      </c>
      <c r="Z4" s="22">
        <v>8</v>
      </c>
      <c r="AD4" s="22" t="s">
        <v>1165</v>
      </c>
      <c r="AF4" s="24" t="s">
        <v>153</v>
      </c>
      <c r="AG4" t="s">
        <v>1160</v>
      </c>
      <c r="AH4">
        <f t="shared" si="0"/>
        <v>4320</v>
      </c>
      <c r="AI4" s="21" t="s">
        <v>153</v>
      </c>
      <c r="AJ4" s="21" t="s">
        <v>1148</v>
      </c>
      <c r="AK4" s="21">
        <v>44</v>
      </c>
      <c r="AL4" s="21" t="s">
        <v>1321</v>
      </c>
      <c r="AN4" s="21">
        <v>3</v>
      </c>
      <c r="AO4" s="21">
        <v>50</v>
      </c>
      <c r="AP4" s="21">
        <v>30</v>
      </c>
      <c r="AQ4" s="22" t="s">
        <v>3016</v>
      </c>
      <c r="AR4" s="21" t="s">
        <v>1298</v>
      </c>
      <c r="AS4" t="s">
        <v>3085</v>
      </c>
    </row>
    <row r="5" spans="1:45" x14ac:dyDescent="0.2">
      <c r="A5" s="21" t="s">
        <v>1685</v>
      </c>
      <c r="B5" s="21" t="s">
        <v>1146</v>
      </c>
      <c r="C5" s="21" t="s">
        <v>1149</v>
      </c>
      <c r="D5" s="21" t="s">
        <v>420</v>
      </c>
      <c r="E5" s="21" t="s">
        <v>3083</v>
      </c>
      <c r="G5" s="21" t="s">
        <v>153</v>
      </c>
      <c r="H5" s="21" t="s">
        <v>1165</v>
      </c>
      <c r="I5" s="21" t="s">
        <v>3084</v>
      </c>
      <c r="J5" s="21">
        <v>49.133333333333297</v>
      </c>
      <c r="K5">
        <v>-122.75</v>
      </c>
      <c r="L5">
        <v>1415</v>
      </c>
      <c r="M5" s="21" t="s">
        <v>3034</v>
      </c>
      <c r="O5" s="21">
        <v>1985</v>
      </c>
      <c r="Q5" s="21" t="s">
        <v>3086</v>
      </c>
      <c r="T5" s="21">
        <v>-20</v>
      </c>
      <c r="U5" s="21" t="s">
        <v>1218</v>
      </c>
      <c r="V5" s="9" t="s">
        <v>1247</v>
      </c>
      <c r="W5" s="21">
        <v>56</v>
      </c>
      <c r="X5" s="9" t="s">
        <v>3088</v>
      </c>
      <c r="Z5" s="22">
        <v>8</v>
      </c>
      <c r="AD5" s="22" t="s">
        <v>1165</v>
      </c>
      <c r="AF5" s="24" t="s">
        <v>153</v>
      </c>
      <c r="AG5" t="s">
        <v>1160</v>
      </c>
      <c r="AH5">
        <f t="shared" si="0"/>
        <v>4320</v>
      </c>
      <c r="AI5" s="21" t="s">
        <v>153</v>
      </c>
      <c r="AJ5" s="21" t="s">
        <v>1278</v>
      </c>
      <c r="AK5" s="21">
        <v>26</v>
      </c>
      <c r="AL5" s="21" t="s">
        <v>1321</v>
      </c>
      <c r="AN5" s="21">
        <v>3</v>
      </c>
      <c r="AO5" s="21">
        <v>50</v>
      </c>
      <c r="AP5" s="21">
        <v>30</v>
      </c>
      <c r="AQ5" s="22" t="s">
        <v>3016</v>
      </c>
      <c r="AR5" s="21" t="s">
        <v>1298</v>
      </c>
      <c r="AS5" t="s">
        <v>3085</v>
      </c>
    </row>
    <row r="6" spans="1:45" x14ac:dyDescent="0.2">
      <c r="A6" s="21" t="s">
        <v>1685</v>
      </c>
      <c r="B6" s="21" t="s">
        <v>1146</v>
      </c>
      <c r="C6" s="21" t="s">
        <v>1149</v>
      </c>
      <c r="D6" s="21" t="s">
        <v>420</v>
      </c>
      <c r="E6" s="21" t="s">
        <v>3083</v>
      </c>
      <c r="G6" s="21" t="s">
        <v>153</v>
      </c>
      <c r="H6" s="21" t="s">
        <v>1165</v>
      </c>
      <c r="I6" s="21" t="s">
        <v>3084</v>
      </c>
      <c r="J6" s="21">
        <v>49.133333333333297</v>
      </c>
      <c r="K6">
        <v>-122.75</v>
      </c>
      <c r="L6">
        <v>1415</v>
      </c>
      <c r="M6" s="21" t="s">
        <v>3034</v>
      </c>
      <c r="O6" s="21">
        <v>1985</v>
      </c>
      <c r="Q6" s="21" t="s">
        <v>3086</v>
      </c>
      <c r="T6" s="21">
        <v>-20</v>
      </c>
      <c r="U6" s="21" t="s">
        <v>1218</v>
      </c>
      <c r="V6" s="9" t="s">
        <v>1247</v>
      </c>
      <c r="W6" s="21">
        <f>7*12</f>
        <v>84</v>
      </c>
      <c r="X6" s="9" t="s">
        <v>3088</v>
      </c>
      <c r="Z6" s="22">
        <v>8</v>
      </c>
      <c r="AD6" s="22" t="s">
        <v>1165</v>
      </c>
      <c r="AF6" s="24" t="s">
        <v>153</v>
      </c>
      <c r="AG6" t="s">
        <v>1160</v>
      </c>
      <c r="AH6">
        <f t="shared" si="0"/>
        <v>4320</v>
      </c>
      <c r="AI6" s="21" t="s">
        <v>153</v>
      </c>
      <c r="AJ6" s="21" t="s">
        <v>1148</v>
      </c>
      <c r="AK6" s="21">
        <v>45</v>
      </c>
      <c r="AL6" s="21" t="s">
        <v>1321</v>
      </c>
      <c r="AN6" s="21">
        <v>3</v>
      </c>
      <c r="AO6" s="21">
        <v>50</v>
      </c>
      <c r="AP6" s="21">
        <v>30</v>
      </c>
      <c r="AQ6" s="22" t="s">
        <v>3016</v>
      </c>
      <c r="AR6" s="21" t="s">
        <v>1298</v>
      </c>
      <c r="AS6" t="s">
        <v>3085</v>
      </c>
    </row>
    <row r="7" spans="1:45" x14ac:dyDescent="0.2">
      <c r="A7" s="21" t="s">
        <v>1685</v>
      </c>
      <c r="B7" s="21" t="s">
        <v>1146</v>
      </c>
      <c r="C7" s="21" t="s">
        <v>1149</v>
      </c>
      <c r="D7" s="21" t="s">
        <v>420</v>
      </c>
      <c r="E7" s="21" t="s">
        <v>3083</v>
      </c>
      <c r="G7" s="21" t="s">
        <v>153</v>
      </c>
      <c r="H7" s="21" t="s">
        <v>1165</v>
      </c>
      <c r="I7" s="21" t="s">
        <v>3084</v>
      </c>
      <c r="J7" s="21">
        <v>49.133333333333297</v>
      </c>
      <c r="K7">
        <v>-122.75</v>
      </c>
      <c r="L7">
        <v>1415</v>
      </c>
      <c r="M7" s="21" t="s">
        <v>3034</v>
      </c>
      <c r="O7" s="21">
        <v>1985</v>
      </c>
      <c r="Q7" s="21" t="s">
        <v>3086</v>
      </c>
      <c r="T7" s="21">
        <v>-20</v>
      </c>
      <c r="U7" s="21" t="s">
        <v>1218</v>
      </c>
      <c r="V7" s="9" t="s">
        <v>1247</v>
      </c>
      <c r="W7" s="21">
        <v>84</v>
      </c>
      <c r="X7" s="9" t="s">
        <v>3088</v>
      </c>
      <c r="Z7" s="22">
        <v>8</v>
      </c>
      <c r="AD7" s="22" t="s">
        <v>1165</v>
      </c>
      <c r="AF7" s="24" t="s">
        <v>153</v>
      </c>
      <c r="AG7" t="s">
        <v>1160</v>
      </c>
      <c r="AH7">
        <f t="shared" si="0"/>
        <v>4320</v>
      </c>
      <c r="AI7" s="21" t="s">
        <v>153</v>
      </c>
      <c r="AJ7" s="21" t="s">
        <v>1278</v>
      </c>
      <c r="AK7" s="21">
        <v>20</v>
      </c>
      <c r="AL7" s="21" t="s">
        <v>1321</v>
      </c>
      <c r="AN7" s="21">
        <v>3</v>
      </c>
      <c r="AO7" s="21">
        <v>50</v>
      </c>
      <c r="AP7" s="21">
        <v>30</v>
      </c>
      <c r="AQ7" s="22" t="s">
        <v>3016</v>
      </c>
      <c r="AR7" s="21" t="s">
        <v>1298</v>
      </c>
      <c r="AS7" t="s">
        <v>3085</v>
      </c>
    </row>
    <row r="8" spans="1:45" x14ac:dyDescent="0.2">
      <c r="A8" s="21" t="s">
        <v>1685</v>
      </c>
      <c r="B8" s="21" t="s">
        <v>1146</v>
      </c>
      <c r="C8" s="21" t="s">
        <v>1149</v>
      </c>
      <c r="D8" s="21" t="s">
        <v>420</v>
      </c>
      <c r="E8" s="21" t="s">
        <v>3083</v>
      </c>
      <c r="G8" s="21" t="s">
        <v>153</v>
      </c>
      <c r="H8" s="21" t="s">
        <v>1165</v>
      </c>
      <c r="I8" s="21" t="s">
        <v>3084</v>
      </c>
      <c r="J8" s="21">
        <v>49.133333333333297</v>
      </c>
      <c r="K8">
        <v>-122.75</v>
      </c>
      <c r="L8">
        <v>1415</v>
      </c>
      <c r="M8" s="21" t="s">
        <v>3034</v>
      </c>
      <c r="O8" s="21">
        <v>1985</v>
      </c>
      <c r="Q8" s="21" t="s">
        <v>3086</v>
      </c>
      <c r="T8" s="21">
        <v>-20</v>
      </c>
      <c r="U8" s="21" t="s">
        <v>1218</v>
      </c>
      <c r="V8" s="9" t="s">
        <v>1247</v>
      </c>
      <c r="W8" s="21">
        <v>28</v>
      </c>
      <c r="X8" s="9" t="s">
        <v>3088</v>
      </c>
      <c r="Y8" t="s">
        <v>3097</v>
      </c>
      <c r="Z8" s="22">
        <v>8</v>
      </c>
      <c r="AD8" s="22" t="s">
        <v>1165</v>
      </c>
      <c r="AF8" s="24" t="s">
        <v>153</v>
      </c>
      <c r="AG8" t="s">
        <v>1160</v>
      </c>
      <c r="AH8">
        <f t="shared" si="0"/>
        <v>4320</v>
      </c>
      <c r="AI8" s="21" t="s">
        <v>153</v>
      </c>
      <c r="AJ8" s="21" t="s">
        <v>1148</v>
      </c>
      <c r="AK8" s="21">
        <v>51</v>
      </c>
      <c r="AL8" s="21" t="s">
        <v>1321</v>
      </c>
      <c r="AM8" s="21"/>
      <c r="AN8" s="21">
        <v>3</v>
      </c>
      <c r="AO8" s="21">
        <v>50</v>
      </c>
      <c r="AP8" s="21">
        <v>30</v>
      </c>
      <c r="AQ8" s="22" t="s">
        <v>3016</v>
      </c>
      <c r="AR8" s="21" t="s">
        <v>1298</v>
      </c>
      <c r="AS8" t="s">
        <v>3085</v>
      </c>
    </row>
    <row r="9" spans="1:45" x14ac:dyDescent="0.2">
      <c r="A9" s="21" t="s">
        <v>1685</v>
      </c>
      <c r="B9" s="21" t="s">
        <v>1146</v>
      </c>
      <c r="C9" s="21" t="s">
        <v>1149</v>
      </c>
      <c r="D9" s="21" t="s">
        <v>420</v>
      </c>
      <c r="E9" s="21" t="s">
        <v>3083</v>
      </c>
      <c r="G9" s="21" t="s">
        <v>153</v>
      </c>
      <c r="H9" s="21" t="s">
        <v>1165</v>
      </c>
      <c r="I9" s="21" t="s">
        <v>3084</v>
      </c>
      <c r="J9" s="21">
        <v>49.133333333333297</v>
      </c>
      <c r="K9">
        <v>-122.75</v>
      </c>
      <c r="L9">
        <v>1415</v>
      </c>
      <c r="M9" s="21" t="s">
        <v>3034</v>
      </c>
      <c r="O9" s="21">
        <v>1985</v>
      </c>
      <c r="Q9" s="21" t="s">
        <v>3086</v>
      </c>
      <c r="T9" s="21">
        <v>-20</v>
      </c>
      <c r="U9" s="21" t="s">
        <v>1218</v>
      </c>
      <c r="V9" s="9" t="s">
        <v>1247</v>
      </c>
      <c r="W9" s="21">
        <v>28</v>
      </c>
      <c r="X9" s="9" t="s">
        <v>3088</v>
      </c>
      <c r="Y9" t="s">
        <v>3097</v>
      </c>
      <c r="Z9" s="22">
        <v>8</v>
      </c>
      <c r="AD9" s="22" t="s">
        <v>1165</v>
      </c>
      <c r="AF9" s="24" t="s">
        <v>153</v>
      </c>
      <c r="AG9" t="s">
        <v>1160</v>
      </c>
      <c r="AH9">
        <f t="shared" si="0"/>
        <v>4320</v>
      </c>
      <c r="AI9" s="21" t="s">
        <v>153</v>
      </c>
      <c r="AJ9" s="21" t="s">
        <v>1278</v>
      </c>
      <c r="AK9" s="21">
        <v>19</v>
      </c>
      <c r="AL9" s="21" t="s">
        <v>1321</v>
      </c>
      <c r="AM9" s="21"/>
      <c r="AN9" s="21">
        <v>3</v>
      </c>
      <c r="AO9" s="21">
        <v>50</v>
      </c>
      <c r="AP9" s="21">
        <v>30</v>
      </c>
      <c r="AQ9" s="22" t="s">
        <v>3016</v>
      </c>
      <c r="AR9" s="21" t="s">
        <v>1298</v>
      </c>
      <c r="AS9" t="s">
        <v>3085</v>
      </c>
    </row>
    <row r="10" spans="1:45" x14ac:dyDescent="0.2">
      <c r="A10" s="21" t="s">
        <v>1685</v>
      </c>
      <c r="B10" s="21" t="s">
        <v>1146</v>
      </c>
      <c r="C10" s="21" t="s">
        <v>1149</v>
      </c>
      <c r="D10" s="21" t="s">
        <v>420</v>
      </c>
      <c r="E10" s="21" t="s">
        <v>3083</v>
      </c>
      <c r="G10" s="21" t="s">
        <v>153</v>
      </c>
      <c r="H10" s="21" t="s">
        <v>1165</v>
      </c>
      <c r="I10" s="21" t="s">
        <v>3084</v>
      </c>
      <c r="J10" s="21">
        <v>49.133333333333297</v>
      </c>
      <c r="K10">
        <v>-122.75</v>
      </c>
      <c r="L10">
        <v>1415</v>
      </c>
      <c r="M10" s="21" t="s">
        <v>3034</v>
      </c>
      <c r="O10" s="21">
        <v>1985</v>
      </c>
      <c r="Q10" s="21" t="s">
        <v>3086</v>
      </c>
      <c r="T10" s="21">
        <v>-20</v>
      </c>
      <c r="U10" s="21" t="s">
        <v>1218</v>
      </c>
      <c r="V10" s="9" t="s">
        <v>1247</v>
      </c>
      <c r="W10" s="21">
        <v>56</v>
      </c>
      <c r="X10" s="9" t="s">
        <v>3088</v>
      </c>
      <c r="Y10" t="s">
        <v>3097</v>
      </c>
      <c r="Z10" s="22">
        <v>8</v>
      </c>
      <c r="AD10" s="22" t="s">
        <v>1165</v>
      </c>
      <c r="AF10" s="24" t="s">
        <v>153</v>
      </c>
      <c r="AG10" t="s">
        <v>1160</v>
      </c>
      <c r="AH10">
        <f t="shared" si="0"/>
        <v>4320</v>
      </c>
      <c r="AI10" s="21" t="s">
        <v>153</v>
      </c>
      <c r="AJ10" s="21" t="s">
        <v>1148</v>
      </c>
      <c r="AK10" s="21">
        <v>59</v>
      </c>
      <c r="AL10" s="21" t="s">
        <v>1321</v>
      </c>
      <c r="AM10" s="21"/>
      <c r="AN10" s="21">
        <v>3</v>
      </c>
      <c r="AO10" s="21">
        <v>50</v>
      </c>
      <c r="AP10" s="21">
        <v>30</v>
      </c>
      <c r="AQ10" s="22" t="s">
        <v>3016</v>
      </c>
      <c r="AR10" s="21" t="s">
        <v>1298</v>
      </c>
      <c r="AS10" t="s">
        <v>3085</v>
      </c>
    </row>
    <row r="11" spans="1:45" x14ac:dyDescent="0.2">
      <c r="A11" s="21" t="s">
        <v>1685</v>
      </c>
      <c r="B11" s="21" t="s">
        <v>1146</v>
      </c>
      <c r="C11" s="21" t="s">
        <v>1149</v>
      </c>
      <c r="D11" s="21" t="s">
        <v>420</v>
      </c>
      <c r="E11" s="21" t="s">
        <v>3083</v>
      </c>
      <c r="G11" s="21" t="s">
        <v>153</v>
      </c>
      <c r="H11" s="21" t="s">
        <v>1165</v>
      </c>
      <c r="I11" s="21" t="s">
        <v>3084</v>
      </c>
      <c r="J11" s="21">
        <v>49.133333333333297</v>
      </c>
      <c r="K11">
        <v>-122.75</v>
      </c>
      <c r="L11">
        <v>1415</v>
      </c>
      <c r="M11" s="21" t="s">
        <v>3034</v>
      </c>
      <c r="O11" s="21">
        <v>1985</v>
      </c>
      <c r="Q11" s="21" t="s">
        <v>3086</v>
      </c>
      <c r="T11" s="21">
        <v>-20</v>
      </c>
      <c r="U11" s="21" t="s">
        <v>1218</v>
      </c>
      <c r="V11" s="9" t="s">
        <v>1247</v>
      </c>
      <c r="W11" s="21">
        <v>56</v>
      </c>
      <c r="X11" s="9" t="s">
        <v>3088</v>
      </c>
      <c r="Y11" t="s">
        <v>3097</v>
      </c>
      <c r="Z11" s="22">
        <v>8</v>
      </c>
      <c r="AD11" s="22" t="s">
        <v>1165</v>
      </c>
      <c r="AF11" s="24" t="s">
        <v>153</v>
      </c>
      <c r="AG11" t="s">
        <v>1160</v>
      </c>
      <c r="AH11">
        <f t="shared" si="0"/>
        <v>4320</v>
      </c>
      <c r="AI11" s="21" t="s">
        <v>153</v>
      </c>
      <c r="AJ11" s="21" t="s">
        <v>1278</v>
      </c>
      <c r="AK11" s="21">
        <v>33</v>
      </c>
      <c r="AL11" s="21" t="s">
        <v>1321</v>
      </c>
      <c r="AM11" s="21"/>
      <c r="AN11" s="21">
        <v>3</v>
      </c>
      <c r="AO11" s="21">
        <v>50</v>
      </c>
      <c r="AP11" s="21">
        <v>30</v>
      </c>
      <c r="AQ11" s="22" t="s">
        <v>3016</v>
      </c>
      <c r="AR11" s="21" t="s">
        <v>1298</v>
      </c>
      <c r="AS11" t="s">
        <v>3085</v>
      </c>
    </row>
    <row r="12" spans="1:45" x14ac:dyDescent="0.2">
      <c r="A12" s="21" t="s">
        <v>1685</v>
      </c>
      <c r="B12" s="21" t="s">
        <v>1146</v>
      </c>
      <c r="C12" s="21" t="s">
        <v>1149</v>
      </c>
      <c r="D12" s="21" t="s">
        <v>420</v>
      </c>
      <c r="E12" s="21" t="s">
        <v>3083</v>
      </c>
      <c r="G12" s="21" t="s">
        <v>153</v>
      </c>
      <c r="H12" s="21" t="s">
        <v>1165</v>
      </c>
      <c r="I12" s="21" t="s">
        <v>3084</v>
      </c>
      <c r="J12" s="21">
        <v>49.133333333333297</v>
      </c>
      <c r="K12">
        <v>-122.75</v>
      </c>
      <c r="L12">
        <v>1415</v>
      </c>
      <c r="M12" s="21" t="s">
        <v>3034</v>
      </c>
      <c r="O12" s="21">
        <v>1985</v>
      </c>
      <c r="Q12" s="21" t="s">
        <v>3086</v>
      </c>
      <c r="T12" s="21">
        <v>-20</v>
      </c>
      <c r="U12" s="21" t="s">
        <v>1218</v>
      </c>
      <c r="V12" s="9" t="s">
        <v>1247</v>
      </c>
      <c r="W12" s="21">
        <v>84</v>
      </c>
      <c r="X12" s="9" t="s">
        <v>3088</v>
      </c>
      <c r="Y12" t="s">
        <v>3097</v>
      </c>
      <c r="Z12" s="22">
        <v>8</v>
      </c>
      <c r="AD12" s="22" t="s">
        <v>1165</v>
      </c>
      <c r="AF12" s="24" t="s">
        <v>153</v>
      </c>
      <c r="AG12" t="s">
        <v>1160</v>
      </c>
      <c r="AH12">
        <f t="shared" si="0"/>
        <v>4320</v>
      </c>
      <c r="AI12" s="21" t="s">
        <v>153</v>
      </c>
      <c r="AJ12" s="21" t="s">
        <v>1148</v>
      </c>
      <c r="AK12" s="21">
        <v>45</v>
      </c>
      <c r="AL12" s="21" t="s">
        <v>1321</v>
      </c>
      <c r="AM12" s="21"/>
      <c r="AN12" s="21">
        <v>3</v>
      </c>
      <c r="AO12" s="21">
        <v>50</v>
      </c>
      <c r="AP12" s="21">
        <v>30</v>
      </c>
      <c r="AQ12" s="22" t="s">
        <v>3016</v>
      </c>
      <c r="AR12" s="21" t="s">
        <v>1298</v>
      </c>
      <c r="AS12" t="s">
        <v>3085</v>
      </c>
    </row>
    <row r="13" spans="1:45" x14ac:dyDescent="0.2">
      <c r="A13" s="21" t="s">
        <v>1685</v>
      </c>
      <c r="B13" s="21" t="s">
        <v>1146</v>
      </c>
      <c r="C13" s="21" t="s">
        <v>1149</v>
      </c>
      <c r="D13" s="21" t="s">
        <v>420</v>
      </c>
      <c r="E13" s="21" t="s">
        <v>3083</v>
      </c>
      <c r="G13" s="21" t="s">
        <v>153</v>
      </c>
      <c r="H13" s="21" t="s">
        <v>1165</v>
      </c>
      <c r="I13" s="21" t="s">
        <v>3084</v>
      </c>
      <c r="J13" s="21">
        <v>49.133333333333297</v>
      </c>
      <c r="K13">
        <v>-122.75</v>
      </c>
      <c r="L13">
        <v>1415</v>
      </c>
      <c r="M13" s="21" t="s">
        <v>3034</v>
      </c>
      <c r="O13" s="21">
        <v>1985</v>
      </c>
      <c r="Q13" s="21" t="s">
        <v>3086</v>
      </c>
      <c r="T13" s="21">
        <v>-20</v>
      </c>
      <c r="U13" s="21" t="s">
        <v>1218</v>
      </c>
      <c r="V13" s="9" t="s">
        <v>1247</v>
      </c>
      <c r="W13" s="21">
        <v>84</v>
      </c>
      <c r="X13" s="9" t="s">
        <v>3088</v>
      </c>
      <c r="Y13" t="s">
        <v>3097</v>
      </c>
      <c r="Z13" s="22">
        <v>8</v>
      </c>
      <c r="AD13" s="22" t="s">
        <v>1165</v>
      </c>
      <c r="AF13" s="24" t="s">
        <v>153</v>
      </c>
      <c r="AG13" t="s">
        <v>1160</v>
      </c>
      <c r="AH13">
        <f t="shared" si="0"/>
        <v>4320</v>
      </c>
      <c r="AI13" s="21" t="s">
        <v>153</v>
      </c>
      <c r="AJ13" s="21" t="s">
        <v>1278</v>
      </c>
      <c r="AK13" s="21">
        <v>23</v>
      </c>
      <c r="AL13" s="21" t="s">
        <v>1321</v>
      </c>
      <c r="AM13" s="21"/>
      <c r="AN13" s="21">
        <v>3</v>
      </c>
      <c r="AO13" s="21">
        <v>50</v>
      </c>
      <c r="AP13" s="21">
        <v>30</v>
      </c>
      <c r="AQ13" s="22" t="s">
        <v>3016</v>
      </c>
      <c r="AR13" s="21" t="s">
        <v>1298</v>
      </c>
      <c r="AS13" t="s">
        <v>3085</v>
      </c>
    </row>
    <row r="14" spans="1:45" x14ac:dyDescent="0.2">
      <c r="A14" s="21" t="s">
        <v>1685</v>
      </c>
      <c r="B14" s="21" t="s">
        <v>1146</v>
      </c>
      <c r="C14" s="21" t="s">
        <v>1149</v>
      </c>
      <c r="D14" s="21" t="s">
        <v>420</v>
      </c>
      <c r="E14" s="21" t="s">
        <v>3083</v>
      </c>
      <c r="G14" s="21" t="s">
        <v>153</v>
      </c>
      <c r="H14" s="21" t="s">
        <v>1165</v>
      </c>
      <c r="I14" s="21" t="s">
        <v>3084</v>
      </c>
      <c r="J14" s="21">
        <v>49.133333333333297</v>
      </c>
      <c r="K14">
        <v>-122.75</v>
      </c>
      <c r="L14">
        <v>1415</v>
      </c>
      <c r="M14" s="21" t="s">
        <v>3034</v>
      </c>
      <c r="O14" s="21">
        <v>1985</v>
      </c>
      <c r="Q14" s="21" t="s">
        <v>3086</v>
      </c>
      <c r="T14" s="21">
        <v>-20</v>
      </c>
      <c r="U14" s="21" t="s">
        <v>1218</v>
      </c>
      <c r="V14" s="9" t="s">
        <v>1247</v>
      </c>
      <c r="W14" s="21">
        <v>28</v>
      </c>
      <c r="X14" s="9" t="s">
        <v>3088</v>
      </c>
      <c r="Y14" t="s">
        <v>3098</v>
      </c>
      <c r="Z14" s="22">
        <v>8</v>
      </c>
      <c r="AD14" s="22" t="s">
        <v>1165</v>
      </c>
      <c r="AF14" s="24" t="s">
        <v>153</v>
      </c>
      <c r="AG14" t="s">
        <v>1160</v>
      </c>
      <c r="AH14">
        <f t="shared" si="0"/>
        <v>4320</v>
      </c>
      <c r="AI14" s="21" t="s">
        <v>153</v>
      </c>
      <c r="AJ14" s="21" t="s">
        <v>1148</v>
      </c>
      <c r="AK14" s="21">
        <v>47</v>
      </c>
      <c r="AL14" s="21" t="s">
        <v>1321</v>
      </c>
      <c r="AM14" s="21"/>
      <c r="AN14" s="21">
        <v>3</v>
      </c>
      <c r="AO14" s="21">
        <v>50</v>
      </c>
      <c r="AP14" s="21">
        <v>30</v>
      </c>
      <c r="AQ14" s="22" t="s">
        <v>3016</v>
      </c>
      <c r="AR14" s="21" t="s">
        <v>1298</v>
      </c>
      <c r="AS14" t="s">
        <v>3085</v>
      </c>
    </row>
    <row r="15" spans="1:45" x14ac:dyDescent="0.2">
      <c r="A15" s="21" t="s">
        <v>1685</v>
      </c>
      <c r="B15" s="21" t="s">
        <v>1146</v>
      </c>
      <c r="C15" s="21" t="s">
        <v>1149</v>
      </c>
      <c r="D15" s="21" t="s">
        <v>420</v>
      </c>
      <c r="E15" s="21" t="s">
        <v>3083</v>
      </c>
      <c r="G15" s="21" t="s">
        <v>153</v>
      </c>
      <c r="H15" s="21" t="s">
        <v>1165</v>
      </c>
      <c r="I15" s="21" t="s">
        <v>3084</v>
      </c>
      <c r="J15" s="21">
        <v>49.133333333333297</v>
      </c>
      <c r="K15">
        <v>-122.75</v>
      </c>
      <c r="L15">
        <v>1415</v>
      </c>
      <c r="M15" s="21" t="s">
        <v>3034</v>
      </c>
      <c r="O15" s="21">
        <v>1985</v>
      </c>
      <c r="Q15" s="21" t="s">
        <v>3086</v>
      </c>
      <c r="T15" s="21">
        <v>-20</v>
      </c>
      <c r="U15" s="21" t="s">
        <v>1218</v>
      </c>
      <c r="V15" s="9" t="s">
        <v>1247</v>
      </c>
      <c r="W15" s="21">
        <v>28</v>
      </c>
      <c r="X15" s="9" t="s">
        <v>3088</v>
      </c>
      <c r="Y15" t="s">
        <v>3098</v>
      </c>
      <c r="Z15" s="22">
        <v>8</v>
      </c>
      <c r="AD15" s="22" t="s">
        <v>1165</v>
      </c>
      <c r="AF15" s="24" t="s">
        <v>153</v>
      </c>
      <c r="AG15" t="s">
        <v>1160</v>
      </c>
      <c r="AH15">
        <f t="shared" si="0"/>
        <v>4320</v>
      </c>
      <c r="AI15" s="21" t="s">
        <v>153</v>
      </c>
      <c r="AJ15" s="21" t="s">
        <v>1278</v>
      </c>
      <c r="AK15" s="21">
        <v>18</v>
      </c>
      <c r="AL15" s="21" t="s">
        <v>1321</v>
      </c>
      <c r="AM15" s="21"/>
      <c r="AN15" s="21">
        <v>3</v>
      </c>
      <c r="AO15" s="21">
        <v>50</v>
      </c>
      <c r="AP15" s="21">
        <v>30</v>
      </c>
      <c r="AQ15" s="22" t="s">
        <v>3016</v>
      </c>
      <c r="AR15" s="21" t="s">
        <v>1298</v>
      </c>
      <c r="AS15" t="s">
        <v>3085</v>
      </c>
    </row>
    <row r="16" spans="1:45" x14ac:dyDescent="0.2">
      <c r="A16" s="21" t="s">
        <v>1685</v>
      </c>
      <c r="B16" s="21" t="s">
        <v>1146</v>
      </c>
      <c r="C16" s="21" t="s">
        <v>1149</v>
      </c>
      <c r="D16" s="21" t="s">
        <v>420</v>
      </c>
      <c r="E16" s="21" t="s">
        <v>3083</v>
      </c>
      <c r="G16" s="21" t="s">
        <v>153</v>
      </c>
      <c r="H16" s="21" t="s">
        <v>1165</v>
      </c>
      <c r="I16" s="21" t="s">
        <v>3084</v>
      </c>
      <c r="J16" s="21">
        <v>49.133333333333297</v>
      </c>
      <c r="K16">
        <v>-122.75</v>
      </c>
      <c r="L16">
        <v>1415</v>
      </c>
      <c r="M16" s="21" t="s">
        <v>3034</v>
      </c>
      <c r="O16" s="21">
        <v>1985</v>
      </c>
      <c r="Q16" s="21" t="s">
        <v>3086</v>
      </c>
      <c r="T16" s="21">
        <v>-20</v>
      </c>
      <c r="U16" s="21" t="s">
        <v>1218</v>
      </c>
      <c r="V16" s="9" t="s">
        <v>1247</v>
      </c>
      <c r="W16" s="21">
        <v>56</v>
      </c>
      <c r="X16" s="9" t="s">
        <v>3088</v>
      </c>
      <c r="Y16" t="s">
        <v>3098</v>
      </c>
      <c r="Z16" s="22">
        <v>8</v>
      </c>
      <c r="AD16" s="22" t="s">
        <v>1165</v>
      </c>
      <c r="AF16" s="24" t="s">
        <v>153</v>
      </c>
      <c r="AG16" t="s">
        <v>1160</v>
      </c>
      <c r="AH16">
        <f t="shared" si="0"/>
        <v>4320</v>
      </c>
      <c r="AI16" s="21" t="s">
        <v>153</v>
      </c>
      <c r="AJ16" s="21" t="s">
        <v>1148</v>
      </c>
      <c r="AK16" s="21">
        <v>64</v>
      </c>
      <c r="AL16" s="21" t="s">
        <v>1321</v>
      </c>
      <c r="AM16" s="21"/>
      <c r="AN16" s="21">
        <v>3</v>
      </c>
      <c r="AO16" s="21">
        <v>50</v>
      </c>
      <c r="AP16" s="21">
        <v>30</v>
      </c>
      <c r="AQ16" s="22" t="s">
        <v>3016</v>
      </c>
      <c r="AR16" s="21" t="s">
        <v>1298</v>
      </c>
      <c r="AS16" t="s">
        <v>3085</v>
      </c>
    </row>
    <row r="17" spans="1:45" x14ac:dyDescent="0.2">
      <c r="A17" s="21" t="s">
        <v>1685</v>
      </c>
      <c r="B17" s="21" t="s">
        <v>1146</v>
      </c>
      <c r="C17" s="21" t="s">
        <v>1149</v>
      </c>
      <c r="D17" s="21" t="s">
        <v>420</v>
      </c>
      <c r="E17" s="21" t="s">
        <v>3083</v>
      </c>
      <c r="G17" s="21" t="s">
        <v>153</v>
      </c>
      <c r="H17" s="21" t="s">
        <v>1165</v>
      </c>
      <c r="I17" s="21" t="s">
        <v>3084</v>
      </c>
      <c r="J17" s="21">
        <v>49.133333333333297</v>
      </c>
      <c r="K17">
        <v>-122.75</v>
      </c>
      <c r="L17">
        <v>1415</v>
      </c>
      <c r="M17" s="21" t="s">
        <v>3034</v>
      </c>
      <c r="O17" s="21">
        <v>1985</v>
      </c>
      <c r="Q17" s="21" t="s">
        <v>3086</v>
      </c>
      <c r="T17" s="21">
        <v>-20</v>
      </c>
      <c r="U17" s="21" t="s">
        <v>1218</v>
      </c>
      <c r="V17" s="9" t="s">
        <v>1247</v>
      </c>
      <c r="W17" s="21">
        <v>56</v>
      </c>
      <c r="X17" s="9" t="s">
        <v>3088</v>
      </c>
      <c r="Y17" t="s">
        <v>3098</v>
      </c>
      <c r="Z17" s="22">
        <v>8</v>
      </c>
      <c r="AD17" s="22" t="s">
        <v>1165</v>
      </c>
      <c r="AF17" s="24" t="s">
        <v>153</v>
      </c>
      <c r="AG17" t="s">
        <v>1160</v>
      </c>
      <c r="AH17">
        <f t="shared" si="0"/>
        <v>4320</v>
      </c>
      <c r="AI17" s="21" t="s">
        <v>153</v>
      </c>
      <c r="AJ17" s="21" t="s">
        <v>1278</v>
      </c>
      <c r="AK17" s="21">
        <v>40</v>
      </c>
      <c r="AL17" s="21" t="s">
        <v>1321</v>
      </c>
      <c r="AM17" s="21"/>
      <c r="AN17" s="21">
        <v>3</v>
      </c>
      <c r="AO17" s="21">
        <v>50</v>
      </c>
      <c r="AP17" s="21">
        <v>30</v>
      </c>
      <c r="AQ17" s="22" t="s">
        <v>3016</v>
      </c>
      <c r="AR17" s="21" t="s">
        <v>1298</v>
      </c>
      <c r="AS17" t="s">
        <v>3085</v>
      </c>
    </row>
    <row r="18" spans="1:45" x14ac:dyDescent="0.2">
      <c r="A18" s="21" t="s">
        <v>1685</v>
      </c>
      <c r="B18" s="21" t="s">
        <v>1146</v>
      </c>
      <c r="C18" s="21" t="s">
        <v>1149</v>
      </c>
      <c r="D18" s="21" t="s">
        <v>420</v>
      </c>
      <c r="E18" s="21" t="s">
        <v>3083</v>
      </c>
      <c r="G18" s="21" t="s">
        <v>153</v>
      </c>
      <c r="H18" s="21" t="s">
        <v>1165</v>
      </c>
      <c r="I18" s="21" t="s">
        <v>3084</v>
      </c>
      <c r="J18" s="21">
        <v>49.133333333333297</v>
      </c>
      <c r="K18">
        <v>-122.75</v>
      </c>
      <c r="L18">
        <v>1415</v>
      </c>
      <c r="M18" s="21" t="s">
        <v>3034</v>
      </c>
      <c r="O18" s="21">
        <v>1985</v>
      </c>
      <c r="Q18" s="21" t="s">
        <v>3086</v>
      </c>
      <c r="T18" s="21">
        <v>-20</v>
      </c>
      <c r="U18" s="21" t="s">
        <v>1218</v>
      </c>
      <c r="V18" s="9" t="s">
        <v>1247</v>
      </c>
      <c r="W18" s="21">
        <v>84</v>
      </c>
      <c r="X18" s="9" t="s">
        <v>3088</v>
      </c>
      <c r="Y18" t="s">
        <v>3098</v>
      </c>
      <c r="Z18" s="22">
        <v>8</v>
      </c>
      <c r="AD18" s="22" t="s">
        <v>1165</v>
      </c>
      <c r="AF18" s="24" t="s">
        <v>153</v>
      </c>
      <c r="AG18" t="s">
        <v>1160</v>
      </c>
      <c r="AH18">
        <f t="shared" si="0"/>
        <v>4320</v>
      </c>
      <c r="AI18" s="21" t="s">
        <v>153</v>
      </c>
      <c r="AJ18" s="21" t="s">
        <v>1148</v>
      </c>
      <c r="AK18" s="21">
        <v>44</v>
      </c>
      <c r="AL18" s="21" t="s">
        <v>1321</v>
      </c>
      <c r="AM18" s="21"/>
      <c r="AN18" s="21">
        <v>3</v>
      </c>
      <c r="AO18" s="21">
        <v>50</v>
      </c>
      <c r="AP18" s="21">
        <v>30</v>
      </c>
      <c r="AQ18" s="22" t="s">
        <v>3016</v>
      </c>
      <c r="AR18" s="21" t="s">
        <v>1298</v>
      </c>
      <c r="AS18" t="s">
        <v>3085</v>
      </c>
    </row>
    <row r="19" spans="1:45" x14ac:dyDescent="0.2">
      <c r="A19" s="21" t="s">
        <v>1685</v>
      </c>
      <c r="B19" s="21" t="s">
        <v>1146</v>
      </c>
      <c r="C19" s="21" t="s">
        <v>1149</v>
      </c>
      <c r="D19" s="21" t="s">
        <v>420</v>
      </c>
      <c r="E19" s="21" t="s">
        <v>3083</v>
      </c>
      <c r="G19" s="21" t="s">
        <v>153</v>
      </c>
      <c r="H19" s="21" t="s">
        <v>1165</v>
      </c>
      <c r="I19" s="21" t="s">
        <v>3084</v>
      </c>
      <c r="J19" s="21">
        <v>49.133333333333297</v>
      </c>
      <c r="K19">
        <v>-122.75</v>
      </c>
      <c r="L19">
        <v>1415</v>
      </c>
      <c r="M19" s="21" t="s">
        <v>3034</v>
      </c>
      <c r="O19" s="21">
        <v>1985</v>
      </c>
      <c r="Q19" s="21" t="s">
        <v>3086</v>
      </c>
      <c r="T19" s="21">
        <v>-20</v>
      </c>
      <c r="U19" s="21" t="s">
        <v>1218</v>
      </c>
      <c r="V19" s="9" t="s">
        <v>1247</v>
      </c>
      <c r="W19" s="21">
        <v>84</v>
      </c>
      <c r="X19" s="9" t="s">
        <v>3088</v>
      </c>
      <c r="Y19" t="s">
        <v>3098</v>
      </c>
      <c r="Z19" s="22">
        <v>8</v>
      </c>
      <c r="AD19" s="22" t="s">
        <v>1165</v>
      </c>
      <c r="AF19" s="24" t="s">
        <v>153</v>
      </c>
      <c r="AG19" t="s">
        <v>1160</v>
      </c>
      <c r="AH19">
        <f t="shared" si="0"/>
        <v>4320</v>
      </c>
      <c r="AI19" s="21" t="s">
        <v>153</v>
      </c>
      <c r="AJ19" s="21" t="s">
        <v>1278</v>
      </c>
      <c r="AK19" s="21">
        <v>22</v>
      </c>
      <c r="AL19" s="21" t="s">
        <v>1321</v>
      </c>
      <c r="AM19" s="21"/>
      <c r="AN19" s="21">
        <v>3</v>
      </c>
      <c r="AO19" s="21">
        <v>50</v>
      </c>
      <c r="AP19" s="21">
        <v>30</v>
      </c>
      <c r="AQ19" s="22" t="s">
        <v>3016</v>
      </c>
      <c r="AR19" s="21" t="s">
        <v>1298</v>
      </c>
      <c r="AS19" t="s">
        <v>3085</v>
      </c>
    </row>
    <row r="20" spans="1:45" x14ac:dyDescent="0.2">
      <c r="A20" s="21" t="s">
        <v>1685</v>
      </c>
      <c r="B20" s="21" t="s">
        <v>1146</v>
      </c>
      <c r="C20" s="21" t="s">
        <v>1149</v>
      </c>
      <c r="D20" s="21" t="s">
        <v>420</v>
      </c>
      <c r="E20" s="21" t="s">
        <v>3083</v>
      </c>
      <c r="G20" s="21" t="s">
        <v>153</v>
      </c>
      <c r="H20" s="21" t="s">
        <v>1165</v>
      </c>
      <c r="I20" s="21" t="s">
        <v>3084</v>
      </c>
      <c r="J20" s="21">
        <v>49.133333333333297</v>
      </c>
      <c r="K20">
        <v>-122.75</v>
      </c>
      <c r="L20">
        <v>1415</v>
      </c>
      <c r="M20" s="21" t="s">
        <v>3034</v>
      </c>
      <c r="O20" s="21">
        <v>1985</v>
      </c>
      <c r="Q20" s="21" t="s">
        <v>3086</v>
      </c>
      <c r="T20" s="21">
        <v>-20</v>
      </c>
      <c r="U20" s="21" t="s">
        <v>1218</v>
      </c>
      <c r="V20" s="9" t="s">
        <v>1247</v>
      </c>
      <c r="W20" s="21">
        <v>28</v>
      </c>
      <c r="X20" s="9" t="s">
        <v>3088</v>
      </c>
      <c r="Y20" t="s">
        <v>3099</v>
      </c>
      <c r="Z20" s="22">
        <v>8</v>
      </c>
      <c r="AD20" s="22" t="s">
        <v>1165</v>
      </c>
      <c r="AF20" s="24" t="s">
        <v>153</v>
      </c>
      <c r="AG20" t="s">
        <v>1160</v>
      </c>
      <c r="AH20">
        <f t="shared" si="0"/>
        <v>4320</v>
      </c>
      <c r="AI20" s="21" t="s">
        <v>153</v>
      </c>
      <c r="AJ20" s="21" t="s">
        <v>1148</v>
      </c>
      <c r="AK20" s="21">
        <v>61</v>
      </c>
      <c r="AL20" s="21" t="s">
        <v>1321</v>
      </c>
      <c r="AM20" s="21"/>
      <c r="AN20" s="21">
        <v>3</v>
      </c>
      <c r="AO20" s="21">
        <v>50</v>
      </c>
      <c r="AP20" s="21">
        <v>30</v>
      </c>
      <c r="AQ20" s="22" t="s">
        <v>3016</v>
      </c>
      <c r="AR20" s="21" t="s">
        <v>1298</v>
      </c>
      <c r="AS20" t="s">
        <v>3085</v>
      </c>
    </row>
    <row r="21" spans="1:45" x14ac:dyDescent="0.2">
      <c r="A21" s="21" t="s">
        <v>1685</v>
      </c>
      <c r="B21" s="21" t="s">
        <v>1146</v>
      </c>
      <c r="C21" s="21" t="s">
        <v>1149</v>
      </c>
      <c r="D21" s="21" t="s">
        <v>420</v>
      </c>
      <c r="E21" s="21" t="s">
        <v>3083</v>
      </c>
      <c r="G21" s="21" t="s">
        <v>153</v>
      </c>
      <c r="H21" s="21" t="s">
        <v>1165</v>
      </c>
      <c r="I21" s="21" t="s">
        <v>3084</v>
      </c>
      <c r="J21" s="21">
        <v>49.133333333333297</v>
      </c>
      <c r="K21">
        <v>-122.75</v>
      </c>
      <c r="L21">
        <v>1415</v>
      </c>
      <c r="M21" s="21" t="s">
        <v>3034</v>
      </c>
      <c r="O21" s="21">
        <v>1985</v>
      </c>
      <c r="Q21" s="21" t="s">
        <v>3086</v>
      </c>
      <c r="T21" s="21">
        <v>-20</v>
      </c>
      <c r="U21" s="21" t="s">
        <v>1218</v>
      </c>
      <c r="V21" s="9" t="s">
        <v>1247</v>
      </c>
      <c r="W21" s="21">
        <v>28</v>
      </c>
      <c r="X21" s="9" t="s">
        <v>3088</v>
      </c>
      <c r="Y21" t="s">
        <v>3099</v>
      </c>
      <c r="Z21" s="22">
        <v>8</v>
      </c>
      <c r="AD21" s="22" t="s">
        <v>1165</v>
      </c>
      <c r="AF21" s="24" t="s">
        <v>153</v>
      </c>
      <c r="AG21" t="s">
        <v>1160</v>
      </c>
      <c r="AH21">
        <f t="shared" si="0"/>
        <v>4320</v>
      </c>
      <c r="AI21" s="21" t="s">
        <v>153</v>
      </c>
      <c r="AJ21" s="21" t="s">
        <v>1278</v>
      </c>
      <c r="AK21" s="21">
        <v>29</v>
      </c>
      <c r="AL21" s="21" t="s">
        <v>1321</v>
      </c>
      <c r="AM21" s="21"/>
      <c r="AN21" s="21">
        <v>3</v>
      </c>
      <c r="AO21" s="21">
        <v>50</v>
      </c>
      <c r="AP21" s="21">
        <v>30</v>
      </c>
      <c r="AQ21" s="22" t="s">
        <v>3016</v>
      </c>
      <c r="AR21" s="21" t="s">
        <v>1298</v>
      </c>
      <c r="AS21" t="s">
        <v>3085</v>
      </c>
    </row>
    <row r="22" spans="1:45" x14ac:dyDescent="0.2">
      <c r="A22" s="21" t="s">
        <v>1685</v>
      </c>
      <c r="B22" s="21" t="s">
        <v>1146</v>
      </c>
      <c r="C22" s="21" t="s">
        <v>1149</v>
      </c>
      <c r="D22" s="21" t="s">
        <v>420</v>
      </c>
      <c r="E22" s="21" t="s">
        <v>3083</v>
      </c>
      <c r="G22" s="21" t="s">
        <v>153</v>
      </c>
      <c r="H22" s="21" t="s">
        <v>1165</v>
      </c>
      <c r="I22" s="21" t="s">
        <v>3084</v>
      </c>
      <c r="J22" s="21">
        <v>49.133333333333297</v>
      </c>
      <c r="K22">
        <v>-122.75</v>
      </c>
      <c r="L22">
        <v>1415</v>
      </c>
      <c r="M22" s="21" t="s">
        <v>3034</v>
      </c>
      <c r="O22" s="21">
        <v>1985</v>
      </c>
      <c r="Q22" s="21" t="s">
        <v>3086</v>
      </c>
      <c r="T22" s="21">
        <v>-20</v>
      </c>
      <c r="U22" s="21" t="s">
        <v>1218</v>
      </c>
      <c r="V22" s="9" t="s">
        <v>1247</v>
      </c>
      <c r="W22" s="21">
        <v>56</v>
      </c>
      <c r="X22" s="9" t="s">
        <v>3088</v>
      </c>
      <c r="Y22" t="s">
        <v>3099</v>
      </c>
      <c r="Z22" s="22">
        <v>8</v>
      </c>
      <c r="AD22" s="22" t="s">
        <v>1165</v>
      </c>
      <c r="AF22" s="24" t="s">
        <v>153</v>
      </c>
      <c r="AG22" t="s">
        <v>1160</v>
      </c>
      <c r="AH22">
        <f t="shared" si="0"/>
        <v>4320</v>
      </c>
      <c r="AI22" s="21" t="s">
        <v>153</v>
      </c>
      <c r="AJ22" s="21" t="s">
        <v>1148</v>
      </c>
      <c r="AK22" s="21">
        <v>65</v>
      </c>
      <c r="AL22" s="21" t="s">
        <v>1321</v>
      </c>
      <c r="AM22" s="21"/>
      <c r="AN22" s="21">
        <v>3</v>
      </c>
      <c r="AO22" s="21">
        <v>50</v>
      </c>
      <c r="AP22" s="21">
        <v>30</v>
      </c>
      <c r="AQ22" s="22" t="s">
        <v>3016</v>
      </c>
      <c r="AR22" s="21" t="s">
        <v>1298</v>
      </c>
      <c r="AS22" t="s">
        <v>3085</v>
      </c>
    </row>
    <row r="23" spans="1:45" x14ac:dyDescent="0.2">
      <c r="A23" s="21" t="s">
        <v>1685</v>
      </c>
      <c r="B23" s="21" t="s">
        <v>1146</v>
      </c>
      <c r="C23" s="21" t="s">
        <v>1149</v>
      </c>
      <c r="D23" s="21" t="s">
        <v>420</v>
      </c>
      <c r="E23" s="21" t="s">
        <v>3083</v>
      </c>
      <c r="G23" s="21" t="s">
        <v>153</v>
      </c>
      <c r="H23" s="21" t="s">
        <v>1165</v>
      </c>
      <c r="I23" s="21" t="s">
        <v>3084</v>
      </c>
      <c r="J23" s="21">
        <v>49.133333333333297</v>
      </c>
      <c r="K23">
        <v>-122.75</v>
      </c>
      <c r="L23">
        <v>1415</v>
      </c>
      <c r="M23" s="21" t="s">
        <v>3034</v>
      </c>
      <c r="O23" s="21">
        <v>1985</v>
      </c>
      <c r="Q23" s="21" t="s">
        <v>3086</v>
      </c>
      <c r="T23" s="21">
        <v>-20</v>
      </c>
      <c r="U23" s="21" t="s">
        <v>1218</v>
      </c>
      <c r="V23" s="9" t="s">
        <v>1247</v>
      </c>
      <c r="W23" s="21">
        <v>56</v>
      </c>
      <c r="X23" s="9" t="s">
        <v>3088</v>
      </c>
      <c r="Y23" t="s">
        <v>3099</v>
      </c>
      <c r="Z23" s="22">
        <v>8</v>
      </c>
      <c r="AD23" s="22" t="s">
        <v>1165</v>
      </c>
      <c r="AF23" s="24" t="s">
        <v>153</v>
      </c>
      <c r="AG23" t="s">
        <v>1160</v>
      </c>
      <c r="AH23">
        <f t="shared" si="0"/>
        <v>4320</v>
      </c>
      <c r="AI23" s="21" t="s">
        <v>153</v>
      </c>
      <c r="AJ23" s="21" t="s">
        <v>1278</v>
      </c>
      <c r="AK23" s="21">
        <v>39</v>
      </c>
      <c r="AL23" s="21" t="s">
        <v>1321</v>
      </c>
      <c r="AM23" s="21"/>
      <c r="AN23" s="21">
        <v>3</v>
      </c>
      <c r="AO23" s="21">
        <v>50</v>
      </c>
      <c r="AP23" s="21">
        <v>30</v>
      </c>
      <c r="AQ23" s="22" t="s">
        <v>3016</v>
      </c>
      <c r="AR23" s="21" t="s">
        <v>1298</v>
      </c>
      <c r="AS23" t="s">
        <v>3085</v>
      </c>
    </row>
    <row r="24" spans="1:45" x14ac:dyDescent="0.2">
      <c r="A24" s="21" t="s">
        <v>1685</v>
      </c>
      <c r="B24" s="21" t="s">
        <v>1146</v>
      </c>
      <c r="C24" s="21" t="s">
        <v>1149</v>
      </c>
      <c r="D24" s="21" t="s">
        <v>420</v>
      </c>
      <c r="E24" s="21" t="s">
        <v>3083</v>
      </c>
      <c r="G24" s="21" t="s">
        <v>153</v>
      </c>
      <c r="H24" s="21" t="s">
        <v>1165</v>
      </c>
      <c r="I24" s="21" t="s">
        <v>3084</v>
      </c>
      <c r="J24" s="21">
        <v>49.133333333333297</v>
      </c>
      <c r="K24">
        <v>-122.75</v>
      </c>
      <c r="L24">
        <v>1415</v>
      </c>
      <c r="M24" s="21" t="s">
        <v>3034</v>
      </c>
      <c r="O24" s="21">
        <v>1985</v>
      </c>
      <c r="Q24" s="21" t="s">
        <v>3086</v>
      </c>
      <c r="T24" s="21">
        <v>-20</v>
      </c>
      <c r="U24" s="21" t="s">
        <v>1218</v>
      </c>
      <c r="V24" s="9" t="s">
        <v>1247</v>
      </c>
      <c r="W24" s="21">
        <v>84</v>
      </c>
      <c r="X24" s="9" t="s">
        <v>3088</v>
      </c>
      <c r="Y24" t="s">
        <v>3099</v>
      </c>
      <c r="Z24" s="22">
        <v>8</v>
      </c>
      <c r="AD24" s="22" t="s">
        <v>1165</v>
      </c>
      <c r="AF24" s="24" t="s">
        <v>153</v>
      </c>
      <c r="AG24" t="s">
        <v>1160</v>
      </c>
      <c r="AH24">
        <f t="shared" si="0"/>
        <v>4320</v>
      </c>
      <c r="AI24" s="21" t="s">
        <v>153</v>
      </c>
      <c r="AJ24" s="21" t="s">
        <v>1148</v>
      </c>
      <c r="AK24" s="21">
        <v>57</v>
      </c>
      <c r="AL24" s="21" t="s">
        <v>1321</v>
      </c>
      <c r="AM24" s="21"/>
      <c r="AN24" s="21">
        <v>3</v>
      </c>
      <c r="AO24" s="21">
        <v>50</v>
      </c>
      <c r="AP24" s="21">
        <v>30</v>
      </c>
      <c r="AQ24" s="22" t="s">
        <v>3016</v>
      </c>
      <c r="AR24" s="21" t="s">
        <v>1298</v>
      </c>
      <c r="AS24" t="s">
        <v>3085</v>
      </c>
    </row>
    <row r="25" spans="1:45" x14ac:dyDescent="0.2">
      <c r="A25" s="21" t="s">
        <v>1685</v>
      </c>
      <c r="B25" s="21" t="s">
        <v>1146</v>
      </c>
      <c r="C25" s="21" t="s">
        <v>1149</v>
      </c>
      <c r="D25" s="21" t="s">
        <v>420</v>
      </c>
      <c r="E25" s="21" t="s">
        <v>3083</v>
      </c>
      <c r="G25" s="21" t="s">
        <v>153</v>
      </c>
      <c r="H25" s="21" t="s">
        <v>1165</v>
      </c>
      <c r="I25" s="21" t="s">
        <v>3084</v>
      </c>
      <c r="J25" s="21">
        <v>49.133333333333297</v>
      </c>
      <c r="K25">
        <v>-122.75</v>
      </c>
      <c r="L25">
        <v>1415</v>
      </c>
      <c r="M25" s="21" t="s">
        <v>3034</v>
      </c>
      <c r="O25" s="21">
        <v>1985</v>
      </c>
      <c r="Q25" s="21" t="s">
        <v>3086</v>
      </c>
      <c r="T25" s="21">
        <v>-20</v>
      </c>
      <c r="U25" s="21" t="s">
        <v>1218</v>
      </c>
      <c r="V25" s="9" t="s">
        <v>1247</v>
      </c>
      <c r="W25" s="21">
        <v>84</v>
      </c>
      <c r="X25" s="9" t="s">
        <v>3088</v>
      </c>
      <c r="Y25" t="s">
        <v>3099</v>
      </c>
      <c r="Z25" s="22">
        <v>8</v>
      </c>
      <c r="AD25" s="22" t="s">
        <v>1165</v>
      </c>
      <c r="AF25" s="24" t="s">
        <v>153</v>
      </c>
      <c r="AG25" t="s">
        <v>1160</v>
      </c>
      <c r="AH25">
        <f t="shared" si="0"/>
        <v>4320</v>
      </c>
      <c r="AI25" s="21" t="s">
        <v>153</v>
      </c>
      <c r="AJ25" s="21" t="s">
        <v>1278</v>
      </c>
      <c r="AK25" s="21">
        <v>27</v>
      </c>
      <c r="AL25" s="21" t="s">
        <v>1321</v>
      </c>
      <c r="AM25" s="21"/>
      <c r="AN25" s="21">
        <v>3</v>
      </c>
      <c r="AO25" s="21">
        <v>50</v>
      </c>
      <c r="AP25" s="21">
        <v>30</v>
      </c>
      <c r="AQ25" s="22" t="s">
        <v>3016</v>
      </c>
      <c r="AR25" s="21" t="s">
        <v>1298</v>
      </c>
      <c r="AS25" t="s">
        <v>3085</v>
      </c>
    </row>
    <row r="26" spans="1:45" x14ac:dyDescent="0.2">
      <c r="A26" s="21" t="s">
        <v>1685</v>
      </c>
      <c r="B26" s="21" t="s">
        <v>1146</v>
      </c>
      <c r="C26" s="21" t="s">
        <v>1149</v>
      </c>
      <c r="D26" s="21" t="s">
        <v>420</v>
      </c>
      <c r="E26" s="21" t="s">
        <v>3083</v>
      </c>
      <c r="G26" s="21" t="s">
        <v>153</v>
      </c>
      <c r="H26" s="21" t="s">
        <v>1165</v>
      </c>
      <c r="I26" s="21" t="s">
        <v>3084</v>
      </c>
      <c r="J26" s="21">
        <v>49.133333333333297</v>
      </c>
      <c r="K26">
        <v>-122.75</v>
      </c>
      <c r="L26">
        <v>1415</v>
      </c>
      <c r="M26" s="21" t="s">
        <v>3034</v>
      </c>
      <c r="O26" s="21">
        <v>1985</v>
      </c>
      <c r="Q26" s="21" t="s">
        <v>3086</v>
      </c>
      <c r="T26" s="21">
        <v>-20</v>
      </c>
      <c r="U26" s="21" t="s">
        <v>1218</v>
      </c>
      <c r="V26" s="9" t="s">
        <v>1247</v>
      </c>
      <c r="W26" s="21">
        <v>28</v>
      </c>
      <c r="X26" s="9" t="s">
        <v>3088</v>
      </c>
      <c r="Y26" t="s">
        <v>3100</v>
      </c>
      <c r="Z26" s="22">
        <v>8</v>
      </c>
      <c r="AD26" s="22" t="s">
        <v>1165</v>
      </c>
      <c r="AF26" s="24" t="s">
        <v>153</v>
      </c>
      <c r="AG26" t="s">
        <v>1160</v>
      </c>
      <c r="AH26">
        <f t="shared" si="0"/>
        <v>4320</v>
      </c>
      <c r="AI26" s="21" t="s">
        <v>153</v>
      </c>
      <c r="AJ26" s="21" t="s">
        <v>1148</v>
      </c>
      <c r="AK26" s="21">
        <v>63</v>
      </c>
      <c r="AL26" s="21" t="s">
        <v>1321</v>
      </c>
      <c r="AM26" s="21"/>
      <c r="AN26" s="21">
        <v>3</v>
      </c>
      <c r="AO26" s="21">
        <v>50</v>
      </c>
      <c r="AP26" s="21">
        <v>30</v>
      </c>
      <c r="AQ26" s="22" t="s">
        <v>3016</v>
      </c>
      <c r="AR26" s="21" t="s">
        <v>1298</v>
      </c>
      <c r="AS26" t="s">
        <v>3085</v>
      </c>
    </row>
    <row r="27" spans="1:45" x14ac:dyDescent="0.2">
      <c r="A27" s="21" t="s">
        <v>1685</v>
      </c>
      <c r="B27" s="21" t="s">
        <v>1146</v>
      </c>
      <c r="C27" s="21" t="s">
        <v>1149</v>
      </c>
      <c r="D27" s="21" t="s">
        <v>420</v>
      </c>
      <c r="E27" s="21" t="s">
        <v>3083</v>
      </c>
      <c r="G27" s="21" t="s">
        <v>153</v>
      </c>
      <c r="H27" s="21" t="s">
        <v>1165</v>
      </c>
      <c r="I27" s="21" t="s">
        <v>3084</v>
      </c>
      <c r="J27" s="21">
        <v>49.133333333333297</v>
      </c>
      <c r="K27">
        <v>-122.75</v>
      </c>
      <c r="L27">
        <v>1415</v>
      </c>
      <c r="M27" s="21" t="s">
        <v>3034</v>
      </c>
      <c r="O27" s="21">
        <v>1985</v>
      </c>
      <c r="Q27" s="21" t="s">
        <v>3086</v>
      </c>
      <c r="T27" s="21">
        <v>-20</v>
      </c>
      <c r="U27" s="21" t="s">
        <v>1218</v>
      </c>
      <c r="V27" s="9" t="s">
        <v>1247</v>
      </c>
      <c r="W27" s="21">
        <v>28</v>
      </c>
      <c r="X27" s="9" t="s">
        <v>3088</v>
      </c>
      <c r="Y27" t="s">
        <v>3100</v>
      </c>
      <c r="Z27" s="22">
        <v>8</v>
      </c>
      <c r="AD27" s="22" t="s">
        <v>1165</v>
      </c>
      <c r="AF27" s="24" t="s">
        <v>153</v>
      </c>
      <c r="AG27" t="s">
        <v>1160</v>
      </c>
      <c r="AH27">
        <f t="shared" si="0"/>
        <v>4320</v>
      </c>
      <c r="AI27" s="21" t="s">
        <v>153</v>
      </c>
      <c r="AJ27" s="21" t="s">
        <v>1278</v>
      </c>
      <c r="AK27" s="21">
        <v>24</v>
      </c>
      <c r="AL27" s="21" t="s">
        <v>1321</v>
      </c>
      <c r="AM27" s="21"/>
      <c r="AN27" s="21">
        <v>3</v>
      </c>
      <c r="AO27" s="21">
        <v>50</v>
      </c>
      <c r="AP27" s="21">
        <v>30</v>
      </c>
      <c r="AQ27" s="22" t="s">
        <v>3016</v>
      </c>
      <c r="AR27" s="21" t="s">
        <v>1298</v>
      </c>
      <c r="AS27" t="s">
        <v>3085</v>
      </c>
    </row>
    <row r="28" spans="1:45" x14ac:dyDescent="0.2">
      <c r="A28" s="21" t="s">
        <v>1685</v>
      </c>
      <c r="B28" s="21" t="s">
        <v>1146</v>
      </c>
      <c r="C28" s="21" t="s">
        <v>1149</v>
      </c>
      <c r="D28" s="21" t="s">
        <v>420</v>
      </c>
      <c r="E28" s="21" t="s">
        <v>3083</v>
      </c>
      <c r="G28" s="21" t="s">
        <v>153</v>
      </c>
      <c r="H28" s="21" t="s">
        <v>1165</v>
      </c>
      <c r="I28" s="21" t="s">
        <v>3084</v>
      </c>
      <c r="J28" s="21">
        <v>49.133333333333297</v>
      </c>
      <c r="K28">
        <v>-122.75</v>
      </c>
      <c r="L28">
        <v>1415</v>
      </c>
      <c r="M28" s="21" t="s">
        <v>3034</v>
      </c>
      <c r="O28" s="21">
        <v>1985</v>
      </c>
      <c r="Q28" s="21" t="s">
        <v>3086</v>
      </c>
      <c r="T28" s="21">
        <v>-20</v>
      </c>
      <c r="U28" s="21" t="s">
        <v>1218</v>
      </c>
      <c r="V28" s="9" t="s">
        <v>1247</v>
      </c>
      <c r="W28" s="21">
        <v>56</v>
      </c>
      <c r="X28" s="9" t="s">
        <v>3088</v>
      </c>
      <c r="Y28" t="s">
        <v>3100</v>
      </c>
      <c r="Z28" s="22">
        <v>8</v>
      </c>
      <c r="AD28" s="22" t="s">
        <v>1165</v>
      </c>
      <c r="AF28" s="24" t="s">
        <v>153</v>
      </c>
      <c r="AG28" t="s">
        <v>1160</v>
      </c>
      <c r="AH28">
        <f t="shared" si="0"/>
        <v>4320</v>
      </c>
      <c r="AI28" s="21" t="s">
        <v>153</v>
      </c>
      <c r="AJ28" s="21" t="s">
        <v>1148</v>
      </c>
      <c r="AK28" s="21">
        <v>67</v>
      </c>
      <c r="AL28" s="21" t="s">
        <v>1321</v>
      </c>
      <c r="AM28" s="21"/>
      <c r="AN28" s="21">
        <v>3</v>
      </c>
      <c r="AO28" s="21">
        <v>50</v>
      </c>
      <c r="AP28" s="21">
        <v>30</v>
      </c>
      <c r="AQ28" s="22" t="s">
        <v>3016</v>
      </c>
      <c r="AR28" s="21" t="s">
        <v>1298</v>
      </c>
      <c r="AS28" t="s">
        <v>3085</v>
      </c>
    </row>
    <row r="29" spans="1:45" x14ac:dyDescent="0.2">
      <c r="A29" s="21" t="s">
        <v>1685</v>
      </c>
      <c r="B29" s="21" t="s">
        <v>1146</v>
      </c>
      <c r="C29" s="21" t="s">
        <v>1149</v>
      </c>
      <c r="D29" s="21" t="s">
        <v>420</v>
      </c>
      <c r="E29" s="21" t="s">
        <v>3083</v>
      </c>
      <c r="G29" s="21" t="s">
        <v>153</v>
      </c>
      <c r="H29" s="21" t="s">
        <v>1165</v>
      </c>
      <c r="I29" s="21" t="s">
        <v>3084</v>
      </c>
      <c r="J29" s="21">
        <v>49.133333333333297</v>
      </c>
      <c r="K29">
        <v>-122.75</v>
      </c>
      <c r="L29">
        <v>1415</v>
      </c>
      <c r="M29" s="21" t="s">
        <v>3034</v>
      </c>
      <c r="O29" s="21">
        <v>1985</v>
      </c>
      <c r="Q29" s="21" t="s">
        <v>3086</v>
      </c>
      <c r="T29" s="21">
        <v>-20</v>
      </c>
      <c r="U29" s="21" t="s">
        <v>1218</v>
      </c>
      <c r="V29" s="9" t="s">
        <v>1247</v>
      </c>
      <c r="W29" s="21">
        <v>56</v>
      </c>
      <c r="X29" s="9" t="s">
        <v>3088</v>
      </c>
      <c r="Y29" t="s">
        <v>3100</v>
      </c>
      <c r="Z29" s="22">
        <v>8</v>
      </c>
      <c r="AD29" s="22" t="s">
        <v>1165</v>
      </c>
      <c r="AF29" s="24" t="s">
        <v>153</v>
      </c>
      <c r="AG29" t="s">
        <v>1160</v>
      </c>
      <c r="AH29">
        <f t="shared" si="0"/>
        <v>4320</v>
      </c>
      <c r="AI29" s="21" t="s">
        <v>153</v>
      </c>
      <c r="AJ29" s="21" t="s">
        <v>1278</v>
      </c>
      <c r="AK29" s="21">
        <v>37</v>
      </c>
      <c r="AL29" s="21" t="s">
        <v>1321</v>
      </c>
      <c r="AM29" s="21"/>
      <c r="AN29" s="21">
        <v>3</v>
      </c>
      <c r="AO29" s="21">
        <v>50</v>
      </c>
      <c r="AP29" s="21">
        <v>30</v>
      </c>
      <c r="AQ29" s="22" t="s">
        <v>3016</v>
      </c>
      <c r="AR29" s="21" t="s">
        <v>1298</v>
      </c>
      <c r="AS29" t="s">
        <v>3085</v>
      </c>
    </row>
    <row r="30" spans="1:45" x14ac:dyDescent="0.2">
      <c r="A30" s="21" t="s">
        <v>1685</v>
      </c>
      <c r="B30" s="21" t="s">
        <v>1146</v>
      </c>
      <c r="C30" s="21" t="s">
        <v>1149</v>
      </c>
      <c r="D30" s="21" t="s">
        <v>420</v>
      </c>
      <c r="E30" s="21" t="s">
        <v>3083</v>
      </c>
      <c r="G30" s="21" t="s">
        <v>153</v>
      </c>
      <c r="H30" s="21" t="s">
        <v>1165</v>
      </c>
      <c r="I30" s="21" t="s">
        <v>3084</v>
      </c>
      <c r="J30" s="21">
        <v>49.133333333333297</v>
      </c>
      <c r="K30">
        <v>-122.75</v>
      </c>
      <c r="L30">
        <v>1415</v>
      </c>
      <c r="M30" s="21" t="s">
        <v>3034</v>
      </c>
      <c r="O30" s="21">
        <v>1985</v>
      </c>
      <c r="Q30" s="21" t="s">
        <v>3086</v>
      </c>
      <c r="T30" s="21">
        <v>-20</v>
      </c>
      <c r="U30" s="21" t="s">
        <v>1218</v>
      </c>
      <c r="V30" s="9" t="s">
        <v>1247</v>
      </c>
      <c r="W30" s="21">
        <v>84</v>
      </c>
      <c r="X30" s="9" t="s">
        <v>3088</v>
      </c>
      <c r="Y30" t="s">
        <v>3100</v>
      </c>
      <c r="Z30" s="22">
        <v>8</v>
      </c>
      <c r="AD30" s="22" t="s">
        <v>1165</v>
      </c>
      <c r="AF30" s="24" t="s">
        <v>153</v>
      </c>
      <c r="AG30" t="s">
        <v>1160</v>
      </c>
      <c r="AH30">
        <f t="shared" si="0"/>
        <v>4320</v>
      </c>
      <c r="AI30" s="21" t="s">
        <v>153</v>
      </c>
      <c r="AJ30" s="21" t="s">
        <v>1148</v>
      </c>
      <c r="AK30" s="21">
        <v>56</v>
      </c>
      <c r="AL30" s="21" t="s">
        <v>1321</v>
      </c>
      <c r="AM30" s="21"/>
      <c r="AN30" s="21">
        <v>3</v>
      </c>
      <c r="AO30" s="21">
        <v>50</v>
      </c>
      <c r="AP30" s="21">
        <v>30</v>
      </c>
      <c r="AQ30" s="22" t="s">
        <v>3016</v>
      </c>
      <c r="AR30" s="21" t="s">
        <v>1298</v>
      </c>
      <c r="AS30" t="s">
        <v>3085</v>
      </c>
    </row>
    <row r="31" spans="1:45" x14ac:dyDescent="0.2">
      <c r="A31" s="21" t="s">
        <v>1685</v>
      </c>
      <c r="B31" s="21" t="s">
        <v>1146</v>
      </c>
      <c r="C31" s="21" t="s">
        <v>1149</v>
      </c>
      <c r="D31" s="21" t="s">
        <v>420</v>
      </c>
      <c r="E31" s="21" t="s">
        <v>3083</v>
      </c>
      <c r="G31" s="21" t="s">
        <v>153</v>
      </c>
      <c r="H31" s="21" t="s">
        <v>1165</v>
      </c>
      <c r="I31" s="21" t="s">
        <v>3084</v>
      </c>
      <c r="J31" s="21">
        <v>49.133333333333297</v>
      </c>
      <c r="K31">
        <v>-122.75</v>
      </c>
      <c r="L31">
        <v>1415</v>
      </c>
      <c r="M31" s="21" t="s">
        <v>3034</v>
      </c>
      <c r="O31" s="21">
        <v>1985</v>
      </c>
      <c r="Q31" s="21" t="s">
        <v>3086</v>
      </c>
      <c r="T31" s="21">
        <v>-20</v>
      </c>
      <c r="U31" s="21" t="s">
        <v>1218</v>
      </c>
      <c r="V31" s="9" t="s">
        <v>1247</v>
      </c>
      <c r="W31" s="21">
        <v>84</v>
      </c>
      <c r="X31" s="9" t="s">
        <v>3088</v>
      </c>
      <c r="Y31" t="s">
        <v>3100</v>
      </c>
      <c r="Z31" s="22">
        <v>8</v>
      </c>
      <c r="AD31" s="22" t="s">
        <v>1165</v>
      </c>
      <c r="AF31" s="24" t="s">
        <v>153</v>
      </c>
      <c r="AG31" t="s">
        <v>1160</v>
      </c>
      <c r="AH31">
        <f t="shared" si="0"/>
        <v>4320</v>
      </c>
      <c r="AI31" s="21" t="s">
        <v>153</v>
      </c>
      <c r="AJ31" s="21" t="s">
        <v>1278</v>
      </c>
      <c r="AK31" s="21">
        <v>27</v>
      </c>
      <c r="AL31" s="21" t="s">
        <v>1321</v>
      </c>
      <c r="AM31" s="21"/>
      <c r="AN31" s="21">
        <v>3</v>
      </c>
      <c r="AO31" s="21">
        <v>50</v>
      </c>
      <c r="AP31" s="21">
        <v>30</v>
      </c>
      <c r="AQ31" s="22" t="s">
        <v>3016</v>
      </c>
      <c r="AR31" s="21" t="s">
        <v>1298</v>
      </c>
      <c r="AS31" t="s">
        <v>3085</v>
      </c>
    </row>
    <row r="32" spans="1:45" x14ac:dyDescent="0.2">
      <c r="A32" s="21" t="s">
        <v>1685</v>
      </c>
      <c r="B32" s="21" t="s">
        <v>1146</v>
      </c>
      <c r="C32" s="21" t="s">
        <v>1149</v>
      </c>
      <c r="D32" s="21" t="s">
        <v>420</v>
      </c>
      <c r="E32" s="21" t="s">
        <v>3083</v>
      </c>
      <c r="G32" s="21" t="s">
        <v>153</v>
      </c>
      <c r="H32" s="21" t="s">
        <v>1165</v>
      </c>
      <c r="I32" s="21" t="s">
        <v>3084</v>
      </c>
      <c r="J32" s="21">
        <v>49.133333333333297</v>
      </c>
      <c r="K32">
        <v>-122.75</v>
      </c>
      <c r="L32">
        <v>1415</v>
      </c>
      <c r="M32" s="21" t="s">
        <v>3034</v>
      </c>
      <c r="O32" s="21">
        <v>1985</v>
      </c>
      <c r="Q32" s="21" t="s">
        <v>3086</v>
      </c>
      <c r="T32" s="21">
        <v>-20</v>
      </c>
      <c r="U32" s="21" t="s">
        <v>1218</v>
      </c>
      <c r="V32" s="9" t="s">
        <v>1247</v>
      </c>
      <c r="W32" s="21">
        <v>28</v>
      </c>
      <c r="X32" s="9" t="s">
        <v>3088</v>
      </c>
      <c r="Y32" t="s">
        <v>3101</v>
      </c>
      <c r="Z32" s="22">
        <v>8</v>
      </c>
      <c r="AD32" s="22" t="s">
        <v>1165</v>
      </c>
      <c r="AF32" s="24" t="s">
        <v>153</v>
      </c>
      <c r="AG32" t="s">
        <v>1160</v>
      </c>
      <c r="AH32">
        <f t="shared" si="0"/>
        <v>4320</v>
      </c>
      <c r="AI32" s="21" t="s">
        <v>153</v>
      </c>
      <c r="AJ32" s="21" t="s">
        <v>1148</v>
      </c>
      <c r="AK32" s="21">
        <v>62</v>
      </c>
      <c r="AL32" s="21" t="s">
        <v>1321</v>
      </c>
      <c r="AM32" s="21"/>
      <c r="AN32" s="21">
        <v>3</v>
      </c>
      <c r="AO32" s="21">
        <v>50</v>
      </c>
      <c r="AP32" s="21">
        <v>30</v>
      </c>
      <c r="AQ32" s="22" t="s">
        <v>3016</v>
      </c>
      <c r="AR32" s="21" t="s">
        <v>1298</v>
      </c>
      <c r="AS32" t="s">
        <v>3085</v>
      </c>
    </row>
    <row r="33" spans="1:45" x14ac:dyDescent="0.2">
      <c r="A33" s="21" t="s">
        <v>1685</v>
      </c>
      <c r="B33" s="21" t="s">
        <v>1146</v>
      </c>
      <c r="C33" s="21" t="s">
        <v>1149</v>
      </c>
      <c r="D33" s="21" t="s">
        <v>420</v>
      </c>
      <c r="E33" s="21" t="s">
        <v>3083</v>
      </c>
      <c r="G33" s="21" t="s">
        <v>153</v>
      </c>
      <c r="H33" s="21" t="s">
        <v>1165</v>
      </c>
      <c r="I33" s="21" t="s">
        <v>3084</v>
      </c>
      <c r="J33" s="21">
        <v>49.133333333333297</v>
      </c>
      <c r="K33">
        <v>-122.75</v>
      </c>
      <c r="L33">
        <v>1415</v>
      </c>
      <c r="M33" s="21" t="s">
        <v>3034</v>
      </c>
      <c r="O33" s="21">
        <v>1985</v>
      </c>
      <c r="Q33" s="21" t="s">
        <v>3086</v>
      </c>
      <c r="T33" s="21">
        <v>-20</v>
      </c>
      <c r="U33" s="21" t="s">
        <v>1218</v>
      </c>
      <c r="V33" s="9" t="s">
        <v>1247</v>
      </c>
      <c r="W33" s="21">
        <v>28</v>
      </c>
      <c r="X33" s="9" t="s">
        <v>3088</v>
      </c>
      <c r="Y33" t="s">
        <v>3101</v>
      </c>
      <c r="Z33" s="22">
        <v>8</v>
      </c>
      <c r="AD33" s="22" t="s">
        <v>1165</v>
      </c>
      <c r="AF33" s="24" t="s">
        <v>153</v>
      </c>
      <c r="AG33" t="s">
        <v>1160</v>
      </c>
      <c r="AH33">
        <f t="shared" si="0"/>
        <v>4320</v>
      </c>
      <c r="AI33" s="21" t="s">
        <v>153</v>
      </c>
      <c r="AJ33" s="21" t="s">
        <v>1278</v>
      </c>
      <c r="AK33" s="21">
        <v>28</v>
      </c>
      <c r="AL33" s="21" t="s">
        <v>1321</v>
      </c>
      <c r="AM33" s="21"/>
      <c r="AN33" s="21">
        <v>3</v>
      </c>
      <c r="AO33" s="21">
        <v>50</v>
      </c>
      <c r="AP33" s="21">
        <v>30</v>
      </c>
      <c r="AQ33" s="22" t="s">
        <v>3016</v>
      </c>
      <c r="AR33" s="21" t="s">
        <v>1298</v>
      </c>
      <c r="AS33" t="s">
        <v>3085</v>
      </c>
    </row>
    <row r="34" spans="1:45" x14ac:dyDescent="0.2">
      <c r="A34" s="21" t="s">
        <v>1685</v>
      </c>
      <c r="B34" s="21" t="s">
        <v>1146</v>
      </c>
      <c r="C34" s="21" t="s">
        <v>1149</v>
      </c>
      <c r="D34" s="21" t="s">
        <v>420</v>
      </c>
      <c r="E34" s="21" t="s">
        <v>3083</v>
      </c>
      <c r="G34" s="21" t="s">
        <v>153</v>
      </c>
      <c r="H34" s="21" t="s">
        <v>1165</v>
      </c>
      <c r="I34" s="21" t="s">
        <v>3084</v>
      </c>
      <c r="J34" s="21">
        <v>49.133333333333297</v>
      </c>
      <c r="K34">
        <v>-122.75</v>
      </c>
      <c r="L34">
        <v>1415</v>
      </c>
      <c r="M34" s="21" t="s">
        <v>3034</v>
      </c>
      <c r="O34" s="21">
        <v>1985</v>
      </c>
      <c r="Q34" s="21" t="s">
        <v>3086</v>
      </c>
      <c r="T34" s="21">
        <v>-20</v>
      </c>
      <c r="U34" s="21" t="s">
        <v>1218</v>
      </c>
      <c r="V34" s="9" t="s">
        <v>1247</v>
      </c>
      <c r="W34" s="21">
        <v>56</v>
      </c>
      <c r="X34" s="9" t="s">
        <v>3088</v>
      </c>
      <c r="Y34" t="s">
        <v>3101</v>
      </c>
      <c r="Z34" s="22">
        <v>8</v>
      </c>
      <c r="AD34" s="22" t="s">
        <v>1165</v>
      </c>
      <c r="AF34" s="24" t="s">
        <v>153</v>
      </c>
      <c r="AG34" t="s">
        <v>1160</v>
      </c>
      <c r="AH34">
        <f t="shared" si="0"/>
        <v>4320</v>
      </c>
      <c r="AI34" s="21" t="s">
        <v>153</v>
      </c>
      <c r="AJ34" s="21" t="s">
        <v>1148</v>
      </c>
      <c r="AK34" s="21">
        <v>79</v>
      </c>
      <c r="AL34" s="21" t="s">
        <v>1321</v>
      </c>
      <c r="AM34" s="21"/>
      <c r="AN34" s="21">
        <v>3</v>
      </c>
      <c r="AO34" s="21">
        <v>50</v>
      </c>
      <c r="AP34" s="21">
        <v>30</v>
      </c>
      <c r="AQ34" s="22" t="s">
        <v>3016</v>
      </c>
      <c r="AR34" s="21" t="s">
        <v>1298</v>
      </c>
      <c r="AS34" t="s">
        <v>3085</v>
      </c>
    </row>
    <row r="35" spans="1:45" x14ac:dyDescent="0.2">
      <c r="A35" s="21" t="s">
        <v>1685</v>
      </c>
      <c r="B35" s="21" t="s">
        <v>1146</v>
      </c>
      <c r="C35" s="21" t="s">
        <v>1149</v>
      </c>
      <c r="D35" s="21" t="s">
        <v>420</v>
      </c>
      <c r="E35" s="21" t="s">
        <v>3083</v>
      </c>
      <c r="G35" s="21" t="s">
        <v>153</v>
      </c>
      <c r="H35" s="21" t="s">
        <v>1165</v>
      </c>
      <c r="I35" s="21" t="s">
        <v>3084</v>
      </c>
      <c r="J35" s="21">
        <v>49.133333333333297</v>
      </c>
      <c r="K35">
        <v>-122.75</v>
      </c>
      <c r="L35">
        <v>1415</v>
      </c>
      <c r="M35" s="21" t="s">
        <v>3034</v>
      </c>
      <c r="O35" s="21">
        <v>1985</v>
      </c>
      <c r="Q35" s="21" t="s">
        <v>3086</v>
      </c>
      <c r="T35" s="21">
        <v>-20</v>
      </c>
      <c r="U35" s="21" t="s">
        <v>1218</v>
      </c>
      <c r="V35" s="9" t="s">
        <v>1247</v>
      </c>
      <c r="W35" s="21">
        <v>56</v>
      </c>
      <c r="X35" s="9" t="s">
        <v>3088</v>
      </c>
      <c r="Y35" t="s">
        <v>3101</v>
      </c>
      <c r="Z35" s="22">
        <v>8</v>
      </c>
      <c r="AD35" s="22" t="s">
        <v>1165</v>
      </c>
      <c r="AF35" s="24" t="s">
        <v>153</v>
      </c>
      <c r="AG35" t="s">
        <v>1160</v>
      </c>
      <c r="AH35">
        <f t="shared" si="0"/>
        <v>4320</v>
      </c>
      <c r="AI35" s="21" t="s">
        <v>153</v>
      </c>
      <c r="AJ35" s="21" t="s">
        <v>1278</v>
      </c>
      <c r="AK35" s="21">
        <v>46</v>
      </c>
      <c r="AL35" s="21" t="s">
        <v>1321</v>
      </c>
      <c r="AM35" s="21"/>
      <c r="AN35" s="21">
        <v>3</v>
      </c>
      <c r="AO35" s="21">
        <v>50</v>
      </c>
      <c r="AP35" s="21">
        <v>30</v>
      </c>
      <c r="AQ35" s="22" t="s">
        <v>3016</v>
      </c>
      <c r="AR35" s="21" t="s">
        <v>1298</v>
      </c>
      <c r="AS35" t="s">
        <v>3085</v>
      </c>
    </row>
    <row r="36" spans="1:45" x14ac:dyDescent="0.2">
      <c r="A36" s="21" t="s">
        <v>1685</v>
      </c>
      <c r="B36" s="21" t="s">
        <v>1146</v>
      </c>
      <c r="C36" s="21" t="s">
        <v>1149</v>
      </c>
      <c r="D36" s="21" t="s">
        <v>420</v>
      </c>
      <c r="E36" s="21" t="s">
        <v>3083</v>
      </c>
      <c r="G36" s="21" t="s">
        <v>153</v>
      </c>
      <c r="H36" s="21" t="s">
        <v>1165</v>
      </c>
      <c r="I36" s="21" t="s">
        <v>3084</v>
      </c>
      <c r="J36" s="21">
        <v>49.133333333333297</v>
      </c>
      <c r="K36">
        <v>-122.75</v>
      </c>
      <c r="L36">
        <v>1415</v>
      </c>
      <c r="M36" s="21" t="s">
        <v>3034</v>
      </c>
      <c r="O36" s="21">
        <v>1985</v>
      </c>
      <c r="Q36" s="21" t="s">
        <v>3086</v>
      </c>
      <c r="T36" s="21">
        <v>-20</v>
      </c>
      <c r="U36" s="21" t="s">
        <v>1218</v>
      </c>
      <c r="V36" s="9" t="s">
        <v>1247</v>
      </c>
      <c r="W36" s="21">
        <v>84</v>
      </c>
      <c r="X36" s="9" t="s">
        <v>3088</v>
      </c>
      <c r="Y36" t="s">
        <v>3101</v>
      </c>
      <c r="Z36" s="22">
        <v>8</v>
      </c>
      <c r="AD36" s="22" t="s">
        <v>1165</v>
      </c>
      <c r="AF36" s="24" t="s">
        <v>153</v>
      </c>
      <c r="AG36" t="s">
        <v>1160</v>
      </c>
      <c r="AH36">
        <f t="shared" si="0"/>
        <v>4320</v>
      </c>
      <c r="AI36" s="21" t="s">
        <v>153</v>
      </c>
      <c r="AJ36" s="21" t="s">
        <v>1148</v>
      </c>
      <c r="AK36" s="21">
        <v>56</v>
      </c>
      <c r="AL36" s="21" t="s">
        <v>1321</v>
      </c>
      <c r="AM36" s="21"/>
      <c r="AN36" s="21">
        <v>3</v>
      </c>
      <c r="AO36" s="21">
        <v>50</v>
      </c>
      <c r="AP36" s="21">
        <v>30</v>
      </c>
      <c r="AQ36" s="22" t="s">
        <v>3016</v>
      </c>
      <c r="AR36" s="21" t="s">
        <v>1298</v>
      </c>
      <c r="AS36" t="s">
        <v>3085</v>
      </c>
    </row>
    <row r="37" spans="1:45" x14ac:dyDescent="0.2">
      <c r="A37" s="21" t="s">
        <v>1685</v>
      </c>
      <c r="B37" s="21" t="s">
        <v>1146</v>
      </c>
      <c r="C37" s="21" t="s">
        <v>1149</v>
      </c>
      <c r="D37" s="21" t="s">
        <v>420</v>
      </c>
      <c r="E37" s="21" t="s">
        <v>3083</v>
      </c>
      <c r="G37" s="21" t="s">
        <v>153</v>
      </c>
      <c r="H37" s="21" t="s">
        <v>1165</v>
      </c>
      <c r="I37" s="21" t="s">
        <v>3084</v>
      </c>
      <c r="J37" s="21">
        <v>49.133333333333297</v>
      </c>
      <c r="K37">
        <v>-122.75</v>
      </c>
      <c r="L37">
        <v>1415</v>
      </c>
      <c r="M37" s="21" t="s">
        <v>3034</v>
      </c>
      <c r="O37" s="21">
        <v>1985</v>
      </c>
      <c r="Q37" s="21" t="s">
        <v>3086</v>
      </c>
      <c r="T37" s="21">
        <v>-20</v>
      </c>
      <c r="U37" s="21" t="s">
        <v>1218</v>
      </c>
      <c r="V37" s="9" t="s">
        <v>1247</v>
      </c>
      <c r="W37" s="21">
        <v>84</v>
      </c>
      <c r="X37" s="9" t="s">
        <v>3088</v>
      </c>
      <c r="Y37" t="s">
        <v>3101</v>
      </c>
      <c r="Z37" s="22">
        <v>8</v>
      </c>
      <c r="AD37" s="22" t="s">
        <v>1165</v>
      </c>
      <c r="AF37" s="24" t="s">
        <v>153</v>
      </c>
      <c r="AG37" t="s">
        <v>1160</v>
      </c>
      <c r="AH37">
        <f t="shared" si="0"/>
        <v>4320</v>
      </c>
      <c r="AI37" s="21" t="s">
        <v>153</v>
      </c>
      <c r="AJ37" s="21" t="s">
        <v>1278</v>
      </c>
      <c r="AK37" s="21">
        <v>28</v>
      </c>
      <c r="AL37" s="21" t="s">
        <v>1321</v>
      </c>
      <c r="AM37" s="21"/>
      <c r="AN37" s="21">
        <v>3</v>
      </c>
      <c r="AO37" s="21">
        <v>50</v>
      </c>
      <c r="AP37" s="21">
        <v>30</v>
      </c>
      <c r="AQ37" s="22" t="s">
        <v>3016</v>
      </c>
      <c r="AR37" s="21" t="s">
        <v>1298</v>
      </c>
      <c r="AS37" t="s">
        <v>3085</v>
      </c>
    </row>
    <row r="38" spans="1:45" x14ac:dyDescent="0.2">
      <c r="A38" s="21" t="s">
        <v>1685</v>
      </c>
      <c r="B38" s="21" t="s">
        <v>1146</v>
      </c>
      <c r="C38" s="21" t="s">
        <v>1149</v>
      </c>
      <c r="D38" s="21" t="s">
        <v>420</v>
      </c>
      <c r="E38" s="21" t="s">
        <v>3083</v>
      </c>
      <c r="G38" s="21" t="s">
        <v>153</v>
      </c>
      <c r="H38" s="21" t="s">
        <v>1165</v>
      </c>
      <c r="I38" s="21" t="s">
        <v>3084</v>
      </c>
      <c r="J38" s="21">
        <v>49.133333333333297</v>
      </c>
      <c r="K38">
        <v>-122.75</v>
      </c>
      <c r="L38">
        <v>1415</v>
      </c>
      <c r="M38" s="21" t="s">
        <v>3034</v>
      </c>
      <c r="O38" s="21">
        <v>1985</v>
      </c>
      <c r="Q38" s="21" t="s">
        <v>3086</v>
      </c>
      <c r="T38" s="21">
        <v>-20</v>
      </c>
      <c r="U38" s="21" t="s">
        <v>1218</v>
      </c>
      <c r="V38" s="9" t="s">
        <v>1247</v>
      </c>
      <c r="W38" s="21">
        <v>28</v>
      </c>
      <c r="X38" s="9" t="s">
        <v>3088</v>
      </c>
      <c r="Y38" t="s">
        <v>3102</v>
      </c>
      <c r="Z38" s="22">
        <v>8</v>
      </c>
      <c r="AD38" s="22" t="s">
        <v>1165</v>
      </c>
      <c r="AF38" s="24" t="s">
        <v>153</v>
      </c>
      <c r="AG38" t="s">
        <v>1160</v>
      </c>
      <c r="AH38">
        <f t="shared" si="0"/>
        <v>4320</v>
      </c>
      <c r="AI38" s="21" t="s">
        <v>153</v>
      </c>
      <c r="AJ38" s="21" t="s">
        <v>1148</v>
      </c>
      <c r="AK38" s="21">
        <v>61</v>
      </c>
      <c r="AL38" s="21" t="s">
        <v>1321</v>
      </c>
      <c r="AM38" s="21"/>
      <c r="AN38" s="21">
        <v>3</v>
      </c>
      <c r="AO38" s="21">
        <v>50</v>
      </c>
      <c r="AP38" s="21">
        <v>30</v>
      </c>
      <c r="AQ38" s="22" t="s">
        <v>3016</v>
      </c>
      <c r="AR38" s="21" t="s">
        <v>1298</v>
      </c>
      <c r="AS38" t="s">
        <v>3085</v>
      </c>
    </row>
    <row r="39" spans="1:45" x14ac:dyDescent="0.2">
      <c r="A39" s="21" t="s">
        <v>1685</v>
      </c>
      <c r="B39" s="21" t="s">
        <v>1146</v>
      </c>
      <c r="C39" s="21" t="s">
        <v>1149</v>
      </c>
      <c r="D39" s="21" t="s">
        <v>420</v>
      </c>
      <c r="E39" s="21" t="s">
        <v>3083</v>
      </c>
      <c r="G39" s="21" t="s">
        <v>153</v>
      </c>
      <c r="H39" s="21" t="s">
        <v>1165</v>
      </c>
      <c r="I39" s="21" t="s">
        <v>3084</v>
      </c>
      <c r="J39" s="21">
        <v>49.133333333333297</v>
      </c>
      <c r="K39">
        <v>-122.75</v>
      </c>
      <c r="L39">
        <v>1415</v>
      </c>
      <c r="M39" s="21" t="s">
        <v>3034</v>
      </c>
      <c r="O39" s="21">
        <v>1985</v>
      </c>
      <c r="Q39" s="21" t="s">
        <v>3086</v>
      </c>
      <c r="T39" s="21">
        <v>-20</v>
      </c>
      <c r="U39" s="21" t="s">
        <v>1218</v>
      </c>
      <c r="V39" s="9" t="s">
        <v>1247</v>
      </c>
      <c r="W39" s="21">
        <v>28</v>
      </c>
      <c r="X39" s="9" t="s">
        <v>3088</v>
      </c>
      <c r="Y39" t="s">
        <v>3102</v>
      </c>
      <c r="Z39" s="22">
        <v>8</v>
      </c>
      <c r="AD39" s="22" t="s">
        <v>1165</v>
      </c>
      <c r="AF39" s="24" t="s">
        <v>153</v>
      </c>
      <c r="AG39" t="s">
        <v>1160</v>
      </c>
      <c r="AH39">
        <f t="shared" si="0"/>
        <v>4320</v>
      </c>
      <c r="AI39" s="21" t="s">
        <v>153</v>
      </c>
      <c r="AJ39" s="21" t="s">
        <v>1278</v>
      </c>
      <c r="AK39" s="21">
        <v>27</v>
      </c>
      <c r="AL39" s="21" t="s">
        <v>1321</v>
      </c>
      <c r="AM39" s="21"/>
      <c r="AN39" s="21">
        <v>3</v>
      </c>
      <c r="AO39" s="21">
        <v>50</v>
      </c>
      <c r="AP39" s="21">
        <v>30</v>
      </c>
      <c r="AQ39" s="22" t="s">
        <v>3016</v>
      </c>
      <c r="AR39" s="21" t="s">
        <v>1298</v>
      </c>
      <c r="AS39" t="s">
        <v>3085</v>
      </c>
    </row>
    <row r="40" spans="1:45" x14ac:dyDescent="0.2">
      <c r="A40" s="21" t="s">
        <v>1685</v>
      </c>
      <c r="B40" s="21" t="s">
        <v>1146</v>
      </c>
      <c r="C40" s="21" t="s">
        <v>1149</v>
      </c>
      <c r="D40" s="21" t="s">
        <v>420</v>
      </c>
      <c r="E40" s="21" t="s">
        <v>3083</v>
      </c>
      <c r="G40" s="21" t="s">
        <v>153</v>
      </c>
      <c r="H40" s="21" t="s">
        <v>1165</v>
      </c>
      <c r="I40" s="21" t="s">
        <v>3084</v>
      </c>
      <c r="J40" s="21">
        <v>49.133333333333297</v>
      </c>
      <c r="K40">
        <v>-122.75</v>
      </c>
      <c r="L40">
        <v>1415</v>
      </c>
      <c r="M40" s="21" t="s">
        <v>3034</v>
      </c>
      <c r="O40" s="21">
        <v>1985</v>
      </c>
      <c r="Q40" s="21" t="s">
        <v>3086</v>
      </c>
      <c r="T40" s="21">
        <v>-20</v>
      </c>
      <c r="U40" s="21" t="s">
        <v>1218</v>
      </c>
      <c r="V40" s="9" t="s">
        <v>1247</v>
      </c>
      <c r="W40" s="21">
        <v>56</v>
      </c>
      <c r="X40" s="9" t="s">
        <v>3088</v>
      </c>
      <c r="Y40" t="s">
        <v>3102</v>
      </c>
      <c r="Z40" s="22">
        <v>8</v>
      </c>
      <c r="AD40" s="22" t="s">
        <v>1165</v>
      </c>
      <c r="AF40" s="24" t="s">
        <v>153</v>
      </c>
      <c r="AG40" t="s">
        <v>1160</v>
      </c>
      <c r="AH40">
        <f t="shared" si="0"/>
        <v>4320</v>
      </c>
      <c r="AI40" s="21" t="s">
        <v>153</v>
      </c>
      <c r="AJ40" s="21" t="s">
        <v>1148</v>
      </c>
      <c r="AK40" s="21">
        <v>71</v>
      </c>
      <c r="AL40" s="21" t="s">
        <v>1321</v>
      </c>
      <c r="AM40" s="21"/>
      <c r="AN40" s="21">
        <v>3</v>
      </c>
      <c r="AO40" s="21">
        <v>50</v>
      </c>
      <c r="AP40" s="21">
        <v>30</v>
      </c>
      <c r="AQ40" s="22" t="s">
        <v>3016</v>
      </c>
      <c r="AR40" s="21" t="s">
        <v>1298</v>
      </c>
      <c r="AS40" t="s">
        <v>3085</v>
      </c>
    </row>
    <row r="41" spans="1:45" x14ac:dyDescent="0.2">
      <c r="A41" s="21" t="s">
        <v>1685</v>
      </c>
      <c r="B41" s="21" t="s">
        <v>1146</v>
      </c>
      <c r="C41" s="21" t="s">
        <v>1149</v>
      </c>
      <c r="D41" s="21" t="s">
        <v>420</v>
      </c>
      <c r="E41" s="21" t="s">
        <v>3083</v>
      </c>
      <c r="G41" s="21" t="s">
        <v>153</v>
      </c>
      <c r="H41" s="21" t="s">
        <v>1165</v>
      </c>
      <c r="I41" s="21" t="s">
        <v>3084</v>
      </c>
      <c r="J41" s="21">
        <v>49.133333333333297</v>
      </c>
      <c r="K41">
        <v>-122.75</v>
      </c>
      <c r="L41">
        <v>1415</v>
      </c>
      <c r="M41" s="21" t="s">
        <v>3034</v>
      </c>
      <c r="O41" s="21">
        <v>1985</v>
      </c>
      <c r="Q41" s="21" t="s">
        <v>3086</v>
      </c>
      <c r="T41" s="21">
        <v>-20</v>
      </c>
      <c r="U41" s="21" t="s">
        <v>1218</v>
      </c>
      <c r="V41" s="9" t="s">
        <v>1247</v>
      </c>
      <c r="W41" s="21">
        <v>56</v>
      </c>
      <c r="X41" s="9" t="s">
        <v>3088</v>
      </c>
      <c r="Y41" t="s">
        <v>3102</v>
      </c>
      <c r="Z41" s="22">
        <v>8</v>
      </c>
      <c r="AD41" s="22" t="s">
        <v>1165</v>
      </c>
      <c r="AF41" s="24" t="s">
        <v>153</v>
      </c>
      <c r="AG41" t="s">
        <v>1160</v>
      </c>
      <c r="AH41">
        <f t="shared" si="0"/>
        <v>4320</v>
      </c>
      <c r="AI41" s="21" t="s">
        <v>153</v>
      </c>
      <c r="AJ41" s="21" t="s">
        <v>1278</v>
      </c>
      <c r="AK41" s="21">
        <v>43</v>
      </c>
      <c r="AL41" s="21" t="s">
        <v>1321</v>
      </c>
      <c r="AM41" s="21"/>
      <c r="AN41" s="21">
        <v>3</v>
      </c>
      <c r="AO41" s="21">
        <v>50</v>
      </c>
      <c r="AP41" s="21">
        <v>30</v>
      </c>
      <c r="AQ41" s="22" t="s">
        <v>3016</v>
      </c>
      <c r="AR41" s="21" t="s">
        <v>1298</v>
      </c>
      <c r="AS41" t="s">
        <v>3085</v>
      </c>
    </row>
    <row r="42" spans="1:45" x14ac:dyDescent="0.2">
      <c r="A42" s="21" t="s">
        <v>1685</v>
      </c>
      <c r="B42" s="21" t="s">
        <v>1146</v>
      </c>
      <c r="C42" s="21" t="s">
        <v>1149</v>
      </c>
      <c r="D42" s="21" t="s">
        <v>420</v>
      </c>
      <c r="E42" s="21" t="s">
        <v>3083</v>
      </c>
      <c r="G42" s="21" t="s">
        <v>153</v>
      </c>
      <c r="H42" s="21" t="s">
        <v>1165</v>
      </c>
      <c r="I42" s="21" t="s">
        <v>3084</v>
      </c>
      <c r="J42" s="21">
        <v>49.133333333333297</v>
      </c>
      <c r="K42">
        <v>-122.75</v>
      </c>
      <c r="L42">
        <v>1415</v>
      </c>
      <c r="M42" s="21" t="s">
        <v>3034</v>
      </c>
      <c r="O42" s="21">
        <v>1985</v>
      </c>
      <c r="Q42" s="21" t="s">
        <v>3086</v>
      </c>
      <c r="T42" s="21">
        <v>-20</v>
      </c>
      <c r="U42" s="21" t="s">
        <v>1218</v>
      </c>
      <c r="V42" s="9" t="s">
        <v>1247</v>
      </c>
      <c r="W42" s="21">
        <v>84</v>
      </c>
      <c r="X42" s="9" t="s">
        <v>3088</v>
      </c>
      <c r="Y42" t="s">
        <v>3102</v>
      </c>
      <c r="Z42" s="22">
        <v>8</v>
      </c>
      <c r="AD42" s="22" t="s">
        <v>1165</v>
      </c>
      <c r="AF42" s="24" t="s">
        <v>153</v>
      </c>
      <c r="AG42" t="s">
        <v>1160</v>
      </c>
      <c r="AH42">
        <f t="shared" si="0"/>
        <v>4320</v>
      </c>
      <c r="AI42" s="21" t="s">
        <v>153</v>
      </c>
      <c r="AJ42" s="21" t="s">
        <v>1148</v>
      </c>
      <c r="AK42" s="21">
        <v>55</v>
      </c>
      <c r="AL42" s="21" t="s">
        <v>1321</v>
      </c>
      <c r="AM42" s="21"/>
      <c r="AN42" s="21">
        <v>3</v>
      </c>
      <c r="AO42" s="21">
        <v>50</v>
      </c>
      <c r="AP42" s="21">
        <v>30</v>
      </c>
      <c r="AQ42" s="22" t="s">
        <v>3016</v>
      </c>
      <c r="AR42" s="21" t="s">
        <v>1298</v>
      </c>
      <c r="AS42" t="s">
        <v>3085</v>
      </c>
    </row>
    <row r="43" spans="1:45" x14ac:dyDescent="0.2">
      <c r="A43" s="21" t="s">
        <v>1685</v>
      </c>
      <c r="B43" s="21" t="s">
        <v>1146</v>
      </c>
      <c r="C43" s="21" t="s">
        <v>1149</v>
      </c>
      <c r="D43" s="21" t="s">
        <v>420</v>
      </c>
      <c r="E43" s="21" t="s">
        <v>3083</v>
      </c>
      <c r="G43" s="21" t="s">
        <v>153</v>
      </c>
      <c r="H43" s="21" t="s">
        <v>1165</v>
      </c>
      <c r="I43" s="21" t="s">
        <v>3084</v>
      </c>
      <c r="J43" s="21">
        <v>49.133333333333297</v>
      </c>
      <c r="K43">
        <v>-122.75</v>
      </c>
      <c r="L43">
        <v>1415</v>
      </c>
      <c r="M43" s="21" t="s">
        <v>3034</v>
      </c>
      <c r="O43" s="21">
        <v>1985</v>
      </c>
      <c r="Q43" s="21" t="s">
        <v>3086</v>
      </c>
      <c r="T43" s="21">
        <v>-20</v>
      </c>
      <c r="U43" s="21" t="s">
        <v>1218</v>
      </c>
      <c r="V43" s="9" t="s">
        <v>1247</v>
      </c>
      <c r="W43" s="21">
        <v>84</v>
      </c>
      <c r="X43" s="9" t="s">
        <v>3088</v>
      </c>
      <c r="Y43" t="s">
        <v>3102</v>
      </c>
      <c r="Z43" s="22">
        <v>8</v>
      </c>
      <c r="AD43" s="22" t="s">
        <v>1165</v>
      </c>
      <c r="AF43" s="24" t="s">
        <v>153</v>
      </c>
      <c r="AG43" t="s">
        <v>1160</v>
      </c>
      <c r="AH43">
        <f t="shared" si="0"/>
        <v>4320</v>
      </c>
      <c r="AI43" s="21" t="s">
        <v>153</v>
      </c>
      <c r="AJ43" s="21" t="s">
        <v>1278</v>
      </c>
      <c r="AK43" s="21">
        <v>28</v>
      </c>
      <c r="AL43" s="21" t="s">
        <v>1321</v>
      </c>
      <c r="AM43" s="21"/>
      <c r="AN43" s="21">
        <v>3</v>
      </c>
      <c r="AO43" s="21">
        <v>50</v>
      </c>
      <c r="AP43" s="21">
        <v>30</v>
      </c>
      <c r="AQ43" s="22" t="s">
        <v>3016</v>
      </c>
      <c r="AR43" s="21" t="s">
        <v>1298</v>
      </c>
      <c r="AS43" t="s">
        <v>3085</v>
      </c>
    </row>
    <row r="44" spans="1:45" x14ac:dyDescent="0.2">
      <c r="A44" s="21" t="s">
        <v>1685</v>
      </c>
      <c r="B44" s="21" t="s">
        <v>1146</v>
      </c>
      <c r="C44" s="21" t="s">
        <v>1149</v>
      </c>
      <c r="D44" s="21" t="s">
        <v>420</v>
      </c>
      <c r="E44" s="21" t="s">
        <v>3083</v>
      </c>
      <c r="G44" s="21" t="s">
        <v>153</v>
      </c>
      <c r="H44" s="21" t="s">
        <v>1165</v>
      </c>
      <c r="I44" s="21" t="s">
        <v>3084</v>
      </c>
      <c r="J44" s="21">
        <v>49.133333333333297</v>
      </c>
      <c r="K44">
        <v>-122.75</v>
      </c>
      <c r="L44">
        <v>1415</v>
      </c>
      <c r="M44" s="21" t="s">
        <v>3034</v>
      </c>
      <c r="O44" s="21">
        <v>1985</v>
      </c>
      <c r="Q44" s="21" t="s">
        <v>3086</v>
      </c>
      <c r="T44" s="21">
        <v>-20</v>
      </c>
      <c r="U44" s="21" t="s">
        <v>1147</v>
      </c>
      <c r="V44" s="9"/>
      <c r="W44" s="21"/>
      <c r="X44" s="9" t="s">
        <v>3088</v>
      </c>
      <c r="Z44" s="22">
        <v>8</v>
      </c>
      <c r="AD44" s="22" t="s">
        <v>1165</v>
      </c>
      <c r="AF44" s="24" t="s">
        <v>153</v>
      </c>
      <c r="AG44" t="s">
        <v>1160</v>
      </c>
      <c r="AH44">
        <f t="shared" si="0"/>
        <v>4320</v>
      </c>
      <c r="AI44" s="21" t="s">
        <v>153</v>
      </c>
      <c r="AJ44" s="21" t="s">
        <v>1148</v>
      </c>
      <c r="AK44" s="21">
        <v>3</v>
      </c>
      <c r="AL44" s="21" t="s">
        <v>1321</v>
      </c>
      <c r="AM44" s="21"/>
      <c r="AN44" s="21">
        <v>3</v>
      </c>
      <c r="AO44" s="21">
        <v>50</v>
      </c>
      <c r="AP44" s="21">
        <v>30</v>
      </c>
      <c r="AQ44" s="22" t="s">
        <v>3016</v>
      </c>
      <c r="AR44" s="21" t="s">
        <v>1298</v>
      </c>
      <c r="AS44" t="s">
        <v>3085</v>
      </c>
    </row>
    <row r="45" spans="1:45" x14ac:dyDescent="0.2">
      <c r="A45" s="21" t="s">
        <v>1685</v>
      </c>
      <c r="B45" s="21" t="s">
        <v>1146</v>
      </c>
      <c r="C45" s="21" t="s">
        <v>1149</v>
      </c>
      <c r="D45" s="21" t="s">
        <v>420</v>
      </c>
      <c r="E45" s="21" t="s">
        <v>3083</v>
      </c>
      <c r="G45" s="21" t="s">
        <v>153</v>
      </c>
      <c r="H45" s="21" t="s">
        <v>1165</v>
      </c>
      <c r="I45" s="21" t="s">
        <v>3084</v>
      </c>
      <c r="J45" s="21">
        <v>49.133333333333297</v>
      </c>
      <c r="K45">
        <v>-122.75</v>
      </c>
      <c r="L45">
        <v>1415</v>
      </c>
      <c r="M45" s="21" t="s">
        <v>3034</v>
      </c>
      <c r="O45" s="21">
        <v>1985</v>
      </c>
      <c r="Q45" s="21" t="s">
        <v>3086</v>
      </c>
      <c r="T45" s="21">
        <v>-20</v>
      </c>
      <c r="U45" s="21" t="s">
        <v>1147</v>
      </c>
      <c r="V45" s="9"/>
      <c r="W45" s="21"/>
      <c r="X45" s="9" t="s">
        <v>3088</v>
      </c>
      <c r="Z45" s="22">
        <v>8</v>
      </c>
      <c r="AD45" s="22" t="s">
        <v>1165</v>
      </c>
      <c r="AF45" s="24" t="s">
        <v>153</v>
      </c>
      <c r="AG45" t="s">
        <v>1160</v>
      </c>
      <c r="AH45">
        <f t="shared" si="0"/>
        <v>4320</v>
      </c>
      <c r="AI45" s="21" t="s">
        <v>153</v>
      </c>
      <c r="AJ45" s="21" t="s">
        <v>1278</v>
      </c>
      <c r="AK45" s="21">
        <v>0.5</v>
      </c>
      <c r="AL45" s="21" t="s">
        <v>1321</v>
      </c>
      <c r="AM45" s="21"/>
      <c r="AN45" s="21">
        <v>3</v>
      </c>
      <c r="AO45" s="21">
        <v>50</v>
      </c>
      <c r="AP45" s="21">
        <v>30</v>
      </c>
      <c r="AQ45" s="22" t="s">
        <v>3016</v>
      </c>
      <c r="AR45" s="21" t="s">
        <v>1298</v>
      </c>
      <c r="AS45" t="s">
        <v>3085</v>
      </c>
    </row>
    <row r="46" spans="1:45" x14ac:dyDescent="0.2">
      <c r="A46" s="21" t="s">
        <v>1685</v>
      </c>
      <c r="B46" s="21" t="s">
        <v>1146</v>
      </c>
      <c r="C46" s="21" t="s">
        <v>1149</v>
      </c>
      <c r="D46" s="21" t="s">
        <v>420</v>
      </c>
      <c r="E46" s="21" t="s">
        <v>3083</v>
      </c>
      <c r="G46" s="21" t="s">
        <v>153</v>
      </c>
      <c r="H46" s="21" t="s">
        <v>1165</v>
      </c>
      <c r="I46" s="21" t="s">
        <v>3084</v>
      </c>
      <c r="J46" s="21">
        <v>49.133333333333297</v>
      </c>
      <c r="K46">
        <v>-122.75</v>
      </c>
      <c r="L46">
        <v>1415</v>
      </c>
      <c r="M46" s="21" t="s">
        <v>3034</v>
      </c>
      <c r="O46" s="21">
        <v>1985</v>
      </c>
      <c r="Q46" s="21" t="s">
        <v>3086</v>
      </c>
      <c r="T46" s="21">
        <v>-20</v>
      </c>
      <c r="U46" s="21" t="s">
        <v>1147</v>
      </c>
      <c r="V46" s="9"/>
      <c r="W46" s="21"/>
      <c r="X46" s="9" t="s">
        <v>3088</v>
      </c>
      <c r="Z46" s="22">
        <v>8</v>
      </c>
      <c r="AD46" s="22" t="s">
        <v>1165</v>
      </c>
      <c r="AF46" s="24" t="s">
        <v>153</v>
      </c>
      <c r="AG46" t="s">
        <v>1160</v>
      </c>
      <c r="AH46">
        <f t="shared" si="0"/>
        <v>4320</v>
      </c>
      <c r="AI46" s="21" t="s">
        <v>153</v>
      </c>
      <c r="AJ46" s="21" t="s">
        <v>1148</v>
      </c>
      <c r="AK46" s="21">
        <v>3</v>
      </c>
      <c r="AL46" s="21" t="s">
        <v>1321</v>
      </c>
      <c r="AM46" s="21"/>
      <c r="AN46" s="21">
        <v>3</v>
      </c>
      <c r="AO46" s="21">
        <v>50</v>
      </c>
      <c r="AP46" s="21">
        <v>30</v>
      </c>
      <c r="AQ46" s="22" t="s">
        <v>3016</v>
      </c>
      <c r="AR46" s="21" t="s">
        <v>1298</v>
      </c>
      <c r="AS46" t="s">
        <v>3085</v>
      </c>
    </row>
    <row r="47" spans="1:45" x14ac:dyDescent="0.2">
      <c r="A47" s="21" t="s">
        <v>1685</v>
      </c>
      <c r="B47" s="21" t="s">
        <v>1146</v>
      </c>
      <c r="C47" s="21" t="s">
        <v>1149</v>
      </c>
      <c r="D47" s="21" t="s">
        <v>420</v>
      </c>
      <c r="E47" s="21" t="s">
        <v>3083</v>
      </c>
      <c r="G47" s="21" t="s">
        <v>153</v>
      </c>
      <c r="H47" s="21" t="s">
        <v>1165</v>
      </c>
      <c r="I47" s="21" t="s">
        <v>3084</v>
      </c>
      <c r="J47" s="21">
        <v>49.133333333333297</v>
      </c>
      <c r="K47">
        <v>-122.75</v>
      </c>
      <c r="L47">
        <v>1415</v>
      </c>
      <c r="M47" s="21" t="s">
        <v>3034</v>
      </c>
      <c r="O47" s="21">
        <v>1985</v>
      </c>
      <c r="Q47" s="21" t="s">
        <v>3086</v>
      </c>
      <c r="T47" s="21">
        <v>-20</v>
      </c>
      <c r="U47" s="21" t="s">
        <v>1147</v>
      </c>
      <c r="V47" s="9"/>
      <c r="W47" s="21"/>
      <c r="X47" s="9" t="s">
        <v>3088</v>
      </c>
      <c r="Z47" s="22">
        <v>8</v>
      </c>
      <c r="AD47" s="22" t="s">
        <v>1165</v>
      </c>
      <c r="AF47" s="24" t="s">
        <v>153</v>
      </c>
      <c r="AG47" t="s">
        <v>1160</v>
      </c>
      <c r="AH47">
        <f t="shared" si="0"/>
        <v>4320</v>
      </c>
      <c r="AI47" s="21" t="s">
        <v>153</v>
      </c>
      <c r="AJ47" s="21" t="s">
        <v>1278</v>
      </c>
      <c r="AK47" s="21">
        <v>0.5</v>
      </c>
      <c r="AL47" s="21" t="s">
        <v>1321</v>
      </c>
      <c r="AM47" s="21"/>
      <c r="AN47" s="21">
        <v>3</v>
      </c>
      <c r="AO47" s="21">
        <v>50</v>
      </c>
      <c r="AP47" s="21">
        <v>30</v>
      </c>
      <c r="AQ47" s="22" t="s">
        <v>3016</v>
      </c>
      <c r="AR47" s="21" t="s">
        <v>1298</v>
      </c>
      <c r="AS47" t="s">
        <v>3085</v>
      </c>
    </row>
    <row r="48" spans="1:45" x14ac:dyDescent="0.2">
      <c r="A48" s="21" t="s">
        <v>1685</v>
      </c>
      <c r="B48" s="21" t="s">
        <v>1146</v>
      </c>
      <c r="C48" s="21" t="s">
        <v>1149</v>
      </c>
      <c r="D48" s="21" t="s">
        <v>420</v>
      </c>
      <c r="E48" s="21" t="s">
        <v>3083</v>
      </c>
      <c r="G48" s="21" t="s">
        <v>153</v>
      </c>
      <c r="H48" s="21" t="s">
        <v>1165</v>
      </c>
      <c r="I48" s="21" t="s">
        <v>3084</v>
      </c>
      <c r="J48" s="21">
        <v>49.133333333333297</v>
      </c>
      <c r="K48">
        <v>-122.75</v>
      </c>
      <c r="L48">
        <v>1415</v>
      </c>
      <c r="M48" s="21" t="s">
        <v>3034</v>
      </c>
      <c r="O48" s="21">
        <v>1985</v>
      </c>
      <c r="Q48" s="21" t="s">
        <v>3086</v>
      </c>
      <c r="T48" s="21">
        <v>-20</v>
      </c>
      <c r="U48" s="21" t="s">
        <v>1147</v>
      </c>
      <c r="V48" s="9"/>
      <c r="W48" s="21"/>
      <c r="X48" s="9" t="s">
        <v>3088</v>
      </c>
      <c r="Z48" s="22">
        <v>8</v>
      </c>
      <c r="AD48" s="22" t="s">
        <v>1165</v>
      </c>
      <c r="AF48" s="24" t="s">
        <v>153</v>
      </c>
      <c r="AG48" t="s">
        <v>1160</v>
      </c>
      <c r="AH48">
        <f t="shared" si="0"/>
        <v>4320</v>
      </c>
      <c r="AI48" s="21" t="s">
        <v>153</v>
      </c>
      <c r="AJ48" s="21" t="s">
        <v>1148</v>
      </c>
      <c r="AK48" s="21">
        <v>3</v>
      </c>
      <c r="AL48" s="21" t="s">
        <v>1321</v>
      </c>
      <c r="AM48" s="21"/>
      <c r="AN48" s="21">
        <v>3</v>
      </c>
      <c r="AO48" s="21">
        <v>50</v>
      </c>
      <c r="AP48" s="21">
        <v>30</v>
      </c>
      <c r="AQ48" s="22" t="s">
        <v>3016</v>
      </c>
      <c r="AR48" s="21" t="s">
        <v>1298</v>
      </c>
      <c r="AS48" t="s">
        <v>3085</v>
      </c>
    </row>
    <row r="49" spans="1:45" x14ac:dyDescent="0.2">
      <c r="A49" s="21" t="s">
        <v>1685</v>
      </c>
      <c r="B49" s="21" t="s">
        <v>1146</v>
      </c>
      <c r="C49" s="21" t="s">
        <v>1149</v>
      </c>
      <c r="D49" s="21" t="s">
        <v>420</v>
      </c>
      <c r="E49" s="21" t="s">
        <v>3083</v>
      </c>
      <c r="G49" s="21" t="s">
        <v>153</v>
      </c>
      <c r="H49" s="21" t="s">
        <v>1165</v>
      </c>
      <c r="I49" s="21" t="s">
        <v>3084</v>
      </c>
      <c r="J49" s="21">
        <v>49.133333333333297</v>
      </c>
      <c r="K49">
        <v>-122.75</v>
      </c>
      <c r="L49">
        <v>1415</v>
      </c>
      <c r="M49" s="21" t="s">
        <v>3034</v>
      </c>
      <c r="O49" s="21">
        <v>1985</v>
      </c>
      <c r="Q49" s="21" t="s">
        <v>3086</v>
      </c>
      <c r="T49" s="21">
        <v>-20</v>
      </c>
      <c r="U49" s="21" t="s">
        <v>1147</v>
      </c>
      <c r="V49" s="9"/>
      <c r="W49" s="21"/>
      <c r="X49" s="9" t="s">
        <v>3088</v>
      </c>
      <c r="Z49" s="22">
        <v>8</v>
      </c>
      <c r="AD49" s="22" t="s">
        <v>1165</v>
      </c>
      <c r="AF49" s="24" t="s">
        <v>153</v>
      </c>
      <c r="AG49" t="s">
        <v>1160</v>
      </c>
      <c r="AH49">
        <f t="shared" si="0"/>
        <v>4320</v>
      </c>
      <c r="AI49" s="21" t="s">
        <v>153</v>
      </c>
      <c r="AJ49" s="21" t="s">
        <v>1278</v>
      </c>
      <c r="AK49" s="21">
        <v>0.5</v>
      </c>
      <c r="AL49" s="21" t="s">
        <v>1321</v>
      </c>
      <c r="AM49" s="21"/>
      <c r="AN49" s="21">
        <v>3</v>
      </c>
      <c r="AO49" s="21">
        <v>50</v>
      </c>
      <c r="AP49" s="21">
        <v>30</v>
      </c>
      <c r="AQ49" s="22" t="s">
        <v>3016</v>
      </c>
      <c r="AR49" s="21" t="s">
        <v>1298</v>
      </c>
      <c r="AS49" t="s">
        <v>3085</v>
      </c>
    </row>
    <row r="50" spans="1:45" x14ac:dyDescent="0.2">
      <c r="A50" s="21" t="s">
        <v>1685</v>
      </c>
      <c r="B50" s="21" t="s">
        <v>1146</v>
      </c>
      <c r="C50" s="21" t="s">
        <v>1149</v>
      </c>
      <c r="D50" s="21" t="s">
        <v>420</v>
      </c>
      <c r="E50" s="21" t="s">
        <v>3093</v>
      </c>
      <c r="G50" s="21" t="s">
        <v>153</v>
      </c>
      <c r="H50" s="21" t="s">
        <v>1165</v>
      </c>
      <c r="I50" s="21" t="s">
        <v>3087</v>
      </c>
      <c r="J50" s="21">
        <v>55.266666666666602</v>
      </c>
      <c r="K50">
        <v>-128.4</v>
      </c>
      <c r="L50">
        <v>1100</v>
      </c>
      <c r="M50" s="21" t="s">
        <v>3034</v>
      </c>
      <c r="O50" s="21">
        <v>1992</v>
      </c>
      <c r="Q50" s="21" t="s">
        <v>3086</v>
      </c>
      <c r="T50" s="21">
        <v>-20</v>
      </c>
      <c r="U50" s="21" t="s">
        <v>1218</v>
      </c>
      <c r="V50" s="9" t="s">
        <v>1247</v>
      </c>
      <c r="W50" s="21">
        <v>28</v>
      </c>
      <c r="X50" s="9" t="s">
        <v>3088</v>
      </c>
      <c r="Z50" s="22">
        <v>8</v>
      </c>
      <c r="AD50" s="22" t="s">
        <v>1165</v>
      </c>
      <c r="AF50" s="24" t="s">
        <v>153</v>
      </c>
      <c r="AG50" t="s">
        <v>1160</v>
      </c>
      <c r="AH50">
        <f t="shared" si="0"/>
        <v>4320</v>
      </c>
      <c r="AI50" s="21" t="s">
        <v>153</v>
      </c>
      <c r="AJ50" s="21" t="s">
        <v>1148</v>
      </c>
      <c r="AK50" s="21">
        <v>41</v>
      </c>
      <c r="AL50" s="21" t="s">
        <v>1321</v>
      </c>
      <c r="AN50" s="21">
        <v>3</v>
      </c>
      <c r="AO50" s="21">
        <v>50</v>
      </c>
      <c r="AP50" s="21">
        <v>30</v>
      </c>
      <c r="AQ50" s="22" t="s">
        <v>3016</v>
      </c>
      <c r="AR50" s="21" t="s">
        <v>1298</v>
      </c>
      <c r="AS50" t="s">
        <v>3085</v>
      </c>
    </row>
    <row r="51" spans="1:45" x14ac:dyDescent="0.2">
      <c r="A51" s="21" t="s">
        <v>1685</v>
      </c>
      <c r="B51" s="21" t="s">
        <v>1146</v>
      </c>
      <c r="C51" s="21" t="s">
        <v>1149</v>
      </c>
      <c r="D51" s="21" t="s">
        <v>420</v>
      </c>
      <c r="E51" s="21" t="s">
        <v>3093</v>
      </c>
      <c r="G51" s="21" t="s">
        <v>153</v>
      </c>
      <c r="H51" s="21" t="s">
        <v>1165</v>
      </c>
      <c r="I51" s="21" t="s">
        <v>3087</v>
      </c>
      <c r="J51" s="21">
        <v>55.266666666666602</v>
      </c>
      <c r="K51">
        <v>-128.4</v>
      </c>
      <c r="L51">
        <v>1100</v>
      </c>
      <c r="M51" s="21" t="s">
        <v>3034</v>
      </c>
      <c r="O51" s="21">
        <v>1992</v>
      </c>
      <c r="Q51" s="21" t="s">
        <v>3086</v>
      </c>
      <c r="T51" s="21">
        <v>-20</v>
      </c>
      <c r="U51" s="21" t="s">
        <v>1218</v>
      </c>
      <c r="V51" s="9" t="s">
        <v>1247</v>
      </c>
      <c r="W51" s="21">
        <v>28</v>
      </c>
      <c r="X51" s="9" t="s">
        <v>3088</v>
      </c>
      <c r="Z51" s="22">
        <v>8</v>
      </c>
      <c r="AD51" s="22" t="s">
        <v>1165</v>
      </c>
      <c r="AF51" s="24" t="s">
        <v>153</v>
      </c>
      <c r="AG51" t="s">
        <v>1160</v>
      </c>
      <c r="AH51">
        <f t="shared" si="0"/>
        <v>4320</v>
      </c>
      <c r="AI51" s="21" t="s">
        <v>153</v>
      </c>
      <c r="AJ51" s="21" t="s">
        <v>1278</v>
      </c>
      <c r="AK51" s="21">
        <v>12</v>
      </c>
      <c r="AL51" s="21" t="s">
        <v>1321</v>
      </c>
      <c r="AN51" s="21">
        <v>3</v>
      </c>
      <c r="AO51" s="21">
        <v>50</v>
      </c>
      <c r="AP51" s="21">
        <v>30</v>
      </c>
      <c r="AQ51" s="22" t="s">
        <v>3016</v>
      </c>
      <c r="AR51" s="21" t="s">
        <v>1298</v>
      </c>
      <c r="AS51" t="s">
        <v>3085</v>
      </c>
    </row>
    <row r="52" spans="1:45" x14ac:dyDescent="0.2">
      <c r="A52" s="21" t="s">
        <v>1685</v>
      </c>
      <c r="B52" s="21" t="s">
        <v>1146</v>
      </c>
      <c r="C52" s="21" t="s">
        <v>1149</v>
      </c>
      <c r="D52" s="21" t="s">
        <v>420</v>
      </c>
      <c r="E52" s="21" t="s">
        <v>3093</v>
      </c>
      <c r="G52" s="21" t="s">
        <v>153</v>
      </c>
      <c r="H52" s="21" t="s">
        <v>1165</v>
      </c>
      <c r="I52" s="21" t="s">
        <v>3087</v>
      </c>
      <c r="J52" s="21">
        <v>55.266666666666602</v>
      </c>
      <c r="K52">
        <v>-128.4</v>
      </c>
      <c r="L52">
        <v>1100</v>
      </c>
      <c r="M52" s="21" t="s">
        <v>3034</v>
      </c>
      <c r="O52" s="21">
        <v>1992</v>
      </c>
      <c r="Q52" s="21" t="s">
        <v>3086</v>
      </c>
      <c r="T52" s="21">
        <v>-20</v>
      </c>
      <c r="U52" s="21" t="s">
        <v>1218</v>
      </c>
      <c r="V52" s="9" t="s">
        <v>1247</v>
      </c>
      <c r="W52" s="21">
        <v>56</v>
      </c>
      <c r="X52" s="9" t="s">
        <v>3088</v>
      </c>
      <c r="Z52" s="22">
        <v>8</v>
      </c>
      <c r="AD52" s="22" t="s">
        <v>1165</v>
      </c>
      <c r="AF52" s="24" t="s">
        <v>153</v>
      </c>
      <c r="AG52" t="s">
        <v>1160</v>
      </c>
      <c r="AH52">
        <f t="shared" si="0"/>
        <v>4320</v>
      </c>
      <c r="AI52" s="21" t="s">
        <v>153</v>
      </c>
      <c r="AJ52" s="21" t="s">
        <v>1148</v>
      </c>
      <c r="AK52" s="21">
        <v>58</v>
      </c>
      <c r="AL52" s="21" t="s">
        <v>1321</v>
      </c>
      <c r="AN52" s="21">
        <v>3</v>
      </c>
      <c r="AO52" s="21">
        <v>50</v>
      </c>
      <c r="AP52" s="21">
        <v>30</v>
      </c>
      <c r="AQ52" s="22" t="s">
        <v>3016</v>
      </c>
      <c r="AR52" s="21" t="s">
        <v>1298</v>
      </c>
      <c r="AS52" t="s">
        <v>3085</v>
      </c>
    </row>
    <row r="53" spans="1:45" x14ac:dyDescent="0.2">
      <c r="A53" s="21" t="s">
        <v>1685</v>
      </c>
      <c r="B53" s="21" t="s">
        <v>1146</v>
      </c>
      <c r="C53" s="21" t="s">
        <v>1149</v>
      </c>
      <c r="D53" s="21" t="s">
        <v>420</v>
      </c>
      <c r="E53" s="21" t="s">
        <v>3093</v>
      </c>
      <c r="G53" s="21" t="s">
        <v>153</v>
      </c>
      <c r="H53" s="21" t="s">
        <v>1165</v>
      </c>
      <c r="I53" s="21" t="s">
        <v>3087</v>
      </c>
      <c r="J53" s="21">
        <v>55.266666666666602</v>
      </c>
      <c r="K53">
        <v>-128.4</v>
      </c>
      <c r="L53">
        <v>1100</v>
      </c>
      <c r="M53" s="21" t="s">
        <v>3034</v>
      </c>
      <c r="O53" s="21">
        <v>1992</v>
      </c>
      <c r="Q53" s="21" t="s">
        <v>3086</v>
      </c>
      <c r="T53" s="21">
        <v>-20</v>
      </c>
      <c r="U53" s="21" t="s">
        <v>1218</v>
      </c>
      <c r="V53" s="9" t="s">
        <v>1247</v>
      </c>
      <c r="W53" s="21">
        <v>56</v>
      </c>
      <c r="X53" s="9" t="s">
        <v>3088</v>
      </c>
      <c r="Z53" s="22">
        <v>8</v>
      </c>
      <c r="AD53" s="22" t="s">
        <v>1165</v>
      </c>
      <c r="AF53" s="24" t="s">
        <v>153</v>
      </c>
      <c r="AG53" t="s">
        <v>1160</v>
      </c>
      <c r="AH53">
        <f t="shared" si="0"/>
        <v>4320</v>
      </c>
      <c r="AI53" s="21" t="s">
        <v>153</v>
      </c>
      <c r="AJ53" s="21" t="s">
        <v>1278</v>
      </c>
      <c r="AK53" s="21">
        <v>35</v>
      </c>
      <c r="AL53" s="21" t="s">
        <v>1321</v>
      </c>
      <c r="AN53" s="21">
        <v>3</v>
      </c>
      <c r="AO53" s="21">
        <v>50</v>
      </c>
      <c r="AP53" s="21">
        <v>30</v>
      </c>
      <c r="AQ53" s="22" t="s">
        <v>3016</v>
      </c>
      <c r="AR53" s="21" t="s">
        <v>1298</v>
      </c>
      <c r="AS53" t="s">
        <v>3085</v>
      </c>
    </row>
    <row r="54" spans="1:45" x14ac:dyDescent="0.2">
      <c r="A54" s="21" t="s">
        <v>1685</v>
      </c>
      <c r="B54" s="21" t="s">
        <v>1146</v>
      </c>
      <c r="C54" s="21" t="s">
        <v>1149</v>
      </c>
      <c r="D54" s="21" t="s">
        <v>420</v>
      </c>
      <c r="E54" s="21" t="s">
        <v>3093</v>
      </c>
      <c r="G54" s="21" t="s">
        <v>153</v>
      </c>
      <c r="H54" s="21" t="s">
        <v>1165</v>
      </c>
      <c r="I54" s="21" t="s">
        <v>3087</v>
      </c>
      <c r="J54" s="21">
        <v>55.266666666666602</v>
      </c>
      <c r="K54">
        <v>-128.4</v>
      </c>
      <c r="L54">
        <v>1100</v>
      </c>
      <c r="M54" s="21" t="s">
        <v>3034</v>
      </c>
      <c r="O54" s="21">
        <v>1992</v>
      </c>
      <c r="Q54" s="21" t="s">
        <v>3086</v>
      </c>
      <c r="T54" s="21">
        <v>-20</v>
      </c>
      <c r="U54" s="21" t="s">
        <v>1218</v>
      </c>
      <c r="V54" s="9" t="s">
        <v>1247</v>
      </c>
      <c r="W54" s="21">
        <f>7*12</f>
        <v>84</v>
      </c>
      <c r="X54" s="9" t="s">
        <v>3088</v>
      </c>
      <c r="Z54" s="22">
        <v>8</v>
      </c>
      <c r="AD54" s="22" t="s">
        <v>1165</v>
      </c>
      <c r="AF54" s="24" t="s">
        <v>153</v>
      </c>
      <c r="AG54" t="s">
        <v>1160</v>
      </c>
      <c r="AH54">
        <f t="shared" si="0"/>
        <v>4320</v>
      </c>
      <c r="AI54" s="21" t="s">
        <v>153</v>
      </c>
      <c r="AJ54" s="21" t="s">
        <v>1148</v>
      </c>
      <c r="AK54" s="21">
        <v>63</v>
      </c>
      <c r="AL54" s="21" t="s">
        <v>1321</v>
      </c>
      <c r="AN54" s="21">
        <v>3</v>
      </c>
      <c r="AO54" s="21">
        <v>50</v>
      </c>
      <c r="AP54" s="21">
        <v>30</v>
      </c>
      <c r="AQ54" s="22" t="s">
        <v>3016</v>
      </c>
      <c r="AR54" s="21" t="s">
        <v>1298</v>
      </c>
      <c r="AS54" t="s">
        <v>3085</v>
      </c>
    </row>
    <row r="55" spans="1:45" x14ac:dyDescent="0.2">
      <c r="A55" s="21" t="s">
        <v>1685</v>
      </c>
      <c r="B55" s="21" t="s">
        <v>1146</v>
      </c>
      <c r="C55" s="21" t="s">
        <v>1149</v>
      </c>
      <c r="D55" s="21" t="s">
        <v>420</v>
      </c>
      <c r="E55" s="21" t="s">
        <v>3093</v>
      </c>
      <c r="G55" s="21" t="s">
        <v>153</v>
      </c>
      <c r="H55" s="21" t="s">
        <v>1165</v>
      </c>
      <c r="I55" s="21" t="s">
        <v>3087</v>
      </c>
      <c r="J55" s="21">
        <v>55.266666666666602</v>
      </c>
      <c r="K55">
        <v>-128.4</v>
      </c>
      <c r="L55">
        <v>1100</v>
      </c>
      <c r="M55" s="21" t="s">
        <v>3034</v>
      </c>
      <c r="O55" s="21">
        <v>1992</v>
      </c>
      <c r="Q55" s="21" t="s">
        <v>3086</v>
      </c>
      <c r="T55" s="21">
        <v>-20</v>
      </c>
      <c r="U55" s="21" t="s">
        <v>1218</v>
      </c>
      <c r="V55" s="9" t="s">
        <v>1247</v>
      </c>
      <c r="W55" s="21">
        <v>84</v>
      </c>
      <c r="X55" s="9" t="s">
        <v>3088</v>
      </c>
      <c r="Z55" s="22">
        <v>8</v>
      </c>
      <c r="AD55" s="22" t="s">
        <v>1165</v>
      </c>
      <c r="AF55" s="24" t="s">
        <v>153</v>
      </c>
      <c r="AG55" t="s">
        <v>1160</v>
      </c>
      <c r="AH55">
        <f t="shared" si="0"/>
        <v>4320</v>
      </c>
      <c r="AI55" s="21" t="s">
        <v>153</v>
      </c>
      <c r="AJ55" s="21" t="s">
        <v>1278</v>
      </c>
      <c r="AK55" s="21">
        <v>28</v>
      </c>
      <c r="AL55" s="21" t="s">
        <v>1321</v>
      </c>
      <c r="AN55" s="21">
        <v>3</v>
      </c>
      <c r="AO55" s="21">
        <v>50</v>
      </c>
      <c r="AP55" s="21">
        <v>30</v>
      </c>
      <c r="AQ55" s="22" t="s">
        <v>3016</v>
      </c>
      <c r="AR55" s="21" t="s">
        <v>1298</v>
      </c>
      <c r="AS55" t="s">
        <v>3085</v>
      </c>
    </row>
    <row r="56" spans="1:45" x14ac:dyDescent="0.2">
      <c r="A56" s="21" t="s">
        <v>1685</v>
      </c>
      <c r="B56" s="21" t="s">
        <v>1146</v>
      </c>
      <c r="C56" s="21" t="s">
        <v>1149</v>
      </c>
      <c r="D56" s="21" t="s">
        <v>420</v>
      </c>
      <c r="E56" s="21" t="s">
        <v>3093</v>
      </c>
      <c r="G56" s="21" t="s">
        <v>153</v>
      </c>
      <c r="H56" s="21" t="s">
        <v>1165</v>
      </c>
      <c r="I56" s="21" t="s">
        <v>3087</v>
      </c>
      <c r="J56" s="21">
        <v>55.266666666666602</v>
      </c>
      <c r="K56">
        <v>-128.4</v>
      </c>
      <c r="L56">
        <v>1100</v>
      </c>
      <c r="M56" s="21" t="s">
        <v>3034</v>
      </c>
      <c r="O56" s="21">
        <v>1992</v>
      </c>
      <c r="Q56" s="21" t="s">
        <v>3086</v>
      </c>
      <c r="T56" s="21">
        <v>-20</v>
      </c>
      <c r="U56" s="21" t="s">
        <v>1218</v>
      </c>
      <c r="V56" s="9" t="s">
        <v>1247</v>
      </c>
      <c r="W56" s="21">
        <v>28</v>
      </c>
      <c r="X56" s="9" t="s">
        <v>3088</v>
      </c>
      <c r="Y56" t="s">
        <v>3097</v>
      </c>
      <c r="Z56" s="22">
        <v>8</v>
      </c>
      <c r="AD56" s="22" t="s">
        <v>1165</v>
      </c>
      <c r="AF56" s="24" t="s">
        <v>153</v>
      </c>
      <c r="AG56" t="s">
        <v>1160</v>
      </c>
      <c r="AH56">
        <f t="shared" si="0"/>
        <v>4320</v>
      </c>
      <c r="AI56" s="21" t="s">
        <v>153</v>
      </c>
      <c r="AJ56" s="21" t="s">
        <v>1148</v>
      </c>
      <c r="AK56" s="21">
        <v>65</v>
      </c>
      <c r="AL56" s="21" t="s">
        <v>1321</v>
      </c>
      <c r="AM56" s="21"/>
      <c r="AN56" s="21">
        <v>3</v>
      </c>
      <c r="AO56" s="21">
        <v>50</v>
      </c>
      <c r="AP56" s="21">
        <v>30</v>
      </c>
      <c r="AQ56" s="22" t="s">
        <v>3016</v>
      </c>
      <c r="AR56" s="21" t="s">
        <v>1298</v>
      </c>
      <c r="AS56" t="s">
        <v>3085</v>
      </c>
    </row>
    <row r="57" spans="1:45" x14ac:dyDescent="0.2">
      <c r="A57" s="21" t="s">
        <v>1685</v>
      </c>
      <c r="B57" s="21" t="s">
        <v>1146</v>
      </c>
      <c r="C57" s="21" t="s">
        <v>1149</v>
      </c>
      <c r="D57" s="21" t="s">
        <v>420</v>
      </c>
      <c r="E57" s="21" t="s">
        <v>3093</v>
      </c>
      <c r="G57" s="21" t="s">
        <v>153</v>
      </c>
      <c r="H57" s="21" t="s">
        <v>1165</v>
      </c>
      <c r="I57" s="21" t="s">
        <v>3087</v>
      </c>
      <c r="J57" s="21">
        <v>55.266666666666602</v>
      </c>
      <c r="K57">
        <v>-128.4</v>
      </c>
      <c r="L57">
        <v>1100</v>
      </c>
      <c r="M57" s="21" t="s">
        <v>3034</v>
      </c>
      <c r="O57" s="21">
        <v>1992</v>
      </c>
      <c r="Q57" s="21" t="s">
        <v>3086</v>
      </c>
      <c r="T57" s="21">
        <v>-20</v>
      </c>
      <c r="U57" s="21" t="s">
        <v>1218</v>
      </c>
      <c r="V57" s="9" t="s">
        <v>1247</v>
      </c>
      <c r="W57" s="21">
        <v>28</v>
      </c>
      <c r="X57" s="9" t="s">
        <v>3088</v>
      </c>
      <c r="Y57" t="s">
        <v>3097</v>
      </c>
      <c r="Z57" s="22">
        <v>8</v>
      </c>
      <c r="AD57" s="22" t="s">
        <v>1165</v>
      </c>
      <c r="AF57" s="24" t="s">
        <v>153</v>
      </c>
      <c r="AG57" t="s">
        <v>1160</v>
      </c>
      <c r="AH57">
        <f t="shared" si="0"/>
        <v>4320</v>
      </c>
      <c r="AI57" s="21" t="s">
        <v>153</v>
      </c>
      <c r="AJ57" s="21" t="s">
        <v>1278</v>
      </c>
      <c r="AK57" s="21">
        <v>28</v>
      </c>
      <c r="AL57" s="21" t="s">
        <v>1321</v>
      </c>
      <c r="AM57" s="21"/>
      <c r="AN57" s="21">
        <v>3</v>
      </c>
      <c r="AO57" s="21">
        <v>50</v>
      </c>
      <c r="AP57" s="21">
        <v>30</v>
      </c>
      <c r="AQ57" s="22" t="s">
        <v>3016</v>
      </c>
      <c r="AR57" s="21" t="s">
        <v>1298</v>
      </c>
      <c r="AS57" t="s">
        <v>3085</v>
      </c>
    </row>
    <row r="58" spans="1:45" x14ac:dyDescent="0.2">
      <c r="A58" s="21" t="s">
        <v>1685</v>
      </c>
      <c r="B58" s="21" t="s">
        <v>1146</v>
      </c>
      <c r="C58" s="21" t="s">
        <v>1149</v>
      </c>
      <c r="D58" s="21" t="s">
        <v>420</v>
      </c>
      <c r="E58" s="21" t="s">
        <v>3093</v>
      </c>
      <c r="G58" s="21" t="s">
        <v>153</v>
      </c>
      <c r="H58" s="21" t="s">
        <v>1165</v>
      </c>
      <c r="I58" s="21" t="s">
        <v>3087</v>
      </c>
      <c r="J58" s="21">
        <v>55.266666666666602</v>
      </c>
      <c r="K58">
        <v>-128.4</v>
      </c>
      <c r="L58">
        <v>1100</v>
      </c>
      <c r="M58" s="21" t="s">
        <v>3034</v>
      </c>
      <c r="O58" s="21">
        <v>1992</v>
      </c>
      <c r="Q58" s="21" t="s">
        <v>3086</v>
      </c>
      <c r="T58" s="21">
        <v>-20</v>
      </c>
      <c r="U58" s="21" t="s">
        <v>1218</v>
      </c>
      <c r="V58" s="9" t="s">
        <v>1247</v>
      </c>
      <c r="W58" s="21">
        <v>56</v>
      </c>
      <c r="X58" s="9" t="s">
        <v>3088</v>
      </c>
      <c r="Y58" t="s">
        <v>3097</v>
      </c>
      <c r="Z58" s="22">
        <v>8</v>
      </c>
      <c r="AD58" s="22" t="s">
        <v>1165</v>
      </c>
      <c r="AF58" s="24" t="s">
        <v>153</v>
      </c>
      <c r="AG58" t="s">
        <v>1160</v>
      </c>
      <c r="AH58">
        <f t="shared" si="0"/>
        <v>4320</v>
      </c>
      <c r="AI58" s="21" t="s">
        <v>153</v>
      </c>
      <c r="AJ58" s="21" t="s">
        <v>1148</v>
      </c>
      <c r="AK58" s="21">
        <v>74</v>
      </c>
      <c r="AL58" s="21" t="s">
        <v>1321</v>
      </c>
      <c r="AM58" s="21"/>
      <c r="AN58" s="21">
        <v>3</v>
      </c>
      <c r="AO58" s="21">
        <v>50</v>
      </c>
      <c r="AP58" s="21">
        <v>30</v>
      </c>
      <c r="AQ58" s="22" t="s">
        <v>3016</v>
      </c>
      <c r="AR58" s="21" t="s">
        <v>1298</v>
      </c>
      <c r="AS58" t="s">
        <v>3085</v>
      </c>
    </row>
    <row r="59" spans="1:45" x14ac:dyDescent="0.2">
      <c r="A59" s="21" t="s">
        <v>1685</v>
      </c>
      <c r="B59" s="21" t="s">
        <v>1146</v>
      </c>
      <c r="C59" s="21" t="s">
        <v>1149</v>
      </c>
      <c r="D59" s="21" t="s">
        <v>420</v>
      </c>
      <c r="E59" s="21" t="s">
        <v>3093</v>
      </c>
      <c r="G59" s="21" t="s">
        <v>153</v>
      </c>
      <c r="H59" s="21" t="s">
        <v>1165</v>
      </c>
      <c r="I59" s="21" t="s">
        <v>3087</v>
      </c>
      <c r="J59" s="21">
        <v>55.266666666666602</v>
      </c>
      <c r="K59">
        <v>-128.4</v>
      </c>
      <c r="L59">
        <v>1100</v>
      </c>
      <c r="M59" s="21" t="s">
        <v>3034</v>
      </c>
      <c r="O59" s="21">
        <v>1992</v>
      </c>
      <c r="Q59" s="21" t="s">
        <v>3086</v>
      </c>
      <c r="T59" s="21">
        <v>-20</v>
      </c>
      <c r="U59" s="21" t="s">
        <v>1218</v>
      </c>
      <c r="V59" s="9" t="s">
        <v>1247</v>
      </c>
      <c r="W59" s="21">
        <v>56</v>
      </c>
      <c r="X59" s="9" t="s">
        <v>3088</v>
      </c>
      <c r="Y59" t="s">
        <v>3097</v>
      </c>
      <c r="Z59" s="22">
        <v>8</v>
      </c>
      <c r="AD59" s="22" t="s">
        <v>1165</v>
      </c>
      <c r="AF59" s="24" t="s">
        <v>153</v>
      </c>
      <c r="AG59" t="s">
        <v>1160</v>
      </c>
      <c r="AH59">
        <f t="shared" si="0"/>
        <v>4320</v>
      </c>
      <c r="AI59" s="21" t="s">
        <v>153</v>
      </c>
      <c r="AJ59" s="21" t="s">
        <v>1278</v>
      </c>
      <c r="AK59" s="21">
        <v>51</v>
      </c>
      <c r="AL59" s="21" t="s">
        <v>1321</v>
      </c>
      <c r="AM59" s="21"/>
      <c r="AN59" s="21">
        <v>3</v>
      </c>
      <c r="AO59" s="21">
        <v>50</v>
      </c>
      <c r="AP59" s="21">
        <v>30</v>
      </c>
      <c r="AQ59" s="22" t="s">
        <v>3016</v>
      </c>
      <c r="AR59" s="21" t="s">
        <v>1298</v>
      </c>
      <c r="AS59" t="s">
        <v>3085</v>
      </c>
    </row>
    <row r="60" spans="1:45" x14ac:dyDescent="0.2">
      <c r="A60" s="21" t="s">
        <v>1685</v>
      </c>
      <c r="B60" s="21" t="s">
        <v>1146</v>
      </c>
      <c r="C60" s="21" t="s">
        <v>1149</v>
      </c>
      <c r="D60" s="21" t="s">
        <v>420</v>
      </c>
      <c r="E60" s="21" t="s">
        <v>3093</v>
      </c>
      <c r="G60" s="21" t="s">
        <v>153</v>
      </c>
      <c r="H60" s="21" t="s">
        <v>1165</v>
      </c>
      <c r="I60" s="21" t="s">
        <v>3087</v>
      </c>
      <c r="J60" s="21">
        <v>55.266666666666602</v>
      </c>
      <c r="K60">
        <v>-128.4</v>
      </c>
      <c r="L60">
        <v>1100</v>
      </c>
      <c r="M60" s="21" t="s">
        <v>3034</v>
      </c>
      <c r="O60" s="21">
        <v>1992</v>
      </c>
      <c r="Q60" s="21" t="s">
        <v>3086</v>
      </c>
      <c r="T60" s="21">
        <v>-20</v>
      </c>
      <c r="U60" s="21" t="s">
        <v>1218</v>
      </c>
      <c r="V60" s="9" t="s">
        <v>1247</v>
      </c>
      <c r="W60" s="21">
        <v>84</v>
      </c>
      <c r="X60" s="9" t="s">
        <v>3088</v>
      </c>
      <c r="Y60" t="s">
        <v>3097</v>
      </c>
      <c r="Z60" s="22">
        <v>8</v>
      </c>
      <c r="AD60" s="22" t="s">
        <v>1165</v>
      </c>
      <c r="AF60" s="24" t="s">
        <v>153</v>
      </c>
      <c r="AG60" t="s">
        <v>1160</v>
      </c>
      <c r="AH60">
        <f t="shared" si="0"/>
        <v>4320</v>
      </c>
      <c r="AI60" s="21" t="s">
        <v>153</v>
      </c>
      <c r="AJ60" s="21" t="s">
        <v>1148</v>
      </c>
      <c r="AK60" s="21">
        <v>63</v>
      </c>
      <c r="AL60" s="21" t="s">
        <v>1321</v>
      </c>
      <c r="AM60" s="21"/>
      <c r="AN60" s="21">
        <v>3</v>
      </c>
      <c r="AO60" s="21">
        <v>50</v>
      </c>
      <c r="AP60" s="21">
        <v>30</v>
      </c>
      <c r="AQ60" s="22" t="s">
        <v>3016</v>
      </c>
      <c r="AR60" s="21" t="s">
        <v>1298</v>
      </c>
      <c r="AS60" t="s">
        <v>3085</v>
      </c>
    </row>
    <row r="61" spans="1:45" x14ac:dyDescent="0.2">
      <c r="A61" s="21" t="s">
        <v>1685</v>
      </c>
      <c r="B61" s="21" t="s">
        <v>1146</v>
      </c>
      <c r="C61" s="21" t="s">
        <v>1149</v>
      </c>
      <c r="D61" s="21" t="s">
        <v>420</v>
      </c>
      <c r="E61" s="21" t="s">
        <v>3093</v>
      </c>
      <c r="G61" s="21" t="s">
        <v>153</v>
      </c>
      <c r="H61" s="21" t="s">
        <v>1165</v>
      </c>
      <c r="I61" s="21" t="s">
        <v>3087</v>
      </c>
      <c r="J61" s="21">
        <v>55.266666666666602</v>
      </c>
      <c r="K61">
        <v>-128.4</v>
      </c>
      <c r="L61">
        <v>1100</v>
      </c>
      <c r="M61" s="21" t="s">
        <v>3034</v>
      </c>
      <c r="O61" s="21">
        <v>1992</v>
      </c>
      <c r="Q61" s="21" t="s">
        <v>3086</v>
      </c>
      <c r="T61" s="21">
        <v>-20</v>
      </c>
      <c r="U61" s="21" t="s">
        <v>1218</v>
      </c>
      <c r="V61" s="9" t="s">
        <v>1247</v>
      </c>
      <c r="W61" s="21">
        <v>84</v>
      </c>
      <c r="X61" s="9" t="s">
        <v>3088</v>
      </c>
      <c r="Y61" t="s">
        <v>3097</v>
      </c>
      <c r="Z61" s="22">
        <v>8</v>
      </c>
      <c r="AD61" s="22" t="s">
        <v>1165</v>
      </c>
      <c r="AF61" s="24" t="s">
        <v>153</v>
      </c>
      <c r="AG61" t="s">
        <v>1160</v>
      </c>
      <c r="AH61">
        <f t="shared" si="0"/>
        <v>4320</v>
      </c>
      <c r="AI61" s="21" t="s">
        <v>153</v>
      </c>
      <c r="AJ61" s="21" t="s">
        <v>1278</v>
      </c>
      <c r="AK61" s="21">
        <v>35</v>
      </c>
      <c r="AL61" s="21" t="s">
        <v>1321</v>
      </c>
      <c r="AM61" s="21"/>
      <c r="AN61" s="21">
        <v>3</v>
      </c>
      <c r="AO61" s="21">
        <v>50</v>
      </c>
      <c r="AP61" s="21">
        <v>30</v>
      </c>
      <c r="AQ61" s="22" t="s">
        <v>3016</v>
      </c>
      <c r="AR61" s="21" t="s">
        <v>1298</v>
      </c>
      <c r="AS61" t="s">
        <v>3085</v>
      </c>
    </row>
    <row r="62" spans="1:45" x14ac:dyDescent="0.2">
      <c r="A62" s="21" t="s">
        <v>1685</v>
      </c>
      <c r="B62" s="21" t="s">
        <v>1146</v>
      </c>
      <c r="C62" s="21" t="s">
        <v>1149</v>
      </c>
      <c r="D62" s="21" t="s">
        <v>420</v>
      </c>
      <c r="E62" s="21" t="s">
        <v>3093</v>
      </c>
      <c r="G62" s="21" t="s">
        <v>153</v>
      </c>
      <c r="H62" s="21" t="s">
        <v>1165</v>
      </c>
      <c r="I62" s="21" t="s">
        <v>3087</v>
      </c>
      <c r="J62" s="21">
        <v>55.266666666666602</v>
      </c>
      <c r="K62">
        <v>-128.4</v>
      </c>
      <c r="L62">
        <v>1100</v>
      </c>
      <c r="M62" s="21" t="s">
        <v>3034</v>
      </c>
      <c r="O62" s="21">
        <v>1992</v>
      </c>
      <c r="Q62" s="21" t="s">
        <v>3086</v>
      </c>
      <c r="T62" s="21">
        <v>-20</v>
      </c>
      <c r="U62" s="21" t="s">
        <v>1218</v>
      </c>
      <c r="V62" s="9" t="s">
        <v>1247</v>
      </c>
      <c r="W62" s="21">
        <v>28</v>
      </c>
      <c r="X62" s="9" t="s">
        <v>3088</v>
      </c>
      <c r="Y62" t="s">
        <v>3098</v>
      </c>
      <c r="Z62" s="22">
        <v>8</v>
      </c>
      <c r="AD62" s="22" t="s">
        <v>1165</v>
      </c>
      <c r="AF62" s="24" t="s">
        <v>153</v>
      </c>
      <c r="AG62" t="s">
        <v>1160</v>
      </c>
      <c r="AH62">
        <f t="shared" si="0"/>
        <v>4320</v>
      </c>
      <c r="AI62" s="21" t="s">
        <v>153</v>
      </c>
      <c r="AJ62" s="21" t="s">
        <v>1148</v>
      </c>
      <c r="AK62" s="21">
        <v>63</v>
      </c>
      <c r="AL62" s="21" t="s">
        <v>1321</v>
      </c>
      <c r="AM62" s="21"/>
      <c r="AN62" s="21">
        <v>3</v>
      </c>
      <c r="AO62" s="21">
        <v>50</v>
      </c>
      <c r="AP62" s="21">
        <v>30</v>
      </c>
      <c r="AQ62" s="22" t="s">
        <v>3016</v>
      </c>
      <c r="AR62" s="21" t="s">
        <v>1298</v>
      </c>
      <c r="AS62" t="s">
        <v>3085</v>
      </c>
    </row>
    <row r="63" spans="1:45" x14ac:dyDescent="0.2">
      <c r="A63" s="21" t="s">
        <v>1685</v>
      </c>
      <c r="B63" s="21" t="s">
        <v>1146</v>
      </c>
      <c r="C63" s="21" t="s">
        <v>1149</v>
      </c>
      <c r="D63" s="21" t="s">
        <v>420</v>
      </c>
      <c r="E63" s="21" t="s">
        <v>3093</v>
      </c>
      <c r="G63" s="21" t="s">
        <v>153</v>
      </c>
      <c r="H63" s="21" t="s">
        <v>1165</v>
      </c>
      <c r="I63" s="21" t="s">
        <v>3087</v>
      </c>
      <c r="J63" s="21">
        <v>55.266666666666602</v>
      </c>
      <c r="K63">
        <v>-128.4</v>
      </c>
      <c r="L63">
        <v>1100</v>
      </c>
      <c r="M63" s="21" t="s">
        <v>3034</v>
      </c>
      <c r="O63" s="21">
        <v>1992</v>
      </c>
      <c r="Q63" s="21" t="s">
        <v>3086</v>
      </c>
      <c r="T63" s="21">
        <v>-20</v>
      </c>
      <c r="U63" s="21" t="s">
        <v>1218</v>
      </c>
      <c r="V63" s="9" t="s">
        <v>1247</v>
      </c>
      <c r="W63" s="21">
        <v>28</v>
      </c>
      <c r="X63" s="9" t="s">
        <v>3088</v>
      </c>
      <c r="Y63" t="s">
        <v>3098</v>
      </c>
      <c r="Z63" s="22">
        <v>8</v>
      </c>
      <c r="AD63" s="22" t="s">
        <v>1165</v>
      </c>
      <c r="AF63" s="24" t="s">
        <v>153</v>
      </c>
      <c r="AG63" t="s">
        <v>1160</v>
      </c>
      <c r="AH63">
        <f t="shared" si="0"/>
        <v>4320</v>
      </c>
      <c r="AI63" s="21" t="s">
        <v>153</v>
      </c>
      <c r="AJ63" s="21" t="s">
        <v>1278</v>
      </c>
      <c r="AK63" s="21">
        <v>29</v>
      </c>
      <c r="AL63" s="21" t="s">
        <v>1321</v>
      </c>
      <c r="AM63" s="21"/>
      <c r="AN63" s="21">
        <v>3</v>
      </c>
      <c r="AO63" s="21">
        <v>50</v>
      </c>
      <c r="AP63" s="21">
        <v>30</v>
      </c>
      <c r="AQ63" s="22" t="s">
        <v>3016</v>
      </c>
      <c r="AR63" s="21" t="s">
        <v>1298</v>
      </c>
      <c r="AS63" t="s">
        <v>3085</v>
      </c>
    </row>
    <row r="64" spans="1:45" x14ac:dyDescent="0.2">
      <c r="A64" s="21" t="s">
        <v>1685</v>
      </c>
      <c r="B64" s="21" t="s">
        <v>1146</v>
      </c>
      <c r="C64" s="21" t="s">
        <v>1149</v>
      </c>
      <c r="D64" s="21" t="s">
        <v>420</v>
      </c>
      <c r="E64" s="21" t="s">
        <v>3093</v>
      </c>
      <c r="G64" s="21" t="s">
        <v>153</v>
      </c>
      <c r="H64" s="21" t="s">
        <v>1165</v>
      </c>
      <c r="I64" s="21" t="s">
        <v>3087</v>
      </c>
      <c r="J64" s="21">
        <v>55.266666666666602</v>
      </c>
      <c r="K64">
        <v>-128.4</v>
      </c>
      <c r="L64">
        <v>1100</v>
      </c>
      <c r="M64" s="21" t="s">
        <v>3034</v>
      </c>
      <c r="O64" s="21">
        <v>1992</v>
      </c>
      <c r="Q64" s="21" t="s">
        <v>3086</v>
      </c>
      <c r="T64" s="21">
        <v>-20</v>
      </c>
      <c r="U64" s="21" t="s">
        <v>1218</v>
      </c>
      <c r="V64" s="9" t="s">
        <v>1247</v>
      </c>
      <c r="W64" s="21">
        <v>56</v>
      </c>
      <c r="X64" s="9" t="s">
        <v>3088</v>
      </c>
      <c r="Y64" t="s">
        <v>3098</v>
      </c>
      <c r="Z64" s="22">
        <v>8</v>
      </c>
      <c r="AD64" s="22" t="s">
        <v>1165</v>
      </c>
      <c r="AF64" s="24" t="s">
        <v>153</v>
      </c>
      <c r="AG64" t="s">
        <v>1160</v>
      </c>
      <c r="AH64">
        <f t="shared" si="0"/>
        <v>4320</v>
      </c>
      <c r="AI64" s="21" t="s">
        <v>153</v>
      </c>
      <c r="AJ64" s="21" t="s">
        <v>1148</v>
      </c>
      <c r="AK64" s="21">
        <v>83</v>
      </c>
      <c r="AL64" s="21" t="s">
        <v>1321</v>
      </c>
      <c r="AM64" s="21"/>
      <c r="AN64" s="21">
        <v>3</v>
      </c>
      <c r="AO64" s="21">
        <v>50</v>
      </c>
      <c r="AP64" s="21">
        <v>30</v>
      </c>
      <c r="AQ64" s="22" t="s">
        <v>3016</v>
      </c>
      <c r="AR64" s="21" t="s">
        <v>1298</v>
      </c>
      <c r="AS64" t="s">
        <v>3085</v>
      </c>
    </row>
    <row r="65" spans="1:45" x14ac:dyDescent="0.2">
      <c r="A65" s="21" t="s">
        <v>1685</v>
      </c>
      <c r="B65" s="21" t="s">
        <v>1146</v>
      </c>
      <c r="C65" s="21" t="s">
        <v>1149</v>
      </c>
      <c r="D65" s="21" t="s">
        <v>420</v>
      </c>
      <c r="E65" s="21" t="s">
        <v>3093</v>
      </c>
      <c r="G65" s="21" t="s">
        <v>153</v>
      </c>
      <c r="H65" s="21" t="s">
        <v>1165</v>
      </c>
      <c r="I65" s="21" t="s">
        <v>3087</v>
      </c>
      <c r="J65" s="21">
        <v>55.266666666666602</v>
      </c>
      <c r="K65">
        <v>-128.4</v>
      </c>
      <c r="L65">
        <v>1100</v>
      </c>
      <c r="M65" s="21" t="s">
        <v>3034</v>
      </c>
      <c r="O65" s="21">
        <v>1992</v>
      </c>
      <c r="Q65" s="21" t="s">
        <v>3086</v>
      </c>
      <c r="T65" s="21">
        <v>-20</v>
      </c>
      <c r="U65" s="21" t="s">
        <v>1218</v>
      </c>
      <c r="V65" s="9" t="s">
        <v>1247</v>
      </c>
      <c r="W65" s="21">
        <v>56</v>
      </c>
      <c r="X65" s="9" t="s">
        <v>3088</v>
      </c>
      <c r="Y65" t="s">
        <v>3098</v>
      </c>
      <c r="Z65" s="22">
        <v>8</v>
      </c>
      <c r="AD65" s="22" t="s">
        <v>1165</v>
      </c>
      <c r="AF65" s="24" t="s">
        <v>153</v>
      </c>
      <c r="AG65" t="s">
        <v>1160</v>
      </c>
      <c r="AH65">
        <f t="shared" si="0"/>
        <v>4320</v>
      </c>
      <c r="AI65" s="21" t="s">
        <v>153</v>
      </c>
      <c r="AJ65" s="21" t="s">
        <v>1278</v>
      </c>
      <c r="AK65" s="21">
        <v>56</v>
      </c>
      <c r="AL65" s="21" t="s">
        <v>1321</v>
      </c>
      <c r="AM65" s="21"/>
      <c r="AN65" s="21">
        <v>3</v>
      </c>
      <c r="AO65" s="21">
        <v>50</v>
      </c>
      <c r="AP65" s="21">
        <v>30</v>
      </c>
      <c r="AQ65" s="22" t="s">
        <v>3016</v>
      </c>
      <c r="AR65" s="21" t="s">
        <v>1298</v>
      </c>
      <c r="AS65" t="s">
        <v>3085</v>
      </c>
    </row>
    <row r="66" spans="1:45" x14ac:dyDescent="0.2">
      <c r="A66" s="21" t="s">
        <v>1685</v>
      </c>
      <c r="B66" s="21" t="s">
        <v>1146</v>
      </c>
      <c r="C66" s="21" t="s">
        <v>1149</v>
      </c>
      <c r="D66" s="21" t="s">
        <v>420</v>
      </c>
      <c r="E66" s="21" t="s">
        <v>3093</v>
      </c>
      <c r="G66" s="21" t="s">
        <v>153</v>
      </c>
      <c r="H66" s="21" t="s">
        <v>1165</v>
      </c>
      <c r="I66" s="21" t="s">
        <v>3087</v>
      </c>
      <c r="J66" s="21">
        <v>55.266666666666602</v>
      </c>
      <c r="K66">
        <v>-128.4</v>
      </c>
      <c r="L66">
        <v>1100</v>
      </c>
      <c r="M66" s="21" t="s">
        <v>3034</v>
      </c>
      <c r="O66" s="21">
        <v>1992</v>
      </c>
      <c r="Q66" s="21" t="s">
        <v>3086</v>
      </c>
      <c r="T66" s="21">
        <v>-20</v>
      </c>
      <c r="U66" s="21" t="s">
        <v>1218</v>
      </c>
      <c r="V66" s="9" t="s">
        <v>1247</v>
      </c>
      <c r="W66" s="21">
        <v>84</v>
      </c>
      <c r="X66" s="9" t="s">
        <v>3088</v>
      </c>
      <c r="Y66" t="s">
        <v>3098</v>
      </c>
      <c r="Z66" s="22">
        <v>8</v>
      </c>
      <c r="AD66" s="22" t="s">
        <v>1165</v>
      </c>
      <c r="AF66" s="24" t="s">
        <v>153</v>
      </c>
      <c r="AG66" t="s">
        <v>1160</v>
      </c>
      <c r="AH66">
        <f t="shared" ref="AH66:AH129" si="1">24*60*3</f>
        <v>4320</v>
      </c>
      <c r="AI66" s="21" t="s">
        <v>153</v>
      </c>
      <c r="AJ66" s="21" t="s">
        <v>1148</v>
      </c>
      <c r="AK66" s="21">
        <v>70</v>
      </c>
      <c r="AL66" s="21" t="s">
        <v>1321</v>
      </c>
      <c r="AM66" s="21"/>
      <c r="AN66" s="21">
        <v>3</v>
      </c>
      <c r="AO66" s="21">
        <v>50</v>
      </c>
      <c r="AP66" s="21">
        <v>30</v>
      </c>
      <c r="AQ66" s="22" t="s">
        <v>3016</v>
      </c>
      <c r="AR66" s="21" t="s">
        <v>1298</v>
      </c>
      <c r="AS66" t="s">
        <v>3085</v>
      </c>
    </row>
    <row r="67" spans="1:45" x14ac:dyDescent="0.2">
      <c r="A67" s="21" t="s">
        <v>1685</v>
      </c>
      <c r="B67" s="21" t="s">
        <v>1146</v>
      </c>
      <c r="C67" s="21" t="s">
        <v>1149</v>
      </c>
      <c r="D67" s="21" t="s">
        <v>420</v>
      </c>
      <c r="E67" s="21" t="s">
        <v>3093</v>
      </c>
      <c r="G67" s="21" t="s">
        <v>153</v>
      </c>
      <c r="H67" s="21" t="s">
        <v>1165</v>
      </c>
      <c r="I67" s="21" t="s">
        <v>3087</v>
      </c>
      <c r="J67" s="21">
        <v>55.266666666666602</v>
      </c>
      <c r="K67">
        <v>-128.4</v>
      </c>
      <c r="L67">
        <v>1100</v>
      </c>
      <c r="M67" s="21" t="s">
        <v>3034</v>
      </c>
      <c r="O67" s="21">
        <v>1992</v>
      </c>
      <c r="Q67" s="21" t="s">
        <v>3086</v>
      </c>
      <c r="T67" s="21">
        <v>-20</v>
      </c>
      <c r="U67" s="21" t="s">
        <v>1218</v>
      </c>
      <c r="V67" s="9" t="s">
        <v>1247</v>
      </c>
      <c r="W67" s="21">
        <v>84</v>
      </c>
      <c r="X67" s="9" t="s">
        <v>3088</v>
      </c>
      <c r="Y67" t="s">
        <v>3098</v>
      </c>
      <c r="Z67" s="22">
        <v>8</v>
      </c>
      <c r="AD67" s="22" t="s">
        <v>1165</v>
      </c>
      <c r="AF67" s="24" t="s">
        <v>153</v>
      </c>
      <c r="AG67" t="s">
        <v>1160</v>
      </c>
      <c r="AH67">
        <f t="shared" si="1"/>
        <v>4320</v>
      </c>
      <c r="AI67" s="21" t="s">
        <v>153</v>
      </c>
      <c r="AJ67" s="21" t="s">
        <v>1278</v>
      </c>
      <c r="AK67" s="21">
        <v>44</v>
      </c>
      <c r="AL67" s="21" t="s">
        <v>1321</v>
      </c>
      <c r="AM67" s="21"/>
      <c r="AN67" s="21">
        <v>3</v>
      </c>
      <c r="AO67" s="21">
        <v>50</v>
      </c>
      <c r="AP67" s="21">
        <v>30</v>
      </c>
      <c r="AQ67" s="22" t="s">
        <v>3016</v>
      </c>
      <c r="AR67" s="21" t="s">
        <v>1298</v>
      </c>
      <c r="AS67" t="s">
        <v>3085</v>
      </c>
    </row>
    <row r="68" spans="1:45" x14ac:dyDescent="0.2">
      <c r="A68" s="21" t="s">
        <v>1685</v>
      </c>
      <c r="B68" s="21" t="s">
        <v>1146</v>
      </c>
      <c r="C68" s="21" t="s">
        <v>1149</v>
      </c>
      <c r="D68" s="21" t="s">
        <v>420</v>
      </c>
      <c r="E68" s="21" t="s">
        <v>3093</v>
      </c>
      <c r="G68" s="21" t="s">
        <v>153</v>
      </c>
      <c r="H68" s="21" t="s">
        <v>1165</v>
      </c>
      <c r="I68" s="21" t="s">
        <v>3087</v>
      </c>
      <c r="J68" s="21">
        <v>55.266666666666602</v>
      </c>
      <c r="K68">
        <v>-128.4</v>
      </c>
      <c r="L68">
        <v>1100</v>
      </c>
      <c r="M68" s="21" t="s">
        <v>3034</v>
      </c>
      <c r="O68" s="21">
        <v>1992</v>
      </c>
      <c r="Q68" s="21" t="s">
        <v>3086</v>
      </c>
      <c r="T68" s="21">
        <v>-20</v>
      </c>
      <c r="U68" s="21" t="s">
        <v>1218</v>
      </c>
      <c r="V68" s="9" t="s">
        <v>1247</v>
      </c>
      <c r="W68" s="21">
        <v>28</v>
      </c>
      <c r="X68" s="9" t="s">
        <v>3088</v>
      </c>
      <c r="Y68" t="s">
        <v>3099</v>
      </c>
      <c r="Z68" s="22">
        <v>8</v>
      </c>
      <c r="AD68" s="22" t="s">
        <v>1165</v>
      </c>
      <c r="AF68" s="24" t="s">
        <v>153</v>
      </c>
      <c r="AG68" t="s">
        <v>1160</v>
      </c>
      <c r="AH68">
        <f t="shared" si="1"/>
        <v>4320</v>
      </c>
      <c r="AI68" s="21" t="s">
        <v>153</v>
      </c>
      <c r="AJ68" s="21" t="s">
        <v>1148</v>
      </c>
      <c r="AK68" s="21">
        <v>51</v>
      </c>
      <c r="AL68" s="21" t="s">
        <v>1321</v>
      </c>
      <c r="AM68" s="21"/>
      <c r="AN68" s="21">
        <v>3</v>
      </c>
      <c r="AO68" s="21">
        <v>50</v>
      </c>
      <c r="AP68" s="21">
        <v>30</v>
      </c>
      <c r="AQ68" s="22" t="s">
        <v>3016</v>
      </c>
      <c r="AR68" s="21" t="s">
        <v>1298</v>
      </c>
      <c r="AS68" t="s">
        <v>3085</v>
      </c>
    </row>
    <row r="69" spans="1:45" x14ac:dyDescent="0.2">
      <c r="A69" s="21" t="s">
        <v>1685</v>
      </c>
      <c r="B69" s="21" t="s">
        <v>1146</v>
      </c>
      <c r="C69" s="21" t="s">
        <v>1149</v>
      </c>
      <c r="D69" s="21" t="s">
        <v>420</v>
      </c>
      <c r="E69" s="21" t="s">
        <v>3093</v>
      </c>
      <c r="G69" s="21" t="s">
        <v>153</v>
      </c>
      <c r="H69" s="21" t="s">
        <v>1165</v>
      </c>
      <c r="I69" s="21" t="s">
        <v>3087</v>
      </c>
      <c r="J69" s="21">
        <v>55.266666666666602</v>
      </c>
      <c r="K69">
        <v>-128.4</v>
      </c>
      <c r="L69">
        <v>1100</v>
      </c>
      <c r="M69" s="21" t="s">
        <v>3034</v>
      </c>
      <c r="O69" s="21">
        <v>1992</v>
      </c>
      <c r="Q69" s="21" t="s">
        <v>3086</v>
      </c>
      <c r="T69" s="21">
        <v>-20</v>
      </c>
      <c r="U69" s="21" t="s">
        <v>1218</v>
      </c>
      <c r="V69" s="9" t="s">
        <v>1247</v>
      </c>
      <c r="W69" s="21">
        <v>28</v>
      </c>
      <c r="X69" s="9" t="s">
        <v>3088</v>
      </c>
      <c r="Y69" t="s">
        <v>3099</v>
      </c>
      <c r="Z69" s="22">
        <v>8</v>
      </c>
      <c r="AD69" s="22" t="s">
        <v>1165</v>
      </c>
      <c r="AF69" s="24" t="s">
        <v>153</v>
      </c>
      <c r="AG69" t="s">
        <v>1160</v>
      </c>
      <c r="AH69">
        <f t="shared" si="1"/>
        <v>4320</v>
      </c>
      <c r="AI69" s="21" t="s">
        <v>153</v>
      </c>
      <c r="AJ69" s="21" t="s">
        <v>1278</v>
      </c>
      <c r="AK69" s="21">
        <v>21</v>
      </c>
      <c r="AL69" s="21" t="s">
        <v>1321</v>
      </c>
      <c r="AM69" s="21"/>
      <c r="AN69" s="21">
        <v>3</v>
      </c>
      <c r="AO69" s="21">
        <v>50</v>
      </c>
      <c r="AP69" s="21">
        <v>30</v>
      </c>
      <c r="AQ69" s="22" t="s">
        <v>3016</v>
      </c>
      <c r="AR69" s="21" t="s">
        <v>1298</v>
      </c>
      <c r="AS69" t="s">
        <v>3085</v>
      </c>
    </row>
    <row r="70" spans="1:45" x14ac:dyDescent="0.2">
      <c r="A70" s="21" t="s">
        <v>1685</v>
      </c>
      <c r="B70" s="21" t="s">
        <v>1146</v>
      </c>
      <c r="C70" s="21" t="s">
        <v>1149</v>
      </c>
      <c r="D70" s="21" t="s">
        <v>420</v>
      </c>
      <c r="E70" s="21" t="s">
        <v>3093</v>
      </c>
      <c r="G70" s="21" t="s">
        <v>153</v>
      </c>
      <c r="H70" s="21" t="s">
        <v>1165</v>
      </c>
      <c r="I70" s="21" t="s">
        <v>3087</v>
      </c>
      <c r="J70" s="21">
        <v>55.266666666666602</v>
      </c>
      <c r="K70">
        <v>-128.4</v>
      </c>
      <c r="L70">
        <v>1100</v>
      </c>
      <c r="M70" s="21" t="s">
        <v>3034</v>
      </c>
      <c r="O70" s="21">
        <v>1992</v>
      </c>
      <c r="Q70" s="21" t="s">
        <v>3086</v>
      </c>
      <c r="T70" s="21">
        <v>-20</v>
      </c>
      <c r="U70" s="21" t="s">
        <v>1218</v>
      </c>
      <c r="V70" s="9" t="s">
        <v>1247</v>
      </c>
      <c r="W70" s="21">
        <v>56</v>
      </c>
      <c r="X70" s="9" t="s">
        <v>3088</v>
      </c>
      <c r="Y70" t="s">
        <v>3099</v>
      </c>
      <c r="Z70" s="22">
        <v>8</v>
      </c>
      <c r="AD70" s="22" t="s">
        <v>1165</v>
      </c>
      <c r="AF70" s="24" t="s">
        <v>153</v>
      </c>
      <c r="AG70" t="s">
        <v>1160</v>
      </c>
      <c r="AH70">
        <f t="shared" si="1"/>
        <v>4320</v>
      </c>
      <c r="AI70" s="21" t="s">
        <v>153</v>
      </c>
      <c r="AJ70" s="21" t="s">
        <v>1148</v>
      </c>
      <c r="AK70" s="21">
        <v>71</v>
      </c>
      <c r="AL70" s="21" t="s">
        <v>1321</v>
      </c>
      <c r="AM70" s="21"/>
      <c r="AN70" s="21">
        <v>3</v>
      </c>
      <c r="AO70" s="21">
        <v>50</v>
      </c>
      <c r="AP70" s="21">
        <v>30</v>
      </c>
      <c r="AQ70" s="22" t="s">
        <v>3016</v>
      </c>
      <c r="AR70" s="21" t="s">
        <v>1298</v>
      </c>
      <c r="AS70" t="s">
        <v>3085</v>
      </c>
    </row>
    <row r="71" spans="1:45" x14ac:dyDescent="0.2">
      <c r="A71" s="21" t="s">
        <v>1685</v>
      </c>
      <c r="B71" s="21" t="s">
        <v>1146</v>
      </c>
      <c r="C71" s="21" t="s">
        <v>1149</v>
      </c>
      <c r="D71" s="21" t="s">
        <v>420</v>
      </c>
      <c r="E71" s="21" t="s">
        <v>3093</v>
      </c>
      <c r="G71" s="21" t="s">
        <v>153</v>
      </c>
      <c r="H71" s="21" t="s">
        <v>1165</v>
      </c>
      <c r="I71" s="21" t="s">
        <v>3087</v>
      </c>
      <c r="J71" s="21">
        <v>55.266666666666602</v>
      </c>
      <c r="K71">
        <v>-128.4</v>
      </c>
      <c r="L71">
        <v>1100</v>
      </c>
      <c r="M71" s="21" t="s">
        <v>3034</v>
      </c>
      <c r="O71" s="21">
        <v>1992</v>
      </c>
      <c r="Q71" s="21" t="s">
        <v>3086</v>
      </c>
      <c r="T71" s="21">
        <v>-20</v>
      </c>
      <c r="U71" s="21" t="s">
        <v>1218</v>
      </c>
      <c r="V71" s="9" t="s">
        <v>1247</v>
      </c>
      <c r="W71" s="21">
        <v>56</v>
      </c>
      <c r="X71" s="9" t="s">
        <v>3088</v>
      </c>
      <c r="Y71" t="s">
        <v>3099</v>
      </c>
      <c r="Z71" s="22">
        <v>8</v>
      </c>
      <c r="AD71" s="22" t="s">
        <v>1165</v>
      </c>
      <c r="AF71" s="24" t="s">
        <v>153</v>
      </c>
      <c r="AG71" t="s">
        <v>1160</v>
      </c>
      <c r="AH71">
        <f t="shared" si="1"/>
        <v>4320</v>
      </c>
      <c r="AI71" s="21" t="s">
        <v>153</v>
      </c>
      <c r="AJ71" s="21" t="s">
        <v>1278</v>
      </c>
      <c r="AK71" s="21">
        <v>41</v>
      </c>
      <c r="AL71" s="21" t="s">
        <v>1321</v>
      </c>
      <c r="AM71" s="21"/>
      <c r="AN71" s="21">
        <v>3</v>
      </c>
      <c r="AO71" s="21">
        <v>50</v>
      </c>
      <c r="AP71" s="21">
        <v>30</v>
      </c>
      <c r="AQ71" s="22" t="s">
        <v>3016</v>
      </c>
      <c r="AR71" s="21" t="s">
        <v>1298</v>
      </c>
      <c r="AS71" t="s">
        <v>3085</v>
      </c>
    </row>
    <row r="72" spans="1:45" x14ac:dyDescent="0.2">
      <c r="A72" s="21" t="s">
        <v>1685</v>
      </c>
      <c r="B72" s="21" t="s">
        <v>1146</v>
      </c>
      <c r="C72" s="21" t="s">
        <v>1149</v>
      </c>
      <c r="D72" s="21" t="s">
        <v>420</v>
      </c>
      <c r="E72" s="21" t="s">
        <v>3093</v>
      </c>
      <c r="G72" s="21" t="s">
        <v>153</v>
      </c>
      <c r="H72" s="21" t="s">
        <v>1165</v>
      </c>
      <c r="I72" s="21" t="s">
        <v>3087</v>
      </c>
      <c r="J72" s="21">
        <v>55.266666666666602</v>
      </c>
      <c r="K72">
        <v>-128.4</v>
      </c>
      <c r="L72">
        <v>1100</v>
      </c>
      <c r="M72" s="21" t="s">
        <v>3034</v>
      </c>
      <c r="O72" s="21">
        <v>1992</v>
      </c>
      <c r="Q72" s="21" t="s">
        <v>3086</v>
      </c>
      <c r="T72" s="21">
        <v>-20</v>
      </c>
      <c r="U72" s="21" t="s">
        <v>1218</v>
      </c>
      <c r="V72" s="9" t="s">
        <v>1247</v>
      </c>
      <c r="W72" s="21">
        <v>84</v>
      </c>
      <c r="X72" s="9" t="s">
        <v>3088</v>
      </c>
      <c r="Y72" t="s">
        <v>3099</v>
      </c>
      <c r="Z72" s="22">
        <v>8</v>
      </c>
      <c r="AD72" s="22" t="s">
        <v>1165</v>
      </c>
      <c r="AF72" s="24" t="s">
        <v>153</v>
      </c>
      <c r="AG72" t="s">
        <v>1160</v>
      </c>
      <c r="AH72">
        <f t="shared" si="1"/>
        <v>4320</v>
      </c>
      <c r="AI72" s="21" t="s">
        <v>153</v>
      </c>
      <c r="AJ72" s="21" t="s">
        <v>1148</v>
      </c>
      <c r="AK72" s="21">
        <v>62</v>
      </c>
      <c r="AL72" s="21" t="s">
        <v>1321</v>
      </c>
      <c r="AM72" s="21"/>
      <c r="AN72" s="21">
        <v>3</v>
      </c>
      <c r="AO72" s="21">
        <v>50</v>
      </c>
      <c r="AP72" s="21">
        <v>30</v>
      </c>
      <c r="AQ72" s="22" t="s">
        <v>3016</v>
      </c>
      <c r="AR72" s="21" t="s">
        <v>1298</v>
      </c>
      <c r="AS72" t="s">
        <v>3085</v>
      </c>
    </row>
    <row r="73" spans="1:45" x14ac:dyDescent="0.2">
      <c r="A73" s="21" t="s">
        <v>1685</v>
      </c>
      <c r="B73" s="21" t="s">
        <v>1146</v>
      </c>
      <c r="C73" s="21" t="s">
        <v>1149</v>
      </c>
      <c r="D73" s="21" t="s">
        <v>420</v>
      </c>
      <c r="E73" s="21" t="s">
        <v>3093</v>
      </c>
      <c r="G73" s="21" t="s">
        <v>153</v>
      </c>
      <c r="H73" s="21" t="s">
        <v>1165</v>
      </c>
      <c r="I73" s="21" t="s">
        <v>3087</v>
      </c>
      <c r="J73" s="21">
        <v>55.266666666666602</v>
      </c>
      <c r="K73">
        <v>-128.4</v>
      </c>
      <c r="L73">
        <v>1100</v>
      </c>
      <c r="M73" s="21" t="s">
        <v>3034</v>
      </c>
      <c r="O73" s="21">
        <v>1992</v>
      </c>
      <c r="Q73" s="21" t="s">
        <v>3086</v>
      </c>
      <c r="T73" s="21">
        <v>-20</v>
      </c>
      <c r="U73" s="21" t="s">
        <v>1218</v>
      </c>
      <c r="V73" s="9" t="s">
        <v>1247</v>
      </c>
      <c r="W73" s="21">
        <v>84</v>
      </c>
      <c r="X73" s="9" t="s">
        <v>3088</v>
      </c>
      <c r="Y73" t="s">
        <v>3099</v>
      </c>
      <c r="Z73" s="22">
        <v>8</v>
      </c>
      <c r="AD73" s="22" t="s">
        <v>1165</v>
      </c>
      <c r="AF73" s="24" t="s">
        <v>153</v>
      </c>
      <c r="AG73" t="s">
        <v>1160</v>
      </c>
      <c r="AH73">
        <f t="shared" si="1"/>
        <v>4320</v>
      </c>
      <c r="AI73" s="21" t="s">
        <v>153</v>
      </c>
      <c r="AJ73" s="21" t="s">
        <v>1278</v>
      </c>
      <c r="AK73" s="21">
        <v>33</v>
      </c>
      <c r="AL73" s="21" t="s">
        <v>1321</v>
      </c>
      <c r="AM73" s="21"/>
      <c r="AN73" s="21">
        <v>3</v>
      </c>
      <c r="AO73" s="21">
        <v>50</v>
      </c>
      <c r="AP73" s="21">
        <v>30</v>
      </c>
      <c r="AQ73" s="22" t="s">
        <v>3016</v>
      </c>
      <c r="AR73" s="21" t="s">
        <v>1298</v>
      </c>
      <c r="AS73" t="s">
        <v>3085</v>
      </c>
    </row>
    <row r="74" spans="1:45" x14ac:dyDescent="0.2">
      <c r="A74" s="21" t="s">
        <v>1685</v>
      </c>
      <c r="B74" s="21" t="s">
        <v>1146</v>
      </c>
      <c r="C74" s="21" t="s">
        <v>1149</v>
      </c>
      <c r="D74" s="21" t="s">
        <v>420</v>
      </c>
      <c r="E74" s="21" t="s">
        <v>3093</v>
      </c>
      <c r="G74" s="21" t="s">
        <v>153</v>
      </c>
      <c r="H74" s="21" t="s">
        <v>1165</v>
      </c>
      <c r="I74" s="21" t="s">
        <v>3087</v>
      </c>
      <c r="J74" s="21">
        <v>55.266666666666602</v>
      </c>
      <c r="K74">
        <v>-128.4</v>
      </c>
      <c r="L74">
        <v>1100</v>
      </c>
      <c r="M74" s="21" t="s">
        <v>3034</v>
      </c>
      <c r="O74" s="21">
        <v>1992</v>
      </c>
      <c r="Q74" s="21" t="s">
        <v>3086</v>
      </c>
      <c r="T74" s="21">
        <v>-20</v>
      </c>
      <c r="U74" s="21" t="s">
        <v>1218</v>
      </c>
      <c r="V74" s="9" t="s">
        <v>1247</v>
      </c>
      <c r="W74" s="21">
        <v>28</v>
      </c>
      <c r="X74" s="9" t="s">
        <v>3088</v>
      </c>
      <c r="Y74" t="s">
        <v>3100</v>
      </c>
      <c r="Z74" s="22">
        <v>8</v>
      </c>
      <c r="AD74" s="22" t="s">
        <v>1165</v>
      </c>
      <c r="AF74" s="24" t="s">
        <v>153</v>
      </c>
      <c r="AG74" t="s">
        <v>1160</v>
      </c>
      <c r="AH74">
        <f t="shared" si="1"/>
        <v>4320</v>
      </c>
      <c r="AI74" s="21" t="s">
        <v>153</v>
      </c>
      <c r="AJ74" s="21" t="s">
        <v>1148</v>
      </c>
      <c r="AK74" s="21">
        <v>48</v>
      </c>
      <c r="AL74" s="21" t="s">
        <v>1321</v>
      </c>
      <c r="AM74" s="21"/>
      <c r="AN74" s="21">
        <v>3</v>
      </c>
      <c r="AO74" s="21">
        <v>50</v>
      </c>
      <c r="AP74" s="21">
        <v>30</v>
      </c>
      <c r="AQ74" s="22" t="s">
        <v>3016</v>
      </c>
      <c r="AR74" s="21" t="s">
        <v>1298</v>
      </c>
      <c r="AS74" t="s">
        <v>3085</v>
      </c>
    </row>
    <row r="75" spans="1:45" x14ac:dyDescent="0.2">
      <c r="A75" s="21" t="s">
        <v>1685</v>
      </c>
      <c r="B75" s="21" t="s">
        <v>1146</v>
      </c>
      <c r="C75" s="21" t="s">
        <v>1149</v>
      </c>
      <c r="D75" s="21" t="s">
        <v>420</v>
      </c>
      <c r="E75" s="21" t="s">
        <v>3093</v>
      </c>
      <c r="G75" s="21" t="s">
        <v>153</v>
      </c>
      <c r="H75" s="21" t="s">
        <v>1165</v>
      </c>
      <c r="I75" s="21" t="s">
        <v>3087</v>
      </c>
      <c r="J75" s="21">
        <v>55.266666666666602</v>
      </c>
      <c r="K75">
        <v>-128.4</v>
      </c>
      <c r="L75">
        <v>1100</v>
      </c>
      <c r="M75" s="21" t="s">
        <v>3034</v>
      </c>
      <c r="O75" s="21">
        <v>1992</v>
      </c>
      <c r="Q75" s="21" t="s">
        <v>3086</v>
      </c>
      <c r="T75" s="21">
        <v>-20</v>
      </c>
      <c r="U75" s="21" t="s">
        <v>1218</v>
      </c>
      <c r="V75" s="9" t="s">
        <v>1247</v>
      </c>
      <c r="W75" s="21">
        <v>28</v>
      </c>
      <c r="X75" s="9" t="s">
        <v>3088</v>
      </c>
      <c r="Y75" t="s">
        <v>3100</v>
      </c>
      <c r="Z75" s="22">
        <v>8</v>
      </c>
      <c r="AD75" s="22" t="s">
        <v>1165</v>
      </c>
      <c r="AF75" s="24" t="s">
        <v>153</v>
      </c>
      <c r="AG75" t="s">
        <v>1160</v>
      </c>
      <c r="AH75">
        <f t="shared" si="1"/>
        <v>4320</v>
      </c>
      <c r="AI75" s="21" t="s">
        <v>153</v>
      </c>
      <c r="AJ75" s="21" t="s">
        <v>1278</v>
      </c>
      <c r="AK75" s="21">
        <v>18</v>
      </c>
      <c r="AL75" s="21" t="s">
        <v>1321</v>
      </c>
      <c r="AM75" s="21"/>
      <c r="AN75" s="21">
        <v>3</v>
      </c>
      <c r="AO75" s="21">
        <v>50</v>
      </c>
      <c r="AP75" s="21">
        <v>30</v>
      </c>
      <c r="AQ75" s="22" t="s">
        <v>3016</v>
      </c>
      <c r="AR75" s="21" t="s">
        <v>1298</v>
      </c>
      <c r="AS75" t="s">
        <v>3085</v>
      </c>
    </row>
    <row r="76" spans="1:45" x14ac:dyDescent="0.2">
      <c r="A76" s="21" t="s">
        <v>1685</v>
      </c>
      <c r="B76" s="21" t="s">
        <v>1146</v>
      </c>
      <c r="C76" s="21" t="s">
        <v>1149</v>
      </c>
      <c r="D76" s="21" t="s">
        <v>420</v>
      </c>
      <c r="E76" s="21" t="s">
        <v>3093</v>
      </c>
      <c r="G76" s="21" t="s">
        <v>153</v>
      </c>
      <c r="H76" s="21" t="s">
        <v>1165</v>
      </c>
      <c r="I76" s="21" t="s">
        <v>3087</v>
      </c>
      <c r="J76" s="21">
        <v>55.266666666666602</v>
      </c>
      <c r="K76">
        <v>-128.4</v>
      </c>
      <c r="L76">
        <v>1100</v>
      </c>
      <c r="M76" s="21" t="s">
        <v>3034</v>
      </c>
      <c r="O76" s="21">
        <v>1992</v>
      </c>
      <c r="Q76" s="21" t="s">
        <v>3086</v>
      </c>
      <c r="T76" s="21">
        <v>-20</v>
      </c>
      <c r="U76" s="21" t="s">
        <v>1218</v>
      </c>
      <c r="V76" s="9" t="s">
        <v>1247</v>
      </c>
      <c r="W76" s="21">
        <v>56</v>
      </c>
      <c r="X76" s="9" t="s">
        <v>3088</v>
      </c>
      <c r="Y76" t="s">
        <v>3100</v>
      </c>
      <c r="Z76" s="22">
        <v>8</v>
      </c>
      <c r="AD76" s="22" t="s">
        <v>1165</v>
      </c>
      <c r="AF76" s="24" t="s">
        <v>153</v>
      </c>
      <c r="AG76" t="s">
        <v>1160</v>
      </c>
      <c r="AH76">
        <f t="shared" si="1"/>
        <v>4320</v>
      </c>
      <c r="AI76" s="21" t="s">
        <v>153</v>
      </c>
      <c r="AJ76" s="21" t="s">
        <v>1148</v>
      </c>
      <c r="AK76" s="21">
        <v>73</v>
      </c>
      <c r="AL76" s="21" t="s">
        <v>1321</v>
      </c>
      <c r="AM76" s="21"/>
      <c r="AN76" s="21">
        <v>3</v>
      </c>
      <c r="AO76" s="21">
        <v>50</v>
      </c>
      <c r="AP76" s="21">
        <v>30</v>
      </c>
      <c r="AQ76" s="22" t="s">
        <v>3016</v>
      </c>
      <c r="AR76" s="21" t="s">
        <v>1298</v>
      </c>
      <c r="AS76" t="s">
        <v>3085</v>
      </c>
    </row>
    <row r="77" spans="1:45" x14ac:dyDescent="0.2">
      <c r="A77" s="21" t="s">
        <v>1685</v>
      </c>
      <c r="B77" s="21" t="s">
        <v>1146</v>
      </c>
      <c r="C77" s="21" t="s">
        <v>1149</v>
      </c>
      <c r="D77" s="21" t="s">
        <v>420</v>
      </c>
      <c r="E77" s="21" t="s">
        <v>3093</v>
      </c>
      <c r="G77" s="21" t="s">
        <v>153</v>
      </c>
      <c r="H77" s="21" t="s">
        <v>1165</v>
      </c>
      <c r="I77" s="21" t="s">
        <v>3087</v>
      </c>
      <c r="J77" s="21">
        <v>55.266666666666602</v>
      </c>
      <c r="K77">
        <v>-128.4</v>
      </c>
      <c r="L77">
        <v>1100</v>
      </c>
      <c r="M77" s="21" t="s">
        <v>3034</v>
      </c>
      <c r="O77" s="21">
        <v>1992</v>
      </c>
      <c r="Q77" s="21" t="s">
        <v>3086</v>
      </c>
      <c r="T77" s="21">
        <v>-20</v>
      </c>
      <c r="U77" s="21" t="s">
        <v>1218</v>
      </c>
      <c r="V77" s="9" t="s">
        <v>1247</v>
      </c>
      <c r="W77" s="21">
        <v>56</v>
      </c>
      <c r="X77" s="9" t="s">
        <v>3088</v>
      </c>
      <c r="Y77" t="s">
        <v>3100</v>
      </c>
      <c r="Z77" s="22">
        <v>8</v>
      </c>
      <c r="AD77" s="22" t="s">
        <v>1165</v>
      </c>
      <c r="AF77" s="24" t="s">
        <v>153</v>
      </c>
      <c r="AG77" t="s">
        <v>1160</v>
      </c>
      <c r="AH77">
        <f t="shared" si="1"/>
        <v>4320</v>
      </c>
      <c r="AI77" s="21" t="s">
        <v>153</v>
      </c>
      <c r="AJ77" s="21" t="s">
        <v>1278</v>
      </c>
      <c r="AK77" s="21">
        <v>42</v>
      </c>
      <c r="AL77" s="21" t="s">
        <v>1321</v>
      </c>
      <c r="AM77" s="21"/>
      <c r="AN77" s="21">
        <v>3</v>
      </c>
      <c r="AO77" s="21">
        <v>50</v>
      </c>
      <c r="AP77" s="21">
        <v>30</v>
      </c>
      <c r="AQ77" s="22" t="s">
        <v>3016</v>
      </c>
      <c r="AR77" s="21" t="s">
        <v>1298</v>
      </c>
      <c r="AS77" t="s">
        <v>3085</v>
      </c>
    </row>
    <row r="78" spans="1:45" x14ac:dyDescent="0.2">
      <c r="A78" s="21" t="s">
        <v>1685</v>
      </c>
      <c r="B78" s="21" t="s">
        <v>1146</v>
      </c>
      <c r="C78" s="21" t="s">
        <v>1149</v>
      </c>
      <c r="D78" s="21" t="s">
        <v>420</v>
      </c>
      <c r="E78" s="21" t="s">
        <v>3093</v>
      </c>
      <c r="G78" s="21" t="s">
        <v>153</v>
      </c>
      <c r="H78" s="21" t="s">
        <v>1165</v>
      </c>
      <c r="I78" s="21" t="s">
        <v>3087</v>
      </c>
      <c r="J78" s="21">
        <v>55.266666666666602</v>
      </c>
      <c r="K78">
        <v>-128.4</v>
      </c>
      <c r="L78">
        <v>1100</v>
      </c>
      <c r="M78" s="21" t="s">
        <v>3034</v>
      </c>
      <c r="O78" s="21">
        <v>1992</v>
      </c>
      <c r="Q78" s="21" t="s">
        <v>3086</v>
      </c>
      <c r="T78" s="21">
        <v>-20</v>
      </c>
      <c r="U78" s="21" t="s">
        <v>1218</v>
      </c>
      <c r="V78" s="9" t="s">
        <v>1247</v>
      </c>
      <c r="W78" s="21">
        <v>84</v>
      </c>
      <c r="X78" s="9" t="s">
        <v>3088</v>
      </c>
      <c r="Y78" t="s">
        <v>3100</v>
      </c>
      <c r="Z78" s="22">
        <v>8</v>
      </c>
      <c r="AD78" s="22" t="s">
        <v>1165</v>
      </c>
      <c r="AF78" s="24" t="s">
        <v>153</v>
      </c>
      <c r="AG78" t="s">
        <v>1160</v>
      </c>
      <c r="AH78">
        <f t="shared" si="1"/>
        <v>4320</v>
      </c>
      <c r="AI78" s="21" t="s">
        <v>153</v>
      </c>
      <c r="AJ78" s="21" t="s">
        <v>1148</v>
      </c>
      <c r="AK78" s="21">
        <v>65</v>
      </c>
      <c r="AL78" s="21" t="s">
        <v>1321</v>
      </c>
      <c r="AM78" s="21"/>
      <c r="AN78" s="21">
        <v>3</v>
      </c>
      <c r="AO78" s="21">
        <v>50</v>
      </c>
      <c r="AP78" s="21">
        <v>30</v>
      </c>
      <c r="AQ78" s="22" t="s">
        <v>3016</v>
      </c>
      <c r="AR78" s="21" t="s">
        <v>1298</v>
      </c>
      <c r="AS78" t="s">
        <v>3085</v>
      </c>
    </row>
    <row r="79" spans="1:45" x14ac:dyDescent="0.2">
      <c r="A79" s="21" t="s">
        <v>1685</v>
      </c>
      <c r="B79" s="21" t="s">
        <v>1146</v>
      </c>
      <c r="C79" s="21" t="s">
        <v>1149</v>
      </c>
      <c r="D79" s="21" t="s">
        <v>420</v>
      </c>
      <c r="E79" s="21" t="s">
        <v>3093</v>
      </c>
      <c r="G79" s="21" t="s">
        <v>153</v>
      </c>
      <c r="H79" s="21" t="s">
        <v>1165</v>
      </c>
      <c r="I79" s="21" t="s">
        <v>3087</v>
      </c>
      <c r="J79" s="21">
        <v>55.266666666666602</v>
      </c>
      <c r="K79">
        <v>-128.4</v>
      </c>
      <c r="L79">
        <v>1100</v>
      </c>
      <c r="M79" s="21" t="s">
        <v>3034</v>
      </c>
      <c r="O79" s="21">
        <v>1992</v>
      </c>
      <c r="Q79" s="21" t="s">
        <v>3086</v>
      </c>
      <c r="T79" s="21">
        <v>-20</v>
      </c>
      <c r="U79" s="21" t="s">
        <v>1218</v>
      </c>
      <c r="V79" s="9" t="s">
        <v>1247</v>
      </c>
      <c r="W79" s="21">
        <v>84</v>
      </c>
      <c r="X79" s="9" t="s">
        <v>3088</v>
      </c>
      <c r="Y79" t="s">
        <v>3100</v>
      </c>
      <c r="Z79" s="22">
        <v>8</v>
      </c>
      <c r="AD79" s="22" t="s">
        <v>1165</v>
      </c>
      <c r="AF79" s="24" t="s">
        <v>153</v>
      </c>
      <c r="AG79" t="s">
        <v>1160</v>
      </c>
      <c r="AH79">
        <f t="shared" si="1"/>
        <v>4320</v>
      </c>
      <c r="AI79" s="21" t="s">
        <v>153</v>
      </c>
      <c r="AJ79" s="21" t="s">
        <v>1278</v>
      </c>
      <c r="AK79" s="21">
        <v>35</v>
      </c>
      <c r="AL79" s="21" t="s">
        <v>1321</v>
      </c>
      <c r="AM79" s="21"/>
      <c r="AN79" s="21">
        <v>3</v>
      </c>
      <c r="AO79" s="21">
        <v>50</v>
      </c>
      <c r="AP79" s="21">
        <v>30</v>
      </c>
      <c r="AQ79" s="22" t="s">
        <v>3016</v>
      </c>
      <c r="AR79" s="21" t="s">
        <v>1298</v>
      </c>
      <c r="AS79" t="s">
        <v>3085</v>
      </c>
    </row>
    <row r="80" spans="1:45" x14ac:dyDescent="0.2">
      <c r="A80" s="21" t="s">
        <v>1685</v>
      </c>
      <c r="B80" s="21" t="s">
        <v>1146</v>
      </c>
      <c r="C80" s="21" t="s">
        <v>1149</v>
      </c>
      <c r="D80" s="21" t="s">
        <v>420</v>
      </c>
      <c r="E80" s="21" t="s">
        <v>3093</v>
      </c>
      <c r="G80" s="21" t="s">
        <v>153</v>
      </c>
      <c r="H80" s="21" t="s">
        <v>1165</v>
      </c>
      <c r="I80" s="21" t="s">
        <v>3087</v>
      </c>
      <c r="J80" s="21">
        <v>55.266666666666602</v>
      </c>
      <c r="K80">
        <v>-128.4</v>
      </c>
      <c r="L80">
        <v>1100</v>
      </c>
      <c r="M80" s="21" t="s">
        <v>3034</v>
      </c>
      <c r="O80" s="21">
        <v>1992</v>
      </c>
      <c r="Q80" s="21" t="s">
        <v>3086</v>
      </c>
      <c r="T80" s="21">
        <v>-20</v>
      </c>
      <c r="U80" s="21" t="s">
        <v>1218</v>
      </c>
      <c r="V80" s="9" t="s">
        <v>1247</v>
      </c>
      <c r="W80" s="21">
        <v>28</v>
      </c>
      <c r="X80" s="9" t="s">
        <v>3088</v>
      </c>
      <c r="Y80" t="s">
        <v>3101</v>
      </c>
      <c r="Z80" s="22">
        <v>8</v>
      </c>
      <c r="AD80" s="22" t="s">
        <v>1165</v>
      </c>
      <c r="AF80" s="24" t="s">
        <v>153</v>
      </c>
      <c r="AG80" t="s">
        <v>1160</v>
      </c>
      <c r="AH80">
        <f t="shared" si="1"/>
        <v>4320</v>
      </c>
      <c r="AI80" s="21" t="s">
        <v>153</v>
      </c>
      <c r="AJ80" s="21" t="s">
        <v>1148</v>
      </c>
      <c r="AK80" s="21">
        <v>55</v>
      </c>
      <c r="AL80" s="21" t="s">
        <v>1321</v>
      </c>
      <c r="AM80" s="21"/>
      <c r="AN80" s="21">
        <v>3</v>
      </c>
      <c r="AO80" s="21">
        <v>50</v>
      </c>
      <c r="AP80" s="21">
        <v>30</v>
      </c>
      <c r="AQ80" s="22" t="s">
        <v>3016</v>
      </c>
      <c r="AR80" s="21" t="s">
        <v>1298</v>
      </c>
      <c r="AS80" t="s">
        <v>3085</v>
      </c>
    </row>
    <row r="81" spans="1:45" x14ac:dyDescent="0.2">
      <c r="A81" s="21" t="s">
        <v>1685</v>
      </c>
      <c r="B81" s="21" t="s">
        <v>1146</v>
      </c>
      <c r="C81" s="21" t="s">
        <v>1149</v>
      </c>
      <c r="D81" s="21" t="s">
        <v>420</v>
      </c>
      <c r="E81" s="21" t="s">
        <v>3093</v>
      </c>
      <c r="G81" s="21" t="s">
        <v>153</v>
      </c>
      <c r="H81" s="21" t="s">
        <v>1165</v>
      </c>
      <c r="I81" s="21" t="s">
        <v>3087</v>
      </c>
      <c r="J81" s="21">
        <v>55.266666666666602</v>
      </c>
      <c r="K81">
        <v>-128.4</v>
      </c>
      <c r="L81">
        <v>1100</v>
      </c>
      <c r="M81" s="21" t="s">
        <v>3034</v>
      </c>
      <c r="O81" s="21">
        <v>1992</v>
      </c>
      <c r="Q81" s="21" t="s">
        <v>3086</v>
      </c>
      <c r="T81" s="21">
        <v>-20</v>
      </c>
      <c r="U81" s="21" t="s">
        <v>1218</v>
      </c>
      <c r="V81" s="9" t="s">
        <v>1247</v>
      </c>
      <c r="W81" s="21">
        <v>28</v>
      </c>
      <c r="X81" s="9" t="s">
        <v>3088</v>
      </c>
      <c r="Y81" t="s">
        <v>3101</v>
      </c>
      <c r="Z81" s="22">
        <v>8</v>
      </c>
      <c r="AD81" s="22" t="s">
        <v>1165</v>
      </c>
      <c r="AF81" s="24" t="s">
        <v>153</v>
      </c>
      <c r="AG81" t="s">
        <v>1160</v>
      </c>
      <c r="AH81">
        <f t="shared" si="1"/>
        <v>4320</v>
      </c>
      <c r="AI81" s="21" t="s">
        <v>153</v>
      </c>
      <c r="AJ81" s="21" t="s">
        <v>1278</v>
      </c>
      <c r="AK81" s="21">
        <v>19</v>
      </c>
      <c r="AL81" s="21" t="s">
        <v>1321</v>
      </c>
      <c r="AM81" s="21"/>
      <c r="AN81" s="21">
        <v>3</v>
      </c>
      <c r="AO81" s="21">
        <v>50</v>
      </c>
      <c r="AP81" s="21">
        <v>30</v>
      </c>
      <c r="AQ81" s="22" t="s">
        <v>3016</v>
      </c>
      <c r="AR81" s="21" t="s">
        <v>1298</v>
      </c>
      <c r="AS81" t="s">
        <v>3085</v>
      </c>
    </row>
    <row r="82" spans="1:45" x14ac:dyDescent="0.2">
      <c r="A82" s="21" t="s">
        <v>1685</v>
      </c>
      <c r="B82" s="21" t="s">
        <v>1146</v>
      </c>
      <c r="C82" s="21" t="s">
        <v>1149</v>
      </c>
      <c r="D82" s="21" t="s">
        <v>420</v>
      </c>
      <c r="E82" s="21" t="s">
        <v>3093</v>
      </c>
      <c r="G82" s="21" t="s">
        <v>153</v>
      </c>
      <c r="H82" s="21" t="s">
        <v>1165</v>
      </c>
      <c r="I82" s="21" t="s">
        <v>3087</v>
      </c>
      <c r="J82" s="21">
        <v>55.266666666666602</v>
      </c>
      <c r="K82">
        <v>-128.4</v>
      </c>
      <c r="L82">
        <v>1100</v>
      </c>
      <c r="M82" s="21" t="s">
        <v>3034</v>
      </c>
      <c r="O82" s="21">
        <v>1992</v>
      </c>
      <c r="Q82" s="21" t="s">
        <v>3086</v>
      </c>
      <c r="T82" s="21">
        <v>-20</v>
      </c>
      <c r="U82" s="21" t="s">
        <v>1218</v>
      </c>
      <c r="V82" s="9" t="s">
        <v>1247</v>
      </c>
      <c r="W82" s="21">
        <v>56</v>
      </c>
      <c r="X82" s="9" t="s">
        <v>3088</v>
      </c>
      <c r="Y82" t="s">
        <v>3101</v>
      </c>
      <c r="Z82" s="22">
        <v>8</v>
      </c>
      <c r="AD82" s="22" t="s">
        <v>1165</v>
      </c>
      <c r="AF82" s="24" t="s">
        <v>153</v>
      </c>
      <c r="AG82" t="s">
        <v>1160</v>
      </c>
      <c r="AH82">
        <f t="shared" si="1"/>
        <v>4320</v>
      </c>
      <c r="AI82" s="21" t="s">
        <v>153</v>
      </c>
      <c r="AJ82" s="21" t="s">
        <v>1148</v>
      </c>
      <c r="AK82" s="21">
        <v>71</v>
      </c>
      <c r="AL82" s="21" t="s">
        <v>1321</v>
      </c>
      <c r="AM82" s="21"/>
      <c r="AN82" s="21">
        <v>3</v>
      </c>
      <c r="AO82" s="21">
        <v>50</v>
      </c>
      <c r="AP82" s="21">
        <v>30</v>
      </c>
      <c r="AQ82" s="22" t="s">
        <v>3016</v>
      </c>
      <c r="AR82" s="21" t="s">
        <v>1298</v>
      </c>
      <c r="AS82" t="s">
        <v>3085</v>
      </c>
    </row>
    <row r="83" spans="1:45" x14ac:dyDescent="0.2">
      <c r="A83" s="21" t="s">
        <v>1685</v>
      </c>
      <c r="B83" s="21" t="s">
        <v>1146</v>
      </c>
      <c r="C83" s="21" t="s">
        <v>1149</v>
      </c>
      <c r="D83" s="21" t="s">
        <v>420</v>
      </c>
      <c r="E83" s="21" t="s">
        <v>3093</v>
      </c>
      <c r="G83" s="21" t="s">
        <v>153</v>
      </c>
      <c r="H83" s="21" t="s">
        <v>1165</v>
      </c>
      <c r="I83" s="21" t="s">
        <v>3087</v>
      </c>
      <c r="J83" s="21">
        <v>55.266666666666602</v>
      </c>
      <c r="K83">
        <v>-128.4</v>
      </c>
      <c r="L83">
        <v>1100</v>
      </c>
      <c r="M83" s="21" t="s">
        <v>3034</v>
      </c>
      <c r="O83" s="21">
        <v>1992</v>
      </c>
      <c r="Q83" s="21" t="s">
        <v>3086</v>
      </c>
      <c r="T83" s="21">
        <v>-20</v>
      </c>
      <c r="U83" s="21" t="s">
        <v>1218</v>
      </c>
      <c r="V83" s="9" t="s">
        <v>1247</v>
      </c>
      <c r="W83" s="21">
        <v>56</v>
      </c>
      <c r="X83" s="9" t="s">
        <v>3088</v>
      </c>
      <c r="Y83" t="s">
        <v>3101</v>
      </c>
      <c r="Z83" s="22">
        <v>8</v>
      </c>
      <c r="AD83" s="22" t="s">
        <v>1165</v>
      </c>
      <c r="AF83" s="24" t="s">
        <v>153</v>
      </c>
      <c r="AG83" t="s">
        <v>1160</v>
      </c>
      <c r="AH83">
        <f t="shared" si="1"/>
        <v>4320</v>
      </c>
      <c r="AI83" s="21" t="s">
        <v>153</v>
      </c>
      <c r="AJ83" s="21" t="s">
        <v>1278</v>
      </c>
      <c r="AK83" s="21">
        <v>39</v>
      </c>
      <c r="AL83" s="21" t="s">
        <v>1321</v>
      </c>
      <c r="AM83" s="21"/>
      <c r="AN83" s="21">
        <v>3</v>
      </c>
      <c r="AO83" s="21">
        <v>50</v>
      </c>
      <c r="AP83" s="21">
        <v>30</v>
      </c>
      <c r="AQ83" s="22" t="s">
        <v>3016</v>
      </c>
      <c r="AR83" s="21" t="s">
        <v>1298</v>
      </c>
      <c r="AS83" t="s">
        <v>3085</v>
      </c>
    </row>
    <row r="84" spans="1:45" x14ac:dyDescent="0.2">
      <c r="A84" s="21" t="s">
        <v>1685</v>
      </c>
      <c r="B84" s="21" t="s">
        <v>1146</v>
      </c>
      <c r="C84" s="21" t="s">
        <v>1149</v>
      </c>
      <c r="D84" s="21" t="s">
        <v>420</v>
      </c>
      <c r="E84" s="21" t="s">
        <v>3093</v>
      </c>
      <c r="G84" s="21" t="s">
        <v>153</v>
      </c>
      <c r="H84" s="21" t="s">
        <v>1165</v>
      </c>
      <c r="I84" s="21" t="s">
        <v>3087</v>
      </c>
      <c r="J84" s="21">
        <v>55.266666666666602</v>
      </c>
      <c r="K84">
        <v>-128.4</v>
      </c>
      <c r="L84">
        <v>1100</v>
      </c>
      <c r="M84" s="21" t="s">
        <v>3034</v>
      </c>
      <c r="O84" s="21">
        <v>1992</v>
      </c>
      <c r="Q84" s="21" t="s">
        <v>3086</v>
      </c>
      <c r="T84" s="21">
        <v>-20</v>
      </c>
      <c r="U84" s="21" t="s">
        <v>1218</v>
      </c>
      <c r="V84" s="9" t="s">
        <v>1247</v>
      </c>
      <c r="W84" s="21">
        <v>84</v>
      </c>
      <c r="X84" s="9" t="s">
        <v>3088</v>
      </c>
      <c r="Y84" t="s">
        <v>3101</v>
      </c>
      <c r="Z84" s="22">
        <v>8</v>
      </c>
      <c r="AD84" s="22" t="s">
        <v>1165</v>
      </c>
      <c r="AF84" s="24" t="s">
        <v>153</v>
      </c>
      <c r="AG84" t="s">
        <v>1160</v>
      </c>
      <c r="AH84">
        <f t="shared" si="1"/>
        <v>4320</v>
      </c>
      <c r="AI84" s="21" t="s">
        <v>153</v>
      </c>
      <c r="AJ84" s="21" t="s">
        <v>1148</v>
      </c>
      <c r="AK84" s="21">
        <v>68</v>
      </c>
      <c r="AL84" s="21" t="s">
        <v>1321</v>
      </c>
      <c r="AM84" s="21"/>
      <c r="AN84" s="21">
        <v>3</v>
      </c>
      <c r="AO84" s="21">
        <v>50</v>
      </c>
      <c r="AP84" s="21">
        <v>30</v>
      </c>
      <c r="AQ84" s="22" t="s">
        <v>3016</v>
      </c>
      <c r="AR84" s="21" t="s">
        <v>1298</v>
      </c>
      <c r="AS84" t="s">
        <v>3085</v>
      </c>
    </row>
    <row r="85" spans="1:45" x14ac:dyDescent="0.2">
      <c r="A85" s="21" t="s">
        <v>1685</v>
      </c>
      <c r="B85" s="21" t="s">
        <v>1146</v>
      </c>
      <c r="C85" s="21" t="s">
        <v>1149</v>
      </c>
      <c r="D85" s="21" t="s">
        <v>420</v>
      </c>
      <c r="E85" s="21" t="s">
        <v>3093</v>
      </c>
      <c r="G85" s="21" t="s">
        <v>153</v>
      </c>
      <c r="H85" s="21" t="s">
        <v>1165</v>
      </c>
      <c r="I85" s="21" t="s">
        <v>3087</v>
      </c>
      <c r="J85" s="21">
        <v>55.266666666666602</v>
      </c>
      <c r="K85">
        <v>-128.4</v>
      </c>
      <c r="L85">
        <v>1100</v>
      </c>
      <c r="M85" s="21" t="s">
        <v>3034</v>
      </c>
      <c r="O85" s="21">
        <v>1992</v>
      </c>
      <c r="Q85" s="21" t="s">
        <v>3086</v>
      </c>
      <c r="T85" s="21">
        <v>-20</v>
      </c>
      <c r="U85" s="21" t="s">
        <v>1218</v>
      </c>
      <c r="V85" s="9" t="s">
        <v>1247</v>
      </c>
      <c r="W85" s="21">
        <v>84</v>
      </c>
      <c r="X85" s="9" t="s">
        <v>3088</v>
      </c>
      <c r="Y85" t="s">
        <v>3101</v>
      </c>
      <c r="Z85" s="22">
        <v>8</v>
      </c>
      <c r="AD85" s="22" t="s">
        <v>1165</v>
      </c>
      <c r="AF85" s="24" t="s">
        <v>153</v>
      </c>
      <c r="AG85" t="s">
        <v>1160</v>
      </c>
      <c r="AH85">
        <f t="shared" si="1"/>
        <v>4320</v>
      </c>
      <c r="AI85" s="21" t="s">
        <v>153</v>
      </c>
      <c r="AJ85" s="21" t="s">
        <v>1278</v>
      </c>
      <c r="AK85" s="21">
        <v>36</v>
      </c>
      <c r="AL85" s="21" t="s">
        <v>1321</v>
      </c>
      <c r="AM85" s="21"/>
      <c r="AN85" s="21">
        <v>3</v>
      </c>
      <c r="AO85" s="21">
        <v>50</v>
      </c>
      <c r="AP85" s="21">
        <v>30</v>
      </c>
      <c r="AQ85" s="22" t="s">
        <v>3016</v>
      </c>
      <c r="AR85" s="21" t="s">
        <v>1298</v>
      </c>
      <c r="AS85" t="s">
        <v>3085</v>
      </c>
    </row>
    <row r="86" spans="1:45" x14ac:dyDescent="0.2">
      <c r="A86" s="21" t="s">
        <v>1685</v>
      </c>
      <c r="B86" s="21" t="s">
        <v>1146</v>
      </c>
      <c r="C86" s="21" t="s">
        <v>1149</v>
      </c>
      <c r="D86" s="21" t="s">
        <v>420</v>
      </c>
      <c r="E86" s="21" t="s">
        <v>3093</v>
      </c>
      <c r="G86" s="21" t="s">
        <v>153</v>
      </c>
      <c r="H86" s="21" t="s">
        <v>1165</v>
      </c>
      <c r="I86" s="21" t="s">
        <v>3087</v>
      </c>
      <c r="J86" s="21">
        <v>55.266666666666602</v>
      </c>
      <c r="K86">
        <v>-128.4</v>
      </c>
      <c r="L86">
        <v>1100</v>
      </c>
      <c r="M86" s="21" t="s">
        <v>3034</v>
      </c>
      <c r="O86" s="21">
        <v>1992</v>
      </c>
      <c r="Q86" s="21" t="s">
        <v>3086</v>
      </c>
      <c r="T86" s="21">
        <v>-20</v>
      </c>
      <c r="U86" s="21" t="s">
        <v>1218</v>
      </c>
      <c r="V86" s="9" t="s">
        <v>1247</v>
      </c>
      <c r="W86" s="21">
        <v>28</v>
      </c>
      <c r="X86" s="9" t="s">
        <v>3088</v>
      </c>
      <c r="Y86" t="s">
        <v>3102</v>
      </c>
      <c r="Z86" s="22">
        <v>8</v>
      </c>
      <c r="AD86" s="22" t="s">
        <v>1165</v>
      </c>
      <c r="AF86" s="24" t="s">
        <v>153</v>
      </c>
      <c r="AG86" t="s">
        <v>1160</v>
      </c>
      <c r="AH86">
        <f t="shared" si="1"/>
        <v>4320</v>
      </c>
      <c r="AI86" s="21" t="s">
        <v>153</v>
      </c>
      <c r="AJ86" s="21" t="s">
        <v>1148</v>
      </c>
      <c r="AK86" s="21">
        <v>47</v>
      </c>
      <c r="AL86" s="21" t="s">
        <v>1321</v>
      </c>
      <c r="AM86" s="21"/>
      <c r="AN86" s="21">
        <v>3</v>
      </c>
      <c r="AO86" s="21">
        <v>50</v>
      </c>
      <c r="AP86" s="21">
        <v>30</v>
      </c>
      <c r="AQ86" s="22" t="s">
        <v>3016</v>
      </c>
      <c r="AR86" s="21" t="s">
        <v>1298</v>
      </c>
      <c r="AS86" t="s">
        <v>3085</v>
      </c>
    </row>
    <row r="87" spans="1:45" x14ac:dyDescent="0.2">
      <c r="A87" s="21" t="s">
        <v>1685</v>
      </c>
      <c r="B87" s="21" t="s">
        <v>1146</v>
      </c>
      <c r="C87" s="21" t="s">
        <v>1149</v>
      </c>
      <c r="D87" s="21" t="s">
        <v>420</v>
      </c>
      <c r="E87" s="21" t="s">
        <v>3093</v>
      </c>
      <c r="G87" s="21" t="s">
        <v>153</v>
      </c>
      <c r="H87" s="21" t="s">
        <v>1165</v>
      </c>
      <c r="I87" s="21" t="s">
        <v>3087</v>
      </c>
      <c r="J87" s="21">
        <v>55.266666666666602</v>
      </c>
      <c r="K87">
        <v>-128.4</v>
      </c>
      <c r="L87">
        <v>1100</v>
      </c>
      <c r="M87" s="21" t="s">
        <v>3034</v>
      </c>
      <c r="O87" s="21">
        <v>1992</v>
      </c>
      <c r="Q87" s="21" t="s">
        <v>3086</v>
      </c>
      <c r="T87" s="21">
        <v>-20</v>
      </c>
      <c r="U87" s="21" t="s">
        <v>1218</v>
      </c>
      <c r="V87" s="9" t="s">
        <v>1247</v>
      </c>
      <c r="W87" s="21">
        <v>28</v>
      </c>
      <c r="X87" s="9" t="s">
        <v>3088</v>
      </c>
      <c r="Y87" t="s">
        <v>3102</v>
      </c>
      <c r="Z87" s="22">
        <v>8</v>
      </c>
      <c r="AD87" s="22" t="s">
        <v>1165</v>
      </c>
      <c r="AF87" s="24" t="s">
        <v>153</v>
      </c>
      <c r="AG87" t="s">
        <v>1160</v>
      </c>
      <c r="AH87">
        <f t="shared" si="1"/>
        <v>4320</v>
      </c>
      <c r="AI87" s="21" t="s">
        <v>153</v>
      </c>
      <c r="AJ87" s="21" t="s">
        <v>1278</v>
      </c>
      <c r="AK87" s="21">
        <v>21</v>
      </c>
      <c r="AL87" s="21" t="s">
        <v>1321</v>
      </c>
      <c r="AM87" s="21"/>
      <c r="AN87" s="21">
        <v>3</v>
      </c>
      <c r="AO87" s="21">
        <v>50</v>
      </c>
      <c r="AP87" s="21">
        <v>30</v>
      </c>
      <c r="AQ87" s="22" t="s">
        <v>3016</v>
      </c>
      <c r="AR87" s="21" t="s">
        <v>1298</v>
      </c>
      <c r="AS87" t="s">
        <v>3085</v>
      </c>
    </row>
    <row r="88" spans="1:45" x14ac:dyDescent="0.2">
      <c r="A88" s="21" t="s">
        <v>1685</v>
      </c>
      <c r="B88" s="21" t="s">
        <v>1146</v>
      </c>
      <c r="C88" s="21" t="s">
        <v>1149</v>
      </c>
      <c r="D88" s="21" t="s">
        <v>420</v>
      </c>
      <c r="E88" s="21" t="s">
        <v>3093</v>
      </c>
      <c r="G88" s="21" t="s">
        <v>153</v>
      </c>
      <c r="H88" s="21" t="s">
        <v>1165</v>
      </c>
      <c r="I88" s="21" t="s">
        <v>3087</v>
      </c>
      <c r="J88" s="21">
        <v>55.266666666666602</v>
      </c>
      <c r="K88">
        <v>-128.4</v>
      </c>
      <c r="L88">
        <v>1100</v>
      </c>
      <c r="M88" s="21" t="s">
        <v>3034</v>
      </c>
      <c r="O88" s="21">
        <v>1992</v>
      </c>
      <c r="Q88" s="21" t="s">
        <v>3086</v>
      </c>
      <c r="T88" s="21">
        <v>-20</v>
      </c>
      <c r="U88" s="21" t="s">
        <v>1218</v>
      </c>
      <c r="V88" s="9" t="s">
        <v>1247</v>
      </c>
      <c r="W88" s="21">
        <v>56</v>
      </c>
      <c r="X88" s="9" t="s">
        <v>3088</v>
      </c>
      <c r="Y88" t="s">
        <v>3102</v>
      </c>
      <c r="Z88" s="22">
        <v>8</v>
      </c>
      <c r="AD88" s="22" t="s">
        <v>1165</v>
      </c>
      <c r="AF88" s="24" t="s">
        <v>153</v>
      </c>
      <c r="AG88" t="s">
        <v>1160</v>
      </c>
      <c r="AH88">
        <f t="shared" si="1"/>
        <v>4320</v>
      </c>
      <c r="AI88" s="21" t="s">
        <v>153</v>
      </c>
      <c r="AJ88" s="21" t="s">
        <v>1148</v>
      </c>
      <c r="AK88" s="21">
        <v>73</v>
      </c>
      <c r="AL88" s="21" t="s">
        <v>1321</v>
      </c>
      <c r="AM88" s="21"/>
      <c r="AN88" s="21">
        <v>3</v>
      </c>
      <c r="AO88" s="21">
        <v>50</v>
      </c>
      <c r="AP88" s="21">
        <v>30</v>
      </c>
      <c r="AQ88" s="22" t="s">
        <v>3016</v>
      </c>
      <c r="AR88" s="21" t="s">
        <v>1298</v>
      </c>
      <c r="AS88" t="s">
        <v>3085</v>
      </c>
    </row>
    <row r="89" spans="1:45" x14ac:dyDescent="0.2">
      <c r="A89" s="21" t="s">
        <v>1685</v>
      </c>
      <c r="B89" s="21" t="s">
        <v>1146</v>
      </c>
      <c r="C89" s="21" t="s">
        <v>1149</v>
      </c>
      <c r="D89" s="21" t="s">
        <v>420</v>
      </c>
      <c r="E89" s="21" t="s">
        <v>3093</v>
      </c>
      <c r="G89" s="21" t="s">
        <v>153</v>
      </c>
      <c r="H89" s="21" t="s">
        <v>1165</v>
      </c>
      <c r="I89" s="21" t="s">
        <v>3087</v>
      </c>
      <c r="J89" s="21">
        <v>55.266666666666602</v>
      </c>
      <c r="K89">
        <v>-128.4</v>
      </c>
      <c r="L89">
        <v>1100</v>
      </c>
      <c r="M89" s="21" t="s">
        <v>3034</v>
      </c>
      <c r="O89" s="21">
        <v>1992</v>
      </c>
      <c r="Q89" s="21" t="s">
        <v>3086</v>
      </c>
      <c r="T89" s="21">
        <v>-20</v>
      </c>
      <c r="U89" s="21" t="s">
        <v>1218</v>
      </c>
      <c r="V89" s="9" t="s">
        <v>1247</v>
      </c>
      <c r="W89" s="21">
        <v>56</v>
      </c>
      <c r="X89" s="9" t="s">
        <v>3088</v>
      </c>
      <c r="Y89" t="s">
        <v>3102</v>
      </c>
      <c r="Z89" s="22">
        <v>8</v>
      </c>
      <c r="AD89" s="22" t="s">
        <v>1165</v>
      </c>
      <c r="AF89" s="24" t="s">
        <v>153</v>
      </c>
      <c r="AG89" t="s">
        <v>1160</v>
      </c>
      <c r="AH89">
        <f t="shared" si="1"/>
        <v>4320</v>
      </c>
      <c r="AI89" s="21" t="s">
        <v>153</v>
      </c>
      <c r="AJ89" s="21" t="s">
        <v>1278</v>
      </c>
      <c r="AK89" s="21">
        <v>44</v>
      </c>
      <c r="AL89" s="21" t="s">
        <v>1321</v>
      </c>
      <c r="AM89" s="21"/>
      <c r="AN89" s="21">
        <v>3</v>
      </c>
      <c r="AO89" s="21">
        <v>50</v>
      </c>
      <c r="AP89" s="21">
        <v>30</v>
      </c>
      <c r="AQ89" s="22" t="s">
        <v>3016</v>
      </c>
      <c r="AR89" s="21" t="s">
        <v>1298</v>
      </c>
      <c r="AS89" t="s">
        <v>3085</v>
      </c>
    </row>
    <row r="90" spans="1:45" x14ac:dyDescent="0.2">
      <c r="A90" s="21" t="s">
        <v>1685</v>
      </c>
      <c r="B90" s="21" t="s">
        <v>1146</v>
      </c>
      <c r="C90" s="21" t="s">
        <v>1149</v>
      </c>
      <c r="D90" s="21" t="s">
        <v>420</v>
      </c>
      <c r="E90" s="21" t="s">
        <v>3093</v>
      </c>
      <c r="G90" s="21" t="s">
        <v>153</v>
      </c>
      <c r="H90" s="21" t="s">
        <v>1165</v>
      </c>
      <c r="I90" s="21" t="s">
        <v>3087</v>
      </c>
      <c r="J90" s="21">
        <v>55.266666666666602</v>
      </c>
      <c r="K90">
        <v>-128.4</v>
      </c>
      <c r="L90">
        <v>1100</v>
      </c>
      <c r="M90" s="21" t="s">
        <v>3034</v>
      </c>
      <c r="O90" s="21">
        <v>1992</v>
      </c>
      <c r="Q90" s="21" t="s">
        <v>3086</v>
      </c>
      <c r="T90" s="21">
        <v>-20</v>
      </c>
      <c r="U90" s="21" t="s">
        <v>1218</v>
      </c>
      <c r="V90" s="9" t="s">
        <v>1247</v>
      </c>
      <c r="W90" s="21">
        <v>84</v>
      </c>
      <c r="X90" s="9" t="s">
        <v>3088</v>
      </c>
      <c r="Y90" t="s">
        <v>3102</v>
      </c>
      <c r="Z90" s="22">
        <v>8</v>
      </c>
      <c r="AD90" s="22" t="s">
        <v>1165</v>
      </c>
      <c r="AF90" s="24" t="s">
        <v>153</v>
      </c>
      <c r="AG90" t="s">
        <v>1160</v>
      </c>
      <c r="AH90">
        <f t="shared" si="1"/>
        <v>4320</v>
      </c>
      <c r="AI90" s="21" t="s">
        <v>153</v>
      </c>
      <c r="AJ90" s="21" t="s">
        <v>1148</v>
      </c>
      <c r="AK90" s="21">
        <v>58</v>
      </c>
      <c r="AL90" s="21" t="s">
        <v>1321</v>
      </c>
      <c r="AM90" s="21"/>
      <c r="AN90" s="21">
        <v>3</v>
      </c>
      <c r="AO90" s="21">
        <v>50</v>
      </c>
      <c r="AP90" s="21">
        <v>30</v>
      </c>
      <c r="AQ90" s="22" t="s">
        <v>3016</v>
      </c>
      <c r="AR90" s="21" t="s">
        <v>1298</v>
      </c>
      <c r="AS90" t="s">
        <v>3085</v>
      </c>
    </row>
    <row r="91" spans="1:45" x14ac:dyDescent="0.2">
      <c r="A91" s="21" t="s">
        <v>1685</v>
      </c>
      <c r="B91" s="21" t="s">
        <v>1146</v>
      </c>
      <c r="C91" s="21" t="s">
        <v>1149</v>
      </c>
      <c r="D91" s="21" t="s">
        <v>420</v>
      </c>
      <c r="E91" s="21" t="s">
        <v>3093</v>
      </c>
      <c r="G91" s="21" t="s">
        <v>153</v>
      </c>
      <c r="H91" s="21" t="s">
        <v>1165</v>
      </c>
      <c r="I91" s="21" t="s">
        <v>3087</v>
      </c>
      <c r="J91" s="21">
        <v>55.266666666666602</v>
      </c>
      <c r="K91">
        <v>-128.4</v>
      </c>
      <c r="L91">
        <v>1100</v>
      </c>
      <c r="M91" s="21" t="s">
        <v>3034</v>
      </c>
      <c r="O91" s="21">
        <v>1992</v>
      </c>
      <c r="Q91" s="21" t="s">
        <v>3086</v>
      </c>
      <c r="T91" s="21">
        <v>-20</v>
      </c>
      <c r="U91" s="21" t="s">
        <v>1218</v>
      </c>
      <c r="V91" s="9" t="s">
        <v>1247</v>
      </c>
      <c r="W91" s="21">
        <v>84</v>
      </c>
      <c r="X91" s="9" t="s">
        <v>3088</v>
      </c>
      <c r="Y91" t="s">
        <v>3102</v>
      </c>
      <c r="Z91" s="22">
        <v>8</v>
      </c>
      <c r="AD91" s="22" t="s">
        <v>1165</v>
      </c>
      <c r="AF91" s="24" t="s">
        <v>153</v>
      </c>
      <c r="AG91" t="s">
        <v>1160</v>
      </c>
      <c r="AH91">
        <f t="shared" si="1"/>
        <v>4320</v>
      </c>
      <c r="AI91" s="21" t="s">
        <v>153</v>
      </c>
      <c r="AJ91" s="21" t="s">
        <v>1278</v>
      </c>
      <c r="AK91" s="21">
        <v>31</v>
      </c>
      <c r="AL91" s="21" t="s">
        <v>1321</v>
      </c>
      <c r="AM91" s="21"/>
      <c r="AN91" s="21">
        <v>3</v>
      </c>
      <c r="AO91" s="21">
        <v>50</v>
      </c>
      <c r="AP91" s="21">
        <v>30</v>
      </c>
      <c r="AQ91" s="22" t="s">
        <v>3016</v>
      </c>
      <c r="AR91" s="21" t="s">
        <v>1298</v>
      </c>
      <c r="AS91" t="s">
        <v>3085</v>
      </c>
    </row>
    <row r="92" spans="1:45" x14ac:dyDescent="0.2">
      <c r="A92" s="21" t="s">
        <v>1685</v>
      </c>
      <c r="B92" s="21" t="s">
        <v>1146</v>
      </c>
      <c r="C92" s="21" t="s">
        <v>1149</v>
      </c>
      <c r="D92" s="21" t="s">
        <v>420</v>
      </c>
      <c r="E92" s="21" t="s">
        <v>3093</v>
      </c>
      <c r="G92" s="21" t="s">
        <v>153</v>
      </c>
      <c r="H92" s="21" t="s">
        <v>1165</v>
      </c>
      <c r="I92" s="21" t="s">
        <v>3087</v>
      </c>
      <c r="J92" s="21">
        <v>55.266666666666602</v>
      </c>
      <c r="K92">
        <v>-128.4</v>
      </c>
      <c r="L92">
        <v>1100</v>
      </c>
      <c r="M92" s="21" t="s">
        <v>3034</v>
      </c>
      <c r="O92" s="21">
        <v>1992</v>
      </c>
      <c r="Q92" s="21" t="s">
        <v>3086</v>
      </c>
      <c r="T92" s="21">
        <v>-20</v>
      </c>
      <c r="U92" s="21" t="s">
        <v>1147</v>
      </c>
      <c r="V92" s="9"/>
      <c r="W92" s="21"/>
      <c r="X92" s="9" t="s">
        <v>3088</v>
      </c>
      <c r="Z92" s="22">
        <v>8</v>
      </c>
      <c r="AD92" s="22" t="s">
        <v>1165</v>
      </c>
      <c r="AF92" s="24" t="s">
        <v>153</v>
      </c>
      <c r="AG92" t="s">
        <v>1160</v>
      </c>
      <c r="AH92">
        <f t="shared" si="1"/>
        <v>4320</v>
      </c>
      <c r="AI92" s="21" t="s">
        <v>153</v>
      </c>
      <c r="AJ92" s="21" t="s">
        <v>1148</v>
      </c>
      <c r="AK92" s="21">
        <v>12</v>
      </c>
      <c r="AL92" s="21" t="s">
        <v>1321</v>
      </c>
      <c r="AM92" s="21"/>
      <c r="AN92" s="21">
        <v>3</v>
      </c>
      <c r="AO92" s="21">
        <v>50</v>
      </c>
      <c r="AP92" s="21">
        <v>30</v>
      </c>
      <c r="AQ92" s="22" t="s">
        <v>3016</v>
      </c>
      <c r="AR92" s="21" t="s">
        <v>1298</v>
      </c>
      <c r="AS92" t="s">
        <v>3085</v>
      </c>
    </row>
    <row r="93" spans="1:45" x14ac:dyDescent="0.2">
      <c r="A93" s="21" t="s">
        <v>1685</v>
      </c>
      <c r="B93" s="21" t="s">
        <v>1146</v>
      </c>
      <c r="C93" s="21" t="s">
        <v>1149</v>
      </c>
      <c r="D93" s="21" t="s">
        <v>420</v>
      </c>
      <c r="E93" s="21" t="s">
        <v>3093</v>
      </c>
      <c r="G93" s="21" t="s">
        <v>153</v>
      </c>
      <c r="H93" s="21" t="s">
        <v>1165</v>
      </c>
      <c r="I93" s="21" t="s">
        <v>3087</v>
      </c>
      <c r="J93" s="21">
        <v>55.266666666666602</v>
      </c>
      <c r="K93">
        <v>-128.4</v>
      </c>
      <c r="L93">
        <v>1100</v>
      </c>
      <c r="M93" s="21" t="s">
        <v>3034</v>
      </c>
      <c r="O93" s="21">
        <v>1992</v>
      </c>
      <c r="Q93" s="21" t="s">
        <v>3086</v>
      </c>
      <c r="T93" s="21">
        <v>-20</v>
      </c>
      <c r="U93" s="21" t="s">
        <v>1147</v>
      </c>
      <c r="V93" s="9"/>
      <c r="W93" s="21"/>
      <c r="X93" s="9" t="s">
        <v>3088</v>
      </c>
      <c r="Z93" s="22">
        <v>8</v>
      </c>
      <c r="AD93" s="22" t="s">
        <v>1165</v>
      </c>
      <c r="AF93" s="24" t="s">
        <v>153</v>
      </c>
      <c r="AG93" t="s">
        <v>1160</v>
      </c>
      <c r="AH93">
        <f t="shared" si="1"/>
        <v>4320</v>
      </c>
      <c r="AI93" s="21" t="s">
        <v>153</v>
      </c>
      <c r="AJ93" s="21" t="s">
        <v>1278</v>
      </c>
      <c r="AK93" s="21">
        <v>6</v>
      </c>
      <c r="AL93" s="21" t="s">
        <v>1321</v>
      </c>
      <c r="AM93" s="21"/>
      <c r="AN93" s="21">
        <v>3</v>
      </c>
      <c r="AO93" s="21">
        <v>50</v>
      </c>
      <c r="AP93" s="21">
        <v>30</v>
      </c>
      <c r="AQ93" s="22" t="s">
        <v>3016</v>
      </c>
      <c r="AR93" s="21" t="s">
        <v>1298</v>
      </c>
      <c r="AS93" t="s">
        <v>3085</v>
      </c>
    </row>
    <row r="94" spans="1:45" x14ac:dyDescent="0.2">
      <c r="A94" s="21" t="s">
        <v>1685</v>
      </c>
      <c r="B94" s="21" t="s">
        <v>1146</v>
      </c>
      <c r="C94" s="21" t="s">
        <v>1149</v>
      </c>
      <c r="D94" s="21" t="s">
        <v>420</v>
      </c>
      <c r="E94" s="21" t="s">
        <v>3093</v>
      </c>
      <c r="G94" s="21" t="s">
        <v>153</v>
      </c>
      <c r="H94" s="21" t="s">
        <v>1165</v>
      </c>
      <c r="I94" s="21" t="s">
        <v>3087</v>
      </c>
      <c r="J94" s="21">
        <v>55.266666666666602</v>
      </c>
      <c r="K94">
        <v>-128.4</v>
      </c>
      <c r="L94">
        <v>1100</v>
      </c>
      <c r="M94" s="21" t="s">
        <v>3034</v>
      </c>
      <c r="O94" s="21">
        <v>1992</v>
      </c>
      <c r="Q94" s="21" t="s">
        <v>3086</v>
      </c>
      <c r="T94" s="21">
        <v>-20</v>
      </c>
      <c r="U94" s="21" t="s">
        <v>1147</v>
      </c>
      <c r="V94" s="9"/>
      <c r="W94" s="21"/>
      <c r="X94" s="9" t="s">
        <v>3088</v>
      </c>
      <c r="Z94" s="22">
        <v>8</v>
      </c>
      <c r="AD94" s="22" t="s">
        <v>1165</v>
      </c>
      <c r="AF94" s="24" t="s">
        <v>153</v>
      </c>
      <c r="AG94" t="s">
        <v>1160</v>
      </c>
      <c r="AH94">
        <f t="shared" si="1"/>
        <v>4320</v>
      </c>
      <c r="AI94" s="21" t="s">
        <v>153</v>
      </c>
      <c r="AJ94" s="21" t="s">
        <v>1148</v>
      </c>
      <c r="AK94" s="21">
        <v>12</v>
      </c>
      <c r="AL94" s="21" t="s">
        <v>1321</v>
      </c>
      <c r="AM94" s="21"/>
      <c r="AN94" s="21">
        <v>3</v>
      </c>
      <c r="AO94" s="21">
        <v>50</v>
      </c>
      <c r="AP94" s="21">
        <v>30</v>
      </c>
      <c r="AQ94" s="22" t="s">
        <v>3016</v>
      </c>
      <c r="AR94" s="21" t="s">
        <v>1298</v>
      </c>
      <c r="AS94" t="s">
        <v>3085</v>
      </c>
    </row>
    <row r="95" spans="1:45" x14ac:dyDescent="0.2">
      <c r="A95" s="21" t="s">
        <v>1685</v>
      </c>
      <c r="B95" s="21" t="s">
        <v>1146</v>
      </c>
      <c r="C95" s="21" t="s">
        <v>1149</v>
      </c>
      <c r="D95" s="21" t="s">
        <v>420</v>
      </c>
      <c r="E95" s="21" t="s">
        <v>3093</v>
      </c>
      <c r="G95" s="21" t="s">
        <v>153</v>
      </c>
      <c r="H95" s="21" t="s">
        <v>1165</v>
      </c>
      <c r="I95" s="21" t="s">
        <v>3087</v>
      </c>
      <c r="J95" s="21">
        <v>55.266666666666602</v>
      </c>
      <c r="K95">
        <v>-128.4</v>
      </c>
      <c r="L95">
        <v>1100</v>
      </c>
      <c r="M95" s="21" t="s">
        <v>3034</v>
      </c>
      <c r="O95" s="21">
        <v>1992</v>
      </c>
      <c r="Q95" s="21" t="s">
        <v>3086</v>
      </c>
      <c r="T95" s="21">
        <v>-20</v>
      </c>
      <c r="U95" s="21" t="s">
        <v>1147</v>
      </c>
      <c r="V95" s="9"/>
      <c r="W95" s="21"/>
      <c r="X95" s="9" t="s">
        <v>3088</v>
      </c>
      <c r="Z95" s="22">
        <v>8</v>
      </c>
      <c r="AD95" s="22" t="s">
        <v>1165</v>
      </c>
      <c r="AF95" s="24" t="s">
        <v>153</v>
      </c>
      <c r="AG95" t="s">
        <v>1160</v>
      </c>
      <c r="AH95">
        <f t="shared" si="1"/>
        <v>4320</v>
      </c>
      <c r="AI95" s="21" t="s">
        <v>153</v>
      </c>
      <c r="AJ95" s="21" t="s">
        <v>1278</v>
      </c>
      <c r="AK95" s="21">
        <v>6</v>
      </c>
      <c r="AL95" s="21" t="s">
        <v>1321</v>
      </c>
      <c r="AM95" s="21"/>
      <c r="AN95" s="21">
        <v>3</v>
      </c>
      <c r="AO95" s="21">
        <v>50</v>
      </c>
      <c r="AP95" s="21">
        <v>30</v>
      </c>
      <c r="AQ95" s="22" t="s">
        <v>3016</v>
      </c>
      <c r="AR95" s="21" t="s">
        <v>1298</v>
      </c>
      <c r="AS95" t="s">
        <v>3085</v>
      </c>
    </row>
    <row r="96" spans="1:45" x14ac:dyDescent="0.2">
      <c r="A96" s="21" t="s">
        <v>1685</v>
      </c>
      <c r="B96" s="21" t="s">
        <v>1146</v>
      </c>
      <c r="C96" s="21" t="s">
        <v>1149</v>
      </c>
      <c r="D96" s="21" t="s">
        <v>420</v>
      </c>
      <c r="E96" s="21" t="s">
        <v>3093</v>
      </c>
      <c r="G96" s="21" t="s">
        <v>153</v>
      </c>
      <c r="H96" s="21" t="s">
        <v>1165</v>
      </c>
      <c r="I96" s="21" t="s">
        <v>3087</v>
      </c>
      <c r="J96" s="21">
        <v>55.266666666666602</v>
      </c>
      <c r="K96">
        <v>-128.4</v>
      </c>
      <c r="L96">
        <v>1100</v>
      </c>
      <c r="M96" s="21" t="s">
        <v>3034</v>
      </c>
      <c r="O96" s="21">
        <v>1992</v>
      </c>
      <c r="Q96" s="21" t="s">
        <v>3086</v>
      </c>
      <c r="T96" s="21">
        <v>-20</v>
      </c>
      <c r="U96" s="21" t="s">
        <v>1147</v>
      </c>
      <c r="V96" s="9"/>
      <c r="W96" s="21"/>
      <c r="X96" s="9" t="s">
        <v>3088</v>
      </c>
      <c r="Z96" s="22">
        <v>8</v>
      </c>
      <c r="AD96" s="22" t="s">
        <v>1165</v>
      </c>
      <c r="AF96" s="24" t="s">
        <v>153</v>
      </c>
      <c r="AG96" t="s">
        <v>1160</v>
      </c>
      <c r="AH96">
        <f t="shared" si="1"/>
        <v>4320</v>
      </c>
      <c r="AI96" s="21" t="s">
        <v>153</v>
      </c>
      <c r="AJ96" s="21" t="s">
        <v>1148</v>
      </c>
      <c r="AK96" s="21">
        <v>12</v>
      </c>
      <c r="AL96" s="21" t="s">
        <v>1321</v>
      </c>
      <c r="AM96" s="21"/>
      <c r="AN96" s="21">
        <v>3</v>
      </c>
      <c r="AO96" s="21">
        <v>50</v>
      </c>
      <c r="AP96" s="21">
        <v>30</v>
      </c>
      <c r="AQ96" s="22" t="s">
        <v>3016</v>
      </c>
      <c r="AR96" s="21" t="s">
        <v>1298</v>
      </c>
      <c r="AS96" t="s">
        <v>3085</v>
      </c>
    </row>
    <row r="97" spans="1:45" x14ac:dyDescent="0.2">
      <c r="A97" s="21" t="s">
        <v>1685</v>
      </c>
      <c r="B97" s="21" t="s">
        <v>1146</v>
      </c>
      <c r="C97" s="21" t="s">
        <v>1149</v>
      </c>
      <c r="D97" s="21" t="s">
        <v>420</v>
      </c>
      <c r="E97" s="21" t="s">
        <v>3093</v>
      </c>
      <c r="G97" s="21" t="s">
        <v>153</v>
      </c>
      <c r="H97" s="21" t="s">
        <v>1165</v>
      </c>
      <c r="I97" s="21" t="s">
        <v>3087</v>
      </c>
      <c r="J97" s="21">
        <v>55.266666666666602</v>
      </c>
      <c r="K97">
        <v>-128.4</v>
      </c>
      <c r="L97">
        <v>1100</v>
      </c>
      <c r="M97" s="21" t="s">
        <v>3034</v>
      </c>
      <c r="O97" s="21">
        <v>1992</v>
      </c>
      <c r="Q97" s="21" t="s">
        <v>3086</v>
      </c>
      <c r="T97" s="21">
        <v>-20</v>
      </c>
      <c r="U97" s="21" t="s">
        <v>1147</v>
      </c>
      <c r="V97" s="9"/>
      <c r="W97" s="21"/>
      <c r="X97" s="9" t="s">
        <v>3088</v>
      </c>
      <c r="Z97" s="22">
        <v>8</v>
      </c>
      <c r="AD97" s="22" t="s">
        <v>1165</v>
      </c>
      <c r="AF97" s="24" t="s">
        <v>153</v>
      </c>
      <c r="AG97" t="s">
        <v>1160</v>
      </c>
      <c r="AH97">
        <f t="shared" si="1"/>
        <v>4320</v>
      </c>
      <c r="AI97" s="21" t="s">
        <v>153</v>
      </c>
      <c r="AJ97" s="21" t="s">
        <v>1278</v>
      </c>
      <c r="AK97" s="21">
        <v>6</v>
      </c>
      <c r="AL97" s="21" t="s">
        <v>1321</v>
      </c>
      <c r="AM97" s="21"/>
      <c r="AN97" s="21">
        <v>3</v>
      </c>
      <c r="AO97" s="21">
        <v>50</v>
      </c>
      <c r="AP97" s="21">
        <v>30</v>
      </c>
      <c r="AQ97" s="22" t="s">
        <v>3016</v>
      </c>
      <c r="AR97" s="21" t="s">
        <v>1298</v>
      </c>
      <c r="AS97" t="s">
        <v>3085</v>
      </c>
    </row>
    <row r="98" spans="1:45" x14ac:dyDescent="0.2">
      <c r="A98" s="21" t="s">
        <v>1685</v>
      </c>
      <c r="B98" s="21" t="s">
        <v>1146</v>
      </c>
      <c r="C98" s="21" t="s">
        <v>1149</v>
      </c>
      <c r="D98" s="21" t="s">
        <v>420</v>
      </c>
      <c r="E98" s="21" t="s">
        <v>2027</v>
      </c>
      <c r="G98" s="21" t="s">
        <v>153</v>
      </c>
      <c r="H98" s="21" t="s">
        <v>1165</v>
      </c>
      <c r="I98" s="21" t="s">
        <v>3095</v>
      </c>
      <c r="J98" s="21">
        <v>49.466666666666598</v>
      </c>
      <c r="K98">
        <v>-124.8</v>
      </c>
      <c r="L98">
        <v>40</v>
      </c>
      <c r="M98" s="21" t="s">
        <v>3034</v>
      </c>
      <c r="O98" s="21">
        <v>1981</v>
      </c>
      <c r="Q98" s="21" t="s">
        <v>3086</v>
      </c>
      <c r="T98" s="21">
        <v>-20</v>
      </c>
      <c r="U98" s="21" t="s">
        <v>1218</v>
      </c>
      <c r="V98" s="9" t="s">
        <v>1247</v>
      </c>
      <c r="W98" s="21">
        <v>28</v>
      </c>
      <c r="X98" s="9" t="s">
        <v>3088</v>
      </c>
      <c r="Z98" s="22">
        <v>8</v>
      </c>
      <c r="AD98" s="22" t="s">
        <v>1165</v>
      </c>
      <c r="AF98" s="24" t="s">
        <v>153</v>
      </c>
      <c r="AG98" t="s">
        <v>1160</v>
      </c>
      <c r="AH98">
        <f t="shared" si="1"/>
        <v>4320</v>
      </c>
      <c r="AI98" s="21" t="s">
        <v>153</v>
      </c>
      <c r="AJ98" s="21" t="s">
        <v>1148</v>
      </c>
      <c r="AK98" s="21">
        <v>53</v>
      </c>
      <c r="AL98" s="21" t="s">
        <v>1321</v>
      </c>
      <c r="AN98" s="21">
        <v>3</v>
      </c>
      <c r="AO98" s="21">
        <v>50</v>
      </c>
      <c r="AP98" s="21">
        <v>30</v>
      </c>
      <c r="AQ98" s="22" t="s">
        <v>3016</v>
      </c>
      <c r="AR98" s="21" t="s">
        <v>1298</v>
      </c>
      <c r="AS98" t="s">
        <v>3085</v>
      </c>
    </row>
    <row r="99" spans="1:45" x14ac:dyDescent="0.2">
      <c r="A99" s="21" t="s">
        <v>1685</v>
      </c>
      <c r="B99" s="21" t="s">
        <v>1146</v>
      </c>
      <c r="C99" s="21" t="s">
        <v>1149</v>
      </c>
      <c r="D99" s="21" t="s">
        <v>420</v>
      </c>
      <c r="E99" s="21" t="s">
        <v>2027</v>
      </c>
      <c r="G99" s="21" t="s">
        <v>153</v>
      </c>
      <c r="H99" s="21" t="s">
        <v>1165</v>
      </c>
      <c r="I99" s="21" t="s">
        <v>3095</v>
      </c>
      <c r="J99" s="21">
        <v>49.466666666666598</v>
      </c>
      <c r="K99">
        <v>-124.8</v>
      </c>
      <c r="L99">
        <v>40</v>
      </c>
      <c r="M99" s="21" t="s">
        <v>3034</v>
      </c>
      <c r="O99" s="21">
        <v>1981</v>
      </c>
      <c r="Q99" s="21" t="s">
        <v>3086</v>
      </c>
      <c r="T99" s="21">
        <v>-20</v>
      </c>
      <c r="U99" s="21" t="s">
        <v>1218</v>
      </c>
      <c r="V99" s="9" t="s">
        <v>1247</v>
      </c>
      <c r="W99" s="21">
        <v>28</v>
      </c>
      <c r="X99" s="9" t="s">
        <v>3088</v>
      </c>
      <c r="Z99" s="22">
        <v>8</v>
      </c>
      <c r="AD99" s="22" t="s">
        <v>1165</v>
      </c>
      <c r="AF99" s="24" t="s">
        <v>153</v>
      </c>
      <c r="AG99" t="s">
        <v>1160</v>
      </c>
      <c r="AH99">
        <f t="shared" si="1"/>
        <v>4320</v>
      </c>
      <c r="AI99" s="21" t="s">
        <v>153</v>
      </c>
      <c r="AJ99" s="21" t="s">
        <v>1278</v>
      </c>
      <c r="AK99" s="21">
        <v>16</v>
      </c>
      <c r="AL99" s="21" t="s">
        <v>1321</v>
      </c>
      <c r="AN99" s="21">
        <v>3</v>
      </c>
      <c r="AO99" s="21">
        <v>50</v>
      </c>
      <c r="AP99" s="21">
        <v>30</v>
      </c>
      <c r="AQ99" s="22" t="s">
        <v>3016</v>
      </c>
      <c r="AR99" s="21" t="s">
        <v>1298</v>
      </c>
      <c r="AS99" t="s">
        <v>3085</v>
      </c>
    </row>
    <row r="100" spans="1:45" x14ac:dyDescent="0.2">
      <c r="A100" s="21" t="s">
        <v>1685</v>
      </c>
      <c r="B100" s="21" t="s">
        <v>1146</v>
      </c>
      <c r="C100" s="21" t="s">
        <v>1149</v>
      </c>
      <c r="D100" s="21" t="s">
        <v>420</v>
      </c>
      <c r="E100" s="21" t="s">
        <v>2027</v>
      </c>
      <c r="G100" s="21" t="s">
        <v>153</v>
      </c>
      <c r="H100" s="21" t="s">
        <v>1165</v>
      </c>
      <c r="I100" s="21" t="s">
        <v>3095</v>
      </c>
      <c r="J100" s="21">
        <v>49.466666666666598</v>
      </c>
      <c r="K100">
        <v>-124.8</v>
      </c>
      <c r="L100">
        <v>40</v>
      </c>
      <c r="M100" s="21" t="s">
        <v>3034</v>
      </c>
      <c r="O100" s="21">
        <v>1981</v>
      </c>
      <c r="Q100" s="21" t="s">
        <v>3086</v>
      </c>
      <c r="T100" s="21">
        <v>-20</v>
      </c>
      <c r="U100" s="21" t="s">
        <v>1218</v>
      </c>
      <c r="V100" s="9" t="s">
        <v>1247</v>
      </c>
      <c r="W100" s="21">
        <v>56</v>
      </c>
      <c r="X100" s="9" t="s">
        <v>3088</v>
      </c>
      <c r="Z100" s="22">
        <v>8</v>
      </c>
      <c r="AD100" s="22" t="s">
        <v>1165</v>
      </c>
      <c r="AF100" s="24" t="s">
        <v>153</v>
      </c>
      <c r="AG100" t="s">
        <v>1160</v>
      </c>
      <c r="AH100">
        <f t="shared" si="1"/>
        <v>4320</v>
      </c>
      <c r="AI100" s="21" t="s">
        <v>153</v>
      </c>
      <c r="AJ100" s="21" t="s">
        <v>1148</v>
      </c>
      <c r="AK100" s="21">
        <v>79</v>
      </c>
      <c r="AL100" s="21" t="s">
        <v>1321</v>
      </c>
      <c r="AN100" s="21">
        <v>3</v>
      </c>
      <c r="AO100" s="21">
        <v>50</v>
      </c>
      <c r="AP100" s="21">
        <v>30</v>
      </c>
      <c r="AQ100" s="22" t="s">
        <v>3016</v>
      </c>
      <c r="AR100" s="21" t="s">
        <v>1298</v>
      </c>
      <c r="AS100" t="s">
        <v>3085</v>
      </c>
    </row>
    <row r="101" spans="1:45" x14ac:dyDescent="0.2">
      <c r="A101" s="21" t="s">
        <v>1685</v>
      </c>
      <c r="B101" s="21" t="s">
        <v>1146</v>
      </c>
      <c r="C101" s="21" t="s">
        <v>1149</v>
      </c>
      <c r="D101" s="21" t="s">
        <v>420</v>
      </c>
      <c r="E101" s="21" t="s">
        <v>2027</v>
      </c>
      <c r="G101" s="21" t="s">
        <v>153</v>
      </c>
      <c r="H101" s="21" t="s">
        <v>1165</v>
      </c>
      <c r="I101" s="21" t="s">
        <v>3095</v>
      </c>
      <c r="J101" s="21">
        <v>49.466666666666598</v>
      </c>
      <c r="K101">
        <v>-124.8</v>
      </c>
      <c r="L101">
        <v>40</v>
      </c>
      <c r="M101" s="21" t="s">
        <v>3034</v>
      </c>
      <c r="O101" s="21">
        <v>1981</v>
      </c>
      <c r="Q101" s="21" t="s">
        <v>3086</v>
      </c>
      <c r="T101" s="21">
        <v>-20</v>
      </c>
      <c r="U101" s="21" t="s">
        <v>1218</v>
      </c>
      <c r="V101" s="9" t="s">
        <v>1247</v>
      </c>
      <c r="W101" s="21">
        <v>56</v>
      </c>
      <c r="X101" s="9" t="s">
        <v>3088</v>
      </c>
      <c r="Z101" s="22">
        <v>8</v>
      </c>
      <c r="AD101" s="22" t="s">
        <v>1165</v>
      </c>
      <c r="AF101" s="24" t="s">
        <v>153</v>
      </c>
      <c r="AG101" t="s">
        <v>1160</v>
      </c>
      <c r="AH101">
        <f t="shared" si="1"/>
        <v>4320</v>
      </c>
      <c r="AI101" s="21" t="s">
        <v>153</v>
      </c>
      <c r="AJ101" s="21" t="s">
        <v>1278</v>
      </c>
      <c r="AK101" s="21">
        <v>36</v>
      </c>
      <c r="AL101" s="21" t="s">
        <v>1321</v>
      </c>
      <c r="AN101" s="21">
        <v>3</v>
      </c>
      <c r="AO101" s="21">
        <v>50</v>
      </c>
      <c r="AP101" s="21">
        <v>30</v>
      </c>
      <c r="AQ101" s="22" t="s">
        <v>3016</v>
      </c>
      <c r="AR101" s="21" t="s">
        <v>1298</v>
      </c>
      <c r="AS101" t="s">
        <v>3085</v>
      </c>
    </row>
    <row r="102" spans="1:45" x14ac:dyDescent="0.2">
      <c r="A102" s="21" t="s">
        <v>1685</v>
      </c>
      <c r="B102" s="21" t="s">
        <v>1146</v>
      </c>
      <c r="C102" s="21" t="s">
        <v>1149</v>
      </c>
      <c r="D102" s="21" t="s">
        <v>420</v>
      </c>
      <c r="E102" s="21" t="s">
        <v>2027</v>
      </c>
      <c r="G102" s="21" t="s">
        <v>153</v>
      </c>
      <c r="H102" s="21" t="s">
        <v>1165</v>
      </c>
      <c r="I102" s="21" t="s">
        <v>3095</v>
      </c>
      <c r="J102" s="21">
        <v>49.466666666666598</v>
      </c>
      <c r="K102">
        <v>-124.8</v>
      </c>
      <c r="L102">
        <v>40</v>
      </c>
      <c r="M102" s="21" t="s">
        <v>3034</v>
      </c>
      <c r="O102" s="21">
        <v>1981</v>
      </c>
      <c r="Q102" s="21" t="s">
        <v>3086</v>
      </c>
      <c r="T102" s="21">
        <v>-20</v>
      </c>
      <c r="U102" s="21" t="s">
        <v>1218</v>
      </c>
      <c r="V102" s="9" t="s">
        <v>1247</v>
      </c>
      <c r="W102" s="21">
        <f>7*12</f>
        <v>84</v>
      </c>
      <c r="X102" s="9" t="s">
        <v>3088</v>
      </c>
      <c r="Z102" s="22">
        <v>8</v>
      </c>
      <c r="AD102" s="22" t="s">
        <v>1165</v>
      </c>
      <c r="AF102" s="24" t="s">
        <v>153</v>
      </c>
      <c r="AG102" t="s">
        <v>1160</v>
      </c>
      <c r="AH102">
        <f t="shared" si="1"/>
        <v>4320</v>
      </c>
      <c r="AI102" s="21" t="s">
        <v>153</v>
      </c>
      <c r="AJ102" s="21" t="s">
        <v>1148</v>
      </c>
      <c r="AK102" s="21">
        <v>71</v>
      </c>
      <c r="AL102" s="21" t="s">
        <v>1321</v>
      </c>
      <c r="AN102" s="21">
        <v>3</v>
      </c>
      <c r="AO102" s="21">
        <v>50</v>
      </c>
      <c r="AP102" s="21">
        <v>30</v>
      </c>
      <c r="AQ102" s="22" t="s">
        <v>3016</v>
      </c>
      <c r="AR102" s="21" t="s">
        <v>1298</v>
      </c>
      <c r="AS102" t="s">
        <v>3085</v>
      </c>
    </row>
    <row r="103" spans="1:45" x14ac:dyDescent="0.2">
      <c r="A103" s="21" t="s">
        <v>1685</v>
      </c>
      <c r="B103" s="21" t="s">
        <v>1146</v>
      </c>
      <c r="C103" s="21" t="s">
        <v>1149</v>
      </c>
      <c r="D103" s="21" t="s">
        <v>420</v>
      </c>
      <c r="E103" s="21" t="s">
        <v>2027</v>
      </c>
      <c r="G103" s="21" t="s">
        <v>153</v>
      </c>
      <c r="H103" s="21" t="s">
        <v>1165</v>
      </c>
      <c r="I103" s="21" t="s">
        <v>3095</v>
      </c>
      <c r="J103" s="21">
        <v>49.466666666666598</v>
      </c>
      <c r="K103">
        <v>-124.8</v>
      </c>
      <c r="L103">
        <v>40</v>
      </c>
      <c r="M103" s="21" t="s">
        <v>3034</v>
      </c>
      <c r="O103" s="21">
        <v>1981</v>
      </c>
      <c r="Q103" s="21" t="s">
        <v>3086</v>
      </c>
      <c r="T103" s="21">
        <v>-20</v>
      </c>
      <c r="U103" s="21" t="s">
        <v>1218</v>
      </c>
      <c r="V103" s="9" t="s">
        <v>1247</v>
      </c>
      <c r="W103" s="21">
        <v>84</v>
      </c>
      <c r="X103" s="9" t="s">
        <v>3088</v>
      </c>
      <c r="Z103" s="22">
        <v>8</v>
      </c>
      <c r="AD103" s="22" t="s">
        <v>1165</v>
      </c>
      <c r="AF103" s="24" t="s">
        <v>153</v>
      </c>
      <c r="AG103" t="s">
        <v>1160</v>
      </c>
      <c r="AH103">
        <f t="shared" si="1"/>
        <v>4320</v>
      </c>
      <c r="AI103" s="21" t="s">
        <v>153</v>
      </c>
      <c r="AJ103" s="21" t="s">
        <v>1278</v>
      </c>
      <c r="AK103" s="21">
        <v>41</v>
      </c>
      <c r="AL103" s="21" t="s">
        <v>1321</v>
      </c>
      <c r="AN103" s="21">
        <v>3</v>
      </c>
      <c r="AO103" s="21">
        <v>50</v>
      </c>
      <c r="AP103" s="21">
        <v>30</v>
      </c>
      <c r="AQ103" s="22" t="s">
        <v>3016</v>
      </c>
      <c r="AR103" s="21" t="s">
        <v>1298</v>
      </c>
      <c r="AS103" t="s">
        <v>3085</v>
      </c>
    </row>
    <row r="104" spans="1:45" x14ac:dyDescent="0.2">
      <c r="A104" s="21" t="s">
        <v>1685</v>
      </c>
      <c r="B104" s="21" t="s">
        <v>1146</v>
      </c>
      <c r="C104" s="21" t="s">
        <v>1149</v>
      </c>
      <c r="D104" s="21" t="s">
        <v>420</v>
      </c>
      <c r="E104" s="21" t="s">
        <v>2027</v>
      </c>
      <c r="G104" s="21" t="s">
        <v>153</v>
      </c>
      <c r="H104" s="21" t="s">
        <v>1165</v>
      </c>
      <c r="I104" s="21" t="s">
        <v>3095</v>
      </c>
      <c r="J104" s="21">
        <v>49.466666666666598</v>
      </c>
      <c r="K104">
        <v>-124.8</v>
      </c>
      <c r="L104">
        <v>40</v>
      </c>
      <c r="M104" s="21" t="s">
        <v>3034</v>
      </c>
      <c r="O104" s="21">
        <v>1981</v>
      </c>
      <c r="Q104" s="21" t="s">
        <v>3086</v>
      </c>
      <c r="T104" s="21">
        <v>-20</v>
      </c>
      <c r="U104" s="21" t="s">
        <v>1218</v>
      </c>
      <c r="V104" s="9" t="s">
        <v>1247</v>
      </c>
      <c r="W104" s="21">
        <v>28</v>
      </c>
      <c r="X104" s="9" t="s">
        <v>3088</v>
      </c>
      <c r="Y104" t="s">
        <v>3097</v>
      </c>
      <c r="Z104" s="22">
        <v>8</v>
      </c>
      <c r="AD104" s="22" t="s">
        <v>1165</v>
      </c>
      <c r="AF104" s="24" t="s">
        <v>153</v>
      </c>
      <c r="AG104" t="s">
        <v>1160</v>
      </c>
      <c r="AH104">
        <f t="shared" si="1"/>
        <v>4320</v>
      </c>
      <c r="AI104" s="21" t="s">
        <v>153</v>
      </c>
      <c r="AJ104" s="21" t="s">
        <v>1148</v>
      </c>
      <c r="AK104" s="21">
        <v>69</v>
      </c>
      <c r="AL104" s="21" t="s">
        <v>1321</v>
      </c>
      <c r="AM104" s="21"/>
      <c r="AN104" s="21">
        <v>3</v>
      </c>
      <c r="AO104" s="21">
        <v>50</v>
      </c>
      <c r="AP104" s="21">
        <v>30</v>
      </c>
      <c r="AQ104" s="22" t="s">
        <v>3016</v>
      </c>
      <c r="AR104" s="21" t="s">
        <v>1298</v>
      </c>
      <c r="AS104" t="s">
        <v>3085</v>
      </c>
    </row>
    <row r="105" spans="1:45" x14ac:dyDescent="0.2">
      <c r="A105" s="21" t="s">
        <v>1685</v>
      </c>
      <c r="B105" s="21" t="s">
        <v>1146</v>
      </c>
      <c r="C105" s="21" t="s">
        <v>1149</v>
      </c>
      <c r="D105" s="21" t="s">
        <v>420</v>
      </c>
      <c r="E105" s="21" t="s">
        <v>2027</v>
      </c>
      <c r="G105" s="21" t="s">
        <v>153</v>
      </c>
      <c r="H105" s="21" t="s">
        <v>1165</v>
      </c>
      <c r="I105" s="21" t="s">
        <v>3095</v>
      </c>
      <c r="J105" s="21">
        <v>49.466666666666598</v>
      </c>
      <c r="K105">
        <v>-124.8</v>
      </c>
      <c r="L105">
        <v>40</v>
      </c>
      <c r="M105" s="21" t="s">
        <v>3034</v>
      </c>
      <c r="O105" s="21">
        <v>1981</v>
      </c>
      <c r="Q105" s="21" t="s">
        <v>3086</v>
      </c>
      <c r="T105" s="21">
        <v>-20</v>
      </c>
      <c r="U105" s="21" t="s">
        <v>1218</v>
      </c>
      <c r="V105" s="9" t="s">
        <v>1247</v>
      </c>
      <c r="W105" s="21">
        <v>28</v>
      </c>
      <c r="X105" s="9" t="s">
        <v>3088</v>
      </c>
      <c r="Y105" t="s">
        <v>3097</v>
      </c>
      <c r="Z105" s="22">
        <v>8</v>
      </c>
      <c r="AD105" s="22" t="s">
        <v>1165</v>
      </c>
      <c r="AF105" s="24" t="s">
        <v>153</v>
      </c>
      <c r="AG105" t="s">
        <v>1160</v>
      </c>
      <c r="AH105">
        <f t="shared" si="1"/>
        <v>4320</v>
      </c>
      <c r="AI105" s="21" t="s">
        <v>153</v>
      </c>
      <c r="AJ105" s="21" t="s">
        <v>1278</v>
      </c>
      <c r="AK105" s="21">
        <v>24</v>
      </c>
      <c r="AL105" s="21" t="s">
        <v>1321</v>
      </c>
      <c r="AM105" s="21"/>
      <c r="AN105" s="21">
        <v>3</v>
      </c>
      <c r="AO105" s="21">
        <v>50</v>
      </c>
      <c r="AP105" s="21">
        <v>30</v>
      </c>
      <c r="AQ105" s="22" t="s">
        <v>3016</v>
      </c>
      <c r="AR105" s="21" t="s">
        <v>1298</v>
      </c>
      <c r="AS105" t="s">
        <v>3085</v>
      </c>
    </row>
    <row r="106" spans="1:45" x14ac:dyDescent="0.2">
      <c r="A106" s="21" t="s">
        <v>1685</v>
      </c>
      <c r="B106" s="21" t="s">
        <v>1146</v>
      </c>
      <c r="C106" s="21" t="s">
        <v>1149</v>
      </c>
      <c r="D106" s="21" t="s">
        <v>420</v>
      </c>
      <c r="E106" s="21" t="s">
        <v>2027</v>
      </c>
      <c r="G106" s="21" t="s">
        <v>153</v>
      </c>
      <c r="H106" s="21" t="s">
        <v>1165</v>
      </c>
      <c r="I106" s="21" t="s">
        <v>3095</v>
      </c>
      <c r="J106" s="21">
        <v>49.466666666666598</v>
      </c>
      <c r="K106">
        <v>-124.8</v>
      </c>
      <c r="L106">
        <v>40</v>
      </c>
      <c r="M106" s="21" t="s">
        <v>3034</v>
      </c>
      <c r="O106" s="21">
        <v>1981</v>
      </c>
      <c r="Q106" s="21" t="s">
        <v>3086</v>
      </c>
      <c r="T106" s="21">
        <v>-20</v>
      </c>
      <c r="U106" s="21" t="s">
        <v>1218</v>
      </c>
      <c r="V106" s="9" t="s">
        <v>1247</v>
      </c>
      <c r="W106" s="21">
        <v>56</v>
      </c>
      <c r="X106" s="9" t="s">
        <v>3088</v>
      </c>
      <c r="Y106" t="s">
        <v>3097</v>
      </c>
      <c r="Z106" s="22">
        <v>8</v>
      </c>
      <c r="AD106" s="22" t="s">
        <v>1165</v>
      </c>
      <c r="AF106" s="24" t="s">
        <v>153</v>
      </c>
      <c r="AG106" t="s">
        <v>1160</v>
      </c>
      <c r="AH106">
        <f t="shared" si="1"/>
        <v>4320</v>
      </c>
      <c r="AI106" s="21" t="s">
        <v>153</v>
      </c>
      <c r="AJ106" s="21" t="s">
        <v>1148</v>
      </c>
      <c r="AK106" s="21">
        <v>79</v>
      </c>
      <c r="AL106" s="21" t="s">
        <v>1321</v>
      </c>
      <c r="AM106" s="21"/>
      <c r="AN106" s="21">
        <v>3</v>
      </c>
      <c r="AO106" s="21">
        <v>50</v>
      </c>
      <c r="AP106" s="21">
        <v>30</v>
      </c>
      <c r="AQ106" s="22" t="s">
        <v>3016</v>
      </c>
      <c r="AR106" s="21" t="s">
        <v>1298</v>
      </c>
      <c r="AS106" t="s">
        <v>3085</v>
      </c>
    </row>
    <row r="107" spans="1:45" x14ac:dyDescent="0.2">
      <c r="A107" s="21" t="s">
        <v>1685</v>
      </c>
      <c r="B107" s="21" t="s">
        <v>1146</v>
      </c>
      <c r="C107" s="21" t="s">
        <v>1149</v>
      </c>
      <c r="D107" s="21" t="s">
        <v>420</v>
      </c>
      <c r="E107" s="21" t="s">
        <v>2027</v>
      </c>
      <c r="G107" s="21" t="s">
        <v>153</v>
      </c>
      <c r="H107" s="21" t="s">
        <v>1165</v>
      </c>
      <c r="I107" s="21" t="s">
        <v>3095</v>
      </c>
      <c r="J107" s="21">
        <v>49.466666666666598</v>
      </c>
      <c r="K107">
        <v>-124.8</v>
      </c>
      <c r="L107">
        <v>40</v>
      </c>
      <c r="M107" s="21" t="s">
        <v>3034</v>
      </c>
      <c r="O107" s="21">
        <v>1981</v>
      </c>
      <c r="Q107" s="21" t="s">
        <v>3086</v>
      </c>
      <c r="T107" s="21">
        <v>-20</v>
      </c>
      <c r="U107" s="21" t="s">
        <v>1218</v>
      </c>
      <c r="V107" s="9" t="s">
        <v>1247</v>
      </c>
      <c r="W107" s="21">
        <v>56</v>
      </c>
      <c r="X107" s="9" t="s">
        <v>3088</v>
      </c>
      <c r="Y107" t="s">
        <v>3097</v>
      </c>
      <c r="Z107" s="22">
        <v>8</v>
      </c>
      <c r="AD107" s="22" t="s">
        <v>1165</v>
      </c>
      <c r="AF107" s="24" t="s">
        <v>153</v>
      </c>
      <c r="AG107" t="s">
        <v>1160</v>
      </c>
      <c r="AH107">
        <f t="shared" si="1"/>
        <v>4320</v>
      </c>
      <c r="AI107" s="21" t="s">
        <v>153</v>
      </c>
      <c r="AJ107" s="21" t="s">
        <v>1278</v>
      </c>
      <c r="AK107" s="21">
        <v>40</v>
      </c>
      <c r="AL107" s="21" t="s">
        <v>1321</v>
      </c>
      <c r="AM107" s="21"/>
      <c r="AN107" s="21">
        <v>3</v>
      </c>
      <c r="AO107" s="21">
        <v>50</v>
      </c>
      <c r="AP107" s="21">
        <v>30</v>
      </c>
      <c r="AQ107" s="22" t="s">
        <v>3016</v>
      </c>
      <c r="AR107" s="21" t="s">
        <v>1298</v>
      </c>
      <c r="AS107" t="s">
        <v>3085</v>
      </c>
    </row>
    <row r="108" spans="1:45" x14ac:dyDescent="0.2">
      <c r="A108" s="21" t="s">
        <v>1685</v>
      </c>
      <c r="B108" s="21" t="s">
        <v>1146</v>
      </c>
      <c r="C108" s="21" t="s">
        <v>1149</v>
      </c>
      <c r="D108" s="21" t="s">
        <v>420</v>
      </c>
      <c r="E108" s="21" t="s">
        <v>2027</v>
      </c>
      <c r="G108" s="21" t="s">
        <v>153</v>
      </c>
      <c r="H108" s="21" t="s">
        <v>1165</v>
      </c>
      <c r="I108" s="21" t="s">
        <v>3095</v>
      </c>
      <c r="J108" s="21">
        <v>49.466666666666598</v>
      </c>
      <c r="K108">
        <v>-124.8</v>
      </c>
      <c r="L108">
        <v>40</v>
      </c>
      <c r="M108" s="21" t="s">
        <v>3034</v>
      </c>
      <c r="O108" s="21">
        <v>1981</v>
      </c>
      <c r="Q108" s="21" t="s">
        <v>3086</v>
      </c>
      <c r="T108" s="21">
        <v>-20</v>
      </c>
      <c r="U108" s="21" t="s">
        <v>1218</v>
      </c>
      <c r="V108" s="9" t="s">
        <v>1247</v>
      </c>
      <c r="W108" s="21">
        <v>84</v>
      </c>
      <c r="X108" s="9" t="s">
        <v>3088</v>
      </c>
      <c r="Y108" t="s">
        <v>3097</v>
      </c>
      <c r="Z108" s="22">
        <v>8</v>
      </c>
      <c r="AD108" s="22" t="s">
        <v>1165</v>
      </c>
      <c r="AF108" s="24" t="s">
        <v>153</v>
      </c>
      <c r="AG108" t="s">
        <v>1160</v>
      </c>
      <c r="AH108">
        <f t="shared" si="1"/>
        <v>4320</v>
      </c>
      <c r="AI108" s="21" t="s">
        <v>153</v>
      </c>
      <c r="AJ108" s="21" t="s">
        <v>1148</v>
      </c>
      <c r="AK108" s="21">
        <v>72</v>
      </c>
      <c r="AL108" s="21" t="s">
        <v>1321</v>
      </c>
      <c r="AM108" s="21"/>
      <c r="AN108" s="21">
        <v>3</v>
      </c>
      <c r="AO108" s="21">
        <v>50</v>
      </c>
      <c r="AP108" s="21">
        <v>30</v>
      </c>
      <c r="AQ108" s="22" t="s">
        <v>3016</v>
      </c>
      <c r="AR108" s="21" t="s">
        <v>1298</v>
      </c>
      <c r="AS108" t="s">
        <v>3085</v>
      </c>
    </row>
    <row r="109" spans="1:45" x14ac:dyDescent="0.2">
      <c r="A109" s="21" t="s">
        <v>1685</v>
      </c>
      <c r="B109" s="21" t="s">
        <v>1146</v>
      </c>
      <c r="C109" s="21" t="s">
        <v>1149</v>
      </c>
      <c r="D109" s="21" t="s">
        <v>420</v>
      </c>
      <c r="E109" s="21" t="s">
        <v>2027</v>
      </c>
      <c r="G109" s="21" t="s">
        <v>153</v>
      </c>
      <c r="H109" s="21" t="s">
        <v>1165</v>
      </c>
      <c r="I109" s="21" t="s">
        <v>3095</v>
      </c>
      <c r="J109" s="21">
        <v>49.466666666666598</v>
      </c>
      <c r="K109">
        <v>-124.8</v>
      </c>
      <c r="L109">
        <v>40</v>
      </c>
      <c r="M109" s="21" t="s">
        <v>3034</v>
      </c>
      <c r="O109" s="21">
        <v>1981</v>
      </c>
      <c r="Q109" s="21" t="s">
        <v>3086</v>
      </c>
      <c r="T109" s="21">
        <v>-20</v>
      </c>
      <c r="U109" s="21" t="s">
        <v>1218</v>
      </c>
      <c r="V109" s="9" t="s">
        <v>1247</v>
      </c>
      <c r="W109" s="21">
        <v>84</v>
      </c>
      <c r="X109" s="9" t="s">
        <v>3088</v>
      </c>
      <c r="Y109" t="s">
        <v>3097</v>
      </c>
      <c r="Z109" s="22">
        <v>8</v>
      </c>
      <c r="AD109" s="22" t="s">
        <v>1165</v>
      </c>
      <c r="AF109" s="24" t="s">
        <v>153</v>
      </c>
      <c r="AG109" t="s">
        <v>1160</v>
      </c>
      <c r="AH109">
        <f t="shared" si="1"/>
        <v>4320</v>
      </c>
      <c r="AI109" s="21" t="s">
        <v>153</v>
      </c>
      <c r="AJ109" s="21" t="s">
        <v>1278</v>
      </c>
      <c r="AK109" s="21">
        <v>46</v>
      </c>
      <c r="AL109" s="21" t="s">
        <v>1321</v>
      </c>
      <c r="AM109" s="21"/>
      <c r="AN109" s="21">
        <v>3</v>
      </c>
      <c r="AO109" s="21">
        <v>50</v>
      </c>
      <c r="AP109" s="21">
        <v>30</v>
      </c>
      <c r="AQ109" s="22" t="s">
        <v>3016</v>
      </c>
      <c r="AR109" s="21" t="s">
        <v>1298</v>
      </c>
      <c r="AS109" t="s">
        <v>3085</v>
      </c>
    </row>
    <row r="110" spans="1:45" x14ac:dyDescent="0.2">
      <c r="A110" s="21" t="s">
        <v>1685</v>
      </c>
      <c r="B110" s="21" t="s">
        <v>1146</v>
      </c>
      <c r="C110" s="21" t="s">
        <v>1149</v>
      </c>
      <c r="D110" s="21" t="s">
        <v>420</v>
      </c>
      <c r="E110" s="21" t="s">
        <v>2027</v>
      </c>
      <c r="G110" s="21" t="s">
        <v>153</v>
      </c>
      <c r="H110" s="21" t="s">
        <v>1165</v>
      </c>
      <c r="I110" s="21" t="s">
        <v>3095</v>
      </c>
      <c r="J110" s="21">
        <v>49.466666666666598</v>
      </c>
      <c r="K110">
        <v>-124.8</v>
      </c>
      <c r="L110">
        <v>40</v>
      </c>
      <c r="M110" s="21" t="s">
        <v>3034</v>
      </c>
      <c r="O110" s="21">
        <v>1981</v>
      </c>
      <c r="Q110" s="21" t="s">
        <v>3086</v>
      </c>
      <c r="T110" s="21">
        <v>-20</v>
      </c>
      <c r="U110" s="21" t="s">
        <v>1218</v>
      </c>
      <c r="V110" s="9" t="s">
        <v>1247</v>
      </c>
      <c r="W110" s="21">
        <v>28</v>
      </c>
      <c r="X110" s="9" t="s">
        <v>3088</v>
      </c>
      <c r="Y110" t="s">
        <v>3098</v>
      </c>
      <c r="Z110" s="22">
        <v>8</v>
      </c>
      <c r="AD110" s="22" t="s">
        <v>1165</v>
      </c>
      <c r="AF110" s="24" t="s">
        <v>153</v>
      </c>
      <c r="AG110" t="s">
        <v>1160</v>
      </c>
      <c r="AH110">
        <f t="shared" si="1"/>
        <v>4320</v>
      </c>
      <c r="AI110" s="21" t="s">
        <v>153</v>
      </c>
      <c r="AJ110" s="21" t="s">
        <v>1148</v>
      </c>
      <c r="AK110" s="21">
        <v>78</v>
      </c>
      <c r="AL110" s="21" t="s">
        <v>1321</v>
      </c>
      <c r="AM110" s="21"/>
      <c r="AN110" s="21">
        <v>3</v>
      </c>
      <c r="AO110" s="21">
        <v>50</v>
      </c>
      <c r="AP110" s="21">
        <v>30</v>
      </c>
      <c r="AQ110" s="22" t="s">
        <v>3016</v>
      </c>
      <c r="AR110" s="21" t="s">
        <v>1298</v>
      </c>
      <c r="AS110" t="s">
        <v>3085</v>
      </c>
    </row>
    <row r="111" spans="1:45" x14ac:dyDescent="0.2">
      <c r="A111" s="21" t="s">
        <v>1685</v>
      </c>
      <c r="B111" s="21" t="s">
        <v>1146</v>
      </c>
      <c r="C111" s="21" t="s">
        <v>1149</v>
      </c>
      <c r="D111" s="21" t="s">
        <v>420</v>
      </c>
      <c r="E111" s="21" t="s">
        <v>2027</v>
      </c>
      <c r="G111" s="21" t="s">
        <v>153</v>
      </c>
      <c r="H111" s="21" t="s">
        <v>1165</v>
      </c>
      <c r="I111" s="21" t="s">
        <v>3095</v>
      </c>
      <c r="J111" s="21">
        <v>49.466666666666598</v>
      </c>
      <c r="K111">
        <v>-124.8</v>
      </c>
      <c r="L111">
        <v>40</v>
      </c>
      <c r="M111" s="21" t="s">
        <v>3034</v>
      </c>
      <c r="O111" s="21">
        <v>1981</v>
      </c>
      <c r="Q111" s="21" t="s">
        <v>3086</v>
      </c>
      <c r="T111" s="21">
        <v>-20</v>
      </c>
      <c r="U111" s="21" t="s">
        <v>1218</v>
      </c>
      <c r="V111" s="9" t="s">
        <v>1247</v>
      </c>
      <c r="W111" s="21">
        <v>28</v>
      </c>
      <c r="X111" s="9" t="s">
        <v>3088</v>
      </c>
      <c r="Y111" t="s">
        <v>3098</v>
      </c>
      <c r="Z111" s="22">
        <v>8</v>
      </c>
      <c r="AD111" s="22" t="s">
        <v>1165</v>
      </c>
      <c r="AF111" s="24" t="s">
        <v>153</v>
      </c>
      <c r="AG111" t="s">
        <v>1160</v>
      </c>
      <c r="AH111">
        <f t="shared" si="1"/>
        <v>4320</v>
      </c>
      <c r="AI111" s="21" t="s">
        <v>153</v>
      </c>
      <c r="AJ111" s="21" t="s">
        <v>1278</v>
      </c>
      <c r="AK111" s="21">
        <v>28</v>
      </c>
      <c r="AL111" s="21" t="s">
        <v>1321</v>
      </c>
      <c r="AM111" s="21"/>
      <c r="AN111" s="21">
        <v>3</v>
      </c>
      <c r="AO111" s="21">
        <v>50</v>
      </c>
      <c r="AP111" s="21">
        <v>30</v>
      </c>
      <c r="AQ111" s="22" t="s">
        <v>3016</v>
      </c>
      <c r="AR111" s="21" t="s">
        <v>1298</v>
      </c>
      <c r="AS111" t="s">
        <v>3085</v>
      </c>
    </row>
    <row r="112" spans="1:45" x14ac:dyDescent="0.2">
      <c r="A112" s="21" t="s">
        <v>1685</v>
      </c>
      <c r="B112" s="21" t="s">
        <v>1146</v>
      </c>
      <c r="C112" s="21" t="s">
        <v>1149</v>
      </c>
      <c r="D112" s="21" t="s">
        <v>420</v>
      </c>
      <c r="E112" s="21" t="s">
        <v>2027</v>
      </c>
      <c r="G112" s="21" t="s">
        <v>153</v>
      </c>
      <c r="H112" s="21" t="s">
        <v>1165</v>
      </c>
      <c r="I112" s="21" t="s">
        <v>3095</v>
      </c>
      <c r="J112" s="21">
        <v>49.466666666666598</v>
      </c>
      <c r="K112">
        <v>-124.8</v>
      </c>
      <c r="L112">
        <v>40</v>
      </c>
      <c r="M112" s="21" t="s">
        <v>3034</v>
      </c>
      <c r="O112" s="21">
        <v>1981</v>
      </c>
      <c r="Q112" s="21" t="s">
        <v>3086</v>
      </c>
      <c r="T112" s="21">
        <v>-20</v>
      </c>
      <c r="U112" s="21" t="s">
        <v>1218</v>
      </c>
      <c r="V112" s="9" t="s">
        <v>1247</v>
      </c>
      <c r="W112" s="21">
        <v>56</v>
      </c>
      <c r="X112" s="9" t="s">
        <v>3088</v>
      </c>
      <c r="Y112" t="s">
        <v>3098</v>
      </c>
      <c r="Z112" s="22">
        <v>8</v>
      </c>
      <c r="AD112" s="22" t="s">
        <v>1165</v>
      </c>
      <c r="AF112" s="24" t="s">
        <v>153</v>
      </c>
      <c r="AG112" t="s">
        <v>1160</v>
      </c>
      <c r="AH112">
        <f t="shared" si="1"/>
        <v>4320</v>
      </c>
      <c r="AI112" s="21" t="s">
        <v>153</v>
      </c>
      <c r="AJ112" s="21" t="s">
        <v>1148</v>
      </c>
      <c r="AK112" s="21">
        <v>85</v>
      </c>
      <c r="AL112" s="21" t="s">
        <v>1321</v>
      </c>
      <c r="AM112" s="21"/>
      <c r="AN112" s="21">
        <v>3</v>
      </c>
      <c r="AO112" s="21">
        <v>50</v>
      </c>
      <c r="AP112" s="21">
        <v>30</v>
      </c>
      <c r="AQ112" s="22" t="s">
        <v>3016</v>
      </c>
      <c r="AR112" s="21" t="s">
        <v>1298</v>
      </c>
      <c r="AS112" t="s">
        <v>3085</v>
      </c>
    </row>
    <row r="113" spans="1:45" x14ac:dyDescent="0.2">
      <c r="A113" s="21" t="s">
        <v>1685</v>
      </c>
      <c r="B113" s="21" t="s">
        <v>1146</v>
      </c>
      <c r="C113" s="21" t="s">
        <v>1149</v>
      </c>
      <c r="D113" s="21" t="s">
        <v>420</v>
      </c>
      <c r="E113" s="21" t="s">
        <v>2027</v>
      </c>
      <c r="G113" s="21" t="s">
        <v>153</v>
      </c>
      <c r="H113" s="21" t="s">
        <v>1165</v>
      </c>
      <c r="I113" s="21" t="s">
        <v>3095</v>
      </c>
      <c r="J113" s="21">
        <v>49.466666666666598</v>
      </c>
      <c r="K113">
        <v>-124.8</v>
      </c>
      <c r="L113">
        <v>40</v>
      </c>
      <c r="M113" s="21" t="s">
        <v>3034</v>
      </c>
      <c r="O113" s="21">
        <v>1981</v>
      </c>
      <c r="Q113" s="21" t="s">
        <v>3086</v>
      </c>
      <c r="T113" s="21">
        <v>-20</v>
      </c>
      <c r="U113" s="21" t="s">
        <v>1218</v>
      </c>
      <c r="V113" s="9" t="s">
        <v>1247</v>
      </c>
      <c r="W113" s="21">
        <v>56</v>
      </c>
      <c r="X113" s="9" t="s">
        <v>3088</v>
      </c>
      <c r="Y113" t="s">
        <v>3098</v>
      </c>
      <c r="Z113" s="22">
        <v>8</v>
      </c>
      <c r="AD113" s="22" t="s">
        <v>1165</v>
      </c>
      <c r="AF113" s="24" t="s">
        <v>153</v>
      </c>
      <c r="AG113" t="s">
        <v>1160</v>
      </c>
      <c r="AH113">
        <f t="shared" si="1"/>
        <v>4320</v>
      </c>
      <c r="AI113" s="21" t="s">
        <v>153</v>
      </c>
      <c r="AJ113" s="21" t="s">
        <v>1278</v>
      </c>
      <c r="AK113" s="21">
        <v>45</v>
      </c>
      <c r="AL113" s="21" t="s">
        <v>1321</v>
      </c>
      <c r="AM113" s="21"/>
      <c r="AN113" s="21">
        <v>3</v>
      </c>
      <c r="AO113" s="21">
        <v>50</v>
      </c>
      <c r="AP113" s="21">
        <v>30</v>
      </c>
      <c r="AQ113" s="22" t="s">
        <v>3016</v>
      </c>
      <c r="AR113" s="21" t="s">
        <v>1298</v>
      </c>
      <c r="AS113" t="s">
        <v>3085</v>
      </c>
    </row>
    <row r="114" spans="1:45" x14ac:dyDescent="0.2">
      <c r="A114" s="21" t="s">
        <v>1685</v>
      </c>
      <c r="B114" s="21" t="s">
        <v>1146</v>
      </c>
      <c r="C114" s="21" t="s">
        <v>1149</v>
      </c>
      <c r="D114" s="21" t="s">
        <v>420</v>
      </c>
      <c r="E114" s="21" t="s">
        <v>2027</v>
      </c>
      <c r="G114" s="21" t="s">
        <v>153</v>
      </c>
      <c r="H114" s="21" t="s">
        <v>1165</v>
      </c>
      <c r="I114" s="21" t="s">
        <v>3095</v>
      </c>
      <c r="J114" s="21">
        <v>49.466666666666598</v>
      </c>
      <c r="K114">
        <v>-124.8</v>
      </c>
      <c r="L114">
        <v>40</v>
      </c>
      <c r="M114" s="21" t="s">
        <v>3034</v>
      </c>
      <c r="O114" s="21">
        <v>1981</v>
      </c>
      <c r="Q114" s="21" t="s">
        <v>3086</v>
      </c>
      <c r="T114" s="21">
        <v>-20</v>
      </c>
      <c r="U114" s="21" t="s">
        <v>1218</v>
      </c>
      <c r="V114" s="9" t="s">
        <v>1247</v>
      </c>
      <c r="W114" s="21">
        <v>84</v>
      </c>
      <c r="X114" s="9" t="s">
        <v>3088</v>
      </c>
      <c r="Y114" t="s">
        <v>3098</v>
      </c>
      <c r="Z114" s="22">
        <v>8</v>
      </c>
      <c r="AD114" s="22" t="s">
        <v>1165</v>
      </c>
      <c r="AF114" s="24" t="s">
        <v>153</v>
      </c>
      <c r="AG114" t="s">
        <v>1160</v>
      </c>
      <c r="AH114">
        <f t="shared" si="1"/>
        <v>4320</v>
      </c>
      <c r="AI114" s="21" t="s">
        <v>153</v>
      </c>
      <c r="AJ114" s="21" t="s">
        <v>1148</v>
      </c>
      <c r="AK114" s="21">
        <v>74</v>
      </c>
      <c r="AL114" s="21" t="s">
        <v>1321</v>
      </c>
      <c r="AM114" s="21"/>
      <c r="AN114" s="21">
        <v>3</v>
      </c>
      <c r="AO114" s="21">
        <v>50</v>
      </c>
      <c r="AP114" s="21">
        <v>30</v>
      </c>
      <c r="AQ114" s="22" t="s">
        <v>3016</v>
      </c>
      <c r="AR114" s="21" t="s">
        <v>1298</v>
      </c>
      <c r="AS114" t="s">
        <v>3085</v>
      </c>
    </row>
    <row r="115" spans="1:45" x14ac:dyDescent="0.2">
      <c r="A115" s="21" t="s">
        <v>1685</v>
      </c>
      <c r="B115" s="21" t="s">
        <v>1146</v>
      </c>
      <c r="C115" s="21" t="s">
        <v>1149</v>
      </c>
      <c r="D115" s="21" t="s">
        <v>420</v>
      </c>
      <c r="E115" s="21" t="s">
        <v>2027</v>
      </c>
      <c r="G115" s="21" t="s">
        <v>153</v>
      </c>
      <c r="H115" s="21" t="s">
        <v>1165</v>
      </c>
      <c r="I115" s="21" t="s">
        <v>3095</v>
      </c>
      <c r="J115" s="21">
        <v>49.466666666666598</v>
      </c>
      <c r="K115">
        <v>-124.8</v>
      </c>
      <c r="L115">
        <v>40</v>
      </c>
      <c r="M115" s="21" t="s">
        <v>3034</v>
      </c>
      <c r="O115" s="21">
        <v>1981</v>
      </c>
      <c r="Q115" s="21" t="s">
        <v>3086</v>
      </c>
      <c r="T115" s="21">
        <v>-20</v>
      </c>
      <c r="U115" s="21" t="s">
        <v>1218</v>
      </c>
      <c r="V115" s="9" t="s">
        <v>1247</v>
      </c>
      <c r="W115" s="21">
        <v>84</v>
      </c>
      <c r="X115" s="9" t="s">
        <v>3088</v>
      </c>
      <c r="Y115" t="s">
        <v>3098</v>
      </c>
      <c r="Z115" s="22">
        <v>8</v>
      </c>
      <c r="AD115" s="22" t="s">
        <v>1165</v>
      </c>
      <c r="AF115" s="24" t="s">
        <v>153</v>
      </c>
      <c r="AG115" t="s">
        <v>1160</v>
      </c>
      <c r="AH115">
        <f t="shared" si="1"/>
        <v>4320</v>
      </c>
      <c r="AI115" s="21" t="s">
        <v>153</v>
      </c>
      <c r="AJ115" s="21" t="s">
        <v>1278</v>
      </c>
      <c r="AK115" s="21">
        <v>50</v>
      </c>
      <c r="AL115" s="21" t="s">
        <v>1321</v>
      </c>
      <c r="AM115" s="21"/>
      <c r="AN115" s="21">
        <v>3</v>
      </c>
      <c r="AO115" s="21">
        <v>50</v>
      </c>
      <c r="AP115" s="21">
        <v>30</v>
      </c>
      <c r="AQ115" s="22" t="s">
        <v>3016</v>
      </c>
      <c r="AR115" s="21" t="s">
        <v>1298</v>
      </c>
      <c r="AS115" t="s">
        <v>3085</v>
      </c>
    </row>
    <row r="116" spans="1:45" x14ac:dyDescent="0.2">
      <c r="A116" s="21" t="s">
        <v>1685</v>
      </c>
      <c r="B116" s="21" t="s">
        <v>1146</v>
      </c>
      <c r="C116" s="21" t="s">
        <v>1149</v>
      </c>
      <c r="D116" s="21" t="s">
        <v>420</v>
      </c>
      <c r="E116" s="21" t="s">
        <v>2027</v>
      </c>
      <c r="G116" s="21" t="s">
        <v>153</v>
      </c>
      <c r="H116" s="21" t="s">
        <v>1165</v>
      </c>
      <c r="I116" s="21" t="s">
        <v>3095</v>
      </c>
      <c r="J116" s="21">
        <v>49.466666666666598</v>
      </c>
      <c r="K116">
        <v>-124.8</v>
      </c>
      <c r="L116">
        <v>40</v>
      </c>
      <c r="M116" s="21" t="s">
        <v>3034</v>
      </c>
      <c r="O116" s="21">
        <v>1981</v>
      </c>
      <c r="Q116" s="21" t="s">
        <v>3086</v>
      </c>
      <c r="T116" s="21">
        <v>-20</v>
      </c>
      <c r="U116" s="21" t="s">
        <v>1218</v>
      </c>
      <c r="V116" s="9" t="s">
        <v>1247</v>
      </c>
      <c r="W116" s="21">
        <v>28</v>
      </c>
      <c r="X116" s="9" t="s">
        <v>3088</v>
      </c>
      <c r="Y116" t="s">
        <v>3099</v>
      </c>
      <c r="Z116" s="22">
        <v>8</v>
      </c>
      <c r="AD116" s="22" t="s">
        <v>1165</v>
      </c>
      <c r="AF116" s="24" t="s">
        <v>153</v>
      </c>
      <c r="AG116" t="s">
        <v>1160</v>
      </c>
      <c r="AH116">
        <f t="shared" si="1"/>
        <v>4320</v>
      </c>
      <c r="AI116" s="21" t="s">
        <v>153</v>
      </c>
      <c r="AJ116" s="21" t="s">
        <v>1148</v>
      </c>
      <c r="AK116" s="21">
        <v>81</v>
      </c>
      <c r="AL116" s="21" t="s">
        <v>1321</v>
      </c>
      <c r="AM116" s="21"/>
      <c r="AN116" s="21">
        <v>3</v>
      </c>
      <c r="AO116" s="21">
        <v>50</v>
      </c>
      <c r="AP116" s="21">
        <v>30</v>
      </c>
      <c r="AQ116" s="22" t="s">
        <v>3016</v>
      </c>
      <c r="AR116" s="21" t="s">
        <v>1298</v>
      </c>
      <c r="AS116" t="s">
        <v>3085</v>
      </c>
    </row>
    <row r="117" spans="1:45" x14ac:dyDescent="0.2">
      <c r="A117" s="21" t="s">
        <v>1685</v>
      </c>
      <c r="B117" s="21" t="s">
        <v>1146</v>
      </c>
      <c r="C117" s="21" t="s">
        <v>1149</v>
      </c>
      <c r="D117" s="21" t="s">
        <v>420</v>
      </c>
      <c r="E117" s="21" t="s">
        <v>2027</v>
      </c>
      <c r="G117" s="21" t="s">
        <v>153</v>
      </c>
      <c r="H117" s="21" t="s">
        <v>1165</v>
      </c>
      <c r="I117" s="21" t="s">
        <v>3095</v>
      </c>
      <c r="J117" s="21">
        <v>49.466666666666598</v>
      </c>
      <c r="K117">
        <v>-124.8</v>
      </c>
      <c r="L117">
        <v>40</v>
      </c>
      <c r="M117" s="21" t="s">
        <v>3034</v>
      </c>
      <c r="O117" s="21">
        <v>1981</v>
      </c>
      <c r="Q117" s="21" t="s">
        <v>3086</v>
      </c>
      <c r="T117" s="21">
        <v>-20</v>
      </c>
      <c r="U117" s="21" t="s">
        <v>1218</v>
      </c>
      <c r="V117" s="9" t="s">
        <v>1247</v>
      </c>
      <c r="W117" s="21">
        <v>28</v>
      </c>
      <c r="X117" s="9" t="s">
        <v>3088</v>
      </c>
      <c r="Y117" t="s">
        <v>3099</v>
      </c>
      <c r="Z117" s="22">
        <v>8</v>
      </c>
      <c r="AD117" s="22" t="s">
        <v>1165</v>
      </c>
      <c r="AF117" s="24" t="s">
        <v>153</v>
      </c>
      <c r="AG117" t="s">
        <v>1160</v>
      </c>
      <c r="AH117">
        <f t="shared" si="1"/>
        <v>4320</v>
      </c>
      <c r="AI117" s="21" t="s">
        <v>153</v>
      </c>
      <c r="AJ117" s="21" t="s">
        <v>1278</v>
      </c>
      <c r="AK117" s="21">
        <v>24</v>
      </c>
      <c r="AL117" s="21" t="s">
        <v>1321</v>
      </c>
      <c r="AM117" s="21"/>
      <c r="AN117" s="21">
        <v>3</v>
      </c>
      <c r="AO117" s="21">
        <v>50</v>
      </c>
      <c r="AP117" s="21">
        <v>30</v>
      </c>
      <c r="AQ117" s="22" t="s">
        <v>3016</v>
      </c>
      <c r="AR117" s="21" t="s">
        <v>1298</v>
      </c>
      <c r="AS117" t="s">
        <v>3085</v>
      </c>
    </row>
    <row r="118" spans="1:45" x14ac:dyDescent="0.2">
      <c r="A118" s="21" t="s">
        <v>1685</v>
      </c>
      <c r="B118" s="21" t="s">
        <v>1146</v>
      </c>
      <c r="C118" s="21" t="s">
        <v>1149</v>
      </c>
      <c r="D118" s="21" t="s">
        <v>420</v>
      </c>
      <c r="E118" s="21" t="s">
        <v>2027</v>
      </c>
      <c r="G118" s="21" t="s">
        <v>153</v>
      </c>
      <c r="H118" s="21" t="s">
        <v>1165</v>
      </c>
      <c r="I118" s="21" t="s">
        <v>3095</v>
      </c>
      <c r="J118" s="21">
        <v>49.466666666666598</v>
      </c>
      <c r="K118">
        <v>-124.8</v>
      </c>
      <c r="L118">
        <v>40</v>
      </c>
      <c r="M118" s="21" t="s">
        <v>3034</v>
      </c>
      <c r="O118" s="21">
        <v>1981</v>
      </c>
      <c r="Q118" s="21" t="s">
        <v>3086</v>
      </c>
      <c r="T118" s="21">
        <v>-20</v>
      </c>
      <c r="U118" s="21" t="s">
        <v>1218</v>
      </c>
      <c r="V118" s="9" t="s">
        <v>1247</v>
      </c>
      <c r="W118" s="21">
        <v>56</v>
      </c>
      <c r="X118" s="9" t="s">
        <v>3088</v>
      </c>
      <c r="Y118" t="s">
        <v>3099</v>
      </c>
      <c r="Z118" s="22">
        <v>8</v>
      </c>
      <c r="AD118" s="22" t="s">
        <v>1165</v>
      </c>
      <c r="AF118" s="24" t="s">
        <v>153</v>
      </c>
      <c r="AG118" t="s">
        <v>1160</v>
      </c>
      <c r="AH118">
        <f t="shared" si="1"/>
        <v>4320</v>
      </c>
      <c r="AI118" s="21" t="s">
        <v>153</v>
      </c>
      <c r="AJ118" s="21" t="s">
        <v>1148</v>
      </c>
      <c r="AK118" s="21">
        <v>81</v>
      </c>
      <c r="AL118" s="21" t="s">
        <v>1321</v>
      </c>
      <c r="AM118" s="21"/>
      <c r="AN118" s="21">
        <v>3</v>
      </c>
      <c r="AO118" s="21">
        <v>50</v>
      </c>
      <c r="AP118" s="21">
        <v>30</v>
      </c>
      <c r="AQ118" s="22" t="s">
        <v>3016</v>
      </c>
      <c r="AR118" s="21" t="s">
        <v>1298</v>
      </c>
      <c r="AS118" t="s">
        <v>3085</v>
      </c>
    </row>
    <row r="119" spans="1:45" x14ac:dyDescent="0.2">
      <c r="A119" s="21" t="s">
        <v>1685</v>
      </c>
      <c r="B119" s="21" t="s">
        <v>1146</v>
      </c>
      <c r="C119" s="21" t="s">
        <v>1149</v>
      </c>
      <c r="D119" s="21" t="s">
        <v>420</v>
      </c>
      <c r="E119" s="21" t="s">
        <v>2027</v>
      </c>
      <c r="G119" s="21" t="s">
        <v>153</v>
      </c>
      <c r="H119" s="21" t="s">
        <v>1165</v>
      </c>
      <c r="I119" s="21" t="s">
        <v>3095</v>
      </c>
      <c r="J119" s="21">
        <v>49.466666666666598</v>
      </c>
      <c r="K119">
        <v>-124.8</v>
      </c>
      <c r="L119">
        <v>40</v>
      </c>
      <c r="M119" s="21" t="s">
        <v>3034</v>
      </c>
      <c r="O119" s="21">
        <v>1981</v>
      </c>
      <c r="Q119" s="21" t="s">
        <v>3086</v>
      </c>
      <c r="T119" s="21">
        <v>-20</v>
      </c>
      <c r="U119" s="21" t="s">
        <v>1218</v>
      </c>
      <c r="V119" s="9" t="s">
        <v>1247</v>
      </c>
      <c r="W119" s="21">
        <v>56</v>
      </c>
      <c r="X119" s="9" t="s">
        <v>3088</v>
      </c>
      <c r="Y119" t="s">
        <v>3099</v>
      </c>
      <c r="Z119" s="22">
        <v>8</v>
      </c>
      <c r="AD119" s="22" t="s">
        <v>1165</v>
      </c>
      <c r="AF119" s="24" t="s">
        <v>153</v>
      </c>
      <c r="AG119" t="s">
        <v>1160</v>
      </c>
      <c r="AH119">
        <f t="shared" si="1"/>
        <v>4320</v>
      </c>
      <c r="AI119" s="21" t="s">
        <v>153</v>
      </c>
      <c r="AJ119" s="21" t="s">
        <v>1278</v>
      </c>
      <c r="AK119" s="21">
        <v>44</v>
      </c>
      <c r="AL119" s="21" t="s">
        <v>1321</v>
      </c>
      <c r="AM119" s="21"/>
      <c r="AN119" s="21">
        <v>3</v>
      </c>
      <c r="AO119" s="21">
        <v>50</v>
      </c>
      <c r="AP119" s="21">
        <v>30</v>
      </c>
      <c r="AQ119" s="22" t="s">
        <v>3016</v>
      </c>
      <c r="AR119" s="21" t="s">
        <v>1298</v>
      </c>
      <c r="AS119" t="s">
        <v>3085</v>
      </c>
    </row>
    <row r="120" spans="1:45" x14ac:dyDescent="0.2">
      <c r="A120" s="21" t="s">
        <v>1685</v>
      </c>
      <c r="B120" s="21" t="s">
        <v>1146</v>
      </c>
      <c r="C120" s="21" t="s">
        <v>1149</v>
      </c>
      <c r="D120" s="21" t="s">
        <v>420</v>
      </c>
      <c r="E120" s="21" t="s">
        <v>2027</v>
      </c>
      <c r="G120" s="21" t="s">
        <v>153</v>
      </c>
      <c r="H120" s="21" t="s">
        <v>1165</v>
      </c>
      <c r="I120" s="21" t="s">
        <v>3095</v>
      </c>
      <c r="J120" s="21">
        <v>49.466666666666598</v>
      </c>
      <c r="K120">
        <v>-124.8</v>
      </c>
      <c r="L120">
        <v>40</v>
      </c>
      <c r="M120" s="21" t="s">
        <v>3034</v>
      </c>
      <c r="O120" s="21">
        <v>1981</v>
      </c>
      <c r="Q120" s="21" t="s">
        <v>3086</v>
      </c>
      <c r="T120" s="21">
        <v>-20</v>
      </c>
      <c r="U120" s="21" t="s">
        <v>1218</v>
      </c>
      <c r="V120" s="9" t="s">
        <v>1247</v>
      </c>
      <c r="W120" s="21">
        <v>84</v>
      </c>
      <c r="X120" s="9" t="s">
        <v>3088</v>
      </c>
      <c r="Y120" t="s">
        <v>3099</v>
      </c>
      <c r="Z120" s="22">
        <v>8</v>
      </c>
      <c r="AD120" s="22" t="s">
        <v>1165</v>
      </c>
      <c r="AF120" s="24" t="s">
        <v>153</v>
      </c>
      <c r="AG120" t="s">
        <v>1160</v>
      </c>
      <c r="AH120">
        <f t="shared" si="1"/>
        <v>4320</v>
      </c>
      <c r="AI120" s="21" t="s">
        <v>153</v>
      </c>
      <c r="AJ120" s="21" t="s">
        <v>1148</v>
      </c>
      <c r="AK120" s="21">
        <v>85</v>
      </c>
      <c r="AL120" s="21" t="s">
        <v>1321</v>
      </c>
      <c r="AM120" s="21"/>
      <c r="AN120" s="21">
        <v>3</v>
      </c>
      <c r="AO120" s="21">
        <v>50</v>
      </c>
      <c r="AP120" s="21">
        <v>30</v>
      </c>
      <c r="AQ120" s="22" t="s">
        <v>3016</v>
      </c>
      <c r="AR120" s="21" t="s">
        <v>1298</v>
      </c>
      <c r="AS120" t="s">
        <v>3085</v>
      </c>
    </row>
    <row r="121" spans="1:45" x14ac:dyDescent="0.2">
      <c r="A121" s="21" t="s">
        <v>1685</v>
      </c>
      <c r="B121" s="21" t="s">
        <v>1146</v>
      </c>
      <c r="C121" s="21" t="s">
        <v>1149</v>
      </c>
      <c r="D121" s="21" t="s">
        <v>420</v>
      </c>
      <c r="E121" s="21" t="s">
        <v>2027</v>
      </c>
      <c r="G121" s="21" t="s">
        <v>153</v>
      </c>
      <c r="H121" s="21" t="s">
        <v>1165</v>
      </c>
      <c r="I121" s="21" t="s">
        <v>3095</v>
      </c>
      <c r="J121" s="21">
        <v>49.466666666666598</v>
      </c>
      <c r="K121">
        <v>-124.8</v>
      </c>
      <c r="L121">
        <v>40</v>
      </c>
      <c r="M121" s="21" t="s">
        <v>3034</v>
      </c>
      <c r="O121" s="21">
        <v>1981</v>
      </c>
      <c r="Q121" s="21" t="s">
        <v>3086</v>
      </c>
      <c r="T121" s="21">
        <v>-20</v>
      </c>
      <c r="U121" s="21" t="s">
        <v>1218</v>
      </c>
      <c r="V121" s="9" t="s">
        <v>1247</v>
      </c>
      <c r="W121" s="21">
        <v>84</v>
      </c>
      <c r="X121" s="9" t="s">
        <v>3088</v>
      </c>
      <c r="Y121" t="s">
        <v>3099</v>
      </c>
      <c r="Z121" s="22">
        <v>8</v>
      </c>
      <c r="AD121" s="22" t="s">
        <v>1165</v>
      </c>
      <c r="AF121" s="24" t="s">
        <v>153</v>
      </c>
      <c r="AG121" t="s">
        <v>1160</v>
      </c>
      <c r="AH121">
        <f t="shared" si="1"/>
        <v>4320</v>
      </c>
      <c r="AI121" s="21" t="s">
        <v>153</v>
      </c>
      <c r="AJ121" s="21" t="s">
        <v>1278</v>
      </c>
      <c r="AK121" s="21">
        <v>56</v>
      </c>
      <c r="AL121" s="21" t="s">
        <v>1321</v>
      </c>
      <c r="AM121" s="21"/>
      <c r="AN121" s="21">
        <v>3</v>
      </c>
      <c r="AO121" s="21">
        <v>50</v>
      </c>
      <c r="AP121" s="21">
        <v>30</v>
      </c>
      <c r="AQ121" s="22" t="s">
        <v>3016</v>
      </c>
      <c r="AR121" s="21" t="s">
        <v>1298</v>
      </c>
      <c r="AS121" t="s">
        <v>3085</v>
      </c>
    </row>
    <row r="122" spans="1:45" x14ac:dyDescent="0.2">
      <c r="A122" s="21" t="s">
        <v>1685</v>
      </c>
      <c r="B122" s="21" t="s">
        <v>1146</v>
      </c>
      <c r="C122" s="21" t="s">
        <v>1149</v>
      </c>
      <c r="D122" s="21" t="s">
        <v>420</v>
      </c>
      <c r="E122" s="21" t="s">
        <v>2027</v>
      </c>
      <c r="G122" s="21" t="s">
        <v>153</v>
      </c>
      <c r="H122" s="21" t="s">
        <v>1165</v>
      </c>
      <c r="I122" s="21" t="s">
        <v>3095</v>
      </c>
      <c r="J122" s="21">
        <v>49.466666666666598</v>
      </c>
      <c r="K122">
        <v>-124.8</v>
      </c>
      <c r="L122">
        <v>40</v>
      </c>
      <c r="M122" s="21" t="s">
        <v>3034</v>
      </c>
      <c r="O122" s="21">
        <v>1981</v>
      </c>
      <c r="Q122" s="21" t="s">
        <v>3086</v>
      </c>
      <c r="T122" s="21">
        <v>-20</v>
      </c>
      <c r="U122" s="21" t="s">
        <v>1218</v>
      </c>
      <c r="V122" s="9" t="s">
        <v>1247</v>
      </c>
      <c r="W122" s="21">
        <v>28</v>
      </c>
      <c r="X122" s="9" t="s">
        <v>3088</v>
      </c>
      <c r="Y122" t="s">
        <v>3100</v>
      </c>
      <c r="Z122" s="22">
        <v>8</v>
      </c>
      <c r="AD122" s="22" t="s">
        <v>1165</v>
      </c>
      <c r="AF122" s="24" t="s">
        <v>153</v>
      </c>
      <c r="AG122" t="s">
        <v>1160</v>
      </c>
      <c r="AH122">
        <f t="shared" si="1"/>
        <v>4320</v>
      </c>
      <c r="AI122" s="21" t="s">
        <v>153</v>
      </c>
      <c r="AJ122" s="21" t="s">
        <v>1148</v>
      </c>
      <c r="AK122" s="21">
        <v>60</v>
      </c>
      <c r="AL122" s="21" t="s">
        <v>1321</v>
      </c>
      <c r="AM122" s="21"/>
      <c r="AN122" s="21">
        <v>3</v>
      </c>
      <c r="AO122" s="21">
        <v>50</v>
      </c>
      <c r="AP122" s="21">
        <v>30</v>
      </c>
      <c r="AQ122" s="22" t="s">
        <v>3016</v>
      </c>
      <c r="AR122" s="21" t="s">
        <v>1298</v>
      </c>
      <c r="AS122" t="s">
        <v>3085</v>
      </c>
    </row>
    <row r="123" spans="1:45" x14ac:dyDescent="0.2">
      <c r="A123" s="21" t="s">
        <v>1685</v>
      </c>
      <c r="B123" s="21" t="s">
        <v>1146</v>
      </c>
      <c r="C123" s="21" t="s">
        <v>1149</v>
      </c>
      <c r="D123" s="21" t="s">
        <v>420</v>
      </c>
      <c r="E123" s="21" t="s">
        <v>2027</v>
      </c>
      <c r="G123" s="21" t="s">
        <v>153</v>
      </c>
      <c r="H123" s="21" t="s">
        <v>1165</v>
      </c>
      <c r="I123" s="21" t="s">
        <v>3095</v>
      </c>
      <c r="J123" s="21">
        <v>49.466666666666598</v>
      </c>
      <c r="K123">
        <v>-124.8</v>
      </c>
      <c r="L123">
        <v>40</v>
      </c>
      <c r="M123" s="21" t="s">
        <v>3034</v>
      </c>
      <c r="O123" s="21">
        <v>1981</v>
      </c>
      <c r="Q123" s="21" t="s">
        <v>3086</v>
      </c>
      <c r="T123" s="21">
        <v>-20</v>
      </c>
      <c r="U123" s="21" t="s">
        <v>1218</v>
      </c>
      <c r="V123" s="9" t="s">
        <v>1247</v>
      </c>
      <c r="W123" s="21">
        <v>28</v>
      </c>
      <c r="X123" s="9" t="s">
        <v>3088</v>
      </c>
      <c r="Y123" t="s">
        <v>3100</v>
      </c>
      <c r="Z123" s="22">
        <v>8</v>
      </c>
      <c r="AD123" s="22" t="s">
        <v>1165</v>
      </c>
      <c r="AF123" s="24" t="s">
        <v>153</v>
      </c>
      <c r="AG123" t="s">
        <v>1160</v>
      </c>
      <c r="AH123">
        <f t="shared" si="1"/>
        <v>4320</v>
      </c>
      <c r="AI123" s="21" t="s">
        <v>153</v>
      </c>
      <c r="AJ123" s="21" t="s">
        <v>1278</v>
      </c>
      <c r="AK123" s="21">
        <v>21</v>
      </c>
      <c r="AL123" s="21" t="s">
        <v>1321</v>
      </c>
      <c r="AM123" s="21"/>
      <c r="AN123" s="21">
        <v>3</v>
      </c>
      <c r="AO123" s="21">
        <v>50</v>
      </c>
      <c r="AP123" s="21">
        <v>30</v>
      </c>
      <c r="AQ123" s="22" t="s">
        <v>3016</v>
      </c>
      <c r="AR123" s="21" t="s">
        <v>1298</v>
      </c>
      <c r="AS123" t="s">
        <v>3085</v>
      </c>
    </row>
    <row r="124" spans="1:45" x14ac:dyDescent="0.2">
      <c r="A124" s="21" t="s">
        <v>1685</v>
      </c>
      <c r="B124" s="21" t="s">
        <v>1146</v>
      </c>
      <c r="C124" s="21" t="s">
        <v>1149</v>
      </c>
      <c r="D124" s="21" t="s">
        <v>420</v>
      </c>
      <c r="E124" s="21" t="s">
        <v>2027</v>
      </c>
      <c r="G124" s="21" t="s">
        <v>153</v>
      </c>
      <c r="H124" s="21" t="s">
        <v>1165</v>
      </c>
      <c r="I124" s="21" t="s">
        <v>3095</v>
      </c>
      <c r="J124" s="21">
        <v>49.466666666666598</v>
      </c>
      <c r="K124">
        <v>-124.8</v>
      </c>
      <c r="L124">
        <v>40</v>
      </c>
      <c r="M124" s="21" t="s">
        <v>3034</v>
      </c>
      <c r="O124" s="21">
        <v>1981</v>
      </c>
      <c r="Q124" s="21" t="s">
        <v>3086</v>
      </c>
      <c r="T124" s="21">
        <v>-20</v>
      </c>
      <c r="U124" s="21" t="s">
        <v>1218</v>
      </c>
      <c r="V124" s="9" t="s">
        <v>1247</v>
      </c>
      <c r="W124" s="21">
        <v>56</v>
      </c>
      <c r="X124" s="9" t="s">
        <v>3088</v>
      </c>
      <c r="Y124" t="s">
        <v>3100</v>
      </c>
      <c r="Z124" s="22">
        <v>8</v>
      </c>
      <c r="AD124" s="22" t="s">
        <v>1165</v>
      </c>
      <c r="AF124" s="24" t="s">
        <v>153</v>
      </c>
      <c r="AG124" t="s">
        <v>1160</v>
      </c>
      <c r="AH124">
        <f t="shared" si="1"/>
        <v>4320</v>
      </c>
      <c r="AI124" s="21" t="s">
        <v>153</v>
      </c>
      <c r="AJ124" s="21" t="s">
        <v>1148</v>
      </c>
      <c r="AK124" s="21">
        <v>78</v>
      </c>
      <c r="AL124" s="21" t="s">
        <v>1321</v>
      </c>
      <c r="AM124" s="21"/>
      <c r="AN124" s="21">
        <v>3</v>
      </c>
      <c r="AO124" s="21">
        <v>50</v>
      </c>
      <c r="AP124" s="21">
        <v>30</v>
      </c>
      <c r="AQ124" s="22" t="s">
        <v>3016</v>
      </c>
      <c r="AR124" s="21" t="s">
        <v>1298</v>
      </c>
      <c r="AS124" t="s">
        <v>3085</v>
      </c>
    </row>
    <row r="125" spans="1:45" x14ac:dyDescent="0.2">
      <c r="A125" s="21" t="s">
        <v>1685</v>
      </c>
      <c r="B125" s="21" t="s">
        <v>1146</v>
      </c>
      <c r="C125" s="21" t="s">
        <v>1149</v>
      </c>
      <c r="D125" s="21" t="s">
        <v>420</v>
      </c>
      <c r="E125" s="21" t="s">
        <v>2027</v>
      </c>
      <c r="G125" s="21" t="s">
        <v>153</v>
      </c>
      <c r="H125" s="21" t="s">
        <v>1165</v>
      </c>
      <c r="I125" s="21" t="s">
        <v>3095</v>
      </c>
      <c r="J125" s="21">
        <v>49.466666666666598</v>
      </c>
      <c r="K125">
        <v>-124.8</v>
      </c>
      <c r="L125">
        <v>40</v>
      </c>
      <c r="M125" s="21" t="s">
        <v>3034</v>
      </c>
      <c r="O125" s="21">
        <v>1981</v>
      </c>
      <c r="Q125" s="21" t="s">
        <v>3086</v>
      </c>
      <c r="T125" s="21">
        <v>-20</v>
      </c>
      <c r="U125" s="21" t="s">
        <v>1218</v>
      </c>
      <c r="V125" s="9" t="s">
        <v>1247</v>
      </c>
      <c r="W125" s="21">
        <v>56</v>
      </c>
      <c r="X125" s="9" t="s">
        <v>3088</v>
      </c>
      <c r="Y125" t="s">
        <v>3100</v>
      </c>
      <c r="Z125" s="22">
        <v>8</v>
      </c>
      <c r="AD125" s="22" t="s">
        <v>1165</v>
      </c>
      <c r="AF125" s="24" t="s">
        <v>153</v>
      </c>
      <c r="AG125" t="s">
        <v>1160</v>
      </c>
      <c r="AH125">
        <f t="shared" si="1"/>
        <v>4320</v>
      </c>
      <c r="AI125" s="21" t="s">
        <v>153</v>
      </c>
      <c r="AJ125" s="21" t="s">
        <v>1278</v>
      </c>
      <c r="AK125" s="21">
        <v>35</v>
      </c>
      <c r="AL125" s="21" t="s">
        <v>1321</v>
      </c>
      <c r="AM125" s="21"/>
      <c r="AN125" s="21">
        <v>3</v>
      </c>
      <c r="AO125" s="21">
        <v>50</v>
      </c>
      <c r="AP125" s="21">
        <v>30</v>
      </c>
      <c r="AQ125" s="22" t="s">
        <v>3016</v>
      </c>
      <c r="AR125" s="21" t="s">
        <v>1298</v>
      </c>
      <c r="AS125" t="s">
        <v>3085</v>
      </c>
    </row>
    <row r="126" spans="1:45" x14ac:dyDescent="0.2">
      <c r="A126" s="21" t="s">
        <v>1685</v>
      </c>
      <c r="B126" s="21" t="s">
        <v>1146</v>
      </c>
      <c r="C126" s="21" t="s">
        <v>1149</v>
      </c>
      <c r="D126" s="21" t="s">
        <v>420</v>
      </c>
      <c r="E126" s="21" t="s">
        <v>2027</v>
      </c>
      <c r="G126" s="21" t="s">
        <v>153</v>
      </c>
      <c r="H126" s="21" t="s">
        <v>1165</v>
      </c>
      <c r="I126" s="21" t="s">
        <v>3095</v>
      </c>
      <c r="J126" s="21">
        <v>49.466666666666598</v>
      </c>
      <c r="K126">
        <v>-124.8</v>
      </c>
      <c r="L126">
        <v>40</v>
      </c>
      <c r="M126" s="21" t="s">
        <v>3034</v>
      </c>
      <c r="O126" s="21">
        <v>1981</v>
      </c>
      <c r="Q126" s="21" t="s">
        <v>3086</v>
      </c>
      <c r="T126" s="21">
        <v>-20</v>
      </c>
      <c r="U126" s="21" t="s">
        <v>1218</v>
      </c>
      <c r="V126" s="9" t="s">
        <v>1247</v>
      </c>
      <c r="W126" s="21">
        <v>84</v>
      </c>
      <c r="X126" s="9" t="s">
        <v>3088</v>
      </c>
      <c r="Y126" t="s">
        <v>3100</v>
      </c>
      <c r="Z126" s="22">
        <v>8</v>
      </c>
      <c r="AD126" s="22" t="s">
        <v>1165</v>
      </c>
      <c r="AF126" s="24" t="s">
        <v>153</v>
      </c>
      <c r="AG126" t="s">
        <v>1160</v>
      </c>
      <c r="AH126">
        <f t="shared" si="1"/>
        <v>4320</v>
      </c>
      <c r="AI126" s="21" t="s">
        <v>153</v>
      </c>
      <c r="AJ126" s="21" t="s">
        <v>1148</v>
      </c>
      <c r="AK126" s="21">
        <v>79</v>
      </c>
      <c r="AL126" s="21" t="s">
        <v>1321</v>
      </c>
      <c r="AM126" s="21"/>
      <c r="AN126" s="21">
        <v>3</v>
      </c>
      <c r="AO126" s="21">
        <v>50</v>
      </c>
      <c r="AP126" s="21">
        <v>30</v>
      </c>
      <c r="AQ126" s="22" t="s">
        <v>3016</v>
      </c>
      <c r="AR126" s="21" t="s">
        <v>1298</v>
      </c>
      <c r="AS126" t="s">
        <v>3085</v>
      </c>
    </row>
    <row r="127" spans="1:45" x14ac:dyDescent="0.2">
      <c r="A127" s="21" t="s">
        <v>1685</v>
      </c>
      <c r="B127" s="21" t="s">
        <v>1146</v>
      </c>
      <c r="C127" s="21" t="s">
        <v>1149</v>
      </c>
      <c r="D127" s="21" t="s">
        <v>420</v>
      </c>
      <c r="E127" s="21" t="s">
        <v>2027</v>
      </c>
      <c r="G127" s="21" t="s">
        <v>153</v>
      </c>
      <c r="H127" s="21" t="s">
        <v>1165</v>
      </c>
      <c r="I127" s="21" t="s">
        <v>3095</v>
      </c>
      <c r="J127" s="21">
        <v>49.466666666666598</v>
      </c>
      <c r="K127">
        <v>-124.8</v>
      </c>
      <c r="L127">
        <v>40</v>
      </c>
      <c r="M127" s="21" t="s">
        <v>3034</v>
      </c>
      <c r="O127" s="21">
        <v>1981</v>
      </c>
      <c r="Q127" s="21" t="s">
        <v>3086</v>
      </c>
      <c r="T127" s="21">
        <v>-20</v>
      </c>
      <c r="U127" s="21" t="s">
        <v>1218</v>
      </c>
      <c r="V127" s="9" t="s">
        <v>1247</v>
      </c>
      <c r="W127" s="21">
        <v>84</v>
      </c>
      <c r="X127" s="9" t="s">
        <v>3088</v>
      </c>
      <c r="Y127" t="s">
        <v>3100</v>
      </c>
      <c r="Z127" s="22">
        <v>8</v>
      </c>
      <c r="AD127" s="22" t="s">
        <v>1165</v>
      </c>
      <c r="AF127" s="24" t="s">
        <v>153</v>
      </c>
      <c r="AG127" t="s">
        <v>1160</v>
      </c>
      <c r="AH127">
        <f t="shared" si="1"/>
        <v>4320</v>
      </c>
      <c r="AI127" s="21" t="s">
        <v>153</v>
      </c>
      <c r="AJ127" s="21" t="s">
        <v>1278</v>
      </c>
      <c r="AK127" s="21">
        <v>45</v>
      </c>
      <c r="AL127" s="21" t="s">
        <v>1321</v>
      </c>
      <c r="AM127" s="21"/>
      <c r="AN127" s="21">
        <v>3</v>
      </c>
      <c r="AO127" s="21">
        <v>50</v>
      </c>
      <c r="AP127" s="21">
        <v>30</v>
      </c>
      <c r="AQ127" s="22" t="s">
        <v>3016</v>
      </c>
      <c r="AR127" s="21" t="s">
        <v>1298</v>
      </c>
      <c r="AS127" t="s">
        <v>3085</v>
      </c>
    </row>
    <row r="128" spans="1:45" x14ac:dyDescent="0.2">
      <c r="A128" s="21" t="s">
        <v>1685</v>
      </c>
      <c r="B128" s="21" t="s">
        <v>1146</v>
      </c>
      <c r="C128" s="21" t="s">
        <v>1149</v>
      </c>
      <c r="D128" s="21" t="s">
        <v>420</v>
      </c>
      <c r="E128" s="21" t="s">
        <v>2027</v>
      </c>
      <c r="G128" s="21" t="s">
        <v>153</v>
      </c>
      <c r="H128" s="21" t="s">
        <v>1165</v>
      </c>
      <c r="I128" s="21" t="s">
        <v>3095</v>
      </c>
      <c r="J128" s="21">
        <v>49.466666666666598</v>
      </c>
      <c r="K128">
        <v>-124.8</v>
      </c>
      <c r="L128">
        <v>40</v>
      </c>
      <c r="M128" s="21" t="s">
        <v>3034</v>
      </c>
      <c r="O128" s="21">
        <v>1981</v>
      </c>
      <c r="Q128" s="21" t="s">
        <v>3086</v>
      </c>
      <c r="T128" s="21">
        <v>-20</v>
      </c>
      <c r="U128" s="21" t="s">
        <v>1218</v>
      </c>
      <c r="V128" s="9" t="s">
        <v>1247</v>
      </c>
      <c r="W128" s="21">
        <v>28</v>
      </c>
      <c r="X128" s="9" t="s">
        <v>3088</v>
      </c>
      <c r="Y128" t="s">
        <v>3101</v>
      </c>
      <c r="Z128" s="22">
        <v>8</v>
      </c>
      <c r="AD128" s="22" t="s">
        <v>1165</v>
      </c>
      <c r="AF128" s="24" t="s">
        <v>153</v>
      </c>
      <c r="AG128" t="s">
        <v>1160</v>
      </c>
      <c r="AH128">
        <f t="shared" si="1"/>
        <v>4320</v>
      </c>
      <c r="AI128" s="21" t="s">
        <v>153</v>
      </c>
      <c r="AJ128" s="21" t="s">
        <v>1148</v>
      </c>
      <c r="AK128" s="21">
        <v>77</v>
      </c>
      <c r="AL128" s="21" t="s">
        <v>1321</v>
      </c>
      <c r="AM128" s="21"/>
      <c r="AN128" s="21">
        <v>3</v>
      </c>
      <c r="AO128" s="21">
        <v>50</v>
      </c>
      <c r="AP128" s="21">
        <v>30</v>
      </c>
      <c r="AQ128" s="22" t="s">
        <v>3016</v>
      </c>
      <c r="AR128" s="21" t="s">
        <v>1298</v>
      </c>
      <c r="AS128" t="s">
        <v>3085</v>
      </c>
    </row>
    <row r="129" spans="1:45" x14ac:dyDescent="0.2">
      <c r="A129" s="21" t="s">
        <v>1685</v>
      </c>
      <c r="B129" s="21" t="s">
        <v>1146</v>
      </c>
      <c r="C129" s="21" t="s">
        <v>1149</v>
      </c>
      <c r="D129" s="21" t="s">
        <v>420</v>
      </c>
      <c r="E129" s="21" t="s">
        <v>2027</v>
      </c>
      <c r="G129" s="21" t="s">
        <v>153</v>
      </c>
      <c r="H129" s="21" t="s">
        <v>1165</v>
      </c>
      <c r="I129" s="21" t="s">
        <v>3095</v>
      </c>
      <c r="J129" s="21">
        <v>49.466666666666598</v>
      </c>
      <c r="K129">
        <v>-124.8</v>
      </c>
      <c r="L129">
        <v>40</v>
      </c>
      <c r="M129" s="21" t="s">
        <v>3034</v>
      </c>
      <c r="O129" s="21">
        <v>1981</v>
      </c>
      <c r="Q129" s="21" t="s">
        <v>3086</v>
      </c>
      <c r="T129" s="21">
        <v>-20</v>
      </c>
      <c r="U129" s="21" t="s">
        <v>1218</v>
      </c>
      <c r="V129" s="9" t="s">
        <v>1247</v>
      </c>
      <c r="W129" s="21">
        <v>28</v>
      </c>
      <c r="X129" s="9" t="s">
        <v>3088</v>
      </c>
      <c r="Y129" t="s">
        <v>3101</v>
      </c>
      <c r="Z129" s="22">
        <v>8</v>
      </c>
      <c r="AD129" s="22" t="s">
        <v>1165</v>
      </c>
      <c r="AF129" s="24" t="s">
        <v>153</v>
      </c>
      <c r="AG129" t="s">
        <v>1160</v>
      </c>
      <c r="AH129">
        <f t="shared" si="1"/>
        <v>4320</v>
      </c>
      <c r="AI129" s="21" t="s">
        <v>153</v>
      </c>
      <c r="AJ129" s="21" t="s">
        <v>1278</v>
      </c>
      <c r="AK129" s="21">
        <v>25</v>
      </c>
      <c r="AL129" s="21" t="s">
        <v>1321</v>
      </c>
      <c r="AM129" s="21"/>
      <c r="AN129" s="21">
        <v>3</v>
      </c>
      <c r="AO129" s="21">
        <v>50</v>
      </c>
      <c r="AP129" s="21">
        <v>30</v>
      </c>
      <c r="AQ129" s="22" t="s">
        <v>3016</v>
      </c>
      <c r="AR129" s="21" t="s">
        <v>1298</v>
      </c>
      <c r="AS129" t="s">
        <v>3085</v>
      </c>
    </row>
    <row r="130" spans="1:45" x14ac:dyDescent="0.2">
      <c r="A130" s="21" t="s">
        <v>1685</v>
      </c>
      <c r="B130" s="21" t="s">
        <v>1146</v>
      </c>
      <c r="C130" s="21" t="s">
        <v>1149</v>
      </c>
      <c r="D130" s="21" t="s">
        <v>420</v>
      </c>
      <c r="E130" s="21" t="s">
        <v>2027</v>
      </c>
      <c r="G130" s="21" t="s">
        <v>153</v>
      </c>
      <c r="H130" s="21" t="s">
        <v>1165</v>
      </c>
      <c r="I130" s="21" t="s">
        <v>3095</v>
      </c>
      <c r="J130" s="21">
        <v>49.466666666666598</v>
      </c>
      <c r="K130">
        <v>-124.8</v>
      </c>
      <c r="L130">
        <v>40</v>
      </c>
      <c r="M130" s="21" t="s">
        <v>3034</v>
      </c>
      <c r="O130" s="21">
        <v>1981</v>
      </c>
      <c r="Q130" s="21" t="s">
        <v>3086</v>
      </c>
      <c r="T130" s="21">
        <v>-20</v>
      </c>
      <c r="U130" s="21" t="s">
        <v>1218</v>
      </c>
      <c r="V130" s="9" t="s">
        <v>1247</v>
      </c>
      <c r="W130" s="21">
        <v>56</v>
      </c>
      <c r="X130" s="9" t="s">
        <v>3088</v>
      </c>
      <c r="Y130" t="s">
        <v>3101</v>
      </c>
      <c r="Z130" s="22">
        <v>8</v>
      </c>
      <c r="AD130" s="22" t="s">
        <v>1165</v>
      </c>
      <c r="AF130" s="24" t="s">
        <v>153</v>
      </c>
      <c r="AG130" t="s">
        <v>1160</v>
      </c>
      <c r="AH130">
        <f t="shared" ref="AH130:AH193" si="2">24*60*3</f>
        <v>4320</v>
      </c>
      <c r="AI130" s="21" t="s">
        <v>153</v>
      </c>
      <c r="AJ130" s="21" t="s">
        <v>1148</v>
      </c>
      <c r="AK130" s="21">
        <v>84</v>
      </c>
      <c r="AL130" s="21" t="s">
        <v>1321</v>
      </c>
      <c r="AM130" s="21"/>
      <c r="AN130" s="21">
        <v>3</v>
      </c>
      <c r="AO130" s="21">
        <v>50</v>
      </c>
      <c r="AP130" s="21">
        <v>30</v>
      </c>
      <c r="AQ130" s="22" t="s">
        <v>3016</v>
      </c>
      <c r="AR130" s="21" t="s">
        <v>1298</v>
      </c>
      <c r="AS130" t="s">
        <v>3085</v>
      </c>
    </row>
    <row r="131" spans="1:45" x14ac:dyDescent="0.2">
      <c r="A131" s="21" t="s">
        <v>1685</v>
      </c>
      <c r="B131" s="21" t="s">
        <v>1146</v>
      </c>
      <c r="C131" s="21" t="s">
        <v>1149</v>
      </c>
      <c r="D131" s="21" t="s">
        <v>420</v>
      </c>
      <c r="E131" s="21" t="s">
        <v>2027</v>
      </c>
      <c r="G131" s="21" t="s">
        <v>153</v>
      </c>
      <c r="H131" s="21" t="s">
        <v>1165</v>
      </c>
      <c r="I131" s="21" t="s">
        <v>3095</v>
      </c>
      <c r="J131" s="21">
        <v>49.466666666666598</v>
      </c>
      <c r="K131">
        <v>-124.8</v>
      </c>
      <c r="L131">
        <v>40</v>
      </c>
      <c r="M131" s="21" t="s">
        <v>3034</v>
      </c>
      <c r="O131" s="21">
        <v>1981</v>
      </c>
      <c r="Q131" s="21" t="s">
        <v>3086</v>
      </c>
      <c r="T131" s="21">
        <v>-20</v>
      </c>
      <c r="U131" s="21" t="s">
        <v>1218</v>
      </c>
      <c r="V131" s="9" t="s">
        <v>1247</v>
      </c>
      <c r="W131" s="21">
        <v>56</v>
      </c>
      <c r="X131" s="9" t="s">
        <v>3088</v>
      </c>
      <c r="Y131" t="s">
        <v>3101</v>
      </c>
      <c r="Z131" s="22">
        <v>8</v>
      </c>
      <c r="AD131" s="22" t="s">
        <v>1165</v>
      </c>
      <c r="AF131" s="24" t="s">
        <v>153</v>
      </c>
      <c r="AG131" t="s">
        <v>1160</v>
      </c>
      <c r="AH131">
        <f t="shared" si="2"/>
        <v>4320</v>
      </c>
      <c r="AI131" s="21" t="s">
        <v>153</v>
      </c>
      <c r="AJ131" s="21" t="s">
        <v>1278</v>
      </c>
      <c r="AK131" s="21">
        <v>47</v>
      </c>
      <c r="AL131" s="21" t="s">
        <v>1321</v>
      </c>
      <c r="AM131" s="21"/>
      <c r="AN131" s="21">
        <v>3</v>
      </c>
      <c r="AO131" s="21">
        <v>50</v>
      </c>
      <c r="AP131" s="21">
        <v>30</v>
      </c>
      <c r="AQ131" s="22" t="s">
        <v>3016</v>
      </c>
      <c r="AR131" s="21" t="s">
        <v>1298</v>
      </c>
      <c r="AS131" t="s">
        <v>3085</v>
      </c>
    </row>
    <row r="132" spans="1:45" x14ac:dyDescent="0.2">
      <c r="A132" s="21" t="s">
        <v>1685</v>
      </c>
      <c r="B132" s="21" t="s">
        <v>1146</v>
      </c>
      <c r="C132" s="21" t="s">
        <v>1149</v>
      </c>
      <c r="D132" s="21" t="s">
        <v>420</v>
      </c>
      <c r="E132" s="21" t="s">
        <v>2027</v>
      </c>
      <c r="G132" s="21" t="s">
        <v>153</v>
      </c>
      <c r="H132" s="21" t="s">
        <v>1165</v>
      </c>
      <c r="I132" s="21" t="s">
        <v>3095</v>
      </c>
      <c r="J132" s="21">
        <v>49.466666666666598</v>
      </c>
      <c r="K132">
        <v>-124.8</v>
      </c>
      <c r="L132">
        <v>40</v>
      </c>
      <c r="M132" s="21" t="s">
        <v>3034</v>
      </c>
      <c r="O132" s="21">
        <v>1981</v>
      </c>
      <c r="Q132" s="21" t="s">
        <v>3086</v>
      </c>
      <c r="T132" s="21">
        <v>-20</v>
      </c>
      <c r="U132" s="21" t="s">
        <v>1218</v>
      </c>
      <c r="V132" s="9" t="s">
        <v>1247</v>
      </c>
      <c r="W132" s="21">
        <v>84</v>
      </c>
      <c r="X132" s="9" t="s">
        <v>3088</v>
      </c>
      <c r="Y132" t="s">
        <v>3101</v>
      </c>
      <c r="Z132" s="22">
        <v>8</v>
      </c>
      <c r="AD132" s="22" t="s">
        <v>1165</v>
      </c>
      <c r="AF132" s="24" t="s">
        <v>153</v>
      </c>
      <c r="AG132" t="s">
        <v>1160</v>
      </c>
      <c r="AH132">
        <f t="shared" si="2"/>
        <v>4320</v>
      </c>
      <c r="AI132" s="21" t="s">
        <v>153</v>
      </c>
      <c r="AJ132" s="21" t="s">
        <v>1148</v>
      </c>
      <c r="AK132" s="21">
        <v>85</v>
      </c>
      <c r="AL132" s="21" t="s">
        <v>1321</v>
      </c>
      <c r="AM132" s="21"/>
      <c r="AN132" s="21">
        <v>3</v>
      </c>
      <c r="AO132" s="21">
        <v>50</v>
      </c>
      <c r="AP132" s="21">
        <v>30</v>
      </c>
      <c r="AQ132" s="22" t="s">
        <v>3016</v>
      </c>
      <c r="AR132" s="21" t="s">
        <v>1298</v>
      </c>
      <c r="AS132" t="s">
        <v>3085</v>
      </c>
    </row>
    <row r="133" spans="1:45" x14ac:dyDescent="0.2">
      <c r="A133" s="21" t="s">
        <v>1685</v>
      </c>
      <c r="B133" s="21" t="s">
        <v>1146</v>
      </c>
      <c r="C133" s="21" t="s">
        <v>1149</v>
      </c>
      <c r="D133" s="21" t="s">
        <v>420</v>
      </c>
      <c r="E133" s="21" t="s">
        <v>2027</v>
      </c>
      <c r="G133" s="21" t="s">
        <v>153</v>
      </c>
      <c r="H133" s="21" t="s">
        <v>1165</v>
      </c>
      <c r="I133" s="21" t="s">
        <v>3095</v>
      </c>
      <c r="J133" s="21">
        <v>49.466666666666598</v>
      </c>
      <c r="K133">
        <v>-124.8</v>
      </c>
      <c r="L133">
        <v>40</v>
      </c>
      <c r="M133" s="21" t="s">
        <v>3034</v>
      </c>
      <c r="O133" s="21">
        <v>1981</v>
      </c>
      <c r="Q133" s="21" t="s">
        <v>3086</v>
      </c>
      <c r="T133" s="21">
        <v>-20</v>
      </c>
      <c r="U133" s="21" t="s">
        <v>1218</v>
      </c>
      <c r="V133" s="9" t="s">
        <v>1247</v>
      </c>
      <c r="W133" s="21">
        <v>84</v>
      </c>
      <c r="X133" s="9" t="s">
        <v>3088</v>
      </c>
      <c r="Y133" t="s">
        <v>3101</v>
      </c>
      <c r="Z133" s="22">
        <v>8</v>
      </c>
      <c r="AD133" s="22" t="s">
        <v>1165</v>
      </c>
      <c r="AF133" s="24" t="s">
        <v>153</v>
      </c>
      <c r="AG133" t="s">
        <v>1160</v>
      </c>
      <c r="AH133">
        <f t="shared" si="2"/>
        <v>4320</v>
      </c>
      <c r="AI133" s="21" t="s">
        <v>153</v>
      </c>
      <c r="AJ133" s="21" t="s">
        <v>1278</v>
      </c>
      <c r="AK133" s="21">
        <v>54</v>
      </c>
      <c r="AL133" s="21" t="s">
        <v>1321</v>
      </c>
      <c r="AM133" s="21"/>
      <c r="AN133" s="21">
        <v>3</v>
      </c>
      <c r="AO133" s="21">
        <v>50</v>
      </c>
      <c r="AP133" s="21">
        <v>30</v>
      </c>
      <c r="AQ133" s="22" t="s">
        <v>3016</v>
      </c>
      <c r="AR133" s="21" t="s">
        <v>1298</v>
      </c>
      <c r="AS133" t="s">
        <v>3085</v>
      </c>
    </row>
    <row r="134" spans="1:45" x14ac:dyDescent="0.2">
      <c r="A134" s="21" t="s">
        <v>1685</v>
      </c>
      <c r="B134" s="21" t="s">
        <v>1146</v>
      </c>
      <c r="C134" s="21" t="s">
        <v>1149</v>
      </c>
      <c r="D134" s="21" t="s">
        <v>420</v>
      </c>
      <c r="E134" s="21" t="s">
        <v>2027</v>
      </c>
      <c r="G134" s="21" t="s">
        <v>153</v>
      </c>
      <c r="H134" s="21" t="s">
        <v>1165</v>
      </c>
      <c r="I134" s="21" t="s">
        <v>3095</v>
      </c>
      <c r="J134" s="21">
        <v>49.466666666666598</v>
      </c>
      <c r="K134">
        <v>-124.8</v>
      </c>
      <c r="L134">
        <v>40</v>
      </c>
      <c r="M134" s="21" t="s">
        <v>3034</v>
      </c>
      <c r="O134" s="21">
        <v>1981</v>
      </c>
      <c r="Q134" s="21" t="s">
        <v>3086</v>
      </c>
      <c r="T134" s="21">
        <v>-20</v>
      </c>
      <c r="U134" s="21" t="s">
        <v>1218</v>
      </c>
      <c r="V134" s="9" t="s">
        <v>1247</v>
      </c>
      <c r="W134" s="21">
        <v>28</v>
      </c>
      <c r="X134" s="9" t="s">
        <v>3088</v>
      </c>
      <c r="Y134" t="s">
        <v>3102</v>
      </c>
      <c r="Z134" s="22">
        <v>8</v>
      </c>
      <c r="AD134" s="22" t="s">
        <v>1165</v>
      </c>
      <c r="AF134" s="24" t="s">
        <v>153</v>
      </c>
      <c r="AG134" t="s">
        <v>1160</v>
      </c>
      <c r="AH134">
        <f t="shared" si="2"/>
        <v>4320</v>
      </c>
      <c r="AI134" s="21" t="s">
        <v>153</v>
      </c>
      <c r="AJ134" s="21" t="s">
        <v>1148</v>
      </c>
      <c r="AK134" s="21">
        <v>74</v>
      </c>
      <c r="AL134" s="21" t="s">
        <v>1321</v>
      </c>
      <c r="AM134" s="21"/>
      <c r="AN134" s="21">
        <v>3</v>
      </c>
      <c r="AO134" s="21">
        <v>50</v>
      </c>
      <c r="AP134" s="21">
        <v>30</v>
      </c>
      <c r="AQ134" s="22" t="s">
        <v>3016</v>
      </c>
      <c r="AR134" s="21" t="s">
        <v>1298</v>
      </c>
      <c r="AS134" t="s">
        <v>3085</v>
      </c>
    </row>
    <row r="135" spans="1:45" x14ac:dyDescent="0.2">
      <c r="A135" s="21" t="s">
        <v>1685</v>
      </c>
      <c r="B135" s="21" t="s">
        <v>1146</v>
      </c>
      <c r="C135" s="21" t="s">
        <v>1149</v>
      </c>
      <c r="D135" s="21" t="s">
        <v>420</v>
      </c>
      <c r="E135" s="21" t="s">
        <v>2027</v>
      </c>
      <c r="G135" s="21" t="s">
        <v>153</v>
      </c>
      <c r="H135" s="21" t="s">
        <v>1165</v>
      </c>
      <c r="I135" s="21" t="s">
        <v>3095</v>
      </c>
      <c r="J135" s="21">
        <v>49.466666666666598</v>
      </c>
      <c r="K135">
        <v>-124.8</v>
      </c>
      <c r="L135">
        <v>40</v>
      </c>
      <c r="M135" s="21" t="s">
        <v>3034</v>
      </c>
      <c r="O135" s="21">
        <v>1981</v>
      </c>
      <c r="Q135" s="21" t="s">
        <v>3086</v>
      </c>
      <c r="T135" s="21">
        <v>-20</v>
      </c>
      <c r="U135" s="21" t="s">
        <v>1218</v>
      </c>
      <c r="V135" s="9" t="s">
        <v>1247</v>
      </c>
      <c r="W135" s="21">
        <v>28</v>
      </c>
      <c r="X135" s="9" t="s">
        <v>3088</v>
      </c>
      <c r="Y135" t="s">
        <v>3102</v>
      </c>
      <c r="Z135" s="22">
        <v>8</v>
      </c>
      <c r="AD135" s="22" t="s">
        <v>1165</v>
      </c>
      <c r="AF135" s="24" t="s">
        <v>153</v>
      </c>
      <c r="AG135" t="s">
        <v>1160</v>
      </c>
      <c r="AH135">
        <f t="shared" si="2"/>
        <v>4320</v>
      </c>
      <c r="AI135" s="21" t="s">
        <v>153</v>
      </c>
      <c r="AJ135" s="21" t="s">
        <v>1278</v>
      </c>
      <c r="AK135" s="21">
        <v>22</v>
      </c>
      <c r="AL135" s="21" t="s">
        <v>1321</v>
      </c>
      <c r="AM135" s="21"/>
      <c r="AN135" s="21">
        <v>3</v>
      </c>
      <c r="AO135" s="21">
        <v>50</v>
      </c>
      <c r="AP135" s="21">
        <v>30</v>
      </c>
      <c r="AQ135" s="22" t="s">
        <v>3016</v>
      </c>
      <c r="AR135" s="21" t="s">
        <v>1298</v>
      </c>
      <c r="AS135" t="s">
        <v>3085</v>
      </c>
    </row>
    <row r="136" spans="1:45" x14ac:dyDescent="0.2">
      <c r="A136" s="21" t="s">
        <v>1685</v>
      </c>
      <c r="B136" s="21" t="s">
        <v>1146</v>
      </c>
      <c r="C136" s="21" t="s">
        <v>1149</v>
      </c>
      <c r="D136" s="21" t="s">
        <v>420</v>
      </c>
      <c r="E136" s="21" t="s">
        <v>2027</v>
      </c>
      <c r="G136" s="21" t="s">
        <v>153</v>
      </c>
      <c r="H136" s="21" t="s">
        <v>1165</v>
      </c>
      <c r="I136" s="21" t="s">
        <v>3095</v>
      </c>
      <c r="J136" s="21">
        <v>49.466666666666598</v>
      </c>
      <c r="K136">
        <v>-124.8</v>
      </c>
      <c r="L136">
        <v>40</v>
      </c>
      <c r="M136" s="21" t="s">
        <v>3034</v>
      </c>
      <c r="O136" s="21">
        <v>1981</v>
      </c>
      <c r="Q136" s="21" t="s">
        <v>3086</v>
      </c>
      <c r="T136" s="21">
        <v>-20</v>
      </c>
      <c r="U136" s="21" t="s">
        <v>1218</v>
      </c>
      <c r="V136" s="9" t="s">
        <v>1247</v>
      </c>
      <c r="W136" s="21">
        <v>56</v>
      </c>
      <c r="X136" s="9" t="s">
        <v>3088</v>
      </c>
      <c r="Y136" t="s">
        <v>3102</v>
      </c>
      <c r="Z136" s="22">
        <v>8</v>
      </c>
      <c r="AD136" s="22" t="s">
        <v>1165</v>
      </c>
      <c r="AF136" s="24" t="s">
        <v>153</v>
      </c>
      <c r="AG136" t="s">
        <v>1160</v>
      </c>
      <c r="AH136">
        <f t="shared" si="2"/>
        <v>4320</v>
      </c>
      <c r="AI136" s="21" t="s">
        <v>153</v>
      </c>
      <c r="AJ136" s="21" t="s">
        <v>1148</v>
      </c>
      <c r="AK136" s="21">
        <v>81</v>
      </c>
      <c r="AL136" s="21" t="s">
        <v>1321</v>
      </c>
      <c r="AM136" s="21"/>
      <c r="AN136" s="21">
        <v>3</v>
      </c>
      <c r="AO136" s="21">
        <v>50</v>
      </c>
      <c r="AP136" s="21">
        <v>30</v>
      </c>
      <c r="AQ136" s="22" t="s">
        <v>3016</v>
      </c>
      <c r="AR136" s="21" t="s">
        <v>1298</v>
      </c>
      <c r="AS136" t="s">
        <v>3085</v>
      </c>
    </row>
    <row r="137" spans="1:45" x14ac:dyDescent="0.2">
      <c r="A137" s="21" t="s">
        <v>1685</v>
      </c>
      <c r="B137" s="21" t="s">
        <v>1146</v>
      </c>
      <c r="C137" s="21" t="s">
        <v>1149</v>
      </c>
      <c r="D137" s="21" t="s">
        <v>420</v>
      </c>
      <c r="E137" s="21" t="s">
        <v>2027</v>
      </c>
      <c r="G137" s="21" t="s">
        <v>153</v>
      </c>
      <c r="H137" s="21" t="s">
        <v>1165</v>
      </c>
      <c r="I137" s="21" t="s">
        <v>3095</v>
      </c>
      <c r="J137" s="21">
        <v>49.466666666666598</v>
      </c>
      <c r="K137">
        <v>-124.8</v>
      </c>
      <c r="L137">
        <v>40</v>
      </c>
      <c r="M137" s="21" t="s">
        <v>3034</v>
      </c>
      <c r="O137" s="21">
        <v>1981</v>
      </c>
      <c r="Q137" s="21" t="s">
        <v>3086</v>
      </c>
      <c r="T137" s="21">
        <v>-20</v>
      </c>
      <c r="U137" s="21" t="s">
        <v>1218</v>
      </c>
      <c r="V137" s="9" t="s">
        <v>1247</v>
      </c>
      <c r="W137" s="21">
        <v>56</v>
      </c>
      <c r="X137" s="9" t="s">
        <v>3088</v>
      </c>
      <c r="Y137" t="s">
        <v>3102</v>
      </c>
      <c r="Z137" s="22">
        <v>8</v>
      </c>
      <c r="AD137" s="22" t="s">
        <v>1165</v>
      </c>
      <c r="AF137" s="24" t="s">
        <v>153</v>
      </c>
      <c r="AG137" t="s">
        <v>1160</v>
      </c>
      <c r="AH137">
        <f t="shared" si="2"/>
        <v>4320</v>
      </c>
      <c r="AI137" s="21" t="s">
        <v>153</v>
      </c>
      <c r="AJ137" s="21" t="s">
        <v>1278</v>
      </c>
      <c r="AK137" s="21">
        <v>40</v>
      </c>
      <c r="AL137" s="21" t="s">
        <v>1321</v>
      </c>
      <c r="AM137" s="21"/>
      <c r="AN137" s="21">
        <v>3</v>
      </c>
      <c r="AO137" s="21">
        <v>50</v>
      </c>
      <c r="AP137" s="21">
        <v>30</v>
      </c>
      <c r="AQ137" s="22" t="s">
        <v>3016</v>
      </c>
      <c r="AR137" s="21" t="s">
        <v>1298</v>
      </c>
      <c r="AS137" t="s">
        <v>3085</v>
      </c>
    </row>
    <row r="138" spans="1:45" x14ac:dyDescent="0.2">
      <c r="A138" s="21" t="s">
        <v>1685</v>
      </c>
      <c r="B138" s="21" t="s">
        <v>1146</v>
      </c>
      <c r="C138" s="21" t="s">
        <v>1149</v>
      </c>
      <c r="D138" s="21" t="s">
        <v>420</v>
      </c>
      <c r="E138" s="21" t="s">
        <v>2027</v>
      </c>
      <c r="G138" s="21" t="s">
        <v>153</v>
      </c>
      <c r="H138" s="21" t="s">
        <v>1165</v>
      </c>
      <c r="I138" s="21" t="s">
        <v>3095</v>
      </c>
      <c r="J138" s="21">
        <v>49.466666666666598</v>
      </c>
      <c r="K138">
        <v>-124.8</v>
      </c>
      <c r="L138">
        <v>40</v>
      </c>
      <c r="M138" s="21" t="s">
        <v>3034</v>
      </c>
      <c r="O138" s="21">
        <v>1981</v>
      </c>
      <c r="Q138" s="21" t="s">
        <v>3086</v>
      </c>
      <c r="T138" s="21">
        <v>-20</v>
      </c>
      <c r="U138" s="21" t="s">
        <v>1218</v>
      </c>
      <c r="V138" s="9" t="s">
        <v>1247</v>
      </c>
      <c r="W138" s="21">
        <v>84</v>
      </c>
      <c r="X138" s="9" t="s">
        <v>3088</v>
      </c>
      <c r="Y138" t="s">
        <v>3102</v>
      </c>
      <c r="Z138" s="22">
        <v>8</v>
      </c>
      <c r="AD138" s="22" t="s">
        <v>1165</v>
      </c>
      <c r="AF138" s="24" t="s">
        <v>153</v>
      </c>
      <c r="AG138" t="s">
        <v>1160</v>
      </c>
      <c r="AH138">
        <f t="shared" si="2"/>
        <v>4320</v>
      </c>
      <c r="AI138" s="21" t="s">
        <v>153</v>
      </c>
      <c r="AJ138" s="21" t="s">
        <v>1148</v>
      </c>
      <c r="AK138" s="21">
        <v>69</v>
      </c>
      <c r="AL138" s="21" t="s">
        <v>1321</v>
      </c>
      <c r="AM138" s="21"/>
      <c r="AN138" s="21">
        <v>3</v>
      </c>
      <c r="AO138" s="21">
        <v>50</v>
      </c>
      <c r="AP138" s="21">
        <v>30</v>
      </c>
      <c r="AQ138" s="22" t="s">
        <v>3016</v>
      </c>
      <c r="AR138" s="21" t="s">
        <v>1298</v>
      </c>
      <c r="AS138" t="s">
        <v>3085</v>
      </c>
    </row>
    <row r="139" spans="1:45" x14ac:dyDescent="0.2">
      <c r="A139" s="21" t="s">
        <v>1685</v>
      </c>
      <c r="B139" s="21" t="s">
        <v>1146</v>
      </c>
      <c r="C139" s="21" t="s">
        <v>1149</v>
      </c>
      <c r="D139" s="21" t="s">
        <v>420</v>
      </c>
      <c r="E139" s="21" t="s">
        <v>2027</v>
      </c>
      <c r="G139" s="21" t="s">
        <v>153</v>
      </c>
      <c r="H139" s="21" t="s">
        <v>1165</v>
      </c>
      <c r="I139" s="21" t="s">
        <v>3095</v>
      </c>
      <c r="J139" s="21">
        <v>49.466666666666598</v>
      </c>
      <c r="K139">
        <v>-124.8</v>
      </c>
      <c r="L139">
        <v>40</v>
      </c>
      <c r="M139" s="21" t="s">
        <v>3034</v>
      </c>
      <c r="O139" s="21">
        <v>1981</v>
      </c>
      <c r="Q139" s="21" t="s">
        <v>3086</v>
      </c>
      <c r="T139" s="21">
        <v>-20</v>
      </c>
      <c r="U139" s="21" t="s">
        <v>1218</v>
      </c>
      <c r="V139" s="9" t="s">
        <v>1247</v>
      </c>
      <c r="W139" s="21">
        <v>84</v>
      </c>
      <c r="X139" s="9" t="s">
        <v>3088</v>
      </c>
      <c r="Y139" t="s">
        <v>3102</v>
      </c>
      <c r="Z139" s="22">
        <v>8</v>
      </c>
      <c r="AD139" s="22" t="s">
        <v>1165</v>
      </c>
      <c r="AF139" s="24" t="s">
        <v>153</v>
      </c>
      <c r="AG139" t="s">
        <v>1160</v>
      </c>
      <c r="AH139">
        <f t="shared" si="2"/>
        <v>4320</v>
      </c>
      <c r="AI139" s="21" t="s">
        <v>153</v>
      </c>
      <c r="AJ139" s="21" t="s">
        <v>1278</v>
      </c>
      <c r="AK139" s="21">
        <v>45</v>
      </c>
      <c r="AL139" s="21" t="s">
        <v>1321</v>
      </c>
      <c r="AM139" s="21"/>
      <c r="AN139" s="21">
        <v>3</v>
      </c>
      <c r="AO139" s="21">
        <v>50</v>
      </c>
      <c r="AP139" s="21">
        <v>30</v>
      </c>
      <c r="AQ139" s="22" t="s">
        <v>3016</v>
      </c>
      <c r="AR139" s="21" t="s">
        <v>1298</v>
      </c>
      <c r="AS139" t="s">
        <v>3085</v>
      </c>
    </row>
    <row r="140" spans="1:45" x14ac:dyDescent="0.2">
      <c r="A140" s="21" t="s">
        <v>1685</v>
      </c>
      <c r="B140" s="21" t="s">
        <v>1146</v>
      </c>
      <c r="C140" s="21" t="s">
        <v>1149</v>
      </c>
      <c r="D140" s="21" t="s">
        <v>420</v>
      </c>
      <c r="E140" s="21" t="s">
        <v>2027</v>
      </c>
      <c r="G140" s="21" t="s">
        <v>153</v>
      </c>
      <c r="H140" s="21" t="s">
        <v>1165</v>
      </c>
      <c r="I140" s="21" t="s">
        <v>3095</v>
      </c>
      <c r="J140" s="21">
        <v>49.466666666666598</v>
      </c>
      <c r="K140">
        <v>-124.8</v>
      </c>
      <c r="L140">
        <v>40</v>
      </c>
      <c r="M140" s="21" t="s">
        <v>3034</v>
      </c>
      <c r="O140" s="21">
        <v>1981</v>
      </c>
      <c r="Q140" s="21" t="s">
        <v>3086</v>
      </c>
      <c r="T140" s="21">
        <v>-20</v>
      </c>
      <c r="U140" s="21" t="s">
        <v>1147</v>
      </c>
      <c r="V140" s="9"/>
      <c r="W140" s="21"/>
      <c r="X140" s="9" t="s">
        <v>3088</v>
      </c>
      <c r="Z140" s="22">
        <v>8</v>
      </c>
      <c r="AD140" s="22" t="s">
        <v>1165</v>
      </c>
      <c r="AF140" s="24" t="s">
        <v>153</v>
      </c>
      <c r="AG140" t="s">
        <v>1160</v>
      </c>
      <c r="AH140">
        <f t="shared" si="2"/>
        <v>4320</v>
      </c>
      <c r="AI140" s="21" t="s">
        <v>153</v>
      </c>
      <c r="AJ140" s="21" t="s">
        <v>1148</v>
      </c>
      <c r="AK140" s="21">
        <v>29</v>
      </c>
      <c r="AL140" s="21" t="s">
        <v>1321</v>
      </c>
      <c r="AM140" s="21"/>
      <c r="AN140" s="21">
        <v>3</v>
      </c>
      <c r="AO140" s="21">
        <v>50</v>
      </c>
      <c r="AP140" s="21">
        <v>30</v>
      </c>
      <c r="AQ140" s="22" t="s">
        <v>3016</v>
      </c>
      <c r="AR140" s="21" t="s">
        <v>1298</v>
      </c>
      <c r="AS140" t="s">
        <v>3085</v>
      </c>
    </row>
    <row r="141" spans="1:45" x14ac:dyDescent="0.2">
      <c r="A141" s="21" t="s">
        <v>1685</v>
      </c>
      <c r="B141" s="21" t="s">
        <v>1146</v>
      </c>
      <c r="C141" s="21" t="s">
        <v>1149</v>
      </c>
      <c r="D141" s="21" t="s">
        <v>420</v>
      </c>
      <c r="E141" s="21" t="s">
        <v>2027</v>
      </c>
      <c r="G141" s="21" t="s">
        <v>153</v>
      </c>
      <c r="H141" s="21" t="s">
        <v>1165</v>
      </c>
      <c r="I141" s="21" t="s">
        <v>3095</v>
      </c>
      <c r="J141" s="21">
        <v>49.466666666666598</v>
      </c>
      <c r="K141">
        <v>-124.8</v>
      </c>
      <c r="L141">
        <v>40</v>
      </c>
      <c r="M141" s="21" t="s">
        <v>3034</v>
      </c>
      <c r="O141" s="21">
        <v>1981</v>
      </c>
      <c r="Q141" s="21" t="s">
        <v>3086</v>
      </c>
      <c r="T141" s="21">
        <v>-20</v>
      </c>
      <c r="U141" s="21" t="s">
        <v>1147</v>
      </c>
      <c r="V141" s="9"/>
      <c r="W141" s="21"/>
      <c r="X141" s="9" t="s">
        <v>3088</v>
      </c>
      <c r="Z141" s="22">
        <v>8</v>
      </c>
      <c r="AD141" s="22" t="s">
        <v>1165</v>
      </c>
      <c r="AF141" s="24" t="s">
        <v>153</v>
      </c>
      <c r="AG141" t="s">
        <v>1160</v>
      </c>
      <c r="AH141">
        <f t="shared" si="2"/>
        <v>4320</v>
      </c>
      <c r="AI141" s="21" t="s">
        <v>153</v>
      </c>
      <c r="AJ141" s="21" t="s">
        <v>1278</v>
      </c>
      <c r="AK141" s="21">
        <v>4</v>
      </c>
      <c r="AL141" s="21" t="s">
        <v>1321</v>
      </c>
      <c r="AM141" s="21"/>
      <c r="AN141" s="21">
        <v>3</v>
      </c>
      <c r="AO141" s="21">
        <v>50</v>
      </c>
      <c r="AP141" s="21">
        <v>30</v>
      </c>
      <c r="AQ141" s="22" t="s">
        <v>3016</v>
      </c>
      <c r="AR141" s="21" t="s">
        <v>1298</v>
      </c>
      <c r="AS141" t="s">
        <v>3085</v>
      </c>
    </row>
    <row r="142" spans="1:45" x14ac:dyDescent="0.2">
      <c r="A142" s="21" t="s">
        <v>1685</v>
      </c>
      <c r="B142" s="21" t="s">
        <v>1146</v>
      </c>
      <c r="C142" s="21" t="s">
        <v>1149</v>
      </c>
      <c r="D142" s="21" t="s">
        <v>420</v>
      </c>
      <c r="E142" s="21" t="s">
        <v>2027</v>
      </c>
      <c r="G142" s="21" t="s">
        <v>153</v>
      </c>
      <c r="H142" s="21" t="s">
        <v>1165</v>
      </c>
      <c r="I142" s="21" t="s">
        <v>3095</v>
      </c>
      <c r="J142" s="21">
        <v>49.466666666666598</v>
      </c>
      <c r="K142">
        <v>-124.8</v>
      </c>
      <c r="L142">
        <v>40</v>
      </c>
      <c r="M142" s="21" t="s">
        <v>3034</v>
      </c>
      <c r="O142" s="21">
        <v>1981</v>
      </c>
      <c r="Q142" s="21" t="s">
        <v>3086</v>
      </c>
      <c r="T142" s="21">
        <v>-20</v>
      </c>
      <c r="U142" s="21" t="s">
        <v>1147</v>
      </c>
      <c r="V142" s="9"/>
      <c r="W142" s="21"/>
      <c r="X142" s="9" t="s">
        <v>3088</v>
      </c>
      <c r="Z142" s="22">
        <v>8</v>
      </c>
      <c r="AD142" s="22" t="s">
        <v>1165</v>
      </c>
      <c r="AF142" s="24" t="s">
        <v>153</v>
      </c>
      <c r="AG142" t="s">
        <v>1160</v>
      </c>
      <c r="AH142">
        <f t="shared" si="2"/>
        <v>4320</v>
      </c>
      <c r="AI142" s="21" t="s">
        <v>153</v>
      </c>
      <c r="AJ142" s="21" t="s">
        <v>1148</v>
      </c>
      <c r="AK142" s="21">
        <v>29</v>
      </c>
      <c r="AL142" s="21" t="s">
        <v>1321</v>
      </c>
      <c r="AM142" s="21"/>
      <c r="AN142" s="21">
        <v>3</v>
      </c>
      <c r="AO142" s="21">
        <v>50</v>
      </c>
      <c r="AP142" s="21">
        <v>30</v>
      </c>
      <c r="AQ142" s="22" t="s">
        <v>3016</v>
      </c>
      <c r="AR142" s="21" t="s">
        <v>1298</v>
      </c>
      <c r="AS142" t="s">
        <v>3085</v>
      </c>
    </row>
    <row r="143" spans="1:45" x14ac:dyDescent="0.2">
      <c r="A143" s="21" t="s">
        <v>1685</v>
      </c>
      <c r="B143" s="21" t="s">
        <v>1146</v>
      </c>
      <c r="C143" s="21" t="s">
        <v>1149</v>
      </c>
      <c r="D143" s="21" t="s">
        <v>420</v>
      </c>
      <c r="E143" s="21" t="s">
        <v>2027</v>
      </c>
      <c r="G143" s="21" t="s">
        <v>153</v>
      </c>
      <c r="H143" s="21" t="s">
        <v>1165</v>
      </c>
      <c r="I143" s="21" t="s">
        <v>3095</v>
      </c>
      <c r="J143" s="21">
        <v>49.466666666666598</v>
      </c>
      <c r="K143">
        <v>-124.8</v>
      </c>
      <c r="L143">
        <v>40</v>
      </c>
      <c r="M143" s="21" t="s">
        <v>3034</v>
      </c>
      <c r="O143" s="21">
        <v>1981</v>
      </c>
      <c r="Q143" s="21" t="s">
        <v>3086</v>
      </c>
      <c r="T143" s="21">
        <v>-20</v>
      </c>
      <c r="U143" s="21" t="s">
        <v>1147</v>
      </c>
      <c r="V143" s="9"/>
      <c r="W143" s="21"/>
      <c r="X143" s="9" t="s">
        <v>3088</v>
      </c>
      <c r="Z143" s="22">
        <v>8</v>
      </c>
      <c r="AD143" s="22" t="s">
        <v>1165</v>
      </c>
      <c r="AF143" s="24" t="s">
        <v>153</v>
      </c>
      <c r="AG143" t="s">
        <v>1160</v>
      </c>
      <c r="AH143">
        <f t="shared" si="2"/>
        <v>4320</v>
      </c>
      <c r="AI143" s="21" t="s">
        <v>153</v>
      </c>
      <c r="AJ143" s="21" t="s">
        <v>1278</v>
      </c>
      <c r="AK143" s="21">
        <v>4</v>
      </c>
      <c r="AL143" s="21" t="s">
        <v>1321</v>
      </c>
      <c r="AM143" s="21"/>
      <c r="AN143" s="21">
        <v>3</v>
      </c>
      <c r="AO143" s="21">
        <v>50</v>
      </c>
      <c r="AP143" s="21">
        <v>30</v>
      </c>
      <c r="AQ143" s="22" t="s">
        <v>3016</v>
      </c>
      <c r="AR143" s="21" t="s">
        <v>1298</v>
      </c>
      <c r="AS143" t="s">
        <v>3085</v>
      </c>
    </row>
    <row r="144" spans="1:45" x14ac:dyDescent="0.2">
      <c r="A144" s="21" t="s">
        <v>1685</v>
      </c>
      <c r="B144" s="21" t="s">
        <v>1146</v>
      </c>
      <c r="C144" s="21" t="s">
        <v>1149</v>
      </c>
      <c r="D144" s="21" t="s">
        <v>420</v>
      </c>
      <c r="E144" s="21" t="s">
        <v>2027</v>
      </c>
      <c r="G144" s="21" t="s">
        <v>153</v>
      </c>
      <c r="H144" s="21" t="s">
        <v>1165</v>
      </c>
      <c r="I144" s="21" t="s">
        <v>3095</v>
      </c>
      <c r="J144" s="21">
        <v>49.466666666666598</v>
      </c>
      <c r="K144">
        <v>-124.8</v>
      </c>
      <c r="L144">
        <v>40</v>
      </c>
      <c r="M144" s="21" t="s">
        <v>3034</v>
      </c>
      <c r="O144" s="21">
        <v>1981</v>
      </c>
      <c r="Q144" s="21" t="s">
        <v>3086</v>
      </c>
      <c r="T144" s="21">
        <v>-20</v>
      </c>
      <c r="U144" s="21" t="s">
        <v>1147</v>
      </c>
      <c r="V144" s="9"/>
      <c r="W144" s="21"/>
      <c r="X144" s="9" t="s">
        <v>3088</v>
      </c>
      <c r="Z144" s="22">
        <v>8</v>
      </c>
      <c r="AD144" s="22" t="s">
        <v>1165</v>
      </c>
      <c r="AF144" s="24" t="s">
        <v>153</v>
      </c>
      <c r="AG144" t="s">
        <v>1160</v>
      </c>
      <c r="AH144">
        <f t="shared" si="2"/>
        <v>4320</v>
      </c>
      <c r="AI144" s="21" t="s">
        <v>153</v>
      </c>
      <c r="AJ144" s="21" t="s">
        <v>1148</v>
      </c>
      <c r="AK144" s="21">
        <v>29</v>
      </c>
      <c r="AL144" s="21" t="s">
        <v>1321</v>
      </c>
      <c r="AM144" s="21"/>
      <c r="AN144" s="21">
        <v>3</v>
      </c>
      <c r="AO144" s="21">
        <v>50</v>
      </c>
      <c r="AP144" s="21">
        <v>30</v>
      </c>
      <c r="AQ144" s="22" t="s">
        <v>3016</v>
      </c>
      <c r="AR144" s="21" t="s">
        <v>1298</v>
      </c>
      <c r="AS144" t="s">
        <v>3085</v>
      </c>
    </row>
    <row r="145" spans="1:45" x14ac:dyDescent="0.2">
      <c r="A145" s="21" t="s">
        <v>1685</v>
      </c>
      <c r="B145" s="21" t="s">
        <v>1146</v>
      </c>
      <c r="C145" s="21" t="s">
        <v>1149</v>
      </c>
      <c r="D145" s="21" t="s">
        <v>420</v>
      </c>
      <c r="E145" s="21" t="s">
        <v>2027</v>
      </c>
      <c r="G145" s="21" t="s">
        <v>153</v>
      </c>
      <c r="H145" s="21" t="s">
        <v>1165</v>
      </c>
      <c r="I145" s="21" t="s">
        <v>3095</v>
      </c>
      <c r="J145" s="21">
        <v>49.466666666666598</v>
      </c>
      <c r="K145">
        <v>-124.8</v>
      </c>
      <c r="L145">
        <v>40</v>
      </c>
      <c r="M145" s="21" t="s">
        <v>3034</v>
      </c>
      <c r="O145" s="21">
        <v>1981</v>
      </c>
      <c r="Q145" s="21" t="s">
        <v>3086</v>
      </c>
      <c r="T145" s="21">
        <v>-20</v>
      </c>
      <c r="U145" s="21" t="s">
        <v>1147</v>
      </c>
      <c r="V145" s="9"/>
      <c r="W145" s="21"/>
      <c r="X145" s="9" t="s">
        <v>3088</v>
      </c>
      <c r="Z145" s="22">
        <v>8</v>
      </c>
      <c r="AD145" s="22" t="s">
        <v>1165</v>
      </c>
      <c r="AF145" s="24" t="s">
        <v>153</v>
      </c>
      <c r="AG145" t="s">
        <v>1160</v>
      </c>
      <c r="AH145">
        <f t="shared" si="2"/>
        <v>4320</v>
      </c>
      <c r="AI145" s="21" t="s">
        <v>153</v>
      </c>
      <c r="AJ145" s="21" t="s">
        <v>1278</v>
      </c>
      <c r="AK145" s="21">
        <v>4</v>
      </c>
      <c r="AL145" s="21" t="s">
        <v>1321</v>
      </c>
      <c r="AM145" s="21"/>
      <c r="AN145" s="21">
        <v>3</v>
      </c>
      <c r="AO145" s="21">
        <v>50</v>
      </c>
      <c r="AP145" s="21">
        <v>30</v>
      </c>
      <c r="AQ145" s="22" t="s">
        <v>3016</v>
      </c>
      <c r="AR145" s="21" t="s">
        <v>1298</v>
      </c>
      <c r="AS145" t="s">
        <v>3085</v>
      </c>
    </row>
    <row r="146" spans="1:45" x14ac:dyDescent="0.2">
      <c r="A146" s="21" t="s">
        <v>1685</v>
      </c>
      <c r="B146" s="21" t="s">
        <v>1146</v>
      </c>
      <c r="C146" s="21" t="s">
        <v>1149</v>
      </c>
      <c r="D146" s="21" t="s">
        <v>420</v>
      </c>
      <c r="E146" s="21" t="s">
        <v>3094</v>
      </c>
      <c r="G146" s="21" t="s">
        <v>153</v>
      </c>
      <c r="H146" s="21" t="s">
        <v>1165</v>
      </c>
      <c r="I146" s="21" t="s">
        <v>3096</v>
      </c>
      <c r="J146" s="21">
        <v>49</v>
      </c>
      <c r="K146">
        <v>-121.5</v>
      </c>
      <c r="L146">
        <v>1220</v>
      </c>
      <c r="M146" s="21" t="s">
        <v>3034</v>
      </c>
      <c r="O146" s="21">
        <v>1982</v>
      </c>
      <c r="Q146" s="21" t="s">
        <v>3086</v>
      </c>
      <c r="T146" s="21">
        <v>-20</v>
      </c>
      <c r="U146" s="21" t="s">
        <v>1218</v>
      </c>
      <c r="V146" s="9" t="s">
        <v>1247</v>
      </c>
      <c r="W146" s="21">
        <v>28</v>
      </c>
      <c r="X146" s="9" t="s">
        <v>3088</v>
      </c>
      <c r="Z146" s="22">
        <v>8</v>
      </c>
      <c r="AD146" s="22" t="s">
        <v>1165</v>
      </c>
      <c r="AF146" s="24" t="s">
        <v>153</v>
      </c>
      <c r="AG146" t="s">
        <v>1160</v>
      </c>
      <c r="AH146">
        <f t="shared" si="2"/>
        <v>4320</v>
      </c>
      <c r="AI146" s="21" t="s">
        <v>153</v>
      </c>
      <c r="AJ146" s="21" t="s">
        <v>1148</v>
      </c>
      <c r="AK146" s="21">
        <v>35</v>
      </c>
      <c r="AL146" s="21" t="s">
        <v>1321</v>
      </c>
      <c r="AN146" s="21">
        <v>3</v>
      </c>
      <c r="AO146" s="21">
        <v>50</v>
      </c>
      <c r="AP146" s="21">
        <v>30</v>
      </c>
      <c r="AQ146" s="22" t="s">
        <v>3016</v>
      </c>
      <c r="AR146" s="21" t="s">
        <v>1298</v>
      </c>
      <c r="AS146" t="s">
        <v>3085</v>
      </c>
    </row>
    <row r="147" spans="1:45" x14ac:dyDescent="0.2">
      <c r="A147" s="21" t="s">
        <v>1685</v>
      </c>
      <c r="B147" s="21" t="s">
        <v>1146</v>
      </c>
      <c r="C147" s="21" t="s">
        <v>1149</v>
      </c>
      <c r="D147" s="21" t="s">
        <v>420</v>
      </c>
      <c r="E147" s="21" t="s">
        <v>3094</v>
      </c>
      <c r="G147" s="21" t="s">
        <v>153</v>
      </c>
      <c r="H147" s="21" t="s">
        <v>1165</v>
      </c>
      <c r="I147" s="21" t="s">
        <v>3096</v>
      </c>
      <c r="J147" s="21">
        <v>49</v>
      </c>
      <c r="K147">
        <v>-121.5</v>
      </c>
      <c r="L147">
        <v>1220</v>
      </c>
      <c r="M147" s="21" t="s">
        <v>3034</v>
      </c>
      <c r="O147" s="21">
        <v>1982</v>
      </c>
      <c r="Q147" s="21" t="s">
        <v>3086</v>
      </c>
      <c r="T147" s="21">
        <v>-20</v>
      </c>
      <c r="U147" s="21" t="s">
        <v>1218</v>
      </c>
      <c r="V147" s="9" t="s">
        <v>1247</v>
      </c>
      <c r="W147" s="21">
        <v>28</v>
      </c>
      <c r="X147" s="9" t="s">
        <v>3088</v>
      </c>
      <c r="Z147" s="22">
        <v>8</v>
      </c>
      <c r="AD147" s="22" t="s">
        <v>1165</v>
      </c>
      <c r="AF147" s="24" t="s">
        <v>153</v>
      </c>
      <c r="AG147" t="s">
        <v>1160</v>
      </c>
      <c r="AH147">
        <f t="shared" si="2"/>
        <v>4320</v>
      </c>
      <c r="AI147" s="21" t="s">
        <v>153</v>
      </c>
      <c r="AJ147" s="21" t="s">
        <v>1278</v>
      </c>
      <c r="AK147" s="21">
        <v>13</v>
      </c>
      <c r="AL147" s="21" t="s">
        <v>1321</v>
      </c>
      <c r="AN147" s="21">
        <v>3</v>
      </c>
      <c r="AO147" s="21">
        <v>50</v>
      </c>
      <c r="AP147" s="21">
        <v>30</v>
      </c>
      <c r="AQ147" s="22" t="s">
        <v>3016</v>
      </c>
      <c r="AR147" s="21" t="s">
        <v>1298</v>
      </c>
      <c r="AS147" t="s">
        <v>3085</v>
      </c>
    </row>
    <row r="148" spans="1:45" x14ac:dyDescent="0.2">
      <c r="A148" s="21" t="s">
        <v>1685</v>
      </c>
      <c r="B148" s="21" t="s">
        <v>1146</v>
      </c>
      <c r="C148" s="21" t="s">
        <v>1149</v>
      </c>
      <c r="D148" s="21" t="s">
        <v>420</v>
      </c>
      <c r="E148" s="21" t="s">
        <v>3094</v>
      </c>
      <c r="G148" s="21" t="s">
        <v>153</v>
      </c>
      <c r="H148" s="21" t="s">
        <v>1165</v>
      </c>
      <c r="I148" s="21" t="s">
        <v>3096</v>
      </c>
      <c r="J148" s="21">
        <v>49</v>
      </c>
      <c r="K148">
        <v>-121.5</v>
      </c>
      <c r="L148">
        <v>1220</v>
      </c>
      <c r="M148" s="21" t="s">
        <v>3034</v>
      </c>
      <c r="O148" s="21">
        <v>1982</v>
      </c>
      <c r="Q148" s="21" t="s">
        <v>3086</v>
      </c>
      <c r="T148" s="21">
        <v>-20</v>
      </c>
      <c r="U148" s="21" t="s">
        <v>1218</v>
      </c>
      <c r="V148" s="9" t="s">
        <v>1247</v>
      </c>
      <c r="W148" s="21">
        <v>56</v>
      </c>
      <c r="X148" s="9" t="s">
        <v>3088</v>
      </c>
      <c r="Z148" s="22">
        <v>8</v>
      </c>
      <c r="AD148" s="22" t="s">
        <v>1165</v>
      </c>
      <c r="AF148" s="24" t="s">
        <v>153</v>
      </c>
      <c r="AG148" t="s">
        <v>1160</v>
      </c>
      <c r="AH148">
        <f t="shared" si="2"/>
        <v>4320</v>
      </c>
      <c r="AI148" s="21" t="s">
        <v>153</v>
      </c>
      <c r="AJ148" s="21" t="s">
        <v>1148</v>
      </c>
      <c r="AK148" s="21">
        <v>46</v>
      </c>
      <c r="AL148" s="21" t="s">
        <v>1321</v>
      </c>
      <c r="AN148" s="21">
        <v>3</v>
      </c>
      <c r="AO148" s="21">
        <v>50</v>
      </c>
      <c r="AP148" s="21">
        <v>30</v>
      </c>
      <c r="AQ148" s="22" t="s">
        <v>3016</v>
      </c>
      <c r="AR148" s="21" t="s">
        <v>1298</v>
      </c>
      <c r="AS148" t="s">
        <v>3085</v>
      </c>
    </row>
    <row r="149" spans="1:45" x14ac:dyDescent="0.2">
      <c r="A149" s="21" t="s">
        <v>1685</v>
      </c>
      <c r="B149" s="21" t="s">
        <v>1146</v>
      </c>
      <c r="C149" s="21" t="s">
        <v>1149</v>
      </c>
      <c r="D149" s="21" t="s">
        <v>420</v>
      </c>
      <c r="E149" s="21" t="s">
        <v>3094</v>
      </c>
      <c r="G149" s="21" t="s">
        <v>153</v>
      </c>
      <c r="H149" s="21" t="s">
        <v>1165</v>
      </c>
      <c r="I149" s="21" t="s">
        <v>3096</v>
      </c>
      <c r="J149" s="21">
        <v>49</v>
      </c>
      <c r="K149">
        <v>-121.5</v>
      </c>
      <c r="L149">
        <v>1220</v>
      </c>
      <c r="M149" s="21" t="s">
        <v>3034</v>
      </c>
      <c r="O149" s="21">
        <v>1982</v>
      </c>
      <c r="Q149" s="21" t="s">
        <v>3086</v>
      </c>
      <c r="T149" s="21">
        <v>-20</v>
      </c>
      <c r="U149" s="21" t="s">
        <v>1218</v>
      </c>
      <c r="V149" s="9" t="s">
        <v>1247</v>
      </c>
      <c r="W149" s="21">
        <v>56</v>
      </c>
      <c r="X149" s="9" t="s">
        <v>3088</v>
      </c>
      <c r="Z149" s="22">
        <v>8</v>
      </c>
      <c r="AD149" s="22" t="s">
        <v>1165</v>
      </c>
      <c r="AF149" s="24" t="s">
        <v>153</v>
      </c>
      <c r="AG149" t="s">
        <v>1160</v>
      </c>
      <c r="AH149">
        <f t="shared" si="2"/>
        <v>4320</v>
      </c>
      <c r="AI149" s="21" t="s">
        <v>153</v>
      </c>
      <c r="AJ149" s="21" t="s">
        <v>1278</v>
      </c>
      <c r="AK149" s="21">
        <v>21</v>
      </c>
      <c r="AL149" s="21" t="s">
        <v>1321</v>
      </c>
      <c r="AN149" s="21">
        <v>3</v>
      </c>
      <c r="AO149" s="21">
        <v>50</v>
      </c>
      <c r="AP149" s="21">
        <v>30</v>
      </c>
      <c r="AQ149" s="22" t="s">
        <v>3016</v>
      </c>
      <c r="AR149" s="21" t="s">
        <v>1298</v>
      </c>
      <c r="AS149" t="s">
        <v>3085</v>
      </c>
    </row>
    <row r="150" spans="1:45" x14ac:dyDescent="0.2">
      <c r="A150" s="21" t="s">
        <v>1685</v>
      </c>
      <c r="B150" s="21" t="s">
        <v>1146</v>
      </c>
      <c r="C150" s="21" t="s">
        <v>1149</v>
      </c>
      <c r="D150" s="21" t="s">
        <v>420</v>
      </c>
      <c r="E150" s="21" t="s">
        <v>3094</v>
      </c>
      <c r="G150" s="21" t="s">
        <v>153</v>
      </c>
      <c r="H150" s="21" t="s">
        <v>1165</v>
      </c>
      <c r="I150" s="21" t="s">
        <v>3096</v>
      </c>
      <c r="J150" s="21">
        <v>49</v>
      </c>
      <c r="K150">
        <v>-121.5</v>
      </c>
      <c r="L150">
        <v>1220</v>
      </c>
      <c r="M150" s="21" t="s">
        <v>3034</v>
      </c>
      <c r="O150" s="21">
        <v>1982</v>
      </c>
      <c r="Q150" s="21" t="s">
        <v>3086</v>
      </c>
      <c r="T150" s="21">
        <v>-20</v>
      </c>
      <c r="U150" s="21" t="s">
        <v>1218</v>
      </c>
      <c r="V150" s="9" t="s">
        <v>1247</v>
      </c>
      <c r="W150" s="21">
        <f>7*12</f>
        <v>84</v>
      </c>
      <c r="X150" s="9" t="s">
        <v>3088</v>
      </c>
      <c r="Z150" s="22">
        <v>8</v>
      </c>
      <c r="AD150" s="22" t="s">
        <v>1165</v>
      </c>
      <c r="AF150" s="24" t="s">
        <v>153</v>
      </c>
      <c r="AG150" t="s">
        <v>1160</v>
      </c>
      <c r="AH150">
        <f t="shared" si="2"/>
        <v>4320</v>
      </c>
      <c r="AI150" s="21" t="s">
        <v>153</v>
      </c>
      <c r="AJ150" s="21" t="s">
        <v>1148</v>
      </c>
      <c r="AK150" s="21">
        <v>47</v>
      </c>
      <c r="AL150" s="21" t="s">
        <v>1321</v>
      </c>
      <c r="AN150" s="21">
        <v>3</v>
      </c>
      <c r="AO150" s="21">
        <v>50</v>
      </c>
      <c r="AP150" s="21">
        <v>30</v>
      </c>
      <c r="AQ150" s="22" t="s">
        <v>3016</v>
      </c>
      <c r="AR150" s="21" t="s">
        <v>1298</v>
      </c>
      <c r="AS150" t="s">
        <v>3085</v>
      </c>
    </row>
    <row r="151" spans="1:45" x14ac:dyDescent="0.2">
      <c r="A151" s="21" t="s">
        <v>1685</v>
      </c>
      <c r="B151" s="21" t="s">
        <v>1146</v>
      </c>
      <c r="C151" s="21" t="s">
        <v>1149</v>
      </c>
      <c r="D151" s="21" t="s">
        <v>420</v>
      </c>
      <c r="E151" s="21" t="s">
        <v>3094</v>
      </c>
      <c r="G151" s="21" t="s">
        <v>153</v>
      </c>
      <c r="H151" s="21" t="s">
        <v>1165</v>
      </c>
      <c r="I151" s="21" t="s">
        <v>3096</v>
      </c>
      <c r="J151" s="21">
        <v>49</v>
      </c>
      <c r="K151">
        <v>-121.5</v>
      </c>
      <c r="L151">
        <v>1220</v>
      </c>
      <c r="M151" s="21" t="s">
        <v>3034</v>
      </c>
      <c r="O151" s="21">
        <v>1982</v>
      </c>
      <c r="Q151" s="21" t="s">
        <v>3086</v>
      </c>
      <c r="T151" s="21">
        <v>-20</v>
      </c>
      <c r="U151" s="21" t="s">
        <v>1218</v>
      </c>
      <c r="V151" s="9" t="s">
        <v>1247</v>
      </c>
      <c r="W151" s="21">
        <v>84</v>
      </c>
      <c r="X151" s="9" t="s">
        <v>3088</v>
      </c>
      <c r="Z151" s="22">
        <v>8</v>
      </c>
      <c r="AD151" s="22" t="s">
        <v>1165</v>
      </c>
      <c r="AF151" s="24" t="s">
        <v>153</v>
      </c>
      <c r="AG151" t="s">
        <v>1160</v>
      </c>
      <c r="AH151">
        <f t="shared" si="2"/>
        <v>4320</v>
      </c>
      <c r="AI151" s="21" t="s">
        <v>153</v>
      </c>
      <c r="AJ151" s="21" t="s">
        <v>1278</v>
      </c>
      <c r="AK151" s="21">
        <v>23</v>
      </c>
      <c r="AL151" s="21" t="s">
        <v>1321</v>
      </c>
      <c r="AN151" s="21">
        <v>3</v>
      </c>
      <c r="AO151" s="21">
        <v>50</v>
      </c>
      <c r="AP151" s="21">
        <v>30</v>
      </c>
      <c r="AQ151" s="22" t="s">
        <v>3016</v>
      </c>
      <c r="AR151" s="21" t="s">
        <v>1298</v>
      </c>
      <c r="AS151" t="s">
        <v>3085</v>
      </c>
    </row>
    <row r="152" spans="1:45" x14ac:dyDescent="0.2">
      <c r="A152" s="21" t="s">
        <v>1685</v>
      </c>
      <c r="B152" s="21" t="s">
        <v>1146</v>
      </c>
      <c r="C152" s="21" t="s">
        <v>1149</v>
      </c>
      <c r="D152" s="21" t="s">
        <v>420</v>
      </c>
      <c r="E152" s="21" t="s">
        <v>3094</v>
      </c>
      <c r="G152" s="21" t="s">
        <v>153</v>
      </c>
      <c r="H152" s="21" t="s">
        <v>1165</v>
      </c>
      <c r="I152" s="21" t="s">
        <v>3096</v>
      </c>
      <c r="J152" s="21">
        <v>49</v>
      </c>
      <c r="K152">
        <v>-121.5</v>
      </c>
      <c r="L152">
        <v>1220</v>
      </c>
      <c r="M152" s="21" t="s">
        <v>3034</v>
      </c>
      <c r="O152" s="21">
        <v>1982</v>
      </c>
      <c r="Q152" s="21" t="s">
        <v>3086</v>
      </c>
      <c r="T152" s="21">
        <v>-20</v>
      </c>
      <c r="U152" s="21" t="s">
        <v>1218</v>
      </c>
      <c r="V152" s="9" t="s">
        <v>1247</v>
      </c>
      <c r="W152" s="21">
        <v>28</v>
      </c>
      <c r="X152" s="9" t="s">
        <v>3088</v>
      </c>
      <c r="Y152" t="s">
        <v>3097</v>
      </c>
      <c r="Z152" s="22">
        <v>8</v>
      </c>
      <c r="AD152" s="22" t="s">
        <v>1165</v>
      </c>
      <c r="AF152" s="24" t="s">
        <v>153</v>
      </c>
      <c r="AG152" t="s">
        <v>1160</v>
      </c>
      <c r="AH152">
        <f t="shared" si="2"/>
        <v>4320</v>
      </c>
      <c r="AI152" s="21" t="s">
        <v>153</v>
      </c>
      <c r="AJ152" s="21" t="s">
        <v>1148</v>
      </c>
      <c r="AK152" s="21">
        <v>29</v>
      </c>
      <c r="AL152" s="21" t="s">
        <v>1321</v>
      </c>
      <c r="AM152" s="21"/>
      <c r="AN152" s="21">
        <v>3</v>
      </c>
      <c r="AO152" s="21">
        <v>50</v>
      </c>
      <c r="AP152" s="21">
        <v>30</v>
      </c>
      <c r="AQ152" s="22" t="s">
        <v>3016</v>
      </c>
      <c r="AR152" s="21" t="s">
        <v>1298</v>
      </c>
      <c r="AS152" t="s">
        <v>3085</v>
      </c>
    </row>
    <row r="153" spans="1:45" x14ac:dyDescent="0.2">
      <c r="A153" s="21" t="s">
        <v>1685</v>
      </c>
      <c r="B153" s="21" t="s">
        <v>1146</v>
      </c>
      <c r="C153" s="21" t="s">
        <v>1149</v>
      </c>
      <c r="D153" s="21" t="s">
        <v>420</v>
      </c>
      <c r="E153" s="21" t="s">
        <v>3094</v>
      </c>
      <c r="G153" s="21" t="s">
        <v>153</v>
      </c>
      <c r="H153" s="21" t="s">
        <v>1165</v>
      </c>
      <c r="I153" s="21" t="s">
        <v>3096</v>
      </c>
      <c r="J153" s="21">
        <v>49</v>
      </c>
      <c r="K153">
        <v>-121.5</v>
      </c>
      <c r="L153">
        <v>1220</v>
      </c>
      <c r="M153" s="21" t="s">
        <v>3034</v>
      </c>
      <c r="O153" s="21">
        <v>1982</v>
      </c>
      <c r="Q153" s="21" t="s">
        <v>3086</v>
      </c>
      <c r="T153" s="21">
        <v>-20</v>
      </c>
      <c r="U153" s="21" t="s">
        <v>1218</v>
      </c>
      <c r="V153" s="9" t="s">
        <v>1247</v>
      </c>
      <c r="W153" s="21">
        <v>28</v>
      </c>
      <c r="X153" s="9" t="s">
        <v>3088</v>
      </c>
      <c r="Y153" t="s">
        <v>3097</v>
      </c>
      <c r="Z153" s="22">
        <v>8</v>
      </c>
      <c r="AD153" s="22" t="s">
        <v>1165</v>
      </c>
      <c r="AF153" s="24" t="s">
        <v>153</v>
      </c>
      <c r="AG153" t="s">
        <v>1160</v>
      </c>
      <c r="AH153">
        <f t="shared" si="2"/>
        <v>4320</v>
      </c>
      <c r="AI153" s="21" t="s">
        <v>153</v>
      </c>
      <c r="AJ153" s="21" t="s">
        <v>1278</v>
      </c>
      <c r="AK153" s="21">
        <v>11</v>
      </c>
      <c r="AL153" s="21" t="s">
        <v>1321</v>
      </c>
      <c r="AM153" s="21"/>
      <c r="AN153" s="21">
        <v>3</v>
      </c>
      <c r="AO153" s="21">
        <v>50</v>
      </c>
      <c r="AP153" s="21">
        <v>30</v>
      </c>
      <c r="AQ153" s="22" t="s">
        <v>3016</v>
      </c>
      <c r="AR153" s="21" t="s">
        <v>1298</v>
      </c>
      <c r="AS153" t="s">
        <v>3085</v>
      </c>
    </row>
    <row r="154" spans="1:45" x14ac:dyDescent="0.2">
      <c r="A154" s="21" t="s">
        <v>1685</v>
      </c>
      <c r="B154" s="21" t="s">
        <v>1146</v>
      </c>
      <c r="C154" s="21" t="s">
        <v>1149</v>
      </c>
      <c r="D154" s="21" t="s">
        <v>420</v>
      </c>
      <c r="E154" s="21" t="s">
        <v>3094</v>
      </c>
      <c r="G154" s="21" t="s">
        <v>153</v>
      </c>
      <c r="H154" s="21" t="s">
        <v>1165</v>
      </c>
      <c r="I154" s="21" t="s">
        <v>3096</v>
      </c>
      <c r="J154" s="21">
        <v>49</v>
      </c>
      <c r="K154">
        <v>-121.5</v>
      </c>
      <c r="L154">
        <v>1220</v>
      </c>
      <c r="M154" s="21" t="s">
        <v>3034</v>
      </c>
      <c r="O154" s="21">
        <v>1982</v>
      </c>
      <c r="Q154" s="21" t="s">
        <v>3086</v>
      </c>
      <c r="T154" s="21">
        <v>-20</v>
      </c>
      <c r="U154" s="21" t="s">
        <v>1218</v>
      </c>
      <c r="V154" s="9" t="s">
        <v>1247</v>
      </c>
      <c r="W154" s="21">
        <v>56</v>
      </c>
      <c r="X154" s="9" t="s">
        <v>3088</v>
      </c>
      <c r="Y154" t="s">
        <v>3097</v>
      </c>
      <c r="Z154" s="22">
        <v>8</v>
      </c>
      <c r="AD154" s="22" t="s">
        <v>1165</v>
      </c>
      <c r="AF154" s="24" t="s">
        <v>153</v>
      </c>
      <c r="AG154" t="s">
        <v>1160</v>
      </c>
      <c r="AH154">
        <f t="shared" si="2"/>
        <v>4320</v>
      </c>
      <c r="AI154" s="21" t="s">
        <v>153</v>
      </c>
      <c r="AJ154" s="21" t="s">
        <v>1148</v>
      </c>
      <c r="AK154" s="21">
        <v>46</v>
      </c>
      <c r="AL154" s="21" t="s">
        <v>1321</v>
      </c>
      <c r="AM154" s="21"/>
      <c r="AN154" s="21">
        <v>3</v>
      </c>
      <c r="AO154" s="21">
        <v>50</v>
      </c>
      <c r="AP154" s="21">
        <v>30</v>
      </c>
      <c r="AQ154" s="22" t="s">
        <v>3016</v>
      </c>
      <c r="AR154" s="21" t="s">
        <v>1298</v>
      </c>
      <c r="AS154" t="s">
        <v>3085</v>
      </c>
    </row>
    <row r="155" spans="1:45" x14ac:dyDescent="0.2">
      <c r="A155" s="21" t="s">
        <v>1685</v>
      </c>
      <c r="B155" s="21" t="s">
        <v>1146</v>
      </c>
      <c r="C155" s="21" t="s">
        <v>1149</v>
      </c>
      <c r="D155" s="21" t="s">
        <v>420</v>
      </c>
      <c r="E155" s="21" t="s">
        <v>3094</v>
      </c>
      <c r="G155" s="21" t="s">
        <v>153</v>
      </c>
      <c r="H155" s="21" t="s">
        <v>1165</v>
      </c>
      <c r="I155" s="21" t="s">
        <v>3096</v>
      </c>
      <c r="J155" s="21">
        <v>49</v>
      </c>
      <c r="K155">
        <v>-121.5</v>
      </c>
      <c r="L155">
        <v>1220</v>
      </c>
      <c r="M155" s="21" t="s">
        <v>3034</v>
      </c>
      <c r="O155" s="21">
        <v>1982</v>
      </c>
      <c r="Q155" s="21" t="s">
        <v>3086</v>
      </c>
      <c r="T155" s="21">
        <v>-20</v>
      </c>
      <c r="U155" s="21" t="s">
        <v>1218</v>
      </c>
      <c r="V155" s="9" t="s">
        <v>1247</v>
      </c>
      <c r="W155" s="21">
        <v>56</v>
      </c>
      <c r="X155" s="9" t="s">
        <v>3088</v>
      </c>
      <c r="Y155" t="s">
        <v>3097</v>
      </c>
      <c r="Z155" s="22">
        <v>8</v>
      </c>
      <c r="AD155" s="22" t="s">
        <v>1165</v>
      </c>
      <c r="AF155" s="24" t="s">
        <v>153</v>
      </c>
      <c r="AG155" t="s">
        <v>1160</v>
      </c>
      <c r="AH155">
        <f t="shared" si="2"/>
        <v>4320</v>
      </c>
      <c r="AI155" s="21" t="s">
        <v>153</v>
      </c>
      <c r="AJ155" s="21" t="s">
        <v>1278</v>
      </c>
      <c r="AK155" s="21">
        <v>23</v>
      </c>
      <c r="AL155" s="21" t="s">
        <v>1321</v>
      </c>
      <c r="AM155" s="21"/>
      <c r="AN155" s="21">
        <v>3</v>
      </c>
      <c r="AO155" s="21">
        <v>50</v>
      </c>
      <c r="AP155" s="21">
        <v>30</v>
      </c>
      <c r="AQ155" s="22" t="s">
        <v>3016</v>
      </c>
      <c r="AR155" s="21" t="s">
        <v>1298</v>
      </c>
      <c r="AS155" t="s">
        <v>3085</v>
      </c>
    </row>
    <row r="156" spans="1:45" x14ac:dyDescent="0.2">
      <c r="A156" s="21" t="s">
        <v>1685</v>
      </c>
      <c r="B156" s="21" t="s">
        <v>1146</v>
      </c>
      <c r="C156" s="21" t="s">
        <v>1149</v>
      </c>
      <c r="D156" s="21" t="s">
        <v>420</v>
      </c>
      <c r="E156" s="21" t="s">
        <v>3094</v>
      </c>
      <c r="G156" s="21" t="s">
        <v>153</v>
      </c>
      <c r="H156" s="21" t="s">
        <v>1165</v>
      </c>
      <c r="I156" s="21" t="s">
        <v>3096</v>
      </c>
      <c r="J156" s="21">
        <v>49</v>
      </c>
      <c r="K156">
        <v>-121.5</v>
      </c>
      <c r="L156">
        <v>1220</v>
      </c>
      <c r="M156" s="21" t="s">
        <v>3034</v>
      </c>
      <c r="O156" s="21">
        <v>1982</v>
      </c>
      <c r="Q156" s="21" t="s">
        <v>3086</v>
      </c>
      <c r="T156" s="21">
        <v>-20</v>
      </c>
      <c r="U156" s="21" t="s">
        <v>1218</v>
      </c>
      <c r="V156" s="9" t="s">
        <v>1247</v>
      </c>
      <c r="W156" s="21">
        <v>84</v>
      </c>
      <c r="X156" s="9" t="s">
        <v>3088</v>
      </c>
      <c r="Y156" t="s">
        <v>3097</v>
      </c>
      <c r="Z156" s="22">
        <v>8</v>
      </c>
      <c r="AD156" s="22" t="s">
        <v>1165</v>
      </c>
      <c r="AF156" s="24" t="s">
        <v>153</v>
      </c>
      <c r="AG156" t="s">
        <v>1160</v>
      </c>
      <c r="AH156">
        <f t="shared" si="2"/>
        <v>4320</v>
      </c>
      <c r="AI156" s="21" t="s">
        <v>153</v>
      </c>
      <c r="AJ156" s="21" t="s">
        <v>1148</v>
      </c>
      <c r="AK156" s="21">
        <v>26</v>
      </c>
      <c r="AL156" s="21" t="s">
        <v>1321</v>
      </c>
      <c r="AM156" s="21"/>
      <c r="AN156" s="21">
        <v>3</v>
      </c>
      <c r="AO156" s="21">
        <v>50</v>
      </c>
      <c r="AP156" s="21">
        <v>30</v>
      </c>
      <c r="AQ156" s="22" t="s">
        <v>3016</v>
      </c>
      <c r="AR156" s="21" t="s">
        <v>1298</v>
      </c>
      <c r="AS156" t="s">
        <v>3085</v>
      </c>
    </row>
    <row r="157" spans="1:45" x14ac:dyDescent="0.2">
      <c r="A157" s="21" t="s">
        <v>1685</v>
      </c>
      <c r="B157" s="21" t="s">
        <v>1146</v>
      </c>
      <c r="C157" s="21" t="s">
        <v>1149</v>
      </c>
      <c r="D157" s="21" t="s">
        <v>420</v>
      </c>
      <c r="E157" s="21" t="s">
        <v>3094</v>
      </c>
      <c r="G157" s="21" t="s">
        <v>153</v>
      </c>
      <c r="H157" s="21" t="s">
        <v>1165</v>
      </c>
      <c r="I157" s="21" t="s">
        <v>3096</v>
      </c>
      <c r="J157" s="21">
        <v>49</v>
      </c>
      <c r="K157">
        <v>-121.5</v>
      </c>
      <c r="L157">
        <v>1220</v>
      </c>
      <c r="M157" s="21" t="s">
        <v>3034</v>
      </c>
      <c r="O157" s="21">
        <v>1982</v>
      </c>
      <c r="Q157" s="21" t="s">
        <v>3086</v>
      </c>
      <c r="T157" s="21">
        <v>-20</v>
      </c>
      <c r="U157" s="21" t="s">
        <v>1218</v>
      </c>
      <c r="V157" s="9" t="s">
        <v>1247</v>
      </c>
      <c r="W157" s="21">
        <v>84</v>
      </c>
      <c r="X157" s="9" t="s">
        <v>3088</v>
      </c>
      <c r="Y157" t="s">
        <v>3097</v>
      </c>
      <c r="Z157" s="22">
        <v>8</v>
      </c>
      <c r="AD157" s="22" t="s">
        <v>1165</v>
      </c>
      <c r="AF157" s="24" t="s">
        <v>153</v>
      </c>
      <c r="AG157" t="s">
        <v>1160</v>
      </c>
      <c r="AH157">
        <f t="shared" si="2"/>
        <v>4320</v>
      </c>
      <c r="AI157" s="21" t="s">
        <v>153</v>
      </c>
      <c r="AJ157" s="21" t="s">
        <v>1278</v>
      </c>
      <c r="AK157" s="21">
        <v>8</v>
      </c>
      <c r="AL157" s="21" t="s">
        <v>1321</v>
      </c>
      <c r="AM157" s="21"/>
      <c r="AN157" s="21">
        <v>3</v>
      </c>
      <c r="AO157" s="21">
        <v>50</v>
      </c>
      <c r="AP157" s="21">
        <v>30</v>
      </c>
      <c r="AQ157" s="22" t="s">
        <v>3016</v>
      </c>
      <c r="AR157" s="21" t="s">
        <v>1298</v>
      </c>
      <c r="AS157" t="s">
        <v>3085</v>
      </c>
    </row>
    <row r="158" spans="1:45" x14ac:dyDescent="0.2">
      <c r="A158" s="21" t="s">
        <v>1685</v>
      </c>
      <c r="B158" s="21" t="s">
        <v>1146</v>
      </c>
      <c r="C158" s="21" t="s">
        <v>1149</v>
      </c>
      <c r="D158" s="21" t="s">
        <v>420</v>
      </c>
      <c r="E158" s="21" t="s">
        <v>3094</v>
      </c>
      <c r="G158" s="21" t="s">
        <v>153</v>
      </c>
      <c r="H158" s="21" t="s">
        <v>1165</v>
      </c>
      <c r="I158" s="21" t="s">
        <v>3096</v>
      </c>
      <c r="J158" s="21">
        <v>49</v>
      </c>
      <c r="K158">
        <v>-121.5</v>
      </c>
      <c r="L158">
        <v>1220</v>
      </c>
      <c r="M158" s="21" t="s">
        <v>3034</v>
      </c>
      <c r="O158" s="21">
        <v>1982</v>
      </c>
      <c r="Q158" s="21" t="s">
        <v>3086</v>
      </c>
      <c r="T158" s="21">
        <v>-20</v>
      </c>
      <c r="U158" s="21" t="s">
        <v>1218</v>
      </c>
      <c r="V158" s="9" t="s">
        <v>1247</v>
      </c>
      <c r="W158" s="21">
        <v>28</v>
      </c>
      <c r="X158" s="9" t="s">
        <v>3088</v>
      </c>
      <c r="Y158" t="s">
        <v>3098</v>
      </c>
      <c r="Z158" s="22">
        <v>8</v>
      </c>
      <c r="AD158" s="22" t="s">
        <v>1165</v>
      </c>
      <c r="AF158" s="24" t="s">
        <v>153</v>
      </c>
      <c r="AG158" t="s">
        <v>1160</v>
      </c>
      <c r="AH158">
        <f t="shared" si="2"/>
        <v>4320</v>
      </c>
      <c r="AI158" s="21" t="s">
        <v>153</v>
      </c>
      <c r="AJ158" s="21" t="s">
        <v>1148</v>
      </c>
      <c r="AK158" s="21">
        <v>36</v>
      </c>
      <c r="AL158" s="21" t="s">
        <v>1321</v>
      </c>
      <c r="AM158" s="21"/>
      <c r="AN158" s="21">
        <v>3</v>
      </c>
      <c r="AO158" s="21">
        <v>50</v>
      </c>
      <c r="AP158" s="21">
        <v>30</v>
      </c>
      <c r="AQ158" s="22" t="s">
        <v>3016</v>
      </c>
      <c r="AR158" s="21" t="s">
        <v>1298</v>
      </c>
      <c r="AS158" t="s">
        <v>3085</v>
      </c>
    </row>
    <row r="159" spans="1:45" x14ac:dyDescent="0.2">
      <c r="A159" s="21" t="s">
        <v>1685</v>
      </c>
      <c r="B159" s="21" t="s">
        <v>1146</v>
      </c>
      <c r="C159" s="21" t="s">
        <v>1149</v>
      </c>
      <c r="D159" s="21" t="s">
        <v>420</v>
      </c>
      <c r="E159" s="21" t="s">
        <v>3094</v>
      </c>
      <c r="G159" s="21" t="s">
        <v>153</v>
      </c>
      <c r="H159" s="21" t="s">
        <v>1165</v>
      </c>
      <c r="I159" s="21" t="s">
        <v>3096</v>
      </c>
      <c r="J159" s="21">
        <v>49</v>
      </c>
      <c r="K159">
        <v>-121.5</v>
      </c>
      <c r="L159">
        <v>1220</v>
      </c>
      <c r="M159" s="21" t="s">
        <v>3034</v>
      </c>
      <c r="O159" s="21">
        <v>1982</v>
      </c>
      <c r="Q159" s="21" t="s">
        <v>3086</v>
      </c>
      <c r="T159" s="21">
        <v>-20</v>
      </c>
      <c r="U159" s="21" t="s">
        <v>1218</v>
      </c>
      <c r="V159" s="9" t="s">
        <v>1247</v>
      </c>
      <c r="W159" s="21">
        <v>28</v>
      </c>
      <c r="X159" s="9" t="s">
        <v>3088</v>
      </c>
      <c r="Y159" t="s">
        <v>3098</v>
      </c>
      <c r="Z159" s="22">
        <v>8</v>
      </c>
      <c r="AD159" s="22" t="s">
        <v>1165</v>
      </c>
      <c r="AF159" s="24" t="s">
        <v>153</v>
      </c>
      <c r="AG159" t="s">
        <v>1160</v>
      </c>
      <c r="AH159">
        <f t="shared" si="2"/>
        <v>4320</v>
      </c>
      <c r="AI159" s="21" t="s">
        <v>153</v>
      </c>
      <c r="AJ159" s="21" t="s">
        <v>1278</v>
      </c>
      <c r="AK159" s="21">
        <v>13</v>
      </c>
      <c r="AL159" s="21" t="s">
        <v>1321</v>
      </c>
      <c r="AM159" s="21"/>
      <c r="AN159" s="21">
        <v>3</v>
      </c>
      <c r="AO159" s="21">
        <v>50</v>
      </c>
      <c r="AP159" s="21">
        <v>30</v>
      </c>
      <c r="AQ159" s="22" t="s">
        <v>3016</v>
      </c>
      <c r="AR159" s="21" t="s">
        <v>1298</v>
      </c>
      <c r="AS159" t="s">
        <v>3085</v>
      </c>
    </row>
    <row r="160" spans="1:45" x14ac:dyDescent="0.2">
      <c r="A160" s="21" t="s">
        <v>1685</v>
      </c>
      <c r="B160" s="21" t="s">
        <v>1146</v>
      </c>
      <c r="C160" s="21" t="s">
        <v>1149</v>
      </c>
      <c r="D160" s="21" t="s">
        <v>420</v>
      </c>
      <c r="E160" s="21" t="s">
        <v>3094</v>
      </c>
      <c r="G160" s="21" t="s">
        <v>153</v>
      </c>
      <c r="H160" s="21" t="s">
        <v>1165</v>
      </c>
      <c r="I160" s="21" t="s">
        <v>3096</v>
      </c>
      <c r="J160" s="21">
        <v>49</v>
      </c>
      <c r="K160">
        <v>-121.5</v>
      </c>
      <c r="L160">
        <v>1220</v>
      </c>
      <c r="M160" s="21" t="s">
        <v>3034</v>
      </c>
      <c r="O160" s="21">
        <v>1982</v>
      </c>
      <c r="Q160" s="21" t="s">
        <v>3086</v>
      </c>
      <c r="T160" s="21">
        <v>-20</v>
      </c>
      <c r="U160" s="21" t="s">
        <v>1218</v>
      </c>
      <c r="V160" s="9" t="s">
        <v>1247</v>
      </c>
      <c r="W160" s="21">
        <v>56</v>
      </c>
      <c r="X160" s="9" t="s">
        <v>3088</v>
      </c>
      <c r="Y160" t="s">
        <v>3098</v>
      </c>
      <c r="Z160" s="22">
        <v>8</v>
      </c>
      <c r="AD160" s="22" t="s">
        <v>1165</v>
      </c>
      <c r="AF160" s="24" t="s">
        <v>153</v>
      </c>
      <c r="AG160" t="s">
        <v>1160</v>
      </c>
      <c r="AH160">
        <f t="shared" si="2"/>
        <v>4320</v>
      </c>
      <c r="AI160" s="21" t="s">
        <v>153</v>
      </c>
      <c r="AJ160" s="21" t="s">
        <v>1148</v>
      </c>
      <c r="AK160" s="21">
        <v>46</v>
      </c>
      <c r="AL160" s="21" t="s">
        <v>1321</v>
      </c>
      <c r="AM160" s="21"/>
      <c r="AN160" s="21">
        <v>3</v>
      </c>
      <c r="AO160" s="21">
        <v>50</v>
      </c>
      <c r="AP160" s="21">
        <v>30</v>
      </c>
      <c r="AQ160" s="22" t="s">
        <v>3016</v>
      </c>
      <c r="AR160" s="21" t="s">
        <v>1298</v>
      </c>
      <c r="AS160" t="s">
        <v>3085</v>
      </c>
    </row>
    <row r="161" spans="1:45" x14ac:dyDescent="0.2">
      <c r="A161" s="21" t="s">
        <v>1685</v>
      </c>
      <c r="B161" s="21" t="s">
        <v>1146</v>
      </c>
      <c r="C161" s="21" t="s">
        <v>1149</v>
      </c>
      <c r="D161" s="21" t="s">
        <v>420</v>
      </c>
      <c r="E161" s="21" t="s">
        <v>3094</v>
      </c>
      <c r="G161" s="21" t="s">
        <v>153</v>
      </c>
      <c r="H161" s="21" t="s">
        <v>1165</v>
      </c>
      <c r="I161" s="21" t="s">
        <v>3096</v>
      </c>
      <c r="J161" s="21">
        <v>49</v>
      </c>
      <c r="K161">
        <v>-121.5</v>
      </c>
      <c r="L161">
        <v>1220</v>
      </c>
      <c r="M161" s="21" t="s">
        <v>3034</v>
      </c>
      <c r="O161" s="21">
        <v>1982</v>
      </c>
      <c r="Q161" s="21" t="s">
        <v>3086</v>
      </c>
      <c r="T161" s="21">
        <v>-20</v>
      </c>
      <c r="U161" s="21" t="s">
        <v>1218</v>
      </c>
      <c r="V161" s="9" t="s">
        <v>1247</v>
      </c>
      <c r="W161" s="21">
        <v>56</v>
      </c>
      <c r="X161" s="9" t="s">
        <v>3088</v>
      </c>
      <c r="Y161" t="s">
        <v>3098</v>
      </c>
      <c r="Z161" s="22">
        <v>8</v>
      </c>
      <c r="AD161" s="22" t="s">
        <v>1165</v>
      </c>
      <c r="AF161" s="24" t="s">
        <v>153</v>
      </c>
      <c r="AG161" t="s">
        <v>1160</v>
      </c>
      <c r="AH161">
        <f t="shared" si="2"/>
        <v>4320</v>
      </c>
      <c r="AI161" s="21" t="s">
        <v>153</v>
      </c>
      <c r="AJ161" s="21" t="s">
        <v>1278</v>
      </c>
      <c r="AK161" s="21">
        <v>22</v>
      </c>
      <c r="AL161" s="21" t="s">
        <v>1321</v>
      </c>
      <c r="AM161" s="21"/>
      <c r="AN161" s="21">
        <v>3</v>
      </c>
      <c r="AO161" s="21">
        <v>50</v>
      </c>
      <c r="AP161" s="21">
        <v>30</v>
      </c>
      <c r="AQ161" s="22" t="s">
        <v>3016</v>
      </c>
      <c r="AR161" s="21" t="s">
        <v>1298</v>
      </c>
      <c r="AS161" t="s">
        <v>3085</v>
      </c>
    </row>
    <row r="162" spans="1:45" x14ac:dyDescent="0.2">
      <c r="A162" s="21" t="s">
        <v>1685</v>
      </c>
      <c r="B162" s="21" t="s">
        <v>1146</v>
      </c>
      <c r="C162" s="21" t="s">
        <v>1149</v>
      </c>
      <c r="D162" s="21" t="s">
        <v>420</v>
      </c>
      <c r="E162" s="21" t="s">
        <v>3094</v>
      </c>
      <c r="G162" s="21" t="s">
        <v>153</v>
      </c>
      <c r="H162" s="21" t="s">
        <v>1165</v>
      </c>
      <c r="I162" s="21" t="s">
        <v>3096</v>
      </c>
      <c r="J162" s="21">
        <v>49</v>
      </c>
      <c r="K162">
        <v>-121.5</v>
      </c>
      <c r="L162">
        <v>1220</v>
      </c>
      <c r="M162" s="21" t="s">
        <v>3034</v>
      </c>
      <c r="O162" s="21">
        <v>1982</v>
      </c>
      <c r="Q162" s="21" t="s">
        <v>3086</v>
      </c>
      <c r="T162" s="21">
        <v>-20</v>
      </c>
      <c r="U162" s="21" t="s">
        <v>1218</v>
      </c>
      <c r="V162" s="9" t="s">
        <v>1247</v>
      </c>
      <c r="W162" s="21">
        <v>84</v>
      </c>
      <c r="X162" s="9" t="s">
        <v>3088</v>
      </c>
      <c r="Y162" t="s">
        <v>3098</v>
      </c>
      <c r="Z162" s="22">
        <v>8</v>
      </c>
      <c r="AD162" s="22" t="s">
        <v>1165</v>
      </c>
      <c r="AF162" s="24" t="s">
        <v>153</v>
      </c>
      <c r="AG162" t="s">
        <v>1160</v>
      </c>
      <c r="AH162">
        <f t="shared" si="2"/>
        <v>4320</v>
      </c>
      <c r="AI162" s="21" t="s">
        <v>153</v>
      </c>
      <c r="AJ162" s="21" t="s">
        <v>1148</v>
      </c>
      <c r="AK162" s="21">
        <v>29</v>
      </c>
      <c r="AL162" s="21" t="s">
        <v>1321</v>
      </c>
      <c r="AM162" s="21"/>
      <c r="AN162" s="21">
        <v>3</v>
      </c>
      <c r="AO162" s="21">
        <v>50</v>
      </c>
      <c r="AP162" s="21">
        <v>30</v>
      </c>
      <c r="AQ162" s="22" t="s">
        <v>3016</v>
      </c>
      <c r="AR162" s="21" t="s">
        <v>1298</v>
      </c>
      <c r="AS162" t="s">
        <v>3085</v>
      </c>
    </row>
    <row r="163" spans="1:45" x14ac:dyDescent="0.2">
      <c r="A163" s="21" t="s">
        <v>1685</v>
      </c>
      <c r="B163" s="21" t="s">
        <v>1146</v>
      </c>
      <c r="C163" s="21" t="s">
        <v>1149</v>
      </c>
      <c r="D163" s="21" t="s">
        <v>420</v>
      </c>
      <c r="E163" s="21" t="s">
        <v>3094</v>
      </c>
      <c r="G163" s="21" t="s">
        <v>153</v>
      </c>
      <c r="H163" s="21" t="s">
        <v>1165</v>
      </c>
      <c r="I163" s="21" t="s">
        <v>3096</v>
      </c>
      <c r="J163" s="21">
        <v>49</v>
      </c>
      <c r="K163">
        <v>-121.5</v>
      </c>
      <c r="L163">
        <v>1220</v>
      </c>
      <c r="M163" s="21" t="s">
        <v>3034</v>
      </c>
      <c r="O163" s="21">
        <v>1982</v>
      </c>
      <c r="Q163" s="21" t="s">
        <v>3086</v>
      </c>
      <c r="T163" s="21">
        <v>-20</v>
      </c>
      <c r="U163" s="21" t="s">
        <v>1218</v>
      </c>
      <c r="V163" s="9" t="s">
        <v>1247</v>
      </c>
      <c r="W163" s="21">
        <v>84</v>
      </c>
      <c r="X163" s="9" t="s">
        <v>3088</v>
      </c>
      <c r="Y163" t="s">
        <v>3098</v>
      </c>
      <c r="Z163" s="22">
        <v>8</v>
      </c>
      <c r="AD163" s="22" t="s">
        <v>1165</v>
      </c>
      <c r="AF163" s="24" t="s">
        <v>153</v>
      </c>
      <c r="AG163" t="s">
        <v>1160</v>
      </c>
      <c r="AH163">
        <f t="shared" si="2"/>
        <v>4320</v>
      </c>
      <c r="AI163" s="21" t="s">
        <v>153</v>
      </c>
      <c r="AJ163" s="21" t="s">
        <v>1278</v>
      </c>
      <c r="AK163" s="21">
        <v>17</v>
      </c>
      <c r="AL163" s="21" t="s">
        <v>1321</v>
      </c>
      <c r="AM163" s="21"/>
      <c r="AN163" s="21">
        <v>3</v>
      </c>
      <c r="AO163" s="21">
        <v>50</v>
      </c>
      <c r="AP163" s="21">
        <v>30</v>
      </c>
      <c r="AQ163" s="22" t="s">
        <v>3016</v>
      </c>
      <c r="AR163" s="21" t="s">
        <v>1298</v>
      </c>
      <c r="AS163" t="s">
        <v>3085</v>
      </c>
    </row>
    <row r="164" spans="1:45" x14ac:dyDescent="0.2">
      <c r="A164" s="21" t="s">
        <v>1685</v>
      </c>
      <c r="B164" s="21" t="s">
        <v>1146</v>
      </c>
      <c r="C164" s="21" t="s">
        <v>1149</v>
      </c>
      <c r="D164" s="21" t="s">
        <v>420</v>
      </c>
      <c r="E164" s="21" t="s">
        <v>3094</v>
      </c>
      <c r="G164" s="21" t="s">
        <v>153</v>
      </c>
      <c r="H164" s="21" t="s">
        <v>1165</v>
      </c>
      <c r="I164" s="21" t="s">
        <v>3096</v>
      </c>
      <c r="J164" s="21">
        <v>49</v>
      </c>
      <c r="K164">
        <v>-121.5</v>
      </c>
      <c r="L164">
        <v>1220</v>
      </c>
      <c r="M164" s="21" t="s">
        <v>3034</v>
      </c>
      <c r="O164" s="21">
        <v>1982</v>
      </c>
      <c r="Q164" s="21" t="s">
        <v>3086</v>
      </c>
      <c r="T164" s="21">
        <v>-20</v>
      </c>
      <c r="U164" s="21" t="s">
        <v>1218</v>
      </c>
      <c r="V164" s="9" t="s">
        <v>1247</v>
      </c>
      <c r="W164" s="21">
        <v>28</v>
      </c>
      <c r="X164" s="9" t="s">
        <v>3088</v>
      </c>
      <c r="Y164" t="s">
        <v>3099</v>
      </c>
      <c r="Z164" s="22">
        <v>8</v>
      </c>
      <c r="AD164" s="22" t="s">
        <v>1165</v>
      </c>
      <c r="AF164" s="24" t="s">
        <v>153</v>
      </c>
      <c r="AG164" t="s">
        <v>1160</v>
      </c>
      <c r="AH164">
        <f t="shared" si="2"/>
        <v>4320</v>
      </c>
      <c r="AI164" s="21" t="s">
        <v>153</v>
      </c>
      <c r="AJ164" s="21" t="s">
        <v>1148</v>
      </c>
      <c r="AK164" s="21">
        <v>39</v>
      </c>
      <c r="AL164" s="21" t="s">
        <v>1321</v>
      </c>
      <c r="AM164" s="21"/>
      <c r="AN164" s="21">
        <v>3</v>
      </c>
      <c r="AO164" s="21">
        <v>50</v>
      </c>
      <c r="AP164" s="21">
        <v>30</v>
      </c>
      <c r="AQ164" s="22" t="s">
        <v>3016</v>
      </c>
      <c r="AR164" s="21" t="s">
        <v>1298</v>
      </c>
      <c r="AS164" t="s">
        <v>3085</v>
      </c>
    </row>
    <row r="165" spans="1:45" x14ac:dyDescent="0.2">
      <c r="A165" s="21" t="s">
        <v>1685</v>
      </c>
      <c r="B165" s="21" t="s">
        <v>1146</v>
      </c>
      <c r="C165" s="21" t="s">
        <v>1149</v>
      </c>
      <c r="D165" s="21" t="s">
        <v>420</v>
      </c>
      <c r="E165" s="21" t="s">
        <v>3094</v>
      </c>
      <c r="G165" s="21" t="s">
        <v>153</v>
      </c>
      <c r="H165" s="21" t="s">
        <v>1165</v>
      </c>
      <c r="I165" s="21" t="s">
        <v>3096</v>
      </c>
      <c r="J165" s="21">
        <v>49</v>
      </c>
      <c r="K165">
        <v>-121.5</v>
      </c>
      <c r="L165">
        <v>1220</v>
      </c>
      <c r="M165" s="21" t="s">
        <v>3034</v>
      </c>
      <c r="O165" s="21">
        <v>1982</v>
      </c>
      <c r="Q165" s="21" t="s">
        <v>3086</v>
      </c>
      <c r="T165" s="21">
        <v>-20</v>
      </c>
      <c r="U165" s="21" t="s">
        <v>1218</v>
      </c>
      <c r="V165" s="9" t="s">
        <v>1247</v>
      </c>
      <c r="W165" s="21">
        <v>28</v>
      </c>
      <c r="X165" s="9" t="s">
        <v>3088</v>
      </c>
      <c r="Y165" t="s">
        <v>3099</v>
      </c>
      <c r="Z165" s="22">
        <v>8</v>
      </c>
      <c r="AD165" s="22" t="s">
        <v>1165</v>
      </c>
      <c r="AF165" s="24" t="s">
        <v>153</v>
      </c>
      <c r="AG165" t="s">
        <v>1160</v>
      </c>
      <c r="AH165">
        <f t="shared" si="2"/>
        <v>4320</v>
      </c>
      <c r="AI165" s="21" t="s">
        <v>153</v>
      </c>
      <c r="AJ165" s="21" t="s">
        <v>1278</v>
      </c>
      <c r="AK165" s="21">
        <v>14</v>
      </c>
      <c r="AL165" s="21" t="s">
        <v>1321</v>
      </c>
      <c r="AM165" s="21"/>
      <c r="AN165" s="21">
        <v>3</v>
      </c>
      <c r="AO165" s="21">
        <v>50</v>
      </c>
      <c r="AP165" s="21">
        <v>30</v>
      </c>
      <c r="AQ165" s="22" t="s">
        <v>3016</v>
      </c>
      <c r="AR165" s="21" t="s">
        <v>1298</v>
      </c>
      <c r="AS165" t="s">
        <v>3085</v>
      </c>
    </row>
    <row r="166" spans="1:45" x14ac:dyDescent="0.2">
      <c r="A166" s="21" t="s">
        <v>1685</v>
      </c>
      <c r="B166" s="21" t="s">
        <v>1146</v>
      </c>
      <c r="C166" s="21" t="s">
        <v>1149</v>
      </c>
      <c r="D166" s="21" t="s">
        <v>420</v>
      </c>
      <c r="E166" s="21" t="s">
        <v>3094</v>
      </c>
      <c r="G166" s="21" t="s">
        <v>153</v>
      </c>
      <c r="H166" s="21" t="s">
        <v>1165</v>
      </c>
      <c r="I166" s="21" t="s">
        <v>3096</v>
      </c>
      <c r="J166" s="21">
        <v>49</v>
      </c>
      <c r="K166">
        <v>-121.5</v>
      </c>
      <c r="L166">
        <v>1220</v>
      </c>
      <c r="M166" s="21" t="s">
        <v>3034</v>
      </c>
      <c r="O166" s="21">
        <v>1982</v>
      </c>
      <c r="Q166" s="21" t="s">
        <v>3086</v>
      </c>
      <c r="T166" s="21">
        <v>-20</v>
      </c>
      <c r="U166" s="21" t="s">
        <v>1218</v>
      </c>
      <c r="V166" s="9" t="s">
        <v>1247</v>
      </c>
      <c r="W166" s="21">
        <v>56</v>
      </c>
      <c r="X166" s="9" t="s">
        <v>3088</v>
      </c>
      <c r="Y166" t="s">
        <v>3099</v>
      </c>
      <c r="Z166" s="22">
        <v>8</v>
      </c>
      <c r="AD166" s="22" t="s">
        <v>1165</v>
      </c>
      <c r="AF166" s="24" t="s">
        <v>153</v>
      </c>
      <c r="AG166" t="s">
        <v>1160</v>
      </c>
      <c r="AH166">
        <f t="shared" si="2"/>
        <v>4320</v>
      </c>
      <c r="AI166" s="21" t="s">
        <v>153</v>
      </c>
      <c r="AJ166" s="21" t="s">
        <v>1148</v>
      </c>
      <c r="AK166" s="21">
        <v>56</v>
      </c>
      <c r="AL166" s="21" t="s">
        <v>1321</v>
      </c>
      <c r="AM166" s="21"/>
      <c r="AN166" s="21">
        <v>3</v>
      </c>
      <c r="AO166" s="21">
        <v>50</v>
      </c>
      <c r="AP166" s="21">
        <v>30</v>
      </c>
      <c r="AQ166" s="22" t="s">
        <v>3016</v>
      </c>
      <c r="AR166" s="21" t="s">
        <v>1298</v>
      </c>
      <c r="AS166" t="s">
        <v>3085</v>
      </c>
    </row>
    <row r="167" spans="1:45" x14ac:dyDescent="0.2">
      <c r="A167" s="21" t="s">
        <v>1685</v>
      </c>
      <c r="B167" s="21" t="s">
        <v>1146</v>
      </c>
      <c r="C167" s="21" t="s">
        <v>1149</v>
      </c>
      <c r="D167" s="21" t="s">
        <v>420</v>
      </c>
      <c r="E167" s="21" t="s">
        <v>3094</v>
      </c>
      <c r="G167" s="21" t="s">
        <v>153</v>
      </c>
      <c r="H167" s="21" t="s">
        <v>1165</v>
      </c>
      <c r="I167" s="21" t="s">
        <v>3096</v>
      </c>
      <c r="J167" s="21">
        <v>49</v>
      </c>
      <c r="K167">
        <v>-121.5</v>
      </c>
      <c r="L167">
        <v>1220</v>
      </c>
      <c r="M167" s="21" t="s">
        <v>3034</v>
      </c>
      <c r="O167" s="21">
        <v>1982</v>
      </c>
      <c r="Q167" s="21" t="s">
        <v>3086</v>
      </c>
      <c r="T167" s="21">
        <v>-20</v>
      </c>
      <c r="U167" s="21" t="s">
        <v>1218</v>
      </c>
      <c r="V167" s="9" t="s">
        <v>1247</v>
      </c>
      <c r="W167" s="21">
        <v>56</v>
      </c>
      <c r="X167" s="9" t="s">
        <v>3088</v>
      </c>
      <c r="Y167" t="s">
        <v>3099</v>
      </c>
      <c r="Z167" s="22">
        <v>8</v>
      </c>
      <c r="AD167" s="22" t="s">
        <v>1165</v>
      </c>
      <c r="AF167" s="24" t="s">
        <v>153</v>
      </c>
      <c r="AG167" t="s">
        <v>1160</v>
      </c>
      <c r="AH167">
        <f t="shared" si="2"/>
        <v>4320</v>
      </c>
      <c r="AI167" s="21" t="s">
        <v>153</v>
      </c>
      <c r="AJ167" s="21" t="s">
        <v>1278</v>
      </c>
      <c r="AK167" s="21">
        <v>25</v>
      </c>
      <c r="AL167" s="21" t="s">
        <v>1321</v>
      </c>
      <c r="AM167" s="21"/>
      <c r="AN167" s="21">
        <v>3</v>
      </c>
      <c r="AO167" s="21">
        <v>50</v>
      </c>
      <c r="AP167" s="21">
        <v>30</v>
      </c>
      <c r="AQ167" s="22" t="s">
        <v>3016</v>
      </c>
      <c r="AR167" s="21" t="s">
        <v>1298</v>
      </c>
      <c r="AS167" t="s">
        <v>3085</v>
      </c>
    </row>
    <row r="168" spans="1:45" x14ac:dyDescent="0.2">
      <c r="A168" s="21" t="s">
        <v>1685</v>
      </c>
      <c r="B168" s="21" t="s">
        <v>1146</v>
      </c>
      <c r="C168" s="21" t="s">
        <v>1149</v>
      </c>
      <c r="D168" s="21" t="s">
        <v>420</v>
      </c>
      <c r="E168" s="21" t="s">
        <v>3094</v>
      </c>
      <c r="G168" s="21" t="s">
        <v>153</v>
      </c>
      <c r="H168" s="21" t="s">
        <v>1165</v>
      </c>
      <c r="I168" s="21" t="s">
        <v>3096</v>
      </c>
      <c r="J168" s="21">
        <v>49</v>
      </c>
      <c r="K168">
        <v>-121.5</v>
      </c>
      <c r="L168">
        <v>1220</v>
      </c>
      <c r="M168" s="21" t="s">
        <v>3034</v>
      </c>
      <c r="O168" s="21">
        <v>1982</v>
      </c>
      <c r="Q168" s="21" t="s">
        <v>3086</v>
      </c>
      <c r="T168" s="21">
        <v>-20</v>
      </c>
      <c r="U168" s="21" t="s">
        <v>1218</v>
      </c>
      <c r="V168" s="9" t="s">
        <v>1247</v>
      </c>
      <c r="W168" s="21">
        <v>84</v>
      </c>
      <c r="X168" s="9" t="s">
        <v>3088</v>
      </c>
      <c r="Y168" t="s">
        <v>3099</v>
      </c>
      <c r="Z168" s="22">
        <v>8</v>
      </c>
      <c r="AD168" s="22" t="s">
        <v>1165</v>
      </c>
      <c r="AF168" s="24" t="s">
        <v>153</v>
      </c>
      <c r="AG168" t="s">
        <v>1160</v>
      </c>
      <c r="AH168">
        <f t="shared" si="2"/>
        <v>4320</v>
      </c>
      <c r="AI168" s="21" t="s">
        <v>153</v>
      </c>
      <c r="AJ168" s="21" t="s">
        <v>1148</v>
      </c>
      <c r="AK168" s="21">
        <v>42</v>
      </c>
      <c r="AL168" s="21" t="s">
        <v>1321</v>
      </c>
      <c r="AM168" s="21"/>
      <c r="AN168" s="21">
        <v>3</v>
      </c>
      <c r="AO168" s="21">
        <v>50</v>
      </c>
      <c r="AP168" s="21">
        <v>30</v>
      </c>
      <c r="AQ168" s="22" t="s">
        <v>3016</v>
      </c>
      <c r="AR168" s="21" t="s">
        <v>1298</v>
      </c>
      <c r="AS168" t="s">
        <v>3085</v>
      </c>
    </row>
    <row r="169" spans="1:45" x14ac:dyDescent="0.2">
      <c r="A169" s="21" t="s">
        <v>1685</v>
      </c>
      <c r="B169" s="21" t="s">
        <v>1146</v>
      </c>
      <c r="C169" s="21" t="s">
        <v>1149</v>
      </c>
      <c r="D169" s="21" t="s">
        <v>420</v>
      </c>
      <c r="E169" s="21" t="s">
        <v>3094</v>
      </c>
      <c r="G169" s="21" t="s">
        <v>153</v>
      </c>
      <c r="H169" s="21" t="s">
        <v>1165</v>
      </c>
      <c r="I169" s="21" t="s">
        <v>3096</v>
      </c>
      <c r="J169" s="21">
        <v>49</v>
      </c>
      <c r="K169">
        <v>-121.5</v>
      </c>
      <c r="L169">
        <v>1220</v>
      </c>
      <c r="M169" s="21" t="s">
        <v>3034</v>
      </c>
      <c r="O169" s="21">
        <v>1982</v>
      </c>
      <c r="Q169" s="21" t="s">
        <v>3086</v>
      </c>
      <c r="T169" s="21">
        <v>-20</v>
      </c>
      <c r="U169" s="21" t="s">
        <v>1218</v>
      </c>
      <c r="V169" s="9" t="s">
        <v>1247</v>
      </c>
      <c r="W169" s="21">
        <v>84</v>
      </c>
      <c r="X169" s="9" t="s">
        <v>3088</v>
      </c>
      <c r="Y169" t="s">
        <v>3099</v>
      </c>
      <c r="Z169" s="22">
        <v>8</v>
      </c>
      <c r="AD169" s="22" t="s">
        <v>1165</v>
      </c>
      <c r="AF169" s="24" t="s">
        <v>153</v>
      </c>
      <c r="AG169" t="s">
        <v>1160</v>
      </c>
      <c r="AH169">
        <f t="shared" si="2"/>
        <v>4320</v>
      </c>
      <c r="AI169" s="21" t="s">
        <v>153</v>
      </c>
      <c r="AJ169" s="21" t="s">
        <v>1278</v>
      </c>
      <c r="AK169" s="21">
        <v>19</v>
      </c>
      <c r="AL169" s="21" t="s">
        <v>1321</v>
      </c>
      <c r="AM169" s="21"/>
      <c r="AN169" s="21">
        <v>3</v>
      </c>
      <c r="AO169" s="21">
        <v>50</v>
      </c>
      <c r="AP169" s="21">
        <v>30</v>
      </c>
      <c r="AQ169" s="22" t="s">
        <v>3016</v>
      </c>
      <c r="AR169" s="21" t="s">
        <v>1298</v>
      </c>
      <c r="AS169" t="s">
        <v>3085</v>
      </c>
    </row>
    <row r="170" spans="1:45" x14ac:dyDescent="0.2">
      <c r="A170" s="21" t="s">
        <v>1685</v>
      </c>
      <c r="B170" s="21" t="s">
        <v>1146</v>
      </c>
      <c r="C170" s="21" t="s">
        <v>1149</v>
      </c>
      <c r="D170" s="21" t="s">
        <v>420</v>
      </c>
      <c r="E170" s="21" t="s">
        <v>3094</v>
      </c>
      <c r="G170" s="21" t="s">
        <v>153</v>
      </c>
      <c r="H170" s="21" t="s">
        <v>1165</v>
      </c>
      <c r="I170" s="21" t="s">
        <v>3096</v>
      </c>
      <c r="J170" s="21">
        <v>49</v>
      </c>
      <c r="K170">
        <v>-121.5</v>
      </c>
      <c r="L170">
        <v>1220</v>
      </c>
      <c r="M170" s="21" t="s">
        <v>3034</v>
      </c>
      <c r="O170" s="21">
        <v>1982</v>
      </c>
      <c r="Q170" s="21" t="s">
        <v>3086</v>
      </c>
      <c r="T170" s="21">
        <v>-20</v>
      </c>
      <c r="U170" s="21" t="s">
        <v>1218</v>
      </c>
      <c r="V170" s="9" t="s">
        <v>1247</v>
      </c>
      <c r="W170" s="21">
        <v>28</v>
      </c>
      <c r="X170" s="9" t="s">
        <v>3088</v>
      </c>
      <c r="Y170" t="s">
        <v>3100</v>
      </c>
      <c r="Z170" s="22">
        <v>8</v>
      </c>
      <c r="AD170" s="22" t="s">
        <v>1165</v>
      </c>
      <c r="AF170" s="24" t="s">
        <v>153</v>
      </c>
      <c r="AG170" t="s">
        <v>1160</v>
      </c>
      <c r="AH170">
        <f t="shared" si="2"/>
        <v>4320</v>
      </c>
      <c r="AI170" s="21" t="s">
        <v>153</v>
      </c>
      <c r="AJ170" s="21" t="s">
        <v>1148</v>
      </c>
      <c r="AK170" s="21">
        <v>48</v>
      </c>
      <c r="AL170" s="21" t="s">
        <v>1321</v>
      </c>
      <c r="AM170" s="21"/>
      <c r="AN170" s="21">
        <v>3</v>
      </c>
      <c r="AO170" s="21">
        <v>50</v>
      </c>
      <c r="AP170" s="21">
        <v>30</v>
      </c>
      <c r="AQ170" s="22" t="s">
        <v>3016</v>
      </c>
      <c r="AR170" s="21" t="s">
        <v>1298</v>
      </c>
      <c r="AS170" t="s">
        <v>3085</v>
      </c>
    </row>
    <row r="171" spans="1:45" x14ac:dyDescent="0.2">
      <c r="A171" s="21" t="s">
        <v>1685</v>
      </c>
      <c r="B171" s="21" t="s">
        <v>1146</v>
      </c>
      <c r="C171" s="21" t="s">
        <v>1149</v>
      </c>
      <c r="D171" s="21" t="s">
        <v>420</v>
      </c>
      <c r="E171" s="21" t="s">
        <v>3094</v>
      </c>
      <c r="G171" s="21" t="s">
        <v>153</v>
      </c>
      <c r="H171" s="21" t="s">
        <v>1165</v>
      </c>
      <c r="I171" s="21" t="s">
        <v>3096</v>
      </c>
      <c r="J171" s="21">
        <v>49</v>
      </c>
      <c r="K171">
        <v>-121.5</v>
      </c>
      <c r="L171">
        <v>1220</v>
      </c>
      <c r="M171" s="21" t="s">
        <v>3034</v>
      </c>
      <c r="O171" s="21">
        <v>1982</v>
      </c>
      <c r="Q171" s="21" t="s">
        <v>3086</v>
      </c>
      <c r="T171" s="21">
        <v>-20</v>
      </c>
      <c r="U171" s="21" t="s">
        <v>1218</v>
      </c>
      <c r="V171" s="9" t="s">
        <v>1247</v>
      </c>
      <c r="W171" s="21">
        <v>28</v>
      </c>
      <c r="X171" s="9" t="s">
        <v>3088</v>
      </c>
      <c r="Y171" t="s">
        <v>3100</v>
      </c>
      <c r="Z171" s="22">
        <v>8</v>
      </c>
      <c r="AD171" s="22" t="s">
        <v>1165</v>
      </c>
      <c r="AF171" s="24" t="s">
        <v>153</v>
      </c>
      <c r="AG171" t="s">
        <v>1160</v>
      </c>
      <c r="AH171">
        <f t="shared" si="2"/>
        <v>4320</v>
      </c>
      <c r="AI171" s="21" t="s">
        <v>153</v>
      </c>
      <c r="AJ171" s="21" t="s">
        <v>1278</v>
      </c>
      <c r="AK171" s="21">
        <v>17</v>
      </c>
      <c r="AL171" s="21" t="s">
        <v>1321</v>
      </c>
      <c r="AM171" s="21"/>
      <c r="AN171" s="21">
        <v>3</v>
      </c>
      <c r="AO171" s="21">
        <v>50</v>
      </c>
      <c r="AP171" s="21">
        <v>30</v>
      </c>
      <c r="AQ171" s="22" t="s">
        <v>3016</v>
      </c>
      <c r="AR171" s="21" t="s">
        <v>1298</v>
      </c>
      <c r="AS171" t="s">
        <v>3085</v>
      </c>
    </row>
    <row r="172" spans="1:45" x14ac:dyDescent="0.2">
      <c r="A172" s="21" t="s">
        <v>1685</v>
      </c>
      <c r="B172" s="21" t="s">
        <v>1146</v>
      </c>
      <c r="C172" s="21" t="s">
        <v>1149</v>
      </c>
      <c r="D172" s="21" t="s">
        <v>420</v>
      </c>
      <c r="E172" s="21" t="s">
        <v>3094</v>
      </c>
      <c r="G172" s="21" t="s">
        <v>153</v>
      </c>
      <c r="H172" s="21" t="s">
        <v>1165</v>
      </c>
      <c r="I172" s="21" t="s">
        <v>3096</v>
      </c>
      <c r="J172" s="21">
        <v>49</v>
      </c>
      <c r="K172">
        <v>-121.5</v>
      </c>
      <c r="L172">
        <v>1220</v>
      </c>
      <c r="M172" s="21" t="s">
        <v>3034</v>
      </c>
      <c r="O172" s="21">
        <v>1982</v>
      </c>
      <c r="Q172" s="21" t="s">
        <v>3086</v>
      </c>
      <c r="T172" s="21">
        <v>-20</v>
      </c>
      <c r="U172" s="21" t="s">
        <v>1218</v>
      </c>
      <c r="V172" s="9" t="s">
        <v>1247</v>
      </c>
      <c r="W172" s="21">
        <v>56</v>
      </c>
      <c r="X172" s="9" t="s">
        <v>3088</v>
      </c>
      <c r="Y172" t="s">
        <v>3100</v>
      </c>
      <c r="Z172" s="22">
        <v>8</v>
      </c>
      <c r="AD172" s="22" t="s">
        <v>1165</v>
      </c>
      <c r="AF172" s="24" t="s">
        <v>153</v>
      </c>
      <c r="AG172" t="s">
        <v>1160</v>
      </c>
      <c r="AH172">
        <f t="shared" si="2"/>
        <v>4320</v>
      </c>
      <c r="AI172" s="21" t="s">
        <v>153</v>
      </c>
      <c r="AJ172" s="21" t="s">
        <v>1148</v>
      </c>
      <c r="AK172" s="21">
        <v>41</v>
      </c>
      <c r="AL172" s="21" t="s">
        <v>1321</v>
      </c>
      <c r="AM172" s="21"/>
      <c r="AN172" s="21">
        <v>3</v>
      </c>
      <c r="AO172" s="21">
        <v>50</v>
      </c>
      <c r="AP172" s="21">
        <v>30</v>
      </c>
      <c r="AQ172" s="22" t="s">
        <v>3016</v>
      </c>
      <c r="AR172" s="21" t="s">
        <v>1298</v>
      </c>
      <c r="AS172" t="s">
        <v>3085</v>
      </c>
    </row>
    <row r="173" spans="1:45" x14ac:dyDescent="0.2">
      <c r="A173" s="21" t="s">
        <v>1685</v>
      </c>
      <c r="B173" s="21" t="s">
        <v>1146</v>
      </c>
      <c r="C173" s="21" t="s">
        <v>1149</v>
      </c>
      <c r="D173" s="21" t="s">
        <v>420</v>
      </c>
      <c r="E173" s="21" t="s">
        <v>3094</v>
      </c>
      <c r="G173" s="21" t="s">
        <v>153</v>
      </c>
      <c r="H173" s="21" t="s">
        <v>1165</v>
      </c>
      <c r="I173" s="21" t="s">
        <v>3096</v>
      </c>
      <c r="J173" s="21">
        <v>49</v>
      </c>
      <c r="K173">
        <v>-121.5</v>
      </c>
      <c r="L173">
        <v>1220</v>
      </c>
      <c r="M173" s="21" t="s">
        <v>3034</v>
      </c>
      <c r="O173" s="21">
        <v>1982</v>
      </c>
      <c r="Q173" s="21" t="s">
        <v>3086</v>
      </c>
      <c r="T173" s="21">
        <v>-20</v>
      </c>
      <c r="U173" s="21" t="s">
        <v>1218</v>
      </c>
      <c r="V173" s="9" t="s">
        <v>1247</v>
      </c>
      <c r="W173" s="21">
        <v>56</v>
      </c>
      <c r="X173" s="9" t="s">
        <v>3088</v>
      </c>
      <c r="Y173" t="s">
        <v>3100</v>
      </c>
      <c r="Z173" s="22">
        <v>8</v>
      </c>
      <c r="AD173" s="22" t="s">
        <v>1165</v>
      </c>
      <c r="AF173" s="24" t="s">
        <v>153</v>
      </c>
      <c r="AG173" t="s">
        <v>1160</v>
      </c>
      <c r="AH173">
        <f t="shared" si="2"/>
        <v>4320</v>
      </c>
      <c r="AI173" s="21" t="s">
        <v>153</v>
      </c>
      <c r="AJ173" s="21" t="s">
        <v>1278</v>
      </c>
      <c r="AK173" s="21">
        <v>21</v>
      </c>
      <c r="AL173" s="21" t="s">
        <v>1321</v>
      </c>
      <c r="AM173" s="21"/>
      <c r="AN173" s="21">
        <v>3</v>
      </c>
      <c r="AO173" s="21">
        <v>50</v>
      </c>
      <c r="AP173" s="21">
        <v>30</v>
      </c>
      <c r="AQ173" s="22" t="s">
        <v>3016</v>
      </c>
      <c r="AR173" s="21" t="s">
        <v>1298</v>
      </c>
      <c r="AS173" t="s">
        <v>3085</v>
      </c>
    </row>
    <row r="174" spans="1:45" x14ac:dyDescent="0.2">
      <c r="A174" s="21" t="s">
        <v>1685</v>
      </c>
      <c r="B174" s="21" t="s">
        <v>1146</v>
      </c>
      <c r="C174" s="21" t="s">
        <v>1149</v>
      </c>
      <c r="D174" s="21" t="s">
        <v>420</v>
      </c>
      <c r="E174" s="21" t="s">
        <v>3094</v>
      </c>
      <c r="G174" s="21" t="s">
        <v>153</v>
      </c>
      <c r="H174" s="21" t="s">
        <v>1165</v>
      </c>
      <c r="I174" s="21" t="s">
        <v>3096</v>
      </c>
      <c r="J174" s="21">
        <v>49</v>
      </c>
      <c r="K174">
        <v>-121.5</v>
      </c>
      <c r="L174">
        <v>1220</v>
      </c>
      <c r="M174" s="21" t="s">
        <v>3034</v>
      </c>
      <c r="O174" s="21">
        <v>1982</v>
      </c>
      <c r="Q174" s="21" t="s">
        <v>3086</v>
      </c>
      <c r="T174" s="21">
        <v>-20</v>
      </c>
      <c r="U174" s="21" t="s">
        <v>1218</v>
      </c>
      <c r="V174" s="9" t="s">
        <v>1247</v>
      </c>
      <c r="W174" s="21">
        <v>84</v>
      </c>
      <c r="X174" s="9" t="s">
        <v>3088</v>
      </c>
      <c r="Y174" t="s">
        <v>3100</v>
      </c>
      <c r="Z174" s="22">
        <v>8</v>
      </c>
      <c r="AD174" s="22" t="s">
        <v>1165</v>
      </c>
      <c r="AF174" s="24" t="s">
        <v>153</v>
      </c>
      <c r="AG174" t="s">
        <v>1160</v>
      </c>
      <c r="AH174">
        <f t="shared" si="2"/>
        <v>4320</v>
      </c>
      <c r="AI174" s="21" t="s">
        <v>153</v>
      </c>
      <c r="AJ174" s="21" t="s">
        <v>1148</v>
      </c>
      <c r="AK174" s="21">
        <v>27</v>
      </c>
      <c r="AL174" s="21" t="s">
        <v>1321</v>
      </c>
      <c r="AM174" s="21"/>
      <c r="AN174" s="21">
        <v>3</v>
      </c>
      <c r="AO174" s="21">
        <v>50</v>
      </c>
      <c r="AP174" s="21">
        <v>30</v>
      </c>
      <c r="AQ174" s="22" t="s">
        <v>3016</v>
      </c>
      <c r="AR174" s="21" t="s">
        <v>1298</v>
      </c>
      <c r="AS174" t="s">
        <v>3085</v>
      </c>
    </row>
    <row r="175" spans="1:45" x14ac:dyDescent="0.2">
      <c r="A175" s="21" t="s">
        <v>1685</v>
      </c>
      <c r="B175" s="21" t="s">
        <v>1146</v>
      </c>
      <c r="C175" s="21" t="s">
        <v>1149</v>
      </c>
      <c r="D175" s="21" t="s">
        <v>420</v>
      </c>
      <c r="E175" s="21" t="s">
        <v>3094</v>
      </c>
      <c r="G175" s="21" t="s">
        <v>153</v>
      </c>
      <c r="H175" s="21" t="s">
        <v>1165</v>
      </c>
      <c r="I175" s="21" t="s">
        <v>3096</v>
      </c>
      <c r="J175" s="21">
        <v>49</v>
      </c>
      <c r="K175">
        <v>-121.5</v>
      </c>
      <c r="L175">
        <v>1220</v>
      </c>
      <c r="M175" s="21" t="s">
        <v>3034</v>
      </c>
      <c r="O175" s="21">
        <v>1982</v>
      </c>
      <c r="Q175" s="21" t="s">
        <v>3086</v>
      </c>
      <c r="T175" s="21">
        <v>-20</v>
      </c>
      <c r="U175" s="21" t="s">
        <v>1218</v>
      </c>
      <c r="V175" s="9" t="s">
        <v>1247</v>
      </c>
      <c r="W175" s="21">
        <v>84</v>
      </c>
      <c r="X175" s="9" t="s">
        <v>3088</v>
      </c>
      <c r="Y175" t="s">
        <v>3100</v>
      </c>
      <c r="Z175" s="22">
        <v>8</v>
      </c>
      <c r="AD175" s="22" t="s">
        <v>1165</v>
      </c>
      <c r="AF175" s="24" t="s">
        <v>153</v>
      </c>
      <c r="AG175" t="s">
        <v>1160</v>
      </c>
      <c r="AH175">
        <f t="shared" si="2"/>
        <v>4320</v>
      </c>
      <c r="AI175" s="21" t="s">
        <v>153</v>
      </c>
      <c r="AJ175" s="21" t="s">
        <v>1278</v>
      </c>
      <c r="AK175" s="21">
        <v>13</v>
      </c>
      <c r="AL175" s="21" t="s">
        <v>1321</v>
      </c>
      <c r="AM175" s="21"/>
      <c r="AN175" s="21">
        <v>3</v>
      </c>
      <c r="AO175" s="21">
        <v>50</v>
      </c>
      <c r="AP175" s="21">
        <v>30</v>
      </c>
      <c r="AQ175" s="22" t="s">
        <v>3016</v>
      </c>
      <c r="AR175" s="21" t="s">
        <v>1298</v>
      </c>
      <c r="AS175" t="s">
        <v>3085</v>
      </c>
    </row>
    <row r="176" spans="1:45" x14ac:dyDescent="0.2">
      <c r="A176" s="21" t="s">
        <v>1685</v>
      </c>
      <c r="B176" s="21" t="s">
        <v>1146</v>
      </c>
      <c r="C176" s="21" t="s">
        <v>1149</v>
      </c>
      <c r="D176" s="21" t="s">
        <v>420</v>
      </c>
      <c r="E176" s="21" t="s">
        <v>3094</v>
      </c>
      <c r="G176" s="21" t="s">
        <v>153</v>
      </c>
      <c r="H176" s="21" t="s">
        <v>1165</v>
      </c>
      <c r="I176" s="21" t="s">
        <v>3096</v>
      </c>
      <c r="J176" s="21">
        <v>49</v>
      </c>
      <c r="K176">
        <v>-121.5</v>
      </c>
      <c r="L176">
        <v>1220</v>
      </c>
      <c r="M176" s="21" t="s">
        <v>3034</v>
      </c>
      <c r="O176" s="21">
        <v>1982</v>
      </c>
      <c r="Q176" s="21" t="s">
        <v>3086</v>
      </c>
      <c r="T176" s="21">
        <v>-20</v>
      </c>
      <c r="U176" s="21" t="s">
        <v>1218</v>
      </c>
      <c r="V176" s="9" t="s">
        <v>1247</v>
      </c>
      <c r="W176" s="21">
        <v>28</v>
      </c>
      <c r="X176" s="9" t="s">
        <v>3088</v>
      </c>
      <c r="Y176" t="s">
        <v>3101</v>
      </c>
      <c r="Z176" s="22">
        <v>8</v>
      </c>
      <c r="AD176" s="22" t="s">
        <v>1165</v>
      </c>
      <c r="AF176" s="24" t="s">
        <v>153</v>
      </c>
      <c r="AG176" t="s">
        <v>1160</v>
      </c>
      <c r="AH176">
        <f t="shared" si="2"/>
        <v>4320</v>
      </c>
      <c r="AI176" s="21" t="s">
        <v>153</v>
      </c>
      <c r="AJ176" s="21" t="s">
        <v>1148</v>
      </c>
      <c r="AK176" s="21">
        <v>59</v>
      </c>
      <c r="AL176" s="21" t="s">
        <v>1321</v>
      </c>
      <c r="AM176" s="21"/>
      <c r="AN176" s="21">
        <v>3</v>
      </c>
      <c r="AO176" s="21">
        <v>50</v>
      </c>
      <c r="AP176" s="21">
        <v>30</v>
      </c>
      <c r="AQ176" s="22" t="s">
        <v>3016</v>
      </c>
      <c r="AR176" s="21" t="s">
        <v>1298</v>
      </c>
      <c r="AS176" t="s">
        <v>3085</v>
      </c>
    </row>
    <row r="177" spans="1:45" x14ac:dyDescent="0.2">
      <c r="A177" s="21" t="s">
        <v>1685</v>
      </c>
      <c r="B177" s="21" t="s">
        <v>1146</v>
      </c>
      <c r="C177" s="21" t="s">
        <v>1149</v>
      </c>
      <c r="D177" s="21" t="s">
        <v>420</v>
      </c>
      <c r="E177" s="21" t="s">
        <v>3094</v>
      </c>
      <c r="G177" s="21" t="s">
        <v>153</v>
      </c>
      <c r="H177" s="21" t="s">
        <v>1165</v>
      </c>
      <c r="I177" s="21" t="s">
        <v>3096</v>
      </c>
      <c r="J177" s="21">
        <v>49</v>
      </c>
      <c r="K177">
        <v>-121.5</v>
      </c>
      <c r="L177">
        <v>1220</v>
      </c>
      <c r="M177" s="21" t="s">
        <v>3034</v>
      </c>
      <c r="O177" s="21">
        <v>1982</v>
      </c>
      <c r="Q177" s="21" t="s">
        <v>3086</v>
      </c>
      <c r="T177" s="21">
        <v>-20</v>
      </c>
      <c r="U177" s="21" t="s">
        <v>1218</v>
      </c>
      <c r="V177" s="9" t="s">
        <v>1247</v>
      </c>
      <c r="W177" s="21">
        <v>28</v>
      </c>
      <c r="X177" s="9" t="s">
        <v>3088</v>
      </c>
      <c r="Y177" t="s">
        <v>3101</v>
      </c>
      <c r="Z177" s="22">
        <v>8</v>
      </c>
      <c r="AD177" s="22" t="s">
        <v>1165</v>
      </c>
      <c r="AF177" s="24" t="s">
        <v>153</v>
      </c>
      <c r="AG177" t="s">
        <v>1160</v>
      </c>
      <c r="AH177">
        <f t="shared" si="2"/>
        <v>4320</v>
      </c>
      <c r="AI177" s="21" t="s">
        <v>153</v>
      </c>
      <c r="AJ177" s="21" t="s">
        <v>1278</v>
      </c>
      <c r="AK177" s="21">
        <v>21</v>
      </c>
      <c r="AL177" s="21" t="s">
        <v>1321</v>
      </c>
      <c r="AM177" s="21"/>
      <c r="AN177" s="21">
        <v>3</v>
      </c>
      <c r="AO177" s="21">
        <v>50</v>
      </c>
      <c r="AP177" s="21">
        <v>30</v>
      </c>
      <c r="AQ177" s="22" t="s">
        <v>3016</v>
      </c>
      <c r="AR177" s="21" t="s">
        <v>1298</v>
      </c>
      <c r="AS177" t="s">
        <v>3085</v>
      </c>
    </row>
    <row r="178" spans="1:45" x14ac:dyDescent="0.2">
      <c r="A178" s="21" t="s">
        <v>1685</v>
      </c>
      <c r="B178" s="21" t="s">
        <v>1146</v>
      </c>
      <c r="C178" s="21" t="s">
        <v>1149</v>
      </c>
      <c r="D178" s="21" t="s">
        <v>420</v>
      </c>
      <c r="E178" s="21" t="s">
        <v>3094</v>
      </c>
      <c r="G178" s="21" t="s">
        <v>153</v>
      </c>
      <c r="H178" s="21" t="s">
        <v>1165</v>
      </c>
      <c r="I178" s="21" t="s">
        <v>3096</v>
      </c>
      <c r="J178" s="21">
        <v>49</v>
      </c>
      <c r="K178">
        <v>-121.5</v>
      </c>
      <c r="L178">
        <v>1220</v>
      </c>
      <c r="M178" s="21" t="s">
        <v>3034</v>
      </c>
      <c r="O178" s="21">
        <v>1982</v>
      </c>
      <c r="Q178" s="21" t="s">
        <v>3086</v>
      </c>
      <c r="T178" s="21">
        <v>-20</v>
      </c>
      <c r="U178" s="21" t="s">
        <v>1218</v>
      </c>
      <c r="V178" s="9" t="s">
        <v>1247</v>
      </c>
      <c r="W178" s="21">
        <v>56</v>
      </c>
      <c r="X178" s="9" t="s">
        <v>3088</v>
      </c>
      <c r="Y178" t="s">
        <v>3101</v>
      </c>
      <c r="Z178" s="22">
        <v>8</v>
      </c>
      <c r="AD178" s="22" t="s">
        <v>1165</v>
      </c>
      <c r="AF178" s="24" t="s">
        <v>153</v>
      </c>
      <c r="AG178" t="s">
        <v>1160</v>
      </c>
      <c r="AH178">
        <f t="shared" si="2"/>
        <v>4320</v>
      </c>
      <c r="AI178" s="21" t="s">
        <v>153</v>
      </c>
      <c r="AJ178" s="21" t="s">
        <v>1148</v>
      </c>
      <c r="AK178" s="21">
        <v>59</v>
      </c>
      <c r="AL178" s="21" t="s">
        <v>1321</v>
      </c>
      <c r="AM178" s="21"/>
      <c r="AN178" s="21">
        <v>3</v>
      </c>
      <c r="AO178" s="21">
        <v>50</v>
      </c>
      <c r="AP178" s="21">
        <v>30</v>
      </c>
      <c r="AQ178" s="22" t="s">
        <v>3016</v>
      </c>
      <c r="AR178" s="21" t="s">
        <v>1298</v>
      </c>
      <c r="AS178" t="s">
        <v>3085</v>
      </c>
    </row>
    <row r="179" spans="1:45" x14ac:dyDescent="0.2">
      <c r="A179" s="21" t="s">
        <v>1685</v>
      </c>
      <c r="B179" s="21" t="s">
        <v>1146</v>
      </c>
      <c r="C179" s="21" t="s">
        <v>1149</v>
      </c>
      <c r="D179" s="21" t="s">
        <v>420</v>
      </c>
      <c r="E179" s="21" t="s">
        <v>3094</v>
      </c>
      <c r="G179" s="21" t="s">
        <v>153</v>
      </c>
      <c r="H179" s="21" t="s">
        <v>1165</v>
      </c>
      <c r="I179" s="21" t="s">
        <v>3096</v>
      </c>
      <c r="J179" s="21">
        <v>49</v>
      </c>
      <c r="K179">
        <v>-121.5</v>
      </c>
      <c r="L179">
        <v>1220</v>
      </c>
      <c r="M179" s="21" t="s">
        <v>3034</v>
      </c>
      <c r="O179" s="21">
        <v>1982</v>
      </c>
      <c r="Q179" s="21" t="s">
        <v>3086</v>
      </c>
      <c r="T179" s="21">
        <v>-20</v>
      </c>
      <c r="U179" s="21" t="s">
        <v>1218</v>
      </c>
      <c r="V179" s="9" t="s">
        <v>1247</v>
      </c>
      <c r="W179" s="21">
        <v>56</v>
      </c>
      <c r="X179" s="9" t="s">
        <v>3088</v>
      </c>
      <c r="Y179" t="s">
        <v>3101</v>
      </c>
      <c r="Z179" s="22">
        <v>8</v>
      </c>
      <c r="AD179" s="22" t="s">
        <v>1165</v>
      </c>
      <c r="AF179" s="24" t="s">
        <v>153</v>
      </c>
      <c r="AG179" t="s">
        <v>1160</v>
      </c>
      <c r="AH179">
        <f t="shared" si="2"/>
        <v>4320</v>
      </c>
      <c r="AI179" s="21" t="s">
        <v>153</v>
      </c>
      <c r="AJ179" s="21" t="s">
        <v>1278</v>
      </c>
      <c r="AK179" s="21">
        <v>27</v>
      </c>
      <c r="AL179" s="21" t="s">
        <v>1321</v>
      </c>
      <c r="AM179" s="21"/>
      <c r="AN179" s="21">
        <v>3</v>
      </c>
      <c r="AO179" s="21">
        <v>50</v>
      </c>
      <c r="AP179" s="21">
        <v>30</v>
      </c>
      <c r="AQ179" s="22" t="s">
        <v>3016</v>
      </c>
      <c r="AR179" s="21" t="s">
        <v>1298</v>
      </c>
      <c r="AS179" t="s">
        <v>3085</v>
      </c>
    </row>
    <row r="180" spans="1:45" x14ac:dyDescent="0.2">
      <c r="A180" s="21" t="s">
        <v>1685</v>
      </c>
      <c r="B180" s="21" t="s">
        <v>1146</v>
      </c>
      <c r="C180" s="21" t="s">
        <v>1149</v>
      </c>
      <c r="D180" s="21" t="s">
        <v>420</v>
      </c>
      <c r="E180" s="21" t="s">
        <v>3094</v>
      </c>
      <c r="G180" s="21" t="s">
        <v>153</v>
      </c>
      <c r="H180" s="21" t="s">
        <v>1165</v>
      </c>
      <c r="I180" s="21" t="s">
        <v>3096</v>
      </c>
      <c r="J180" s="21">
        <v>49</v>
      </c>
      <c r="K180">
        <v>-121.5</v>
      </c>
      <c r="L180">
        <v>1220</v>
      </c>
      <c r="M180" s="21" t="s">
        <v>3034</v>
      </c>
      <c r="O180" s="21">
        <v>1982</v>
      </c>
      <c r="Q180" s="21" t="s">
        <v>3086</v>
      </c>
      <c r="T180" s="21">
        <v>-20</v>
      </c>
      <c r="U180" s="21" t="s">
        <v>1218</v>
      </c>
      <c r="V180" s="9" t="s">
        <v>1247</v>
      </c>
      <c r="W180" s="21">
        <v>84</v>
      </c>
      <c r="X180" s="9" t="s">
        <v>3088</v>
      </c>
      <c r="Y180" t="s">
        <v>3101</v>
      </c>
      <c r="Z180" s="22">
        <v>8</v>
      </c>
      <c r="AD180" s="22" t="s">
        <v>1165</v>
      </c>
      <c r="AF180" s="24" t="s">
        <v>153</v>
      </c>
      <c r="AG180" t="s">
        <v>1160</v>
      </c>
      <c r="AH180">
        <f t="shared" si="2"/>
        <v>4320</v>
      </c>
      <c r="AI180" s="21" t="s">
        <v>153</v>
      </c>
      <c r="AJ180" s="21" t="s">
        <v>1148</v>
      </c>
      <c r="AK180" s="21">
        <v>29</v>
      </c>
      <c r="AL180" s="21" t="s">
        <v>1321</v>
      </c>
      <c r="AM180" s="21"/>
      <c r="AN180" s="21">
        <v>3</v>
      </c>
      <c r="AO180" s="21">
        <v>50</v>
      </c>
      <c r="AP180" s="21">
        <v>30</v>
      </c>
      <c r="AQ180" s="22" t="s">
        <v>3016</v>
      </c>
      <c r="AR180" s="21" t="s">
        <v>1298</v>
      </c>
      <c r="AS180" t="s">
        <v>3085</v>
      </c>
    </row>
    <row r="181" spans="1:45" x14ac:dyDescent="0.2">
      <c r="A181" s="21" t="s">
        <v>1685</v>
      </c>
      <c r="B181" s="21" t="s">
        <v>1146</v>
      </c>
      <c r="C181" s="21" t="s">
        <v>1149</v>
      </c>
      <c r="D181" s="21" t="s">
        <v>420</v>
      </c>
      <c r="E181" s="21" t="s">
        <v>3094</v>
      </c>
      <c r="G181" s="21" t="s">
        <v>153</v>
      </c>
      <c r="H181" s="21" t="s">
        <v>1165</v>
      </c>
      <c r="I181" s="21" t="s">
        <v>3096</v>
      </c>
      <c r="J181" s="21">
        <v>49</v>
      </c>
      <c r="K181">
        <v>-121.5</v>
      </c>
      <c r="L181">
        <v>1220</v>
      </c>
      <c r="M181" s="21" t="s">
        <v>3034</v>
      </c>
      <c r="O181" s="21">
        <v>1982</v>
      </c>
      <c r="Q181" s="21" t="s">
        <v>3086</v>
      </c>
      <c r="T181" s="21">
        <v>-20</v>
      </c>
      <c r="U181" s="21" t="s">
        <v>1218</v>
      </c>
      <c r="V181" s="9" t="s">
        <v>1247</v>
      </c>
      <c r="W181" s="21">
        <v>84</v>
      </c>
      <c r="X181" s="9" t="s">
        <v>3088</v>
      </c>
      <c r="Y181" t="s">
        <v>3101</v>
      </c>
      <c r="Z181" s="22">
        <v>8</v>
      </c>
      <c r="AD181" s="22" t="s">
        <v>1165</v>
      </c>
      <c r="AF181" s="24" t="s">
        <v>153</v>
      </c>
      <c r="AG181" t="s">
        <v>1160</v>
      </c>
      <c r="AH181">
        <f t="shared" si="2"/>
        <v>4320</v>
      </c>
      <c r="AI181" s="21" t="s">
        <v>153</v>
      </c>
      <c r="AJ181" s="21" t="s">
        <v>1278</v>
      </c>
      <c r="AK181" s="21">
        <v>17</v>
      </c>
      <c r="AL181" s="21" t="s">
        <v>1321</v>
      </c>
      <c r="AM181" s="21"/>
      <c r="AN181" s="21">
        <v>3</v>
      </c>
      <c r="AO181" s="21">
        <v>50</v>
      </c>
      <c r="AP181" s="21">
        <v>30</v>
      </c>
      <c r="AQ181" s="22" t="s">
        <v>3016</v>
      </c>
      <c r="AR181" s="21" t="s">
        <v>1298</v>
      </c>
      <c r="AS181" t="s">
        <v>3085</v>
      </c>
    </row>
    <row r="182" spans="1:45" x14ac:dyDescent="0.2">
      <c r="A182" s="21" t="s">
        <v>1685</v>
      </c>
      <c r="B182" s="21" t="s">
        <v>1146</v>
      </c>
      <c r="C182" s="21" t="s">
        <v>1149</v>
      </c>
      <c r="D182" s="21" t="s">
        <v>420</v>
      </c>
      <c r="E182" s="21" t="s">
        <v>3094</v>
      </c>
      <c r="G182" s="21" t="s">
        <v>153</v>
      </c>
      <c r="H182" s="21" t="s">
        <v>1165</v>
      </c>
      <c r="I182" s="21" t="s">
        <v>3096</v>
      </c>
      <c r="J182" s="21">
        <v>49</v>
      </c>
      <c r="K182">
        <v>-121.5</v>
      </c>
      <c r="L182">
        <v>1220</v>
      </c>
      <c r="M182" s="21" t="s">
        <v>3034</v>
      </c>
      <c r="O182" s="21">
        <v>1982</v>
      </c>
      <c r="Q182" s="21" t="s">
        <v>3086</v>
      </c>
      <c r="T182" s="21">
        <v>-20</v>
      </c>
      <c r="U182" s="21" t="s">
        <v>1218</v>
      </c>
      <c r="V182" s="9" t="s">
        <v>1247</v>
      </c>
      <c r="W182" s="21">
        <v>28</v>
      </c>
      <c r="X182" s="9" t="s">
        <v>3088</v>
      </c>
      <c r="Y182" t="s">
        <v>3102</v>
      </c>
      <c r="Z182" s="22">
        <v>8</v>
      </c>
      <c r="AD182" s="22" t="s">
        <v>1165</v>
      </c>
      <c r="AF182" s="24" t="s">
        <v>153</v>
      </c>
      <c r="AG182" t="s">
        <v>1160</v>
      </c>
      <c r="AH182">
        <f t="shared" si="2"/>
        <v>4320</v>
      </c>
      <c r="AI182" s="21" t="s">
        <v>153</v>
      </c>
      <c r="AJ182" s="21" t="s">
        <v>1148</v>
      </c>
      <c r="AK182" s="21">
        <v>30</v>
      </c>
      <c r="AL182" s="21" t="s">
        <v>1321</v>
      </c>
      <c r="AM182" s="21"/>
      <c r="AN182" s="21">
        <v>3</v>
      </c>
      <c r="AO182" s="21">
        <v>50</v>
      </c>
      <c r="AP182" s="21">
        <v>30</v>
      </c>
      <c r="AQ182" s="22" t="s">
        <v>3016</v>
      </c>
      <c r="AR182" s="21" t="s">
        <v>1298</v>
      </c>
      <c r="AS182" t="s">
        <v>3085</v>
      </c>
    </row>
    <row r="183" spans="1:45" x14ac:dyDescent="0.2">
      <c r="A183" s="21" t="s">
        <v>1685</v>
      </c>
      <c r="B183" s="21" t="s">
        <v>1146</v>
      </c>
      <c r="C183" s="21" t="s">
        <v>1149</v>
      </c>
      <c r="D183" s="21" t="s">
        <v>420</v>
      </c>
      <c r="E183" s="21" t="s">
        <v>3094</v>
      </c>
      <c r="G183" s="21" t="s">
        <v>153</v>
      </c>
      <c r="H183" s="21" t="s">
        <v>1165</v>
      </c>
      <c r="I183" s="21" t="s">
        <v>3096</v>
      </c>
      <c r="J183" s="21">
        <v>49</v>
      </c>
      <c r="K183">
        <v>-121.5</v>
      </c>
      <c r="L183">
        <v>1220</v>
      </c>
      <c r="M183" s="21" t="s">
        <v>3034</v>
      </c>
      <c r="O183" s="21">
        <v>1982</v>
      </c>
      <c r="Q183" s="21" t="s">
        <v>3086</v>
      </c>
      <c r="T183" s="21">
        <v>-20</v>
      </c>
      <c r="U183" s="21" t="s">
        <v>1218</v>
      </c>
      <c r="V183" s="9" t="s">
        <v>1247</v>
      </c>
      <c r="W183" s="21">
        <v>28</v>
      </c>
      <c r="X183" s="9" t="s">
        <v>3088</v>
      </c>
      <c r="Y183" t="s">
        <v>3102</v>
      </c>
      <c r="Z183" s="22">
        <v>8</v>
      </c>
      <c r="AD183" s="22" t="s">
        <v>1165</v>
      </c>
      <c r="AF183" s="24" t="s">
        <v>153</v>
      </c>
      <c r="AG183" t="s">
        <v>1160</v>
      </c>
      <c r="AH183">
        <f t="shared" si="2"/>
        <v>4320</v>
      </c>
      <c r="AI183" s="21" t="s">
        <v>153</v>
      </c>
      <c r="AJ183" s="21" t="s">
        <v>1278</v>
      </c>
      <c r="AK183" s="21">
        <v>12</v>
      </c>
      <c r="AL183" s="21" t="s">
        <v>1321</v>
      </c>
      <c r="AM183" s="21"/>
      <c r="AN183" s="21">
        <v>3</v>
      </c>
      <c r="AO183" s="21">
        <v>50</v>
      </c>
      <c r="AP183" s="21">
        <v>30</v>
      </c>
      <c r="AQ183" s="22" t="s">
        <v>3016</v>
      </c>
      <c r="AR183" s="21" t="s">
        <v>1298</v>
      </c>
      <c r="AS183" t="s">
        <v>3085</v>
      </c>
    </row>
    <row r="184" spans="1:45" x14ac:dyDescent="0.2">
      <c r="A184" s="21" t="s">
        <v>1685</v>
      </c>
      <c r="B184" s="21" t="s">
        <v>1146</v>
      </c>
      <c r="C184" s="21" t="s">
        <v>1149</v>
      </c>
      <c r="D184" s="21" t="s">
        <v>420</v>
      </c>
      <c r="E184" s="21" t="s">
        <v>3094</v>
      </c>
      <c r="G184" s="21" t="s">
        <v>153</v>
      </c>
      <c r="H184" s="21" t="s">
        <v>1165</v>
      </c>
      <c r="I184" s="21" t="s">
        <v>3096</v>
      </c>
      <c r="J184" s="21">
        <v>49</v>
      </c>
      <c r="K184">
        <v>-121.5</v>
      </c>
      <c r="L184">
        <v>1220</v>
      </c>
      <c r="M184" s="21" t="s">
        <v>3034</v>
      </c>
      <c r="O184" s="21">
        <v>1982</v>
      </c>
      <c r="Q184" s="21" t="s">
        <v>3086</v>
      </c>
      <c r="T184" s="21">
        <v>-20</v>
      </c>
      <c r="U184" s="21" t="s">
        <v>1218</v>
      </c>
      <c r="V184" s="9" t="s">
        <v>1247</v>
      </c>
      <c r="W184" s="21">
        <v>56</v>
      </c>
      <c r="X184" s="9" t="s">
        <v>3088</v>
      </c>
      <c r="Y184" t="s">
        <v>3102</v>
      </c>
      <c r="Z184" s="22">
        <v>8</v>
      </c>
      <c r="AD184" s="22" t="s">
        <v>1165</v>
      </c>
      <c r="AF184" s="24" t="s">
        <v>153</v>
      </c>
      <c r="AG184" t="s">
        <v>1160</v>
      </c>
      <c r="AH184">
        <f t="shared" si="2"/>
        <v>4320</v>
      </c>
      <c r="AI184" s="21" t="s">
        <v>153</v>
      </c>
      <c r="AJ184" s="21" t="s">
        <v>1148</v>
      </c>
      <c r="AK184" s="21">
        <v>42</v>
      </c>
      <c r="AL184" s="21" t="s">
        <v>1321</v>
      </c>
      <c r="AM184" s="21"/>
      <c r="AN184" s="21">
        <v>3</v>
      </c>
      <c r="AO184" s="21">
        <v>50</v>
      </c>
      <c r="AP184" s="21">
        <v>30</v>
      </c>
      <c r="AQ184" s="22" t="s">
        <v>3016</v>
      </c>
      <c r="AR184" s="21" t="s">
        <v>1298</v>
      </c>
      <c r="AS184" t="s">
        <v>3085</v>
      </c>
    </row>
    <row r="185" spans="1:45" x14ac:dyDescent="0.2">
      <c r="A185" s="21" t="s">
        <v>1685</v>
      </c>
      <c r="B185" s="21" t="s">
        <v>1146</v>
      </c>
      <c r="C185" s="21" t="s">
        <v>1149</v>
      </c>
      <c r="D185" s="21" t="s">
        <v>420</v>
      </c>
      <c r="E185" s="21" t="s">
        <v>3094</v>
      </c>
      <c r="G185" s="21" t="s">
        <v>153</v>
      </c>
      <c r="H185" s="21" t="s">
        <v>1165</v>
      </c>
      <c r="I185" s="21" t="s">
        <v>3096</v>
      </c>
      <c r="J185" s="21">
        <v>49</v>
      </c>
      <c r="K185">
        <v>-121.5</v>
      </c>
      <c r="L185">
        <v>1220</v>
      </c>
      <c r="M185" s="21" t="s">
        <v>3034</v>
      </c>
      <c r="O185" s="21">
        <v>1982</v>
      </c>
      <c r="Q185" s="21" t="s">
        <v>3086</v>
      </c>
      <c r="T185" s="21">
        <v>-20</v>
      </c>
      <c r="U185" s="21" t="s">
        <v>1218</v>
      </c>
      <c r="V185" s="9" t="s">
        <v>1247</v>
      </c>
      <c r="W185" s="21">
        <v>56</v>
      </c>
      <c r="X185" s="9" t="s">
        <v>3088</v>
      </c>
      <c r="Y185" t="s">
        <v>3102</v>
      </c>
      <c r="Z185" s="22">
        <v>8</v>
      </c>
      <c r="AD185" s="22" t="s">
        <v>1165</v>
      </c>
      <c r="AF185" s="24" t="s">
        <v>153</v>
      </c>
      <c r="AG185" t="s">
        <v>1160</v>
      </c>
      <c r="AH185">
        <f t="shared" si="2"/>
        <v>4320</v>
      </c>
      <c r="AI185" s="21" t="s">
        <v>153</v>
      </c>
      <c r="AJ185" s="21" t="s">
        <v>1278</v>
      </c>
      <c r="AK185" s="21">
        <v>22</v>
      </c>
      <c r="AL185" s="21" t="s">
        <v>1321</v>
      </c>
      <c r="AM185" s="21"/>
      <c r="AN185" s="21">
        <v>3</v>
      </c>
      <c r="AO185" s="21">
        <v>50</v>
      </c>
      <c r="AP185" s="21">
        <v>30</v>
      </c>
      <c r="AQ185" s="22" t="s">
        <v>3016</v>
      </c>
      <c r="AR185" s="21" t="s">
        <v>1298</v>
      </c>
      <c r="AS185" t="s">
        <v>3085</v>
      </c>
    </row>
    <row r="186" spans="1:45" x14ac:dyDescent="0.2">
      <c r="A186" s="21" t="s">
        <v>1685</v>
      </c>
      <c r="B186" s="21" t="s">
        <v>1146</v>
      </c>
      <c r="C186" s="21" t="s">
        <v>1149</v>
      </c>
      <c r="D186" s="21" t="s">
        <v>420</v>
      </c>
      <c r="E186" s="21" t="s">
        <v>3094</v>
      </c>
      <c r="G186" s="21" t="s">
        <v>153</v>
      </c>
      <c r="H186" s="21" t="s">
        <v>1165</v>
      </c>
      <c r="I186" s="21" t="s">
        <v>3096</v>
      </c>
      <c r="J186" s="21">
        <v>49</v>
      </c>
      <c r="K186">
        <v>-121.5</v>
      </c>
      <c r="L186">
        <v>1220</v>
      </c>
      <c r="M186" s="21" t="s">
        <v>3034</v>
      </c>
      <c r="O186" s="21">
        <v>1982</v>
      </c>
      <c r="Q186" s="21" t="s">
        <v>3086</v>
      </c>
      <c r="T186" s="21">
        <v>-20</v>
      </c>
      <c r="U186" s="21" t="s">
        <v>1218</v>
      </c>
      <c r="V186" s="9" t="s">
        <v>1247</v>
      </c>
      <c r="W186" s="21">
        <v>84</v>
      </c>
      <c r="X186" s="9" t="s">
        <v>3088</v>
      </c>
      <c r="Y186" t="s">
        <v>3102</v>
      </c>
      <c r="Z186" s="22">
        <v>8</v>
      </c>
      <c r="AD186" s="22" t="s">
        <v>1165</v>
      </c>
      <c r="AF186" s="24" t="s">
        <v>153</v>
      </c>
      <c r="AG186" t="s">
        <v>1160</v>
      </c>
      <c r="AH186">
        <f t="shared" si="2"/>
        <v>4320</v>
      </c>
      <c r="AI186" s="21" t="s">
        <v>153</v>
      </c>
      <c r="AJ186" s="21" t="s">
        <v>1148</v>
      </c>
      <c r="AK186" s="21">
        <v>23</v>
      </c>
      <c r="AL186" s="21" t="s">
        <v>1321</v>
      </c>
      <c r="AM186" s="21"/>
      <c r="AN186" s="21">
        <v>3</v>
      </c>
      <c r="AO186" s="21">
        <v>50</v>
      </c>
      <c r="AP186" s="21">
        <v>30</v>
      </c>
      <c r="AQ186" s="22" t="s">
        <v>3016</v>
      </c>
      <c r="AR186" s="21" t="s">
        <v>1298</v>
      </c>
      <c r="AS186" t="s">
        <v>3085</v>
      </c>
    </row>
    <row r="187" spans="1:45" x14ac:dyDescent="0.2">
      <c r="A187" s="21" t="s">
        <v>1685</v>
      </c>
      <c r="B187" s="21" t="s">
        <v>1146</v>
      </c>
      <c r="C187" s="21" t="s">
        <v>1149</v>
      </c>
      <c r="D187" s="21" t="s">
        <v>420</v>
      </c>
      <c r="E187" s="21" t="s">
        <v>3094</v>
      </c>
      <c r="G187" s="21" t="s">
        <v>153</v>
      </c>
      <c r="H187" s="21" t="s">
        <v>1165</v>
      </c>
      <c r="I187" s="21" t="s">
        <v>3096</v>
      </c>
      <c r="J187" s="21">
        <v>49</v>
      </c>
      <c r="K187">
        <v>-121.5</v>
      </c>
      <c r="L187">
        <v>1220</v>
      </c>
      <c r="M187" s="21" t="s">
        <v>3034</v>
      </c>
      <c r="O187" s="21">
        <v>1982</v>
      </c>
      <c r="Q187" s="21" t="s">
        <v>3086</v>
      </c>
      <c r="T187" s="21">
        <v>-20</v>
      </c>
      <c r="U187" s="21" t="s">
        <v>1218</v>
      </c>
      <c r="V187" s="9" t="s">
        <v>1247</v>
      </c>
      <c r="W187" s="21">
        <v>84</v>
      </c>
      <c r="X187" s="9" t="s">
        <v>3088</v>
      </c>
      <c r="Y187" t="s">
        <v>3102</v>
      </c>
      <c r="Z187" s="22">
        <v>8</v>
      </c>
      <c r="AD187" s="22" t="s">
        <v>1165</v>
      </c>
      <c r="AF187" s="24" t="s">
        <v>153</v>
      </c>
      <c r="AG187" t="s">
        <v>1160</v>
      </c>
      <c r="AH187">
        <f t="shared" si="2"/>
        <v>4320</v>
      </c>
      <c r="AI187" s="21" t="s">
        <v>153</v>
      </c>
      <c r="AJ187" s="21" t="s">
        <v>1278</v>
      </c>
      <c r="AK187" s="21">
        <v>13</v>
      </c>
      <c r="AL187" s="21" t="s">
        <v>1321</v>
      </c>
      <c r="AM187" s="21"/>
      <c r="AN187" s="21">
        <v>3</v>
      </c>
      <c r="AO187" s="21">
        <v>50</v>
      </c>
      <c r="AP187" s="21">
        <v>30</v>
      </c>
      <c r="AQ187" s="22" t="s">
        <v>3016</v>
      </c>
      <c r="AR187" s="21" t="s">
        <v>1298</v>
      </c>
      <c r="AS187" t="s">
        <v>3085</v>
      </c>
    </row>
    <row r="188" spans="1:45" x14ac:dyDescent="0.2">
      <c r="A188" s="21" t="s">
        <v>1685</v>
      </c>
      <c r="B188" s="21" t="s">
        <v>1146</v>
      </c>
      <c r="C188" s="21" t="s">
        <v>1149</v>
      </c>
      <c r="D188" s="21" t="s">
        <v>420</v>
      </c>
      <c r="E188" s="21" t="s">
        <v>3094</v>
      </c>
      <c r="G188" s="21" t="s">
        <v>153</v>
      </c>
      <c r="H188" s="21" t="s">
        <v>1165</v>
      </c>
      <c r="I188" s="21" t="s">
        <v>3096</v>
      </c>
      <c r="J188" s="21">
        <v>49</v>
      </c>
      <c r="K188">
        <v>-121.5</v>
      </c>
      <c r="L188">
        <v>1220</v>
      </c>
      <c r="M188" s="21" t="s">
        <v>3034</v>
      </c>
      <c r="O188" s="21">
        <v>1982</v>
      </c>
      <c r="Q188" s="21" t="s">
        <v>3086</v>
      </c>
      <c r="T188" s="21">
        <v>-20</v>
      </c>
      <c r="U188" s="21" t="s">
        <v>1147</v>
      </c>
      <c r="V188" s="9"/>
      <c r="W188" s="21"/>
      <c r="X188" s="9" t="s">
        <v>3088</v>
      </c>
      <c r="Z188" s="22">
        <v>8</v>
      </c>
      <c r="AD188" s="22" t="s">
        <v>1165</v>
      </c>
      <c r="AF188" s="24" t="s">
        <v>153</v>
      </c>
      <c r="AG188" t="s">
        <v>1160</v>
      </c>
      <c r="AH188">
        <f t="shared" si="2"/>
        <v>4320</v>
      </c>
      <c r="AI188" s="21" t="s">
        <v>153</v>
      </c>
      <c r="AJ188" s="21" t="s">
        <v>1148</v>
      </c>
      <c r="AK188" s="21">
        <v>24</v>
      </c>
      <c r="AL188" s="21" t="s">
        <v>1321</v>
      </c>
      <c r="AM188" s="21"/>
      <c r="AN188" s="21">
        <v>3</v>
      </c>
      <c r="AO188" s="21">
        <v>50</v>
      </c>
      <c r="AP188" s="21">
        <v>30</v>
      </c>
      <c r="AQ188" s="22" t="s">
        <v>3016</v>
      </c>
      <c r="AR188" s="21" t="s">
        <v>1298</v>
      </c>
      <c r="AS188" t="s">
        <v>3085</v>
      </c>
    </row>
    <row r="189" spans="1:45" x14ac:dyDescent="0.2">
      <c r="A189" s="21" t="s">
        <v>1685</v>
      </c>
      <c r="B189" s="21" t="s">
        <v>1146</v>
      </c>
      <c r="C189" s="21" t="s">
        <v>1149</v>
      </c>
      <c r="D189" s="21" t="s">
        <v>420</v>
      </c>
      <c r="E189" s="21" t="s">
        <v>3094</v>
      </c>
      <c r="G189" s="21" t="s">
        <v>153</v>
      </c>
      <c r="H189" s="21" t="s">
        <v>1165</v>
      </c>
      <c r="I189" s="21" t="s">
        <v>3096</v>
      </c>
      <c r="J189" s="21">
        <v>49</v>
      </c>
      <c r="K189">
        <v>-121.5</v>
      </c>
      <c r="L189">
        <v>1220</v>
      </c>
      <c r="M189" s="21" t="s">
        <v>3034</v>
      </c>
      <c r="O189" s="21">
        <v>1982</v>
      </c>
      <c r="Q189" s="21" t="s">
        <v>3086</v>
      </c>
      <c r="T189" s="21">
        <v>-20</v>
      </c>
      <c r="U189" s="21" t="s">
        <v>1147</v>
      </c>
      <c r="V189" s="9"/>
      <c r="W189" s="21"/>
      <c r="X189" s="9" t="s">
        <v>3088</v>
      </c>
      <c r="Z189" s="22">
        <v>8</v>
      </c>
      <c r="AD189" s="22" t="s">
        <v>1165</v>
      </c>
      <c r="AF189" s="24" t="s">
        <v>153</v>
      </c>
      <c r="AG189" t="s">
        <v>1160</v>
      </c>
      <c r="AH189">
        <f t="shared" si="2"/>
        <v>4320</v>
      </c>
      <c r="AI189" s="21" t="s">
        <v>153</v>
      </c>
      <c r="AJ189" s="21" t="s">
        <v>1278</v>
      </c>
      <c r="AK189" s="21">
        <v>6</v>
      </c>
      <c r="AL189" s="21" t="s">
        <v>1321</v>
      </c>
      <c r="AM189" s="21"/>
      <c r="AN189" s="21">
        <v>3</v>
      </c>
      <c r="AO189" s="21">
        <v>50</v>
      </c>
      <c r="AP189" s="21">
        <v>30</v>
      </c>
      <c r="AQ189" s="22" t="s">
        <v>3016</v>
      </c>
      <c r="AR189" s="21" t="s">
        <v>1298</v>
      </c>
      <c r="AS189" t="s">
        <v>3085</v>
      </c>
    </row>
    <row r="190" spans="1:45" x14ac:dyDescent="0.2">
      <c r="A190" s="21" t="s">
        <v>1685</v>
      </c>
      <c r="B190" s="21" t="s">
        <v>1146</v>
      </c>
      <c r="C190" s="21" t="s">
        <v>1149</v>
      </c>
      <c r="D190" s="21" t="s">
        <v>420</v>
      </c>
      <c r="E190" s="21" t="s">
        <v>3094</v>
      </c>
      <c r="G190" s="21" t="s">
        <v>153</v>
      </c>
      <c r="H190" s="21" t="s">
        <v>1165</v>
      </c>
      <c r="I190" s="21" t="s">
        <v>3096</v>
      </c>
      <c r="J190" s="21">
        <v>49</v>
      </c>
      <c r="K190">
        <v>-121.5</v>
      </c>
      <c r="L190">
        <v>1220</v>
      </c>
      <c r="M190" s="21" t="s">
        <v>3034</v>
      </c>
      <c r="O190" s="21">
        <v>1982</v>
      </c>
      <c r="Q190" s="21" t="s">
        <v>3086</v>
      </c>
      <c r="T190" s="21">
        <v>-20</v>
      </c>
      <c r="U190" s="21" t="s">
        <v>1147</v>
      </c>
      <c r="V190" s="9"/>
      <c r="W190" s="21"/>
      <c r="X190" s="9" t="s">
        <v>3088</v>
      </c>
      <c r="Z190" s="22">
        <v>8</v>
      </c>
      <c r="AD190" s="22" t="s">
        <v>1165</v>
      </c>
      <c r="AF190" s="24" t="s">
        <v>153</v>
      </c>
      <c r="AG190" t="s">
        <v>1160</v>
      </c>
      <c r="AH190">
        <f t="shared" si="2"/>
        <v>4320</v>
      </c>
      <c r="AI190" s="21" t="s">
        <v>153</v>
      </c>
      <c r="AJ190" s="21" t="s">
        <v>1148</v>
      </c>
      <c r="AK190" s="21">
        <v>24</v>
      </c>
      <c r="AL190" s="21" t="s">
        <v>1321</v>
      </c>
      <c r="AM190" s="21"/>
      <c r="AN190" s="21">
        <v>3</v>
      </c>
      <c r="AO190" s="21">
        <v>50</v>
      </c>
      <c r="AP190" s="21">
        <v>30</v>
      </c>
      <c r="AQ190" s="22" t="s">
        <v>3016</v>
      </c>
      <c r="AR190" s="21" t="s">
        <v>1298</v>
      </c>
      <c r="AS190" t="s">
        <v>3085</v>
      </c>
    </row>
    <row r="191" spans="1:45" x14ac:dyDescent="0.2">
      <c r="A191" s="21" t="s">
        <v>1685</v>
      </c>
      <c r="B191" s="21" t="s">
        <v>1146</v>
      </c>
      <c r="C191" s="21" t="s">
        <v>1149</v>
      </c>
      <c r="D191" s="21" t="s">
        <v>420</v>
      </c>
      <c r="E191" s="21" t="s">
        <v>3094</v>
      </c>
      <c r="G191" s="21" t="s">
        <v>153</v>
      </c>
      <c r="H191" s="21" t="s">
        <v>1165</v>
      </c>
      <c r="I191" s="21" t="s">
        <v>3096</v>
      </c>
      <c r="J191" s="21">
        <v>49</v>
      </c>
      <c r="K191">
        <v>-121.5</v>
      </c>
      <c r="L191">
        <v>1220</v>
      </c>
      <c r="M191" s="21" t="s">
        <v>3034</v>
      </c>
      <c r="O191" s="21">
        <v>1982</v>
      </c>
      <c r="Q191" s="21" t="s">
        <v>3086</v>
      </c>
      <c r="T191" s="21">
        <v>-20</v>
      </c>
      <c r="U191" s="21" t="s">
        <v>1147</v>
      </c>
      <c r="V191" s="9"/>
      <c r="W191" s="21"/>
      <c r="X191" s="9" t="s">
        <v>3088</v>
      </c>
      <c r="Z191" s="22">
        <v>8</v>
      </c>
      <c r="AD191" s="22" t="s">
        <v>1165</v>
      </c>
      <c r="AF191" s="24" t="s">
        <v>153</v>
      </c>
      <c r="AG191" t="s">
        <v>1160</v>
      </c>
      <c r="AH191">
        <f t="shared" si="2"/>
        <v>4320</v>
      </c>
      <c r="AI191" s="21" t="s">
        <v>153</v>
      </c>
      <c r="AJ191" s="21" t="s">
        <v>1278</v>
      </c>
      <c r="AK191" s="21">
        <v>6</v>
      </c>
      <c r="AL191" s="21" t="s">
        <v>1321</v>
      </c>
      <c r="AM191" s="21"/>
      <c r="AN191" s="21">
        <v>3</v>
      </c>
      <c r="AO191" s="21">
        <v>50</v>
      </c>
      <c r="AP191" s="21">
        <v>30</v>
      </c>
      <c r="AQ191" s="22" t="s">
        <v>3016</v>
      </c>
      <c r="AR191" s="21" t="s">
        <v>1298</v>
      </c>
      <c r="AS191" t="s">
        <v>3085</v>
      </c>
    </row>
    <row r="192" spans="1:45" x14ac:dyDescent="0.2">
      <c r="A192" s="21" t="s">
        <v>1685</v>
      </c>
      <c r="B192" s="21" t="s">
        <v>1146</v>
      </c>
      <c r="C192" s="21" t="s">
        <v>1149</v>
      </c>
      <c r="D192" s="21" t="s">
        <v>420</v>
      </c>
      <c r="E192" s="21" t="s">
        <v>3094</v>
      </c>
      <c r="G192" s="21" t="s">
        <v>153</v>
      </c>
      <c r="H192" s="21" t="s">
        <v>1165</v>
      </c>
      <c r="I192" s="21" t="s">
        <v>3096</v>
      </c>
      <c r="J192" s="21">
        <v>49</v>
      </c>
      <c r="K192">
        <v>-121.5</v>
      </c>
      <c r="L192">
        <v>1220</v>
      </c>
      <c r="M192" s="21" t="s">
        <v>3034</v>
      </c>
      <c r="O192" s="21">
        <v>1982</v>
      </c>
      <c r="Q192" s="21" t="s">
        <v>3086</v>
      </c>
      <c r="T192" s="21">
        <v>-20</v>
      </c>
      <c r="U192" s="21" t="s">
        <v>1147</v>
      </c>
      <c r="V192" s="9"/>
      <c r="W192" s="21"/>
      <c r="X192" s="9" t="s">
        <v>3088</v>
      </c>
      <c r="Z192" s="22">
        <v>8</v>
      </c>
      <c r="AD192" s="22" t="s">
        <v>1165</v>
      </c>
      <c r="AF192" s="24" t="s">
        <v>153</v>
      </c>
      <c r="AG192" t="s">
        <v>1160</v>
      </c>
      <c r="AH192">
        <f t="shared" si="2"/>
        <v>4320</v>
      </c>
      <c r="AI192" s="21" t="s">
        <v>153</v>
      </c>
      <c r="AJ192" s="21" t="s">
        <v>1148</v>
      </c>
      <c r="AK192" s="21">
        <v>24</v>
      </c>
      <c r="AL192" s="21" t="s">
        <v>1321</v>
      </c>
      <c r="AM192" s="21"/>
      <c r="AN192" s="21">
        <v>3</v>
      </c>
      <c r="AO192" s="21">
        <v>50</v>
      </c>
      <c r="AP192" s="21">
        <v>30</v>
      </c>
      <c r="AQ192" s="22" t="s">
        <v>3016</v>
      </c>
      <c r="AR192" s="21" t="s">
        <v>1298</v>
      </c>
      <c r="AS192" t="s">
        <v>3085</v>
      </c>
    </row>
    <row r="193" spans="1:45" x14ac:dyDescent="0.2">
      <c r="A193" s="21" t="s">
        <v>1685</v>
      </c>
      <c r="B193" s="21" t="s">
        <v>1146</v>
      </c>
      <c r="C193" s="21" t="s">
        <v>1149</v>
      </c>
      <c r="D193" s="21" t="s">
        <v>420</v>
      </c>
      <c r="E193" s="21" t="s">
        <v>3094</v>
      </c>
      <c r="G193" s="21" t="s">
        <v>153</v>
      </c>
      <c r="H193" s="21" t="s">
        <v>1165</v>
      </c>
      <c r="I193" s="21" t="s">
        <v>3096</v>
      </c>
      <c r="J193" s="21">
        <v>49</v>
      </c>
      <c r="K193">
        <v>-121.5</v>
      </c>
      <c r="L193">
        <v>1220</v>
      </c>
      <c r="M193" s="21" t="s">
        <v>3034</v>
      </c>
      <c r="O193" s="21">
        <v>1982</v>
      </c>
      <c r="Q193" s="21" t="s">
        <v>3086</v>
      </c>
      <c r="T193" s="21">
        <v>-20</v>
      </c>
      <c r="U193" s="21" t="s">
        <v>1147</v>
      </c>
      <c r="V193" s="9"/>
      <c r="W193" s="21"/>
      <c r="X193" s="9" t="s">
        <v>3088</v>
      </c>
      <c r="Z193" s="22">
        <v>8</v>
      </c>
      <c r="AD193" s="22" t="s">
        <v>1165</v>
      </c>
      <c r="AF193" s="24" t="s">
        <v>153</v>
      </c>
      <c r="AG193" t="s">
        <v>1160</v>
      </c>
      <c r="AH193">
        <f t="shared" si="2"/>
        <v>4320</v>
      </c>
      <c r="AI193" s="21" t="s">
        <v>153</v>
      </c>
      <c r="AJ193" s="21" t="s">
        <v>1278</v>
      </c>
      <c r="AK193" s="21">
        <v>6</v>
      </c>
      <c r="AL193" s="21" t="s">
        <v>1321</v>
      </c>
      <c r="AM193" s="21"/>
      <c r="AN193" s="21">
        <v>3</v>
      </c>
      <c r="AO193" s="21">
        <v>50</v>
      </c>
      <c r="AP193" s="21">
        <v>30</v>
      </c>
      <c r="AQ193" s="22" t="s">
        <v>3016</v>
      </c>
      <c r="AR193" s="21" t="s">
        <v>1298</v>
      </c>
      <c r="AS193" t="s">
        <v>3085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2022-10-30T20:45:27Z</dcterms:modified>
</cp:coreProperties>
</file>