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2490C27-E9B7-E245-9D27-F1585397ADB1}" xr6:coauthVersionLast="47" xr6:coauthVersionMax="47" xr10:uidLastSave="{00000000-0000-0000-0000-000000000000}"/>
  <bookViews>
    <workbookView xWindow="3640" yWindow="860" windowWidth="24600" windowHeight="153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3385" i="3" l="1"/>
  <c r="W3384" i="3"/>
  <c r="W3383" i="3"/>
  <c r="W3382" i="3"/>
  <c r="W3381" i="3"/>
  <c r="W3380" i="3"/>
  <c r="W3378" i="3"/>
  <c r="W3375" i="3"/>
  <c r="W3374" i="3"/>
  <c r="W3373" i="3"/>
  <c r="W3372" i="3"/>
  <c r="W3371" i="3"/>
  <c r="W3370" i="3"/>
  <c r="W3368" i="3"/>
  <c r="W3365" i="3"/>
  <c r="W3364" i="3"/>
  <c r="W3363" i="3"/>
  <c r="W3362" i="3"/>
  <c r="W3361" i="3"/>
  <c r="W3360" i="3"/>
  <c r="W3358" i="3"/>
  <c r="W3355" i="3"/>
  <c r="W3354" i="3"/>
  <c r="W3353" i="3"/>
  <c r="W3352" i="3"/>
  <c r="W3351" i="3"/>
  <c r="W3350" i="3"/>
  <c r="W3348" i="3"/>
  <c r="W3345" i="3"/>
  <c r="W3344" i="3"/>
  <c r="W3343" i="3"/>
  <c r="W3342" i="3"/>
  <c r="W3341" i="3"/>
  <c r="W3340" i="3"/>
  <c r="W3338" i="3"/>
  <c r="W3335" i="3"/>
  <c r="W3334" i="3"/>
  <c r="W3333" i="3"/>
  <c r="W3332" i="3"/>
  <c r="W3331" i="3"/>
  <c r="W3330" i="3"/>
  <c r="W3328" i="3"/>
  <c r="W3325" i="3"/>
  <c r="W3324" i="3"/>
  <c r="W3323" i="3"/>
  <c r="W3322" i="3"/>
  <c r="W3321" i="3"/>
  <c r="W3320" i="3"/>
  <c r="W3318" i="3"/>
  <c r="W3315" i="3"/>
  <c r="W3314" i="3"/>
  <c r="W3313" i="3"/>
  <c r="W3312" i="3"/>
  <c r="W3311" i="3"/>
  <c r="W3310" i="3"/>
  <c r="W3308" i="3"/>
  <c r="W3305" i="3"/>
  <c r="W3304" i="3"/>
  <c r="W3303" i="3"/>
  <c r="W3302" i="3"/>
  <c r="W3301" i="3"/>
  <c r="W3300" i="3"/>
  <c r="W3298" i="3"/>
  <c r="W3295" i="3"/>
  <c r="W3294" i="3"/>
  <c r="W3293" i="3"/>
  <c r="W3292" i="3"/>
  <c r="W3291" i="3"/>
  <c r="W3290" i="3"/>
  <c r="W3288" i="3"/>
  <c r="W3285" i="3"/>
  <c r="W3284" i="3"/>
  <c r="W3283" i="3"/>
  <c r="W3282" i="3"/>
  <c r="W3281" i="3"/>
  <c r="W3280" i="3"/>
  <c r="W3278" i="3"/>
  <c r="W3275" i="3"/>
  <c r="W3274" i="3"/>
  <c r="W3273" i="3"/>
  <c r="W3272" i="3"/>
  <c r="W3271" i="3"/>
  <c r="W3270" i="3"/>
  <c r="W3268" i="3"/>
  <c r="W3265" i="3"/>
  <c r="W3264" i="3"/>
  <c r="W3263" i="3"/>
  <c r="W3262" i="3"/>
  <c r="W3261" i="3"/>
  <c r="W3260" i="3"/>
  <c r="W3258" i="3"/>
  <c r="W3255" i="3"/>
  <c r="W3254" i="3"/>
  <c r="W3253" i="3"/>
  <c r="W3252" i="3"/>
  <c r="W3251" i="3"/>
  <c r="W3250" i="3"/>
  <c r="W3248" i="3"/>
  <c r="W3245" i="3"/>
  <c r="W3244" i="3"/>
  <c r="W3243" i="3"/>
  <c r="W3242" i="3"/>
  <c r="W3241" i="3"/>
  <c r="W3240" i="3"/>
  <c r="W3238" i="3"/>
  <c r="W3235" i="3"/>
  <c r="W3234" i="3"/>
  <c r="W3233" i="3"/>
  <c r="W3232" i="3"/>
  <c r="W3231" i="3"/>
  <c r="W3230" i="3"/>
  <c r="W3228" i="3"/>
  <c r="W3226" i="3"/>
  <c r="W3225" i="3"/>
  <c r="W3224" i="3"/>
  <c r="W3223" i="3"/>
  <c r="W3222" i="3"/>
  <c r="W3221" i="3"/>
  <c r="W3219" i="3"/>
  <c r="W3217" i="3"/>
  <c r="W3216" i="3"/>
  <c r="W3215" i="3"/>
  <c r="W3214" i="3"/>
  <c r="W3213" i="3"/>
  <c r="W3212" i="3"/>
  <c r="W3210" i="3"/>
  <c r="W3208" i="3"/>
  <c r="W3207" i="3"/>
  <c r="W3206" i="3"/>
  <c r="W3205" i="3"/>
  <c r="W3204" i="3"/>
  <c r="W3203" i="3"/>
  <c r="W3201" i="3"/>
  <c r="W3199" i="3"/>
  <c r="W3198" i="3"/>
  <c r="W3197" i="3"/>
  <c r="W3196" i="3"/>
  <c r="W3195" i="3"/>
  <c r="W3194" i="3"/>
  <c r="W3192" i="3"/>
  <c r="W3190" i="3"/>
  <c r="W3189" i="3"/>
  <c r="W3188" i="3"/>
  <c r="W3187" i="3"/>
  <c r="W3186" i="3"/>
  <c r="W3185" i="3"/>
  <c r="W3183" i="3"/>
  <c r="W3181" i="3"/>
  <c r="W3180" i="3"/>
  <c r="W3179" i="3"/>
  <c r="W3178" i="3"/>
  <c r="W3177" i="3"/>
  <c r="W3176" i="3"/>
  <c r="W3174" i="3"/>
  <c r="AM3171" i="3"/>
  <c r="AM3169" i="3"/>
  <c r="AM3168" i="3"/>
  <c r="AM3167" i="3"/>
  <c r="AM3165" i="3"/>
  <c r="AM3164" i="3"/>
  <c r="AM3163" i="3"/>
  <c r="AM3162" i="3"/>
  <c r="AM3161" i="3"/>
  <c r="AM3160" i="3"/>
  <c r="AM3159" i="3"/>
  <c r="AM3158" i="3"/>
  <c r="R3172" i="3"/>
  <c r="R3171" i="3"/>
  <c r="R3170" i="3"/>
  <c r="R3169" i="3"/>
  <c r="R3168" i="3"/>
  <c r="R3167" i="3"/>
  <c r="R3166" i="3"/>
  <c r="R3165" i="3"/>
  <c r="R3164" i="3"/>
  <c r="R3163" i="3"/>
  <c r="R3162" i="3"/>
  <c r="R3161" i="3"/>
  <c r="R3160" i="3"/>
  <c r="R3159" i="3"/>
  <c r="R3158" i="3"/>
  <c r="R3157" i="3"/>
  <c r="AM3156" i="3"/>
  <c r="AM3154" i="3"/>
  <c r="AM3153" i="3"/>
  <c r="AM3152" i="3"/>
  <c r="AM3151" i="3"/>
  <c r="AM3149" i="3"/>
  <c r="AM3148" i="3"/>
  <c r="AM3147" i="3"/>
  <c r="AM3145" i="3"/>
  <c r="AM3144" i="3"/>
  <c r="AM3143" i="3"/>
  <c r="AM3142" i="3"/>
  <c r="R3156" i="3"/>
  <c r="R3155" i="3"/>
  <c r="R3154" i="3"/>
  <c r="R3153" i="3"/>
  <c r="R3152" i="3"/>
  <c r="R3151" i="3"/>
  <c r="R3150" i="3"/>
  <c r="R3149" i="3"/>
  <c r="R3148" i="3"/>
  <c r="R3147" i="3"/>
  <c r="R3146" i="3"/>
  <c r="R3145" i="3"/>
  <c r="R3144" i="3"/>
  <c r="R3143" i="3"/>
  <c r="R3142" i="3"/>
  <c r="R3141" i="3"/>
  <c r="AM3140" i="3"/>
  <c r="AM3139" i="3"/>
  <c r="AM3138" i="3"/>
  <c r="AM3137" i="3"/>
  <c r="AM3136" i="3"/>
  <c r="AM3135" i="3"/>
  <c r="AM3134" i="3"/>
  <c r="AM3133" i="3"/>
  <c r="R3140" i="3"/>
  <c r="R3139" i="3"/>
  <c r="R3138" i="3"/>
  <c r="R3137" i="3"/>
  <c r="R3136" i="3"/>
  <c r="R3135" i="3"/>
  <c r="R3134" i="3"/>
  <c r="R3133" i="3"/>
  <c r="AM3132" i="3"/>
  <c r="AM3131" i="3"/>
  <c r="AM3130" i="3"/>
  <c r="AM3129" i="3"/>
  <c r="R3132" i="3"/>
  <c r="R3131" i="3"/>
  <c r="R3130" i="3"/>
  <c r="R3129" i="3"/>
  <c r="AM3128" i="3"/>
  <c r="AM3127" i="3"/>
  <c r="AM3126" i="3"/>
  <c r="R3128" i="3"/>
  <c r="R3127" i="3"/>
  <c r="R3126" i="3"/>
  <c r="R3125" i="3"/>
  <c r="AP3124" i="3"/>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<sst xmlns="http://schemas.openxmlformats.org/spreadsheetml/2006/main" count="74926" uniqueCount="3170">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</sst>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6" workbookViewId="0">
      <selection activeCell="A50" sqref="A50"/>
    </sheetView>
  </sheetViews>
  <sheetFormatPr baseColWidth="10" defaultRowHeight="16"/>
  <cols>
    <col min="1" max="1" width="34.5" customWidth="1"/>
    <col min="2" max="2" width="70.5" bestFit="1" customWidth="1"/>
  </cols>
  <sheetData>
    <row r="1" spans="1:3">
      <c r="A1" t="s">
        <v>0</v>
      </c>
    </row>
    <row r="3" spans="1:3">
      <c r="A3" s="1" t="s">
        <v>1</v>
      </c>
      <c r="B3" s="2" t="s">
        <v>2</v>
      </c>
      <c r="C3" t="s">
        <v>3</v>
      </c>
    </row>
    <row r="4" spans="1:3">
      <c r="A4" s="3"/>
    </row>
    <row r="5" spans="1:3">
      <c r="A5" s="3" t="s">
        <v>4</v>
      </c>
      <c r="B5" t="s">
        <v>5</v>
      </c>
    </row>
    <row r="6" spans="1:3">
      <c r="A6" s="3" t="s">
        <v>6</v>
      </c>
      <c r="B6" t="s">
        <v>7</v>
      </c>
    </row>
    <row r="7" spans="1:3">
      <c r="A7" s="3" t="s">
        <v>8</v>
      </c>
      <c r="B7" t="s">
        <v>9</v>
      </c>
    </row>
    <row r="8" spans="1:3">
      <c r="A8" s="3" t="s">
        <v>10</v>
      </c>
      <c r="B8" t="s">
        <v>11</v>
      </c>
    </row>
    <row r="9" spans="1:3">
      <c r="A9" s="3" t="s">
        <v>12</v>
      </c>
      <c r="B9" t="s">
        <v>13</v>
      </c>
    </row>
    <row r="10" spans="1:3">
      <c r="A10" s="3" t="s">
        <v>14</v>
      </c>
      <c r="B10" t="s">
        <v>15</v>
      </c>
    </row>
    <row r="11" spans="1:3">
      <c r="A11" s="3" t="s">
        <v>16</v>
      </c>
      <c r="B11" t="s">
        <v>17</v>
      </c>
    </row>
    <row r="12" spans="1:3">
      <c r="A12" s="3" t="s">
        <v>18</v>
      </c>
      <c r="B12" t="s">
        <v>19</v>
      </c>
    </row>
    <row r="13" spans="1:3">
      <c r="A13" s="3" t="s">
        <v>20</v>
      </c>
      <c r="B13" t="s">
        <v>21</v>
      </c>
    </row>
    <row r="14" spans="1:3">
      <c r="A14" s="3" t="s">
        <v>22</v>
      </c>
      <c r="B14" t="s">
        <v>23</v>
      </c>
    </row>
    <row r="15" spans="1:3">
      <c r="A15" s="3" t="s">
        <v>24</v>
      </c>
      <c r="B15" t="s">
        <v>25</v>
      </c>
    </row>
    <row r="16" spans="1:3">
      <c r="A16" s="3" t="s">
        <v>26</v>
      </c>
      <c r="B16" t="s">
        <v>27</v>
      </c>
    </row>
    <row r="17" spans="1:10">
      <c r="A17" s="3" t="s">
        <v>28</v>
      </c>
      <c r="B17" t="s">
        <v>29</v>
      </c>
    </row>
    <row r="18" spans="1:10">
      <c r="A18" s="3" t="s">
        <v>30</v>
      </c>
      <c r="B18" s="4" t="s">
        <v>31</v>
      </c>
      <c r="C18" s="4" t="s">
        <v>32</v>
      </c>
    </row>
    <row r="19" spans="1:10">
      <c r="A19" s="3"/>
      <c r="B19" s="4" t="s">
        <v>33</v>
      </c>
      <c r="C19" s="4" t="s">
        <v>34</v>
      </c>
    </row>
    <row r="20" spans="1:10">
      <c r="A20" s="3"/>
      <c r="B20" s="4" t="s">
        <v>35</v>
      </c>
      <c r="C20" s="4" t="s">
        <v>36</v>
      </c>
    </row>
    <row r="21" spans="1:10">
      <c r="A21" s="3"/>
      <c r="B21" s="4" t="s">
        <v>37</v>
      </c>
      <c r="C21" s="4" t="s">
        <v>38</v>
      </c>
    </row>
    <row r="22" spans="1:10">
      <c r="A22" t="s">
        <v>39</v>
      </c>
      <c r="B22" s="4" t="s">
        <v>40</v>
      </c>
    </row>
    <row r="23" spans="1:10">
      <c r="A23" t="s">
        <v>41</v>
      </c>
    </row>
    <row r="25" spans="1:10">
      <c r="H25" t="s">
        <v>42</v>
      </c>
      <c r="I25" t="s">
        <v>43</v>
      </c>
      <c r="J25" t="s">
        <v>44</v>
      </c>
    </row>
    <row r="26" spans="1:10">
      <c r="A26" s="2" t="s">
        <v>45</v>
      </c>
      <c r="B26" s="2" t="s">
        <v>46</v>
      </c>
    </row>
    <row r="28" spans="1:10" ht="17">
      <c r="A28" s="3" t="s">
        <v>4</v>
      </c>
      <c r="B28" t="s">
        <v>47</v>
      </c>
    </row>
    <row r="29" spans="1:10" ht="17">
      <c r="A29" s="3" t="s">
        <v>48</v>
      </c>
      <c r="B29" t="s">
        <v>49</v>
      </c>
    </row>
    <row r="30" spans="1:10" ht="17">
      <c r="A30" s="3" t="s">
        <v>50</v>
      </c>
      <c r="B30" t="s">
        <v>51</v>
      </c>
    </row>
    <row r="31" spans="1:10" ht="17">
      <c r="A31" s="3" t="s">
        <v>52</v>
      </c>
      <c r="B31" t="s">
        <v>53</v>
      </c>
    </row>
    <row r="32" spans="1:10" ht="17">
      <c r="A32" s="3" t="s">
        <v>54</v>
      </c>
      <c r="B32" t="s">
        <v>55</v>
      </c>
    </row>
    <row r="33" spans="1:2" ht="17">
      <c r="A33" s="3" t="s">
        <v>56</v>
      </c>
      <c r="B33" t="s">
        <v>57</v>
      </c>
    </row>
    <row r="34" spans="1:2" ht="17">
      <c r="A34" s="3" t="s">
        <v>1205</v>
      </c>
      <c r="B34" t="s">
        <v>1206</v>
      </c>
    </row>
    <row r="35" spans="1:2" ht="17">
      <c r="A35" s="3" t="s">
        <v>58</v>
      </c>
      <c r="B35" t="s">
        <v>59</v>
      </c>
    </row>
    <row r="36" spans="1:2" ht="17">
      <c r="A36" s="3" t="s">
        <v>60</v>
      </c>
      <c r="B36" t="s">
        <v>61</v>
      </c>
    </row>
    <row r="37" spans="1:2" ht="17">
      <c r="A37" s="3" t="s">
        <v>62</v>
      </c>
      <c r="B37" t="s">
        <v>63</v>
      </c>
    </row>
    <row r="38" spans="1:2" ht="17">
      <c r="A38" s="3" t="s">
        <v>64</v>
      </c>
      <c r="B38" t="s">
        <v>65</v>
      </c>
    </row>
    <row r="39" spans="1:2" ht="17">
      <c r="A39" s="3" t="s">
        <v>66</v>
      </c>
      <c r="B39" t="s">
        <v>67</v>
      </c>
    </row>
    <row r="40" spans="1:2" ht="17">
      <c r="A40" s="3" t="s">
        <v>68</v>
      </c>
      <c r="B40" t="s">
        <v>69</v>
      </c>
    </row>
    <row r="41" spans="1:2" ht="17">
      <c r="A41" s="3" t="s">
        <v>70</v>
      </c>
      <c r="B41" t="s">
        <v>71</v>
      </c>
    </row>
    <row r="42" spans="1:2" ht="17">
      <c r="A42" s="3" t="s">
        <v>72</v>
      </c>
      <c r="B42" t="s">
        <v>73</v>
      </c>
    </row>
    <row r="43" spans="1:2" ht="17">
      <c r="A43" s="3" t="s">
        <v>74</v>
      </c>
      <c r="B43" t="s">
        <v>75</v>
      </c>
    </row>
    <row r="44" spans="1:2" ht="17">
      <c r="A44" s="3" t="s">
        <v>76</v>
      </c>
      <c r="B44" t="s">
        <v>77</v>
      </c>
    </row>
    <row r="45" spans="1:2" ht="17">
      <c r="A45" s="3" t="s">
        <v>78</v>
      </c>
      <c r="B45" t="s">
        <v>79</v>
      </c>
    </row>
    <row r="46" spans="1:2" ht="17">
      <c r="A46" s="3" t="s">
        <v>80</v>
      </c>
      <c r="B46" t="s">
        <v>81</v>
      </c>
    </row>
    <row r="47" spans="1:2" ht="17">
      <c r="A47" s="3" t="s">
        <v>82</v>
      </c>
      <c r="B47" t="s">
        <v>83</v>
      </c>
    </row>
    <row r="48" spans="1:2" ht="17">
      <c r="A48" s="3" t="s">
        <v>84</v>
      </c>
      <c r="B48" t="s">
        <v>85</v>
      </c>
    </row>
    <row r="49" spans="1:2" ht="17">
      <c r="A49" s="3" t="s">
        <v>86</v>
      </c>
      <c r="B49" t="s">
        <v>87</v>
      </c>
    </row>
    <row r="50" spans="1:2" ht="17">
      <c r="A50" s="3" t="s">
        <v>88</v>
      </c>
      <c r="B50" t="s">
        <v>1207</v>
      </c>
    </row>
    <row r="51" spans="1:2" ht="17">
      <c r="A51" s="3" t="s">
        <v>89</v>
      </c>
      <c r="B51" t="s">
        <v>90</v>
      </c>
    </row>
    <row r="52" spans="1:2" ht="17">
      <c r="A52" s="3" t="s">
        <v>91</v>
      </c>
      <c r="B52" t="s">
        <v>92</v>
      </c>
    </row>
    <row r="53" spans="1:2" ht="17">
      <c r="A53" s="3" t="s">
        <v>93</v>
      </c>
      <c r="B53" t="s">
        <v>94</v>
      </c>
    </row>
    <row r="54" spans="1:2" ht="17">
      <c r="A54" s="3" t="s">
        <v>95</v>
      </c>
      <c r="B54" t="s">
        <v>96</v>
      </c>
    </row>
    <row r="55" spans="1:2" ht="17">
      <c r="A55" s="3" t="s">
        <v>97</v>
      </c>
      <c r="B55" t="s">
        <v>98</v>
      </c>
    </row>
    <row r="56" spans="1:2" ht="17">
      <c r="A56" s="3" t="s">
        <v>99</v>
      </c>
      <c r="B56" t="s">
        <v>1208</v>
      </c>
    </row>
    <row r="57" spans="1:2" ht="17">
      <c r="A57" s="3" t="s">
        <v>100</v>
      </c>
      <c r="B57" t="s">
        <v>101</v>
      </c>
    </row>
    <row r="58" spans="1:2" ht="17">
      <c r="A58" s="3" t="s">
        <v>102</v>
      </c>
      <c r="B58" t="s">
        <v>103</v>
      </c>
    </row>
    <row r="59" spans="1:2" ht="17">
      <c r="A59" s="3" t="s">
        <v>104</v>
      </c>
      <c r="B59" t="s">
        <v>105</v>
      </c>
    </row>
    <row r="60" spans="1:2" ht="17">
      <c r="A60" s="3" t="s">
        <v>106</v>
      </c>
      <c r="B60" t="s">
        <v>107</v>
      </c>
    </row>
    <row r="61" spans="1:2" ht="17">
      <c r="A61" s="3" t="s">
        <v>1239</v>
      </c>
      <c r="B61" t="s">
        <v>1241</v>
      </c>
    </row>
    <row r="62" spans="1:2" ht="17">
      <c r="A62" s="3" t="s">
        <v>108</v>
      </c>
      <c r="B62" t="s">
        <v>109</v>
      </c>
    </row>
    <row r="63" spans="1:2" ht="17">
      <c r="A63" s="3" t="s">
        <v>110</v>
      </c>
      <c r="B63" t="s">
        <v>111</v>
      </c>
    </row>
    <row r="64" spans="1:2" ht="17">
      <c r="A64" s="3" t="s">
        <v>112</v>
      </c>
      <c r="B64" t="s">
        <v>113</v>
      </c>
    </row>
    <row r="65" spans="1:10" ht="17">
      <c r="A65" s="3" t="s">
        <v>114</v>
      </c>
      <c r="B65" t="s">
        <v>115</v>
      </c>
    </row>
    <row r="66" spans="1:10" ht="17">
      <c r="A66" s="3" t="s">
        <v>116</v>
      </c>
      <c r="B66" t="s">
        <v>117</v>
      </c>
    </row>
    <row r="67" spans="1:10" ht="17">
      <c r="A67" s="3" t="s">
        <v>118</v>
      </c>
      <c r="B67" t="s">
        <v>119</v>
      </c>
    </row>
    <row r="68" spans="1:10">
      <c r="A68" s="4" t="s">
        <v>1242</v>
      </c>
      <c r="B68" s="4" t="s">
        <v>1243</v>
      </c>
      <c r="C68" s="4"/>
      <c r="D68" s="4"/>
      <c r="E68" s="4"/>
      <c r="F68" s="4"/>
      <c r="G68" s="4"/>
      <c r="H68" s="4"/>
      <c r="I68" s="4"/>
      <c r="J68" s="4"/>
    </row>
    <row r="69" spans="1:10" ht="17">
      <c r="A69" s="3" t="s">
        <v>42</v>
      </c>
      <c r="B69" t="s">
        <v>120</v>
      </c>
    </row>
    <row r="70" spans="1:10" ht="17">
      <c r="A70" s="3" t="s">
        <v>43</v>
      </c>
      <c r="B70" t="s">
        <v>121</v>
      </c>
    </row>
    <row r="71" spans="1:10" ht="17">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6" sqref="C276"/>
    </sheetView>
  </sheetViews>
  <sheetFormatPr baseColWidth="10" defaultRowHeight="16"/>
  <cols>
    <col min="2" max="2" width="134.1640625" bestFit="1" customWidth="1"/>
    <col min="19" max="19" width="15.1640625" customWidth="1"/>
  </cols>
  <sheetData>
    <row r="1" spans="1:19">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c r="A2" t="s">
        <v>138</v>
      </c>
      <c r="B2" t="s">
        <v>139</v>
      </c>
      <c r="C2" t="s">
        <v>140</v>
      </c>
      <c r="D2" t="s">
        <v>141</v>
      </c>
      <c r="E2">
        <v>10</v>
      </c>
      <c r="F2">
        <v>1</v>
      </c>
      <c r="G2">
        <v>67</v>
      </c>
      <c r="H2">
        <v>1994</v>
      </c>
      <c r="I2" t="s">
        <v>142</v>
      </c>
      <c r="K2" t="s">
        <v>143</v>
      </c>
      <c r="N2" t="s">
        <v>144</v>
      </c>
      <c r="R2" t="s">
        <v>145</v>
      </c>
      <c r="S2" t="s">
        <v>146</v>
      </c>
    </row>
    <row r="3" spans="1:19">
      <c r="A3" t="s">
        <v>138</v>
      </c>
      <c r="B3" t="s">
        <v>147</v>
      </c>
      <c r="C3" t="s">
        <v>148</v>
      </c>
      <c r="D3" t="s">
        <v>149</v>
      </c>
      <c r="E3">
        <v>27</v>
      </c>
      <c r="F3">
        <v>1</v>
      </c>
      <c r="G3">
        <v>149</v>
      </c>
      <c r="H3">
        <v>2005</v>
      </c>
      <c r="I3" t="s">
        <v>150</v>
      </c>
      <c r="J3" t="s">
        <v>151</v>
      </c>
      <c r="K3" t="s">
        <v>143</v>
      </c>
      <c r="M3" t="s">
        <v>152</v>
      </c>
      <c r="O3" t="s">
        <v>153</v>
      </c>
      <c r="R3" t="s">
        <v>145</v>
      </c>
      <c r="S3" t="s">
        <v>154</v>
      </c>
    </row>
    <row r="4" spans="1:19">
      <c r="A4" t="s">
        <v>138</v>
      </c>
      <c r="B4" t="s">
        <v>155</v>
      </c>
      <c r="C4" t="s">
        <v>156</v>
      </c>
      <c r="D4" t="s">
        <v>157</v>
      </c>
      <c r="E4" t="s">
        <v>158</v>
      </c>
      <c r="F4">
        <v>4</v>
      </c>
      <c r="G4">
        <v>66</v>
      </c>
      <c r="H4">
        <v>2006</v>
      </c>
      <c r="I4" t="s">
        <v>159</v>
      </c>
      <c r="K4" t="s">
        <v>143</v>
      </c>
      <c r="N4" t="s">
        <v>144</v>
      </c>
      <c r="Q4" t="s">
        <v>160</v>
      </c>
      <c r="R4" t="s">
        <v>161</v>
      </c>
      <c r="S4" t="s">
        <v>162</v>
      </c>
    </row>
    <row r="5" spans="1:19">
      <c r="A5" t="s">
        <v>138</v>
      </c>
      <c r="B5" t="s">
        <v>163</v>
      </c>
      <c r="C5" t="s">
        <v>164</v>
      </c>
      <c r="D5" t="s">
        <v>165</v>
      </c>
      <c r="E5">
        <v>53</v>
      </c>
      <c r="F5">
        <v>1</v>
      </c>
      <c r="G5">
        <v>69</v>
      </c>
      <c r="H5">
        <v>2013</v>
      </c>
      <c r="I5" t="s">
        <v>166</v>
      </c>
      <c r="J5" t="s">
        <v>167</v>
      </c>
      <c r="K5" t="s">
        <v>143</v>
      </c>
      <c r="O5" t="s">
        <v>153</v>
      </c>
      <c r="R5" t="s">
        <v>145</v>
      </c>
      <c r="S5" t="s">
        <v>168</v>
      </c>
    </row>
    <row r="6" spans="1:19">
      <c r="A6" t="s">
        <v>138</v>
      </c>
      <c r="B6" t="s">
        <v>169</v>
      </c>
      <c r="C6" t="s">
        <v>170</v>
      </c>
      <c r="D6" t="s">
        <v>171</v>
      </c>
      <c r="E6">
        <v>24</v>
      </c>
      <c r="F6">
        <v>2</v>
      </c>
      <c r="G6">
        <v>79</v>
      </c>
      <c r="H6">
        <v>2003</v>
      </c>
      <c r="I6" t="s">
        <v>172</v>
      </c>
      <c r="J6" t="s">
        <v>173</v>
      </c>
      <c r="K6" t="s">
        <v>143</v>
      </c>
      <c r="M6" t="s">
        <v>174</v>
      </c>
      <c r="N6" t="s">
        <v>144</v>
      </c>
      <c r="R6" t="s">
        <v>145</v>
      </c>
      <c r="S6" t="s">
        <v>175</v>
      </c>
    </row>
    <row r="7" spans="1:19">
      <c r="A7" t="s">
        <v>138</v>
      </c>
      <c r="B7" t="s">
        <v>176</v>
      </c>
      <c r="C7" t="s">
        <v>177</v>
      </c>
      <c r="D7" t="s">
        <v>178</v>
      </c>
      <c r="E7">
        <v>9</v>
      </c>
      <c r="F7">
        <v>3</v>
      </c>
      <c r="G7" t="s">
        <v>179</v>
      </c>
      <c r="H7">
        <v>2020</v>
      </c>
      <c r="I7" t="s">
        <v>180</v>
      </c>
      <c r="K7" t="s">
        <v>143</v>
      </c>
      <c r="N7" t="s">
        <v>144</v>
      </c>
      <c r="Q7" t="s">
        <v>181</v>
      </c>
      <c r="R7" t="s">
        <v>161</v>
      </c>
      <c r="S7" t="s">
        <v>182</v>
      </c>
    </row>
    <row r="8" spans="1:19">
      <c r="A8" t="s">
        <v>138</v>
      </c>
      <c r="B8" t="s">
        <v>183</v>
      </c>
      <c r="C8" t="s">
        <v>184</v>
      </c>
      <c r="D8" t="s">
        <v>185</v>
      </c>
      <c r="E8">
        <v>35</v>
      </c>
      <c r="F8">
        <v>3</v>
      </c>
      <c r="G8">
        <v>624</v>
      </c>
      <c r="H8">
        <v>2007</v>
      </c>
      <c r="I8" t="s">
        <v>186</v>
      </c>
      <c r="K8" t="s">
        <v>143</v>
      </c>
      <c r="N8" t="s">
        <v>144</v>
      </c>
      <c r="R8" t="s">
        <v>161</v>
      </c>
      <c r="S8" t="s">
        <v>187</v>
      </c>
    </row>
    <row r="9" spans="1:19">
      <c r="A9" t="s">
        <v>138</v>
      </c>
      <c r="B9" t="s">
        <v>188</v>
      </c>
      <c r="C9" t="s">
        <v>189</v>
      </c>
      <c r="D9" t="s">
        <v>190</v>
      </c>
      <c r="E9">
        <v>25</v>
      </c>
      <c r="F9">
        <v>4</v>
      </c>
      <c r="G9">
        <v>290</v>
      </c>
      <c r="H9">
        <v>1984</v>
      </c>
      <c r="I9" t="s">
        <v>191</v>
      </c>
      <c r="J9" t="s">
        <v>192</v>
      </c>
      <c r="K9" t="s">
        <v>143</v>
      </c>
      <c r="N9" t="s">
        <v>144</v>
      </c>
      <c r="R9" t="s">
        <v>145</v>
      </c>
      <c r="S9" t="s">
        <v>193</v>
      </c>
    </row>
    <row r="10" spans="1:19">
      <c r="A10" t="s">
        <v>138</v>
      </c>
      <c r="B10" t="s">
        <v>194</v>
      </c>
      <c r="C10" t="s">
        <v>195</v>
      </c>
      <c r="D10" t="s">
        <v>196</v>
      </c>
      <c r="E10">
        <v>29</v>
      </c>
      <c r="F10">
        <v>11</v>
      </c>
      <c r="G10">
        <v>1709</v>
      </c>
      <c r="H10">
        <v>1999</v>
      </c>
      <c r="I10" t="s">
        <v>186</v>
      </c>
      <c r="K10" t="s">
        <v>143</v>
      </c>
      <c r="O10" t="s">
        <v>153</v>
      </c>
      <c r="Q10" t="s">
        <v>197</v>
      </c>
      <c r="R10" t="s">
        <v>145</v>
      </c>
      <c r="S10" t="s">
        <v>198</v>
      </c>
    </row>
    <row r="11" spans="1:19">
      <c r="A11" t="s">
        <v>138</v>
      </c>
      <c r="B11" t="s">
        <v>199</v>
      </c>
      <c r="C11" t="s">
        <v>200</v>
      </c>
      <c r="D11" t="s">
        <v>201</v>
      </c>
      <c r="E11">
        <v>50</v>
      </c>
      <c r="F11">
        <v>4</v>
      </c>
      <c r="G11">
        <v>33</v>
      </c>
      <c r="H11">
        <v>2004</v>
      </c>
      <c r="I11" t="s">
        <v>202</v>
      </c>
      <c r="J11" t="s">
        <v>203</v>
      </c>
      <c r="K11" t="s">
        <v>143</v>
      </c>
      <c r="N11" t="s">
        <v>144</v>
      </c>
      <c r="R11" t="s">
        <v>145</v>
      </c>
      <c r="S11" t="s">
        <v>204</v>
      </c>
    </row>
    <row r="12" spans="1:19">
      <c r="A12" t="s">
        <v>138</v>
      </c>
      <c r="B12" t="s">
        <v>205</v>
      </c>
      <c r="C12" t="s">
        <v>206</v>
      </c>
      <c r="D12" t="s">
        <v>207</v>
      </c>
      <c r="E12">
        <v>7</v>
      </c>
      <c r="G12">
        <v>108</v>
      </c>
      <c r="H12">
        <v>2017</v>
      </c>
      <c r="I12" t="s">
        <v>208</v>
      </c>
      <c r="J12" t="s">
        <v>209</v>
      </c>
      <c r="K12" t="s">
        <v>143</v>
      </c>
      <c r="N12" t="s">
        <v>144</v>
      </c>
      <c r="R12" t="s">
        <v>145</v>
      </c>
      <c r="S12" t="s">
        <v>210</v>
      </c>
    </row>
    <row r="13" spans="1:19">
      <c r="A13" t="s">
        <v>138</v>
      </c>
      <c r="B13" t="s">
        <v>211</v>
      </c>
      <c r="C13" t="s">
        <v>212</v>
      </c>
      <c r="D13" t="s">
        <v>213</v>
      </c>
      <c r="E13">
        <v>71</v>
      </c>
      <c r="F13">
        <v>2</v>
      </c>
      <c r="G13">
        <v>188</v>
      </c>
      <c r="H13">
        <v>2014</v>
      </c>
      <c r="I13" t="s">
        <v>214</v>
      </c>
      <c r="J13" t="s">
        <v>186</v>
      </c>
      <c r="K13" t="s">
        <v>143</v>
      </c>
      <c r="M13" t="s">
        <v>174</v>
      </c>
      <c r="O13" t="s">
        <v>153</v>
      </c>
      <c r="R13" t="s">
        <v>145</v>
      </c>
      <c r="S13" t="s">
        <v>215</v>
      </c>
    </row>
    <row r="14" spans="1:19">
      <c r="A14" t="s">
        <v>138</v>
      </c>
      <c r="B14" t="s">
        <v>216</v>
      </c>
      <c r="C14" t="s">
        <v>217</v>
      </c>
      <c r="D14" t="s">
        <v>218</v>
      </c>
      <c r="E14">
        <v>20</v>
      </c>
      <c r="F14">
        <v>1</v>
      </c>
      <c r="G14">
        <v>27</v>
      </c>
      <c r="H14">
        <v>2009</v>
      </c>
      <c r="I14" t="s">
        <v>219</v>
      </c>
      <c r="J14" t="s">
        <v>220</v>
      </c>
      <c r="K14" t="s">
        <v>143</v>
      </c>
      <c r="O14" t="s">
        <v>153</v>
      </c>
      <c r="R14" t="s">
        <v>145</v>
      </c>
      <c r="S14" t="s">
        <v>221</v>
      </c>
    </row>
    <row r="15" spans="1:19">
      <c r="A15" t="s">
        <v>138</v>
      </c>
      <c r="B15" t="s">
        <v>222</v>
      </c>
      <c r="C15" t="s">
        <v>223</v>
      </c>
      <c r="D15" t="s">
        <v>185</v>
      </c>
      <c r="E15">
        <v>38</v>
      </c>
      <c r="F15">
        <v>2</v>
      </c>
      <c r="G15">
        <v>332</v>
      </c>
      <c r="H15">
        <v>2010</v>
      </c>
      <c r="I15" t="s">
        <v>224</v>
      </c>
      <c r="J15" t="s">
        <v>225</v>
      </c>
      <c r="K15" t="s">
        <v>143</v>
      </c>
      <c r="N15" t="s">
        <v>144</v>
      </c>
      <c r="Q15" t="s">
        <v>226</v>
      </c>
      <c r="R15" t="s">
        <v>145</v>
      </c>
      <c r="S15" t="s">
        <v>227</v>
      </c>
    </row>
    <row r="16" spans="1:19">
      <c r="A16" t="s">
        <v>138</v>
      </c>
      <c r="B16" t="s">
        <v>228</v>
      </c>
      <c r="C16" t="s">
        <v>229</v>
      </c>
      <c r="D16" t="s">
        <v>230</v>
      </c>
      <c r="E16">
        <v>10</v>
      </c>
      <c r="F16">
        <v>23</v>
      </c>
      <c r="G16">
        <v>4251</v>
      </c>
      <c r="H16">
        <v>2007</v>
      </c>
      <c r="I16" t="s">
        <v>231</v>
      </c>
      <c r="J16" t="s">
        <v>232</v>
      </c>
      <c r="K16" t="s">
        <v>143</v>
      </c>
      <c r="R16" t="s">
        <v>233</v>
      </c>
      <c r="S16" t="s">
        <v>234</v>
      </c>
    </row>
    <row r="17" spans="1:19">
      <c r="A17" t="s">
        <v>138</v>
      </c>
      <c r="B17" t="s">
        <v>235</v>
      </c>
      <c r="C17" t="s">
        <v>236</v>
      </c>
      <c r="D17" t="s">
        <v>237</v>
      </c>
      <c r="E17">
        <v>2</v>
      </c>
      <c r="F17">
        <v>4</v>
      </c>
      <c r="G17">
        <v>199</v>
      </c>
      <c r="H17">
        <v>1992</v>
      </c>
      <c r="I17" t="s">
        <v>238</v>
      </c>
      <c r="K17" t="s">
        <v>143</v>
      </c>
      <c r="R17" t="s">
        <v>233</v>
      </c>
      <c r="S17" t="s">
        <v>239</v>
      </c>
    </row>
    <row r="18" spans="1:19">
      <c r="A18" t="s">
        <v>138</v>
      </c>
      <c r="B18" t="s">
        <v>240</v>
      </c>
      <c r="C18" t="s">
        <v>241</v>
      </c>
      <c r="D18" t="s">
        <v>242</v>
      </c>
      <c r="E18">
        <v>33</v>
      </c>
      <c r="F18">
        <v>1</v>
      </c>
      <c r="G18">
        <v>39</v>
      </c>
      <c r="H18">
        <v>1996</v>
      </c>
      <c r="I18" t="s">
        <v>243</v>
      </c>
      <c r="J18" t="s">
        <v>244</v>
      </c>
      <c r="K18" t="s">
        <v>143</v>
      </c>
      <c r="R18" t="s">
        <v>233</v>
      </c>
      <c r="S18" t="s">
        <v>245</v>
      </c>
    </row>
    <row r="19" spans="1:19">
      <c r="A19" t="s">
        <v>138</v>
      </c>
      <c r="B19" t="s">
        <v>246</v>
      </c>
      <c r="C19" t="s">
        <v>247</v>
      </c>
      <c r="D19" t="s">
        <v>248</v>
      </c>
      <c r="E19">
        <v>3</v>
      </c>
      <c r="F19">
        <v>2</v>
      </c>
      <c r="G19" t="s">
        <v>249</v>
      </c>
      <c r="H19">
        <v>2017</v>
      </c>
      <c r="I19" t="s">
        <v>186</v>
      </c>
      <c r="K19" t="s">
        <v>143</v>
      </c>
      <c r="R19" t="s">
        <v>233</v>
      </c>
      <c r="S19" t="s">
        <v>250</v>
      </c>
    </row>
    <row r="20" spans="1:19">
      <c r="A20" t="s">
        <v>138</v>
      </c>
      <c r="B20" t="s">
        <v>251</v>
      </c>
      <c r="C20" t="s">
        <v>252</v>
      </c>
      <c r="D20" t="s">
        <v>253</v>
      </c>
      <c r="E20">
        <v>34</v>
      </c>
      <c r="F20">
        <v>-3</v>
      </c>
      <c r="G20">
        <v>266</v>
      </c>
      <c r="H20">
        <v>1958</v>
      </c>
      <c r="I20" t="s">
        <v>186</v>
      </c>
      <c r="K20" t="s">
        <v>143</v>
      </c>
      <c r="R20" t="s">
        <v>233</v>
      </c>
      <c r="S20" t="s">
        <v>254</v>
      </c>
    </row>
    <row r="21" spans="1:19">
      <c r="A21" t="s">
        <v>138</v>
      </c>
      <c r="B21" t="s">
        <v>255</v>
      </c>
      <c r="C21" t="s">
        <v>256</v>
      </c>
      <c r="D21" t="s">
        <v>257</v>
      </c>
      <c r="E21" t="s">
        <v>158</v>
      </c>
      <c r="F21" t="s">
        <v>258</v>
      </c>
      <c r="G21">
        <v>21</v>
      </c>
      <c r="H21">
        <v>2002</v>
      </c>
      <c r="I21" t="s">
        <v>259</v>
      </c>
      <c r="J21" t="s">
        <v>260</v>
      </c>
      <c r="K21" t="s">
        <v>143</v>
      </c>
      <c r="R21" t="s">
        <v>233</v>
      </c>
      <c r="S21" t="s">
        <v>261</v>
      </c>
    </row>
    <row r="22" spans="1:19">
      <c r="A22" t="s">
        <v>138</v>
      </c>
      <c r="B22" t="s">
        <v>262</v>
      </c>
      <c r="C22" t="s">
        <v>263</v>
      </c>
      <c r="D22" t="s">
        <v>264</v>
      </c>
      <c r="E22">
        <v>18</v>
      </c>
      <c r="F22">
        <v>3</v>
      </c>
      <c r="G22">
        <v>97</v>
      </c>
      <c r="H22">
        <v>2018</v>
      </c>
      <c r="I22" t="s">
        <v>265</v>
      </c>
      <c r="J22" t="s">
        <v>266</v>
      </c>
      <c r="K22" t="s">
        <v>143</v>
      </c>
      <c r="N22" t="s">
        <v>144</v>
      </c>
      <c r="R22" t="s">
        <v>267</v>
      </c>
      <c r="S22" t="s">
        <v>268</v>
      </c>
    </row>
    <row r="23" spans="1:19">
      <c r="A23" t="s">
        <v>138</v>
      </c>
      <c r="B23" t="s">
        <v>269</v>
      </c>
      <c r="C23" t="s">
        <v>270</v>
      </c>
      <c r="D23" t="s">
        <v>271</v>
      </c>
      <c r="E23">
        <v>1</v>
      </c>
      <c r="F23">
        <v>4</v>
      </c>
      <c r="G23">
        <v>99</v>
      </c>
      <c r="H23">
        <v>2004</v>
      </c>
      <c r="I23" t="s">
        <v>272</v>
      </c>
      <c r="J23" t="s">
        <v>273</v>
      </c>
      <c r="K23" t="s">
        <v>143</v>
      </c>
      <c r="N23" t="s">
        <v>144</v>
      </c>
      <c r="R23" t="s">
        <v>267</v>
      </c>
      <c r="S23" t="s">
        <v>274</v>
      </c>
    </row>
    <row r="24" spans="1:19">
      <c r="A24" t="s">
        <v>138</v>
      </c>
      <c r="B24" t="s">
        <v>275</v>
      </c>
      <c r="C24" t="s">
        <v>276</v>
      </c>
      <c r="D24" t="s">
        <v>277</v>
      </c>
      <c r="E24">
        <v>3</v>
      </c>
      <c r="G24">
        <v>22</v>
      </c>
      <c r="H24">
        <v>2009</v>
      </c>
      <c r="I24" t="s">
        <v>278</v>
      </c>
      <c r="J24" t="s">
        <v>279</v>
      </c>
      <c r="K24" t="s">
        <v>143</v>
      </c>
      <c r="O24" t="s">
        <v>153</v>
      </c>
      <c r="R24" t="s">
        <v>267</v>
      </c>
      <c r="S24" t="s">
        <v>280</v>
      </c>
    </row>
    <row r="25" spans="1:19">
      <c r="A25" t="s">
        <v>138</v>
      </c>
      <c r="B25" t="s">
        <v>281</v>
      </c>
      <c r="C25" t="s">
        <v>282</v>
      </c>
      <c r="D25" t="s">
        <v>283</v>
      </c>
      <c r="E25">
        <v>53</v>
      </c>
      <c r="F25">
        <v>11</v>
      </c>
      <c r="G25">
        <v>2195</v>
      </c>
      <c r="H25">
        <v>2020</v>
      </c>
      <c r="I25" t="s">
        <v>284</v>
      </c>
      <c r="K25" t="s">
        <v>143</v>
      </c>
      <c r="N25" t="s">
        <v>144</v>
      </c>
      <c r="R25" t="s">
        <v>267</v>
      </c>
      <c r="S25" t="s">
        <v>285</v>
      </c>
    </row>
    <row r="26" spans="1:19">
      <c r="A26" t="s">
        <v>138</v>
      </c>
      <c r="B26" t="s">
        <v>286</v>
      </c>
      <c r="C26" t="s">
        <v>287</v>
      </c>
      <c r="D26" t="s">
        <v>288</v>
      </c>
      <c r="E26">
        <v>11</v>
      </c>
      <c r="F26">
        <v>10</v>
      </c>
      <c r="H26">
        <v>2021</v>
      </c>
      <c r="I26" t="s">
        <v>289</v>
      </c>
      <c r="J26" t="s">
        <v>290</v>
      </c>
      <c r="K26" t="s">
        <v>143</v>
      </c>
      <c r="O26" t="s">
        <v>153</v>
      </c>
      <c r="R26" t="s">
        <v>267</v>
      </c>
      <c r="S26" t="s">
        <v>291</v>
      </c>
    </row>
    <row r="27" spans="1:19">
      <c r="A27" t="s">
        <v>138</v>
      </c>
      <c r="B27" t="s">
        <v>292</v>
      </c>
      <c r="C27" t="s">
        <v>293</v>
      </c>
      <c r="D27" t="s">
        <v>294</v>
      </c>
      <c r="E27" t="s">
        <v>158</v>
      </c>
      <c r="G27">
        <v>10</v>
      </c>
      <c r="H27">
        <v>1961</v>
      </c>
      <c r="I27" t="s">
        <v>295</v>
      </c>
      <c r="J27" t="s">
        <v>296</v>
      </c>
      <c r="K27" t="s">
        <v>143</v>
      </c>
      <c r="R27" t="s">
        <v>233</v>
      </c>
      <c r="S27" t="s">
        <v>297</v>
      </c>
    </row>
    <row r="28" spans="1:19">
      <c r="A28" t="s">
        <v>138</v>
      </c>
      <c r="B28" t="s">
        <v>298</v>
      </c>
      <c r="C28" t="s">
        <v>299</v>
      </c>
      <c r="D28" t="s">
        <v>178</v>
      </c>
      <c r="E28">
        <v>9</v>
      </c>
      <c r="F28">
        <v>2</v>
      </c>
      <c r="G28" t="s">
        <v>300</v>
      </c>
      <c r="H28">
        <v>2020</v>
      </c>
      <c r="I28" t="s">
        <v>186</v>
      </c>
      <c r="K28" t="s">
        <v>143</v>
      </c>
      <c r="R28" t="s">
        <v>233</v>
      </c>
      <c r="S28" t="s">
        <v>301</v>
      </c>
    </row>
    <row r="29" spans="1:19">
      <c r="A29" t="s">
        <v>138</v>
      </c>
      <c r="B29" t="s">
        <v>302</v>
      </c>
      <c r="C29" t="s">
        <v>303</v>
      </c>
      <c r="D29" t="s">
        <v>304</v>
      </c>
      <c r="E29">
        <v>53</v>
      </c>
      <c r="F29">
        <v>2</v>
      </c>
      <c r="G29">
        <v>32</v>
      </c>
      <c r="H29">
        <v>2011</v>
      </c>
      <c r="I29" t="s">
        <v>305</v>
      </c>
      <c r="J29" t="s">
        <v>306</v>
      </c>
      <c r="K29" t="s">
        <v>143</v>
      </c>
      <c r="O29" t="s">
        <v>153</v>
      </c>
      <c r="R29" t="s">
        <v>233</v>
      </c>
      <c r="S29" t="s">
        <v>307</v>
      </c>
    </row>
    <row r="30" spans="1:19">
      <c r="A30" t="s">
        <v>138</v>
      </c>
      <c r="B30" t="s">
        <v>308</v>
      </c>
      <c r="C30" t="s">
        <v>309</v>
      </c>
      <c r="D30" t="s">
        <v>310</v>
      </c>
      <c r="E30">
        <v>23</v>
      </c>
      <c r="F30">
        <v>3</v>
      </c>
      <c r="G30">
        <v>227</v>
      </c>
      <c r="H30">
        <v>2003</v>
      </c>
      <c r="I30" t="s">
        <v>311</v>
      </c>
      <c r="J30" t="s">
        <v>312</v>
      </c>
      <c r="K30" t="s">
        <v>143</v>
      </c>
      <c r="R30" t="s">
        <v>233</v>
      </c>
      <c r="S30" t="s">
        <v>313</v>
      </c>
    </row>
    <row r="31" spans="1:19">
      <c r="A31" t="s">
        <v>138</v>
      </c>
      <c r="B31" t="s">
        <v>314</v>
      </c>
      <c r="C31" t="s">
        <v>315</v>
      </c>
      <c r="D31" t="s">
        <v>316</v>
      </c>
      <c r="E31">
        <v>49</v>
      </c>
      <c r="F31">
        <v>1</v>
      </c>
      <c r="G31">
        <v>143</v>
      </c>
      <c r="H31">
        <v>2021</v>
      </c>
      <c r="I31" t="s">
        <v>317</v>
      </c>
      <c r="J31" t="s">
        <v>318</v>
      </c>
      <c r="K31" t="s">
        <v>143</v>
      </c>
      <c r="R31" t="s">
        <v>319</v>
      </c>
      <c r="S31" t="s">
        <v>320</v>
      </c>
    </row>
    <row r="32" spans="1:19">
      <c r="A32" t="s">
        <v>138</v>
      </c>
      <c r="B32" t="s">
        <v>321</v>
      </c>
      <c r="C32" t="s">
        <v>322</v>
      </c>
      <c r="D32" t="s">
        <v>323</v>
      </c>
      <c r="E32">
        <v>140</v>
      </c>
      <c r="F32">
        <v>6</v>
      </c>
      <c r="G32">
        <v>1136</v>
      </c>
      <c r="H32">
        <v>2021</v>
      </c>
      <c r="I32" t="s">
        <v>324</v>
      </c>
      <c r="J32" t="s">
        <v>186</v>
      </c>
      <c r="K32" t="s">
        <v>143</v>
      </c>
      <c r="R32" t="s">
        <v>319</v>
      </c>
      <c r="S32" t="s">
        <v>325</v>
      </c>
    </row>
    <row r="33" spans="1:19">
      <c r="A33" t="s">
        <v>138</v>
      </c>
      <c r="B33" t="s">
        <v>326</v>
      </c>
      <c r="C33" t="s">
        <v>327</v>
      </c>
      <c r="D33" t="s">
        <v>328</v>
      </c>
      <c r="E33">
        <v>6</v>
      </c>
      <c r="F33">
        <v>3</v>
      </c>
      <c r="G33" t="s">
        <v>329</v>
      </c>
      <c r="H33">
        <v>2019</v>
      </c>
      <c r="I33" t="s">
        <v>330</v>
      </c>
      <c r="J33" t="s">
        <v>331</v>
      </c>
      <c r="K33" t="s">
        <v>143</v>
      </c>
      <c r="R33" t="s">
        <v>319</v>
      </c>
      <c r="S33" t="s">
        <v>332</v>
      </c>
    </row>
    <row r="34" spans="1:19">
      <c r="A34" t="s">
        <v>138</v>
      </c>
      <c r="B34" t="s">
        <v>333</v>
      </c>
      <c r="C34" t="s">
        <v>334</v>
      </c>
      <c r="D34" t="s">
        <v>335</v>
      </c>
      <c r="E34">
        <v>47</v>
      </c>
      <c r="F34">
        <v>2</v>
      </c>
      <c r="G34">
        <v>128</v>
      </c>
      <c r="H34">
        <v>2015</v>
      </c>
      <c r="I34" t="s">
        <v>336</v>
      </c>
      <c r="J34" t="s">
        <v>337</v>
      </c>
      <c r="K34" t="s">
        <v>143</v>
      </c>
      <c r="R34" t="s">
        <v>319</v>
      </c>
      <c r="S34" t="s">
        <v>338</v>
      </c>
    </row>
    <row r="35" spans="1:19">
      <c r="A35" t="s">
        <v>138</v>
      </c>
      <c r="B35" t="s">
        <v>339</v>
      </c>
      <c r="C35" t="s">
        <v>340</v>
      </c>
      <c r="D35" t="s">
        <v>341</v>
      </c>
      <c r="E35">
        <v>7</v>
      </c>
      <c r="F35">
        <v>11</v>
      </c>
      <c r="H35">
        <v>2021</v>
      </c>
      <c r="I35" t="s">
        <v>342</v>
      </c>
      <c r="J35" t="s">
        <v>343</v>
      </c>
      <c r="K35" t="s">
        <v>143</v>
      </c>
      <c r="R35" t="s">
        <v>233</v>
      </c>
      <c r="S35" t="s">
        <v>344</v>
      </c>
    </row>
    <row r="36" spans="1:19">
      <c r="A36" t="s">
        <v>138</v>
      </c>
      <c r="B36" t="s">
        <v>345</v>
      </c>
      <c r="C36" t="s">
        <v>346</v>
      </c>
      <c r="D36" t="s">
        <v>347</v>
      </c>
      <c r="E36">
        <v>21</v>
      </c>
      <c r="F36">
        <v>2</v>
      </c>
      <c r="G36">
        <v>107</v>
      </c>
      <c r="H36">
        <v>2007</v>
      </c>
      <c r="I36" t="s">
        <v>186</v>
      </c>
      <c r="K36" t="s">
        <v>143</v>
      </c>
      <c r="R36" t="s">
        <v>233</v>
      </c>
      <c r="S36" t="s">
        <v>348</v>
      </c>
    </row>
    <row r="37" spans="1:19">
      <c r="A37" t="s">
        <v>138</v>
      </c>
      <c r="B37" t="s">
        <v>349</v>
      </c>
      <c r="C37" t="s">
        <v>350</v>
      </c>
      <c r="D37" t="s">
        <v>351</v>
      </c>
      <c r="E37">
        <v>10</v>
      </c>
      <c r="F37">
        <v>3</v>
      </c>
      <c r="G37">
        <v>231</v>
      </c>
      <c r="H37">
        <v>1983</v>
      </c>
      <c r="I37" t="s">
        <v>186</v>
      </c>
      <c r="K37" t="s">
        <v>143</v>
      </c>
      <c r="R37" t="s">
        <v>233</v>
      </c>
      <c r="S37" t="s">
        <v>352</v>
      </c>
    </row>
    <row r="38" spans="1:19">
      <c r="A38" t="s">
        <v>138</v>
      </c>
      <c r="B38" t="s">
        <v>353</v>
      </c>
      <c r="C38" t="s">
        <v>354</v>
      </c>
      <c r="D38" t="s">
        <v>355</v>
      </c>
      <c r="E38">
        <v>8</v>
      </c>
      <c r="F38">
        <v>11</v>
      </c>
      <c r="G38">
        <v>5551</v>
      </c>
      <c r="H38">
        <v>2018</v>
      </c>
      <c r="I38" t="s">
        <v>186</v>
      </c>
      <c r="K38" t="s">
        <v>143</v>
      </c>
      <c r="R38" t="s">
        <v>356</v>
      </c>
      <c r="S38" t="s">
        <v>357</v>
      </c>
    </row>
    <row r="39" spans="1:19">
      <c r="A39" t="s">
        <v>138</v>
      </c>
      <c r="B39" t="s">
        <v>358</v>
      </c>
      <c r="C39" t="s">
        <v>359</v>
      </c>
      <c r="D39" t="s">
        <v>185</v>
      </c>
      <c r="E39">
        <v>10</v>
      </c>
      <c r="F39">
        <v>2</v>
      </c>
      <c r="G39">
        <v>217</v>
      </c>
      <c r="H39">
        <v>1982</v>
      </c>
      <c r="I39" t="s">
        <v>360</v>
      </c>
      <c r="J39" t="s">
        <v>361</v>
      </c>
      <c r="K39" t="s">
        <v>143</v>
      </c>
      <c r="N39" t="s">
        <v>1233</v>
      </c>
      <c r="Q39" t="s">
        <v>362</v>
      </c>
      <c r="R39" t="s">
        <v>356</v>
      </c>
      <c r="S39" t="s">
        <v>363</v>
      </c>
    </row>
    <row r="40" spans="1:19">
      <c r="A40" t="s">
        <v>138</v>
      </c>
      <c r="B40" t="s">
        <v>364</v>
      </c>
      <c r="C40" t="s">
        <v>365</v>
      </c>
      <c r="D40" t="s">
        <v>366</v>
      </c>
      <c r="E40">
        <v>47</v>
      </c>
      <c r="F40">
        <v>9</v>
      </c>
      <c r="G40">
        <v>1222</v>
      </c>
      <c r="H40">
        <v>2012</v>
      </c>
      <c r="I40" t="s">
        <v>224</v>
      </c>
      <c r="J40" t="s">
        <v>367</v>
      </c>
      <c r="K40" t="s">
        <v>143</v>
      </c>
      <c r="R40" t="s">
        <v>356</v>
      </c>
      <c r="S40" t="s">
        <v>368</v>
      </c>
    </row>
    <row r="41" spans="1:19">
      <c r="A41" t="s">
        <v>138</v>
      </c>
      <c r="B41" t="s">
        <v>369</v>
      </c>
      <c r="C41" t="s">
        <v>370</v>
      </c>
      <c r="D41" t="s">
        <v>371</v>
      </c>
      <c r="E41">
        <v>6</v>
      </c>
      <c r="F41">
        <v>3</v>
      </c>
      <c r="G41">
        <v>325</v>
      </c>
      <c r="H41">
        <v>2012</v>
      </c>
      <c r="I41" t="s">
        <v>186</v>
      </c>
      <c r="K41" t="s">
        <v>143</v>
      </c>
      <c r="R41" t="s">
        <v>356</v>
      </c>
      <c r="S41" t="s">
        <v>372</v>
      </c>
    </row>
    <row r="42" spans="1:19">
      <c r="A42" t="s">
        <v>138</v>
      </c>
      <c r="B42" t="s">
        <v>373</v>
      </c>
      <c r="C42" t="s">
        <v>374</v>
      </c>
      <c r="D42" t="s">
        <v>375</v>
      </c>
      <c r="E42">
        <v>30</v>
      </c>
      <c r="F42">
        <v>4</v>
      </c>
      <c r="G42">
        <v>621</v>
      </c>
      <c r="H42">
        <v>2009</v>
      </c>
      <c r="I42" t="s">
        <v>376</v>
      </c>
      <c r="J42" t="s">
        <v>377</v>
      </c>
      <c r="K42" t="s">
        <v>143</v>
      </c>
      <c r="R42" t="s">
        <v>356</v>
      </c>
      <c r="S42" t="s">
        <v>378</v>
      </c>
    </row>
    <row r="43" spans="1:19">
      <c r="A43" t="s">
        <v>138</v>
      </c>
      <c r="B43" t="s">
        <v>379</v>
      </c>
      <c r="C43" t="s">
        <v>380</v>
      </c>
      <c r="D43" t="s">
        <v>328</v>
      </c>
      <c r="E43">
        <v>4</v>
      </c>
      <c r="F43">
        <v>3</v>
      </c>
      <c r="G43" t="s">
        <v>381</v>
      </c>
      <c r="H43">
        <v>2017</v>
      </c>
      <c r="I43" t="s">
        <v>382</v>
      </c>
      <c r="J43" t="s">
        <v>383</v>
      </c>
      <c r="K43" t="s">
        <v>435</v>
      </c>
      <c r="L43" t="s">
        <v>1232</v>
      </c>
      <c r="R43" t="s">
        <v>356</v>
      </c>
      <c r="S43" t="s">
        <v>384</v>
      </c>
    </row>
    <row r="44" spans="1:19">
      <c r="A44" t="s">
        <v>138</v>
      </c>
      <c r="B44" t="s">
        <v>385</v>
      </c>
      <c r="C44" t="s">
        <v>386</v>
      </c>
      <c r="D44" t="s">
        <v>387</v>
      </c>
      <c r="E44">
        <v>13</v>
      </c>
      <c r="F44">
        <v>1</v>
      </c>
      <c r="G44">
        <v>55</v>
      </c>
      <c r="H44">
        <v>2003</v>
      </c>
      <c r="I44" t="s">
        <v>388</v>
      </c>
      <c r="J44" t="s">
        <v>389</v>
      </c>
      <c r="K44" t="s">
        <v>143</v>
      </c>
      <c r="R44" t="s">
        <v>356</v>
      </c>
      <c r="S44" t="s">
        <v>390</v>
      </c>
    </row>
    <row r="45" spans="1:19">
      <c r="A45" t="s">
        <v>138</v>
      </c>
      <c r="B45" t="s">
        <v>391</v>
      </c>
      <c r="C45" t="s">
        <v>392</v>
      </c>
      <c r="D45" t="s">
        <v>393</v>
      </c>
      <c r="E45">
        <v>24</v>
      </c>
      <c r="F45">
        <v>1</v>
      </c>
      <c r="G45">
        <v>69</v>
      </c>
      <c r="H45">
        <v>1997</v>
      </c>
      <c r="I45" t="s">
        <v>394</v>
      </c>
      <c r="J45" t="s">
        <v>395</v>
      </c>
      <c r="K45" t="s">
        <v>143</v>
      </c>
      <c r="R45" t="s">
        <v>356</v>
      </c>
      <c r="S45" t="s">
        <v>396</v>
      </c>
    </row>
    <row r="46" spans="1:19">
      <c r="A46" t="s">
        <v>138</v>
      </c>
      <c r="B46" t="s">
        <v>397</v>
      </c>
      <c r="C46" t="s">
        <v>398</v>
      </c>
      <c r="D46" t="s">
        <v>399</v>
      </c>
      <c r="E46">
        <v>41</v>
      </c>
      <c r="F46">
        <v>1</v>
      </c>
      <c r="G46">
        <v>119</v>
      </c>
      <c r="H46">
        <v>1993</v>
      </c>
      <c r="I46" t="s">
        <v>394</v>
      </c>
      <c r="J46" t="s">
        <v>395</v>
      </c>
      <c r="K46" t="s">
        <v>143</v>
      </c>
      <c r="R46" t="s">
        <v>356</v>
      </c>
      <c r="S46" t="s">
        <v>400</v>
      </c>
    </row>
    <row r="47" spans="1:19">
      <c r="A47" t="s">
        <v>138</v>
      </c>
      <c r="B47" t="s">
        <v>401</v>
      </c>
      <c r="C47" t="s">
        <v>402</v>
      </c>
      <c r="D47" t="s">
        <v>403</v>
      </c>
      <c r="E47" t="s">
        <v>158</v>
      </c>
      <c r="F47">
        <v>110</v>
      </c>
      <c r="G47">
        <v>29</v>
      </c>
      <c r="H47">
        <v>2005</v>
      </c>
      <c r="I47" t="s">
        <v>219</v>
      </c>
      <c r="J47" t="s">
        <v>404</v>
      </c>
      <c r="K47" t="s">
        <v>143</v>
      </c>
      <c r="R47" t="s">
        <v>356</v>
      </c>
      <c r="S47" t="s">
        <v>405</v>
      </c>
    </row>
    <row r="48" spans="1:19">
      <c r="A48" t="s">
        <v>406</v>
      </c>
      <c r="B48" t="s">
        <v>407</v>
      </c>
      <c r="C48" t="s">
        <v>408</v>
      </c>
      <c r="D48" t="s">
        <v>409</v>
      </c>
      <c r="E48" t="s">
        <v>158</v>
      </c>
      <c r="F48">
        <v>1229</v>
      </c>
      <c r="G48">
        <v>229</v>
      </c>
      <c r="H48">
        <v>2018</v>
      </c>
      <c r="I48" t="s">
        <v>224</v>
      </c>
      <c r="J48" t="s">
        <v>410</v>
      </c>
      <c r="K48" t="s">
        <v>143</v>
      </c>
      <c r="R48" t="s">
        <v>319</v>
      </c>
      <c r="S48" t="s">
        <v>411</v>
      </c>
    </row>
    <row r="49" spans="1:19">
      <c r="A49" t="s">
        <v>138</v>
      </c>
      <c r="B49" t="s">
        <v>412</v>
      </c>
      <c r="C49" t="s">
        <v>413</v>
      </c>
      <c r="D49" t="s">
        <v>414</v>
      </c>
      <c r="E49">
        <v>14</v>
      </c>
      <c r="F49">
        <v>3</v>
      </c>
      <c r="G49">
        <v>101</v>
      </c>
      <c r="H49">
        <v>1999</v>
      </c>
      <c r="I49" t="s">
        <v>415</v>
      </c>
      <c r="J49" t="s">
        <v>186</v>
      </c>
      <c r="K49" t="s">
        <v>143</v>
      </c>
      <c r="R49" t="s">
        <v>319</v>
      </c>
      <c r="S49" t="s">
        <v>416</v>
      </c>
    </row>
    <row r="50" spans="1:19">
      <c r="A50" t="s">
        <v>138</v>
      </c>
      <c r="B50" t="s">
        <v>417</v>
      </c>
      <c r="C50" t="s">
        <v>418</v>
      </c>
      <c r="D50" t="s">
        <v>419</v>
      </c>
      <c r="E50">
        <v>57</v>
      </c>
      <c r="F50">
        <v>3</v>
      </c>
      <c r="G50">
        <v>249</v>
      </c>
      <c r="H50">
        <v>2012</v>
      </c>
      <c r="I50" t="s">
        <v>420</v>
      </c>
      <c r="J50" t="s">
        <v>421</v>
      </c>
      <c r="K50" t="s">
        <v>143</v>
      </c>
      <c r="R50" t="s">
        <v>319</v>
      </c>
      <c r="S50" t="s">
        <v>422</v>
      </c>
    </row>
    <row r="51" spans="1:19">
      <c r="A51" t="s">
        <v>138</v>
      </c>
      <c r="B51" t="s">
        <v>423</v>
      </c>
      <c r="C51" t="s">
        <v>424</v>
      </c>
      <c r="D51" t="s">
        <v>425</v>
      </c>
      <c r="E51">
        <v>1</v>
      </c>
      <c r="F51">
        <v>-7</v>
      </c>
      <c r="G51">
        <v>9</v>
      </c>
      <c r="H51">
        <v>1953</v>
      </c>
      <c r="I51" t="s">
        <v>186</v>
      </c>
      <c r="K51" t="s">
        <v>143</v>
      </c>
      <c r="R51" t="s">
        <v>319</v>
      </c>
      <c r="S51" t="s">
        <v>426</v>
      </c>
    </row>
    <row r="52" spans="1:19">
      <c r="A52" t="s">
        <v>138</v>
      </c>
      <c r="B52" t="s">
        <v>427</v>
      </c>
      <c r="C52" t="s">
        <v>428</v>
      </c>
      <c r="D52" t="s">
        <v>429</v>
      </c>
      <c r="E52">
        <v>20</v>
      </c>
      <c r="F52">
        <v>4</v>
      </c>
      <c r="G52">
        <v>395</v>
      </c>
      <c r="H52">
        <v>1986</v>
      </c>
      <c r="I52" t="s">
        <v>430</v>
      </c>
      <c r="J52" t="s">
        <v>431</v>
      </c>
      <c r="K52" t="s">
        <v>143</v>
      </c>
      <c r="M52" t="s">
        <v>432</v>
      </c>
      <c r="N52" t="s">
        <v>144</v>
      </c>
      <c r="R52" t="s">
        <v>433</v>
      </c>
      <c r="S52" t="s">
        <v>434</v>
      </c>
    </row>
    <row r="53" spans="1:19">
      <c r="A53" t="s">
        <v>435</v>
      </c>
      <c r="B53" t="s">
        <v>436</v>
      </c>
      <c r="C53" t="s">
        <v>437</v>
      </c>
      <c r="D53" t="s">
        <v>438</v>
      </c>
      <c r="E53">
        <v>1</v>
      </c>
      <c r="H53">
        <v>2013</v>
      </c>
      <c r="I53" t="s">
        <v>439</v>
      </c>
      <c r="J53" t="s">
        <v>440</v>
      </c>
      <c r="K53" t="s">
        <v>143</v>
      </c>
      <c r="M53" t="s">
        <v>441</v>
      </c>
      <c r="R53" t="s">
        <v>433</v>
      </c>
      <c r="S53" t="s">
        <v>442</v>
      </c>
    </row>
    <row r="54" spans="1:19">
      <c r="A54" t="s">
        <v>435</v>
      </c>
      <c r="B54" t="s">
        <v>436</v>
      </c>
      <c r="C54" t="s">
        <v>443</v>
      </c>
      <c r="D54" t="s">
        <v>438</v>
      </c>
      <c r="E54">
        <v>1</v>
      </c>
      <c r="H54">
        <v>2013</v>
      </c>
      <c r="I54" t="s">
        <v>439</v>
      </c>
      <c r="J54" t="s">
        <v>440</v>
      </c>
      <c r="K54" t="s">
        <v>143</v>
      </c>
      <c r="M54" t="s">
        <v>441</v>
      </c>
      <c r="R54" t="s">
        <v>433</v>
      </c>
      <c r="S54" t="s">
        <v>442</v>
      </c>
    </row>
    <row r="55" spans="1:19">
      <c r="A55" t="s">
        <v>138</v>
      </c>
      <c r="B55" t="s">
        <v>444</v>
      </c>
      <c r="C55" t="s">
        <v>445</v>
      </c>
      <c r="D55" t="s">
        <v>196</v>
      </c>
      <c r="E55">
        <v>16</v>
      </c>
      <c r="F55">
        <v>4</v>
      </c>
      <c r="G55">
        <v>867</v>
      </c>
      <c r="H55">
        <v>1986</v>
      </c>
      <c r="I55" t="s">
        <v>446</v>
      </c>
      <c r="J55" t="s">
        <v>447</v>
      </c>
      <c r="K55" t="s">
        <v>143</v>
      </c>
      <c r="M55" t="s">
        <v>441</v>
      </c>
      <c r="N55" t="s">
        <v>448</v>
      </c>
      <c r="R55" t="s">
        <v>433</v>
      </c>
      <c r="S55" t="s">
        <v>449</v>
      </c>
    </row>
    <row r="56" spans="1:19">
      <c r="A56" t="s">
        <v>138</v>
      </c>
      <c r="B56" t="s">
        <v>450</v>
      </c>
      <c r="C56" t="s">
        <v>451</v>
      </c>
      <c r="D56" t="s">
        <v>185</v>
      </c>
      <c r="E56">
        <v>29</v>
      </c>
      <c r="F56">
        <v>2</v>
      </c>
      <c r="G56">
        <v>347</v>
      </c>
      <c r="H56">
        <v>2001</v>
      </c>
      <c r="I56" t="s">
        <v>452</v>
      </c>
      <c r="J56" t="s">
        <v>453</v>
      </c>
      <c r="K56" t="s">
        <v>143</v>
      </c>
      <c r="N56" t="s">
        <v>454</v>
      </c>
      <c r="R56" t="s">
        <v>433</v>
      </c>
      <c r="S56" t="s">
        <v>455</v>
      </c>
    </row>
    <row r="57" spans="1:19">
      <c r="A57" t="s">
        <v>138</v>
      </c>
      <c r="B57" t="s">
        <v>456</v>
      </c>
      <c r="C57" t="s">
        <v>457</v>
      </c>
      <c r="D57" t="s">
        <v>458</v>
      </c>
      <c r="E57">
        <v>31</v>
      </c>
      <c r="F57">
        <v>2</v>
      </c>
      <c r="G57">
        <v>330</v>
      </c>
      <c r="H57">
        <v>2021</v>
      </c>
      <c r="I57" t="s">
        <v>459</v>
      </c>
      <c r="J57" t="s">
        <v>460</v>
      </c>
      <c r="K57" t="s">
        <v>143</v>
      </c>
      <c r="M57" t="s">
        <v>441</v>
      </c>
      <c r="R57" t="s">
        <v>433</v>
      </c>
      <c r="S57" t="s">
        <v>461</v>
      </c>
    </row>
    <row r="58" spans="1:19">
      <c r="A58" t="s">
        <v>138</v>
      </c>
      <c r="B58" t="s">
        <v>462</v>
      </c>
      <c r="C58" t="s">
        <v>463</v>
      </c>
      <c r="D58" t="s">
        <v>464</v>
      </c>
      <c r="E58">
        <v>53</v>
      </c>
      <c r="F58">
        <v>3</v>
      </c>
      <c r="G58">
        <v>1147</v>
      </c>
      <c r="H58">
        <v>2021</v>
      </c>
      <c r="I58" t="s">
        <v>430</v>
      </c>
      <c r="J58" t="s">
        <v>431</v>
      </c>
      <c r="K58" t="s">
        <v>143</v>
      </c>
      <c r="R58" t="s">
        <v>433</v>
      </c>
      <c r="S58" t="s">
        <v>465</v>
      </c>
    </row>
    <row r="59" spans="1:19">
      <c r="A59" t="s">
        <v>138</v>
      </c>
      <c r="B59" t="s">
        <v>466</v>
      </c>
      <c r="C59" t="s">
        <v>467</v>
      </c>
      <c r="D59" t="s">
        <v>468</v>
      </c>
      <c r="E59">
        <v>199</v>
      </c>
      <c r="F59">
        <v>3</v>
      </c>
      <c r="G59">
        <v>228</v>
      </c>
      <c r="H59">
        <v>2004</v>
      </c>
      <c r="I59" t="s">
        <v>469</v>
      </c>
      <c r="J59" t="s">
        <v>470</v>
      </c>
      <c r="K59" t="s">
        <v>143</v>
      </c>
      <c r="M59" t="s">
        <v>441</v>
      </c>
      <c r="R59" t="s">
        <v>433</v>
      </c>
      <c r="S59" t="s">
        <v>471</v>
      </c>
    </row>
    <row r="60" spans="1:19">
      <c r="A60" t="s">
        <v>138</v>
      </c>
      <c r="B60" t="s">
        <v>472</v>
      </c>
      <c r="C60" t="s">
        <v>473</v>
      </c>
      <c r="D60" t="s">
        <v>474</v>
      </c>
      <c r="E60">
        <v>178</v>
      </c>
      <c r="F60">
        <v>2</v>
      </c>
      <c r="G60">
        <v>163</v>
      </c>
      <c r="H60">
        <v>2005</v>
      </c>
      <c r="I60" t="s">
        <v>475</v>
      </c>
      <c r="J60" t="s">
        <v>476</v>
      </c>
      <c r="K60" t="s">
        <v>143</v>
      </c>
      <c r="M60" t="s">
        <v>441</v>
      </c>
      <c r="R60" t="s">
        <v>433</v>
      </c>
      <c r="S60" t="s">
        <v>477</v>
      </c>
    </row>
    <row r="61" spans="1:19">
      <c r="A61" t="s">
        <v>138</v>
      </c>
      <c r="B61" t="s">
        <v>478</v>
      </c>
      <c r="C61" t="s">
        <v>479</v>
      </c>
      <c r="D61" t="s">
        <v>480</v>
      </c>
      <c r="E61">
        <v>62</v>
      </c>
      <c r="F61">
        <v>3</v>
      </c>
      <c r="G61">
        <v>177</v>
      </c>
      <c r="H61">
        <v>1998</v>
      </c>
      <c r="I61" t="s">
        <v>481</v>
      </c>
      <c r="J61" t="s">
        <v>482</v>
      </c>
      <c r="K61" t="s">
        <v>143</v>
      </c>
      <c r="M61" t="s">
        <v>441</v>
      </c>
      <c r="R61" t="s">
        <v>433</v>
      </c>
      <c r="S61" t="s">
        <v>483</v>
      </c>
    </row>
    <row r="62" spans="1:19">
      <c r="A62" t="s">
        <v>138</v>
      </c>
      <c r="B62" t="s">
        <v>484</v>
      </c>
      <c r="C62" t="s">
        <v>485</v>
      </c>
      <c r="D62" t="s">
        <v>486</v>
      </c>
      <c r="E62">
        <v>24</v>
      </c>
      <c r="F62">
        <v>2</v>
      </c>
      <c r="G62">
        <v>79</v>
      </c>
      <c r="H62">
        <v>2003</v>
      </c>
      <c r="I62" t="s">
        <v>172</v>
      </c>
      <c r="J62" t="s">
        <v>173</v>
      </c>
      <c r="K62" t="s">
        <v>143</v>
      </c>
      <c r="R62" t="s">
        <v>319</v>
      </c>
      <c r="S62" t="s">
        <v>487</v>
      </c>
    </row>
    <row r="63" spans="1:19">
      <c r="A63" t="s">
        <v>488</v>
      </c>
      <c r="B63" t="s">
        <v>489</v>
      </c>
      <c r="C63" t="s">
        <v>490</v>
      </c>
      <c r="D63" t="s">
        <v>491</v>
      </c>
      <c r="E63">
        <v>962</v>
      </c>
      <c r="G63">
        <v>195</v>
      </c>
      <c r="H63">
        <v>2012</v>
      </c>
      <c r="I63" t="s">
        <v>224</v>
      </c>
      <c r="J63" t="s">
        <v>410</v>
      </c>
      <c r="K63" t="s">
        <v>143</v>
      </c>
      <c r="R63" t="s">
        <v>319</v>
      </c>
      <c r="S63" t="s">
        <v>492</v>
      </c>
    </row>
    <row r="64" spans="1:19">
      <c r="A64" t="s">
        <v>138</v>
      </c>
      <c r="B64" t="s">
        <v>493</v>
      </c>
      <c r="C64" t="s">
        <v>494</v>
      </c>
      <c r="D64" t="s">
        <v>495</v>
      </c>
      <c r="E64">
        <v>42</v>
      </c>
      <c r="F64">
        <v>5</v>
      </c>
      <c r="G64">
        <v>148</v>
      </c>
      <c r="H64">
        <v>2010</v>
      </c>
      <c r="I64" t="s">
        <v>186</v>
      </c>
      <c r="K64" t="s">
        <v>143</v>
      </c>
      <c r="R64" t="s">
        <v>319</v>
      </c>
      <c r="S64" t="s">
        <v>496</v>
      </c>
    </row>
    <row r="65" spans="1:19">
      <c r="A65" t="s">
        <v>138</v>
      </c>
      <c r="B65" t="s">
        <v>497</v>
      </c>
      <c r="C65" t="s">
        <v>498</v>
      </c>
      <c r="D65" t="s">
        <v>499</v>
      </c>
      <c r="E65">
        <v>155</v>
      </c>
      <c r="F65">
        <v>1</v>
      </c>
      <c r="G65">
        <v>116</v>
      </c>
      <c r="H65">
        <v>2021</v>
      </c>
      <c r="I65" t="s">
        <v>186</v>
      </c>
      <c r="K65" t="s">
        <v>143</v>
      </c>
      <c r="R65" t="s">
        <v>319</v>
      </c>
      <c r="S65" t="s">
        <v>500</v>
      </c>
    </row>
    <row r="66" spans="1:19">
      <c r="A66" t="s">
        <v>501</v>
      </c>
      <c r="B66" t="s">
        <v>502</v>
      </c>
      <c r="C66" t="s">
        <v>503</v>
      </c>
      <c r="D66" t="s">
        <v>504</v>
      </c>
      <c r="E66" t="s">
        <v>158</v>
      </c>
      <c r="G66">
        <v>186</v>
      </c>
      <c r="H66">
        <v>1958</v>
      </c>
      <c r="I66" t="s">
        <v>224</v>
      </c>
      <c r="J66" t="s">
        <v>505</v>
      </c>
      <c r="K66" t="s">
        <v>143</v>
      </c>
      <c r="R66" t="s">
        <v>319</v>
      </c>
      <c r="S66" t="s">
        <v>506</v>
      </c>
    </row>
    <row r="67" spans="1:19">
      <c r="A67" t="s">
        <v>138</v>
      </c>
      <c r="B67" t="s">
        <v>507</v>
      </c>
      <c r="C67" t="s">
        <v>508</v>
      </c>
      <c r="D67" t="s">
        <v>509</v>
      </c>
      <c r="E67" t="s">
        <v>158</v>
      </c>
      <c r="F67">
        <v>2</v>
      </c>
      <c r="G67">
        <v>38</v>
      </c>
      <c r="H67">
        <v>1989</v>
      </c>
      <c r="I67" t="s">
        <v>510</v>
      </c>
      <c r="J67" t="s">
        <v>511</v>
      </c>
      <c r="K67" t="s">
        <v>143</v>
      </c>
      <c r="R67" t="s">
        <v>319</v>
      </c>
      <c r="S67" t="s">
        <v>512</v>
      </c>
    </row>
    <row r="68" spans="1:19">
      <c r="A68" t="s">
        <v>138</v>
      </c>
      <c r="B68" t="s">
        <v>513</v>
      </c>
      <c r="C68" t="s">
        <v>514</v>
      </c>
      <c r="D68" t="s">
        <v>515</v>
      </c>
      <c r="E68">
        <v>34</v>
      </c>
      <c r="F68">
        <v>3</v>
      </c>
      <c r="G68">
        <v>293</v>
      </c>
      <c r="H68">
        <v>2012</v>
      </c>
      <c r="I68" t="s">
        <v>516</v>
      </c>
      <c r="J68" t="s">
        <v>517</v>
      </c>
      <c r="K68" t="s">
        <v>143</v>
      </c>
      <c r="R68" t="s">
        <v>233</v>
      </c>
      <c r="S68" t="s">
        <v>518</v>
      </c>
    </row>
    <row r="69" spans="1:19">
      <c r="A69" t="s">
        <v>138</v>
      </c>
      <c r="B69" t="s">
        <v>519</v>
      </c>
      <c r="C69" t="s">
        <v>520</v>
      </c>
      <c r="D69" t="s">
        <v>521</v>
      </c>
      <c r="E69">
        <v>37</v>
      </c>
      <c r="F69">
        <v>10</v>
      </c>
      <c r="G69">
        <v>83</v>
      </c>
      <c r="H69">
        <v>1978</v>
      </c>
      <c r="K69" t="s">
        <v>143</v>
      </c>
      <c r="R69" t="s">
        <v>233</v>
      </c>
      <c r="S69" t="s">
        <v>522</v>
      </c>
    </row>
    <row r="70" spans="1:19">
      <c r="A70" t="s">
        <v>138</v>
      </c>
      <c r="B70" t="s">
        <v>523</v>
      </c>
      <c r="C70" t="s">
        <v>524</v>
      </c>
      <c r="D70" t="s">
        <v>525</v>
      </c>
      <c r="E70">
        <v>9</v>
      </c>
      <c r="H70">
        <v>2019</v>
      </c>
      <c r="K70" t="s">
        <v>143</v>
      </c>
      <c r="R70" t="s">
        <v>233</v>
      </c>
      <c r="S70" t="s">
        <v>526</v>
      </c>
    </row>
    <row r="71" spans="1:19">
      <c r="A71" t="s">
        <v>138</v>
      </c>
      <c r="B71" t="s">
        <v>527</v>
      </c>
      <c r="C71" t="s">
        <v>528</v>
      </c>
      <c r="D71" t="s">
        <v>366</v>
      </c>
      <c r="E71">
        <v>27</v>
      </c>
      <c r="F71">
        <v>11</v>
      </c>
      <c r="G71">
        <v>1190</v>
      </c>
      <c r="H71">
        <v>1992</v>
      </c>
      <c r="I71" t="s">
        <v>529</v>
      </c>
      <c r="J71" t="s">
        <v>530</v>
      </c>
      <c r="K71" t="s">
        <v>143</v>
      </c>
      <c r="O71" t="s">
        <v>153</v>
      </c>
      <c r="R71" t="s">
        <v>233</v>
      </c>
      <c r="S71" t="s">
        <v>531</v>
      </c>
    </row>
    <row r="72" spans="1:19">
      <c r="A72" t="s">
        <v>138</v>
      </c>
      <c r="B72" t="s">
        <v>532</v>
      </c>
      <c r="C72" t="s">
        <v>533</v>
      </c>
      <c r="D72" t="s">
        <v>534</v>
      </c>
      <c r="E72">
        <v>40</v>
      </c>
      <c r="F72">
        <v>3</v>
      </c>
      <c r="G72">
        <v>195</v>
      </c>
      <c r="H72">
        <v>2008</v>
      </c>
      <c r="I72" t="s">
        <v>535</v>
      </c>
      <c r="J72" t="s">
        <v>536</v>
      </c>
      <c r="K72" t="s">
        <v>143</v>
      </c>
      <c r="R72" t="s">
        <v>233</v>
      </c>
      <c r="S72" t="s">
        <v>537</v>
      </c>
    </row>
    <row r="73" spans="1:19">
      <c r="A73" t="s">
        <v>138</v>
      </c>
      <c r="B73" t="s">
        <v>538</v>
      </c>
      <c r="C73" t="s">
        <v>539</v>
      </c>
      <c r="D73" t="s">
        <v>242</v>
      </c>
      <c r="E73">
        <v>29</v>
      </c>
      <c r="F73">
        <v>1</v>
      </c>
      <c r="G73">
        <v>25</v>
      </c>
      <c r="H73">
        <v>1995</v>
      </c>
      <c r="I73" t="s">
        <v>540</v>
      </c>
      <c r="K73" t="s">
        <v>143</v>
      </c>
      <c r="R73" t="s">
        <v>233</v>
      </c>
      <c r="S73" t="s">
        <v>541</v>
      </c>
    </row>
    <row r="74" spans="1:19">
      <c r="A74" t="s">
        <v>138</v>
      </c>
      <c r="B74" t="s">
        <v>542</v>
      </c>
      <c r="C74" t="s">
        <v>543</v>
      </c>
      <c r="D74" t="s">
        <v>544</v>
      </c>
      <c r="E74">
        <v>6</v>
      </c>
      <c r="F74" s="5">
        <v>44624</v>
      </c>
      <c r="G74">
        <v>299</v>
      </c>
      <c r="H74">
        <v>2008</v>
      </c>
      <c r="K74" t="s">
        <v>143</v>
      </c>
      <c r="R74" t="s">
        <v>233</v>
      </c>
      <c r="S74" t="s">
        <v>545</v>
      </c>
    </row>
    <row r="75" spans="1:19">
      <c r="A75" t="s">
        <v>138</v>
      </c>
      <c r="B75" t="s">
        <v>546</v>
      </c>
      <c r="C75" t="s">
        <v>547</v>
      </c>
      <c r="D75" t="s">
        <v>548</v>
      </c>
      <c r="E75">
        <v>4</v>
      </c>
      <c r="F75">
        <v>1</v>
      </c>
      <c r="G75">
        <v>95</v>
      </c>
      <c r="H75">
        <v>1992</v>
      </c>
      <c r="I75" t="s">
        <v>549</v>
      </c>
      <c r="J75" t="s">
        <v>550</v>
      </c>
      <c r="K75" t="s">
        <v>143</v>
      </c>
      <c r="R75" t="s">
        <v>233</v>
      </c>
      <c r="S75" t="s">
        <v>551</v>
      </c>
    </row>
    <row r="76" spans="1:19">
      <c r="A76" t="s">
        <v>138</v>
      </c>
      <c r="B76" t="s">
        <v>552</v>
      </c>
      <c r="C76" t="s">
        <v>553</v>
      </c>
      <c r="D76" t="s">
        <v>554</v>
      </c>
      <c r="E76">
        <v>7</v>
      </c>
      <c r="F76">
        <v>6</v>
      </c>
      <c r="G76">
        <v>511</v>
      </c>
      <c r="H76">
        <v>2006</v>
      </c>
      <c r="I76" t="s">
        <v>555</v>
      </c>
      <c r="J76" t="s">
        <v>556</v>
      </c>
      <c r="K76" t="s">
        <v>143</v>
      </c>
      <c r="R76" t="s">
        <v>233</v>
      </c>
      <c r="S76" t="s">
        <v>557</v>
      </c>
    </row>
    <row r="77" spans="1:19">
      <c r="A77" t="s">
        <v>138</v>
      </c>
      <c r="B77" t="s">
        <v>558</v>
      </c>
      <c r="C77" t="s">
        <v>559</v>
      </c>
      <c r="D77" t="s">
        <v>560</v>
      </c>
      <c r="E77">
        <v>108</v>
      </c>
      <c r="F77">
        <v>2</v>
      </c>
      <c r="G77">
        <v>566</v>
      </c>
      <c r="H77">
        <v>2016</v>
      </c>
      <c r="I77" t="s">
        <v>561</v>
      </c>
      <c r="J77" t="s">
        <v>562</v>
      </c>
      <c r="K77" t="s">
        <v>143</v>
      </c>
      <c r="R77" t="s">
        <v>233</v>
      </c>
      <c r="S77" t="s">
        <v>563</v>
      </c>
    </row>
    <row r="78" spans="1:19">
      <c r="A78" t="s">
        <v>138</v>
      </c>
      <c r="B78" t="s">
        <v>564</v>
      </c>
      <c r="C78" t="s">
        <v>565</v>
      </c>
      <c r="D78" t="s">
        <v>566</v>
      </c>
      <c r="E78">
        <v>51</v>
      </c>
      <c r="F78">
        <v>2</v>
      </c>
      <c r="G78">
        <v>209</v>
      </c>
      <c r="H78">
        <v>2005</v>
      </c>
      <c r="I78" t="s">
        <v>567</v>
      </c>
      <c r="J78" t="s">
        <v>568</v>
      </c>
      <c r="K78" t="s">
        <v>143</v>
      </c>
      <c r="R78" t="s">
        <v>233</v>
      </c>
      <c r="S78" t="s">
        <v>569</v>
      </c>
    </row>
    <row r="79" spans="1:19">
      <c r="A79" t="s">
        <v>138</v>
      </c>
      <c r="B79" t="s">
        <v>570</v>
      </c>
      <c r="C79" t="s">
        <v>571</v>
      </c>
      <c r="D79" t="s">
        <v>185</v>
      </c>
      <c r="E79">
        <v>36</v>
      </c>
      <c r="F79">
        <v>1</v>
      </c>
      <c r="G79">
        <v>105</v>
      </c>
      <c r="H79">
        <v>2008</v>
      </c>
      <c r="I79" t="s">
        <v>572</v>
      </c>
      <c r="J79" t="s">
        <v>573</v>
      </c>
      <c r="K79" t="s">
        <v>143</v>
      </c>
      <c r="R79" t="s">
        <v>233</v>
      </c>
      <c r="S79" t="s">
        <v>574</v>
      </c>
    </row>
    <row r="80" spans="1:19">
      <c r="A80" t="s">
        <v>138</v>
      </c>
      <c r="B80" t="s">
        <v>575</v>
      </c>
      <c r="C80" t="s">
        <v>576</v>
      </c>
      <c r="D80" t="s">
        <v>577</v>
      </c>
      <c r="E80">
        <v>94</v>
      </c>
      <c r="G80">
        <v>165</v>
      </c>
      <c r="H80">
        <v>2015</v>
      </c>
      <c r="I80" t="s">
        <v>578</v>
      </c>
      <c r="J80" t="s">
        <v>579</v>
      </c>
      <c r="K80" t="s">
        <v>143</v>
      </c>
      <c r="R80" t="s">
        <v>319</v>
      </c>
      <c r="S80" t="s">
        <v>581</v>
      </c>
    </row>
    <row r="81" spans="1:19">
      <c r="A81" t="s">
        <v>138</v>
      </c>
      <c r="B81" t="s">
        <v>582</v>
      </c>
      <c r="C81" t="s">
        <v>583</v>
      </c>
      <c r="D81" t="s">
        <v>584</v>
      </c>
      <c r="E81">
        <v>21</v>
      </c>
      <c r="F81">
        <v>1</v>
      </c>
      <c r="G81">
        <v>125</v>
      </c>
      <c r="H81">
        <v>2006</v>
      </c>
      <c r="I81" t="s">
        <v>585</v>
      </c>
      <c r="J81" t="s">
        <v>586</v>
      </c>
      <c r="K81" t="s">
        <v>143</v>
      </c>
      <c r="R81" t="s">
        <v>319</v>
      </c>
      <c r="S81" t="s">
        <v>587</v>
      </c>
    </row>
    <row r="82" spans="1:19">
      <c r="A82" t="s">
        <v>435</v>
      </c>
      <c r="B82" t="s">
        <v>580</v>
      </c>
      <c r="C82" t="s">
        <v>588</v>
      </c>
      <c r="D82" t="s">
        <v>589</v>
      </c>
      <c r="E82" t="s">
        <v>158</v>
      </c>
      <c r="H82">
        <v>2006</v>
      </c>
      <c r="I82" t="s">
        <v>224</v>
      </c>
      <c r="J82" t="s">
        <v>590</v>
      </c>
      <c r="K82" t="s">
        <v>143</v>
      </c>
      <c r="R82" t="s">
        <v>319</v>
      </c>
      <c r="S82" t="s">
        <v>587</v>
      </c>
    </row>
    <row r="83" spans="1:19">
      <c r="A83" t="s">
        <v>138</v>
      </c>
      <c r="B83" t="s">
        <v>591</v>
      </c>
      <c r="C83" t="s">
        <v>592</v>
      </c>
      <c r="D83" t="s">
        <v>593</v>
      </c>
      <c r="E83">
        <v>102</v>
      </c>
      <c r="F83">
        <v>6</v>
      </c>
      <c r="G83">
        <v>372</v>
      </c>
      <c r="H83">
        <v>2020</v>
      </c>
      <c r="I83" t="s">
        <v>420</v>
      </c>
      <c r="J83" t="s">
        <v>594</v>
      </c>
      <c r="K83" t="s">
        <v>143</v>
      </c>
      <c r="R83" t="s">
        <v>233</v>
      </c>
      <c r="S83" t="s">
        <v>595</v>
      </c>
    </row>
    <row r="84" spans="1:19">
      <c r="A84" t="s">
        <v>138</v>
      </c>
      <c r="B84" t="s">
        <v>596</v>
      </c>
      <c r="C84" t="s">
        <v>597</v>
      </c>
      <c r="D84" t="s">
        <v>598</v>
      </c>
      <c r="E84">
        <v>87</v>
      </c>
      <c r="G84">
        <v>265</v>
      </c>
      <c r="H84">
        <v>2018</v>
      </c>
      <c r="I84" t="s">
        <v>599</v>
      </c>
      <c r="J84" t="s">
        <v>600</v>
      </c>
      <c r="K84" t="s">
        <v>143</v>
      </c>
      <c r="O84" t="s">
        <v>153</v>
      </c>
      <c r="R84" t="s">
        <v>233</v>
      </c>
      <c r="S84" t="s">
        <v>601</v>
      </c>
    </row>
    <row r="85" spans="1:19">
      <c r="A85" t="s">
        <v>435</v>
      </c>
      <c r="B85" t="s">
        <v>602</v>
      </c>
      <c r="C85" t="s">
        <v>603</v>
      </c>
      <c r="D85" t="s">
        <v>589</v>
      </c>
      <c r="E85" t="s">
        <v>158</v>
      </c>
      <c r="H85">
        <v>2009</v>
      </c>
      <c r="I85" t="s">
        <v>572</v>
      </c>
      <c r="J85" t="s">
        <v>573</v>
      </c>
      <c r="K85" t="s">
        <v>143</v>
      </c>
      <c r="R85" t="s">
        <v>233</v>
      </c>
      <c r="S85" t="s">
        <v>604</v>
      </c>
    </row>
    <row r="86" spans="1:19">
      <c r="A86" t="s">
        <v>435</v>
      </c>
      <c r="B86" t="s">
        <v>605</v>
      </c>
      <c r="C86" t="s">
        <v>606</v>
      </c>
      <c r="D86" t="s">
        <v>589</v>
      </c>
      <c r="E86" t="s">
        <v>158</v>
      </c>
      <c r="H86">
        <v>2006</v>
      </c>
      <c r="I86" t="s">
        <v>585</v>
      </c>
      <c r="J86" t="s">
        <v>586</v>
      </c>
      <c r="K86" t="s">
        <v>143</v>
      </c>
      <c r="R86" t="s">
        <v>233</v>
      </c>
      <c r="S86" t="s">
        <v>607</v>
      </c>
    </row>
    <row r="87" spans="1:19">
      <c r="A87" t="s">
        <v>138</v>
      </c>
      <c r="B87" t="s">
        <v>608</v>
      </c>
      <c r="C87" t="s">
        <v>609</v>
      </c>
      <c r="D87" t="s">
        <v>610</v>
      </c>
      <c r="E87">
        <v>135</v>
      </c>
      <c r="F87">
        <v>1</v>
      </c>
      <c r="G87">
        <v>27</v>
      </c>
      <c r="H87">
        <v>2020</v>
      </c>
      <c r="K87" t="s">
        <v>143</v>
      </c>
      <c r="R87" t="s">
        <v>233</v>
      </c>
      <c r="S87" t="s">
        <v>611</v>
      </c>
    </row>
    <row r="88" spans="1:19">
      <c r="A88" t="s">
        <v>138</v>
      </c>
      <c r="B88" t="s">
        <v>612</v>
      </c>
      <c r="C88" t="s">
        <v>613</v>
      </c>
      <c r="D88" t="s">
        <v>614</v>
      </c>
      <c r="E88">
        <v>617</v>
      </c>
      <c r="G88">
        <v>197</v>
      </c>
      <c r="H88">
        <v>2009</v>
      </c>
      <c r="I88" t="s">
        <v>615</v>
      </c>
      <c r="J88" t="s">
        <v>616</v>
      </c>
      <c r="K88" t="s">
        <v>143</v>
      </c>
      <c r="R88" t="s">
        <v>233</v>
      </c>
      <c r="S88" t="s">
        <v>617</v>
      </c>
    </row>
    <row r="89" spans="1:19">
      <c r="A89" t="s">
        <v>138</v>
      </c>
      <c r="B89" t="s">
        <v>618</v>
      </c>
      <c r="C89" t="s">
        <v>619</v>
      </c>
      <c r="D89" t="s">
        <v>620</v>
      </c>
      <c r="E89">
        <v>59</v>
      </c>
      <c r="F89">
        <v>4</v>
      </c>
      <c r="G89">
        <v>473</v>
      </c>
      <c r="H89">
        <v>2018</v>
      </c>
      <c r="I89" t="s">
        <v>621</v>
      </c>
      <c r="J89" t="s">
        <v>622</v>
      </c>
      <c r="K89" t="s">
        <v>143</v>
      </c>
      <c r="R89" t="s">
        <v>233</v>
      </c>
      <c r="S89" t="s">
        <v>623</v>
      </c>
    </row>
    <row r="90" spans="1:19">
      <c r="A90" t="s">
        <v>138</v>
      </c>
      <c r="B90" t="s">
        <v>624</v>
      </c>
      <c r="C90" t="s">
        <v>625</v>
      </c>
      <c r="D90" t="s">
        <v>620</v>
      </c>
      <c r="E90">
        <v>59</v>
      </c>
      <c r="F90">
        <v>3</v>
      </c>
      <c r="G90">
        <v>335</v>
      </c>
      <c r="H90">
        <v>2018</v>
      </c>
      <c r="I90" t="s">
        <v>626</v>
      </c>
      <c r="J90" t="s">
        <v>627</v>
      </c>
      <c r="K90" t="s">
        <v>143</v>
      </c>
      <c r="R90" t="s">
        <v>319</v>
      </c>
      <c r="S90" t="s">
        <v>623</v>
      </c>
    </row>
    <row r="91" spans="1:19">
      <c r="A91" t="s">
        <v>138</v>
      </c>
      <c r="B91" t="s">
        <v>628</v>
      </c>
      <c r="C91" t="s">
        <v>629</v>
      </c>
      <c r="D91" t="s">
        <v>620</v>
      </c>
      <c r="E91">
        <v>53</v>
      </c>
      <c r="F91">
        <v>3</v>
      </c>
      <c r="G91">
        <v>222</v>
      </c>
      <c r="H91">
        <v>2012</v>
      </c>
      <c r="I91" t="s">
        <v>231</v>
      </c>
      <c r="J91" t="s">
        <v>232</v>
      </c>
      <c r="K91" t="s">
        <v>143</v>
      </c>
      <c r="R91" t="s">
        <v>319</v>
      </c>
      <c r="S91" t="s">
        <v>630</v>
      </c>
    </row>
    <row r="92" spans="1:19">
      <c r="A92" t="s">
        <v>138</v>
      </c>
      <c r="B92" t="s">
        <v>631</v>
      </c>
      <c r="C92" t="s">
        <v>632</v>
      </c>
      <c r="D92" t="s">
        <v>633</v>
      </c>
      <c r="E92">
        <v>31</v>
      </c>
      <c r="F92">
        <v>11</v>
      </c>
      <c r="G92">
        <v>43</v>
      </c>
      <c r="H92">
        <v>2012</v>
      </c>
      <c r="I92" t="s">
        <v>634</v>
      </c>
      <c r="J92" t="s">
        <v>635</v>
      </c>
      <c r="K92" t="s">
        <v>143</v>
      </c>
      <c r="R92" t="s">
        <v>319</v>
      </c>
      <c r="S92" t="s">
        <v>636</v>
      </c>
    </row>
    <row r="93" spans="1:19">
      <c r="A93" t="s">
        <v>138</v>
      </c>
      <c r="B93" t="s">
        <v>637</v>
      </c>
      <c r="C93" t="s">
        <v>638</v>
      </c>
      <c r="D93" t="s">
        <v>639</v>
      </c>
      <c r="E93">
        <v>37</v>
      </c>
      <c r="F93" s="5">
        <v>44624</v>
      </c>
      <c r="G93">
        <v>101</v>
      </c>
      <c r="H93">
        <v>2004</v>
      </c>
      <c r="I93" t="s">
        <v>640</v>
      </c>
      <c r="J93" t="s">
        <v>641</v>
      </c>
      <c r="K93" t="s">
        <v>143</v>
      </c>
      <c r="R93" t="s">
        <v>319</v>
      </c>
      <c r="S93" t="s">
        <v>642</v>
      </c>
    </row>
    <row r="94" spans="1:19">
      <c r="A94" t="s">
        <v>138</v>
      </c>
      <c r="B94" t="s">
        <v>643</v>
      </c>
      <c r="C94" t="s">
        <v>644</v>
      </c>
      <c r="D94" t="s">
        <v>645</v>
      </c>
      <c r="E94">
        <v>95</v>
      </c>
      <c r="F94">
        <v>7</v>
      </c>
      <c r="G94">
        <v>673</v>
      </c>
      <c r="H94">
        <v>2017</v>
      </c>
      <c r="K94" t="s">
        <v>143</v>
      </c>
      <c r="R94" t="s">
        <v>319</v>
      </c>
      <c r="S94" t="s">
        <v>646</v>
      </c>
    </row>
    <row r="95" spans="1:19">
      <c r="A95" t="s">
        <v>138</v>
      </c>
      <c r="B95" t="s">
        <v>647</v>
      </c>
      <c r="C95" t="s">
        <v>648</v>
      </c>
      <c r="D95" t="s">
        <v>649</v>
      </c>
      <c r="E95">
        <v>7</v>
      </c>
      <c r="F95">
        <v>1</v>
      </c>
      <c r="G95">
        <v>116</v>
      </c>
      <c r="H95">
        <v>1994</v>
      </c>
      <c r="I95" t="s">
        <v>650</v>
      </c>
      <c r="J95" t="s">
        <v>651</v>
      </c>
      <c r="K95" t="s">
        <v>143</v>
      </c>
      <c r="R95" t="s">
        <v>319</v>
      </c>
      <c r="S95" t="s">
        <v>652</v>
      </c>
    </row>
    <row r="96" spans="1:19">
      <c r="A96" t="s">
        <v>138</v>
      </c>
      <c r="B96" t="s">
        <v>653</v>
      </c>
      <c r="C96" t="s">
        <v>654</v>
      </c>
      <c r="D96" t="s">
        <v>655</v>
      </c>
      <c r="E96">
        <v>63</v>
      </c>
      <c r="F96">
        <v>3</v>
      </c>
      <c r="G96">
        <v>303</v>
      </c>
      <c r="H96">
        <v>2017</v>
      </c>
      <c r="I96" t="s">
        <v>186</v>
      </c>
      <c r="K96" t="s">
        <v>143</v>
      </c>
      <c r="R96" t="s">
        <v>319</v>
      </c>
      <c r="S96" t="s">
        <v>656</v>
      </c>
    </row>
    <row r="97" spans="1:19">
      <c r="A97" t="s">
        <v>138</v>
      </c>
      <c r="B97" t="s">
        <v>657</v>
      </c>
      <c r="C97" t="s">
        <v>658</v>
      </c>
      <c r="D97" t="s">
        <v>659</v>
      </c>
      <c r="E97">
        <v>119</v>
      </c>
      <c r="F97">
        <v>3</v>
      </c>
      <c r="G97">
        <v>241</v>
      </c>
      <c r="H97">
        <v>2009</v>
      </c>
      <c r="I97" t="s">
        <v>660</v>
      </c>
      <c r="J97" t="s">
        <v>661</v>
      </c>
      <c r="K97" t="s">
        <v>143</v>
      </c>
      <c r="R97" t="s">
        <v>233</v>
      </c>
      <c r="S97" t="s">
        <v>662</v>
      </c>
    </row>
    <row r="98" spans="1:19">
      <c r="A98" t="s">
        <v>138</v>
      </c>
      <c r="B98" t="s">
        <v>663</v>
      </c>
      <c r="C98" t="s">
        <v>664</v>
      </c>
      <c r="D98" t="s">
        <v>665</v>
      </c>
      <c r="E98">
        <v>5</v>
      </c>
      <c r="F98">
        <v>2</v>
      </c>
      <c r="G98">
        <v>23</v>
      </c>
      <c r="H98">
        <v>1992</v>
      </c>
      <c r="I98" t="s">
        <v>666</v>
      </c>
      <c r="J98" t="s">
        <v>667</v>
      </c>
      <c r="K98" t="s">
        <v>143</v>
      </c>
      <c r="R98" t="s">
        <v>233</v>
      </c>
      <c r="S98" t="s">
        <v>668</v>
      </c>
    </row>
    <row r="99" spans="1:19">
      <c r="A99" t="s">
        <v>138</v>
      </c>
      <c r="B99" t="s">
        <v>669</v>
      </c>
      <c r="C99" t="s">
        <v>670</v>
      </c>
      <c r="D99" t="s">
        <v>671</v>
      </c>
      <c r="E99">
        <v>8</v>
      </c>
      <c r="F99">
        <v>6</v>
      </c>
      <c r="G99">
        <v>1285</v>
      </c>
      <c r="H99">
        <v>2017</v>
      </c>
      <c r="I99" t="s">
        <v>672</v>
      </c>
      <c r="J99" t="s">
        <v>673</v>
      </c>
      <c r="K99" t="s">
        <v>143</v>
      </c>
      <c r="R99" t="s">
        <v>319</v>
      </c>
      <c r="S99" t="s">
        <v>674</v>
      </c>
    </row>
    <row r="100" spans="1:19">
      <c r="A100" t="s">
        <v>138</v>
      </c>
      <c r="B100" t="s">
        <v>675</v>
      </c>
      <c r="C100" t="s">
        <v>676</v>
      </c>
      <c r="D100" t="s">
        <v>677</v>
      </c>
      <c r="E100">
        <v>33</v>
      </c>
      <c r="F100" s="5">
        <v>44565</v>
      </c>
      <c r="G100">
        <v>58</v>
      </c>
      <c r="H100">
        <v>1993</v>
      </c>
      <c r="I100" t="s">
        <v>224</v>
      </c>
      <c r="J100" t="s">
        <v>410</v>
      </c>
      <c r="K100" t="s">
        <v>143</v>
      </c>
      <c r="R100" t="s">
        <v>319</v>
      </c>
      <c r="S100" t="s">
        <v>678</v>
      </c>
    </row>
    <row r="101" spans="1:19">
      <c r="A101" t="s">
        <v>138</v>
      </c>
      <c r="B101" t="s">
        <v>679</v>
      </c>
      <c r="C101" t="s">
        <v>680</v>
      </c>
      <c r="D101" t="s">
        <v>681</v>
      </c>
      <c r="E101">
        <v>31</v>
      </c>
      <c r="F101">
        <v>4</v>
      </c>
      <c r="G101">
        <v>823</v>
      </c>
      <c r="H101">
        <v>2013</v>
      </c>
      <c r="I101" t="s">
        <v>682</v>
      </c>
      <c r="J101" t="s">
        <v>683</v>
      </c>
      <c r="K101" t="s">
        <v>143</v>
      </c>
      <c r="R101" t="s">
        <v>319</v>
      </c>
      <c r="S101" t="s">
        <v>684</v>
      </c>
    </row>
    <row r="102" spans="1:19">
      <c r="A102" t="s">
        <v>138</v>
      </c>
      <c r="B102" t="s">
        <v>685</v>
      </c>
      <c r="C102" t="s">
        <v>686</v>
      </c>
      <c r="D102" t="s">
        <v>687</v>
      </c>
      <c r="E102">
        <v>3</v>
      </c>
      <c r="F102">
        <v>1</v>
      </c>
      <c r="G102">
        <v>146</v>
      </c>
      <c r="H102">
        <v>1973</v>
      </c>
      <c r="I102" t="s">
        <v>688</v>
      </c>
      <c r="J102" t="s">
        <v>689</v>
      </c>
      <c r="K102" t="s">
        <v>143</v>
      </c>
      <c r="Q102" t="s">
        <v>690</v>
      </c>
      <c r="R102" t="s">
        <v>356</v>
      </c>
      <c r="S102" t="s">
        <v>691</v>
      </c>
    </row>
    <row r="103" spans="1:19">
      <c r="A103" t="s">
        <v>138</v>
      </c>
      <c r="B103" t="s">
        <v>692</v>
      </c>
      <c r="C103" t="s">
        <v>693</v>
      </c>
      <c r="D103" t="s">
        <v>185</v>
      </c>
      <c r="E103">
        <v>24</v>
      </c>
      <c r="F103">
        <v>2</v>
      </c>
      <c r="G103">
        <v>225</v>
      </c>
      <c r="H103">
        <v>1996</v>
      </c>
      <c r="I103" t="s">
        <v>688</v>
      </c>
      <c r="J103" t="s">
        <v>694</v>
      </c>
      <c r="K103" t="s">
        <v>143</v>
      </c>
      <c r="R103" t="s">
        <v>356</v>
      </c>
      <c r="S103" t="s">
        <v>695</v>
      </c>
    </row>
    <row r="104" spans="1:19">
      <c r="A104" t="s">
        <v>138</v>
      </c>
      <c r="B104" t="s">
        <v>696</v>
      </c>
      <c r="C104" t="s">
        <v>697</v>
      </c>
      <c r="D104" t="s">
        <v>659</v>
      </c>
      <c r="E104">
        <v>105</v>
      </c>
      <c r="F104">
        <v>3</v>
      </c>
      <c r="G104">
        <v>331</v>
      </c>
      <c r="H104">
        <v>2005</v>
      </c>
      <c r="I104" t="s">
        <v>698</v>
      </c>
      <c r="J104" t="s">
        <v>699</v>
      </c>
      <c r="K104" t="s">
        <v>143</v>
      </c>
      <c r="R104" t="s">
        <v>356</v>
      </c>
      <c r="S104" t="s">
        <v>700</v>
      </c>
    </row>
    <row r="105" spans="1:19">
      <c r="A105" t="s">
        <v>138</v>
      </c>
      <c r="B105" t="s">
        <v>701</v>
      </c>
      <c r="C105" t="s">
        <v>702</v>
      </c>
      <c r="D105" t="s">
        <v>703</v>
      </c>
      <c r="E105">
        <v>8</v>
      </c>
      <c r="F105">
        <v>4</v>
      </c>
      <c r="G105">
        <v>523</v>
      </c>
      <c r="H105">
        <v>2015</v>
      </c>
      <c r="I105" t="s">
        <v>704</v>
      </c>
      <c r="J105" t="s">
        <v>476</v>
      </c>
      <c r="K105" t="s">
        <v>143</v>
      </c>
      <c r="R105" t="s">
        <v>356</v>
      </c>
      <c r="S105" t="s">
        <v>705</v>
      </c>
    </row>
    <row r="106" spans="1:19">
      <c r="A106" t="s">
        <v>138</v>
      </c>
      <c r="B106" t="s">
        <v>706</v>
      </c>
      <c r="C106" t="s">
        <v>707</v>
      </c>
      <c r="D106" t="s">
        <v>708</v>
      </c>
      <c r="E106">
        <v>16</v>
      </c>
      <c r="F106">
        <v>4</v>
      </c>
      <c r="G106">
        <v>7529</v>
      </c>
      <c r="H106">
        <v>2021</v>
      </c>
      <c r="I106" t="s">
        <v>709</v>
      </c>
      <c r="J106" t="s">
        <v>710</v>
      </c>
      <c r="K106" t="s">
        <v>143</v>
      </c>
      <c r="R106" t="s">
        <v>433</v>
      </c>
      <c r="S106" t="s">
        <v>711</v>
      </c>
    </row>
    <row r="107" spans="1:19">
      <c r="A107" t="s">
        <v>138</v>
      </c>
      <c r="B107" t="s">
        <v>712</v>
      </c>
      <c r="C107" t="s">
        <v>713</v>
      </c>
      <c r="D107" t="s">
        <v>714</v>
      </c>
      <c r="E107">
        <v>56</v>
      </c>
      <c r="F107">
        <v>2</v>
      </c>
      <c r="G107">
        <v>21</v>
      </c>
      <c r="H107">
        <v>2010</v>
      </c>
      <c r="I107" t="s">
        <v>715</v>
      </c>
      <c r="J107" t="s">
        <v>716</v>
      </c>
      <c r="K107" t="s">
        <v>143</v>
      </c>
      <c r="R107" t="s">
        <v>233</v>
      </c>
      <c r="S107" t="s">
        <v>717</v>
      </c>
    </row>
    <row r="108" spans="1:19">
      <c r="A108" t="s">
        <v>138</v>
      </c>
      <c r="B108" t="s">
        <v>718</v>
      </c>
      <c r="C108" t="s">
        <v>719</v>
      </c>
      <c r="D108" t="s">
        <v>720</v>
      </c>
      <c r="E108">
        <v>24</v>
      </c>
      <c r="F108">
        <v>33</v>
      </c>
      <c r="G108">
        <v>129</v>
      </c>
      <c r="H108">
        <v>1988</v>
      </c>
      <c r="K108" t="s">
        <v>143</v>
      </c>
      <c r="R108" t="s">
        <v>233</v>
      </c>
      <c r="S108" t="s">
        <v>721</v>
      </c>
    </row>
    <row r="109" spans="1:19">
      <c r="A109" t="s">
        <v>488</v>
      </c>
      <c r="B109" t="s">
        <v>722</v>
      </c>
      <c r="C109" t="s">
        <v>723</v>
      </c>
      <c r="D109" t="s">
        <v>724</v>
      </c>
      <c r="E109" t="s">
        <v>158</v>
      </c>
      <c r="G109">
        <v>604</v>
      </c>
      <c r="H109">
        <v>2009</v>
      </c>
      <c r="I109" t="s">
        <v>650</v>
      </c>
      <c r="J109" t="s">
        <v>725</v>
      </c>
      <c r="K109" t="s">
        <v>143</v>
      </c>
      <c r="R109" t="s">
        <v>233</v>
      </c>
      <c r="S109" t="s">
        <v>726</v>
      </c>
    </row>
    <row r="110" spans="1:19">
      <c r="A110" t="s">
        <v>138</v>
      </c>
      <c r="B110" t="s">
        <v>727</v>
      </c>
      <c r="C110" t="s">
        <v>728</v>
      </c>
      <c r="D110" t="s">
        <v>729</v>
      </c>
      <c r="E110">
        <v>31</v>
      </c>
      <c r="G110">
        <v>157</v>
      </c>
      <c r="H110">
        <v>1982</v>
      </c>
      <c r="I110" t="s">
        <v>730</v>
      </c>
      <c r="K110" t="s">
        <v>143</v>
      </c>
      <c r="R110" t="s">
        <v>233</v>
      </c>
      <c r="S110" t="s">
        <v>731</v>
      </c>
    </row>
    <row r="111" spans="1:19">
      <c r="A111" t="s">
        <v>138</v>
      </c>
      <c r="B111" t="s">
        <v>732</v>
      </c>
      <c r="C111" t="s">
        <v>733</v>
      </c>
      <c r="D111" t="s">
        <v>734</v>
      </c>
      <c r="E111">
        <v>18</v>
      </c>
      <c r="F111">
        <v>4</v>
      </c>
      <c r="G111">
        <v>53</v>
      </c>
      <c r="H111">
        <v>2009</v>
      </c>
      <c r="I111" t="s">
        <v>735</v>
      </c>
      <c r="J111" t="s">
        <v>736</v>
      </c>
      <c r="K111" t="s">
        <v>143</v>
      </c>
      <c r="R111" t="s">
        <v>233</v>
      </c>
      <c r="S111" t="s">
        <v>737</v>
      </c>
    </row>
    <row r="112" spans="1:19">
      <c r="A112" t="s">
        <v>138</v>
      </c>
      <c r="B112" t="s">
        <v>738</v>
      </c>
      <c r="C112" t="s">
        <v>739</v>
      </c>
      <c r="D112" t="s">
        <v>740</v>
      </c>
      <c r="E112">
        <v>24</v>
      </c>
      <c r="F112">
        <v>2</v>
      </c>
      <c r="G112">
        <v>273</v>
      </c>
      <c r="H112">
        <v>2013</v>
      </c>
      <c r="I112" t="s">
        <v>578</v>
      </c>
      <c r="J112" t="s">
        <v>741</v>
      </c>
      <c r="K112" t="s">
        <v>143</v>
      </c>
      <c r="O112" t="s">
        <v>153</v>
      </c>
      <c r="R112" t="s">
        <v>233</v>
      </c>
      <c r="S112" t="s">
        <v>742</v>
      </c>
    </row>
    <row r="113" spans="1:19">
      <c r="A113" t="s">
        <v>138</v>
      </c>
      <c r="B113" t="s">
        <v>743</v>
      </c>
      <c r="C113" t="s">
        <v>744</v>
      </c>
      <c r="D113" t="s">
        <v>185</v>
      </c>
      <c r="E113">
        <v>34</v>
      </c>
      <c r="F113">
        <v>2</v>
      </c>
      <c r="G113">
        <v>499</v>
      </c>
      <c r="H113">
        <v>2006</v>
      </c>
      <c r="I113" t="s">
        <v>745</v>
      </c>
      <c r="J113" t="s">
        <v>746</v>
      </c>
      <c r="K113" t="s">
        <v>143</v>
      </c>
      <c r="R113" t="s">
        <v>319</v>
      </c>
      <c r="S113" t="s">
        <v>747</v>
      </c>
    </row>
    <row r="114" spans="1:19">
      <c r="A114" t="s">
        <v>138</v>
      </c>
      <c r="B114" t="s">
        <v>748</v>
      </c>
      <c r="C114" t="s">
        <v>749</v>
      </c>
      <c r="D114" t="s">
        <v>750</v>
      </c>
      <c r="E114">
        <v>47</v>
      </c>
      <c r="F114">
        <v>2</v>
      </c>
      <c r="G114">
        <v>187</v>
      </c>
      <c r="H114">
        <v>2005</v>
      </c>
      <c r="I114" t="s">
        <v>745</v>
      </c>
      <c r="J114" t="s">
        <v>746</v>
      </c>
      <c r="K114" t="s">
        <v>143</v>
      </c>
      <c r="R114" t="s">
        <v>319</v>
      </c>
      <c r="S114" t="s">
        <v>751</v>
      </c>
    </row>
    <row r="115" spans="1:19">
      <c r="A115" t="s">
        <v>138</v>
      </c>
      <c r="B115" t="s">
        <v>752</v>
      </c>
      <c r="C115" t="s">
        <v>753</v>
      </c>
      <c r="D115" t="s">
        <v>754</v>
      </c>
      <c r="E115">
        <v>13</v>
      </c>
      <c r="F115">
        <v>4</v>
      </c>
      <c r="G115">
        <v>345</v>
      </c>
      <c r="H115">
        <v>2006</v>
      </c>
      <c r="I115" t="s">
        <v>755</v>
      </c>
      <c r="J115" t="s">
        <v>756</v>
      </c>
      <c r="K115" t="s">
        <v>143</v>
      </c>
      <c r="R115" t="s">
        <v>319</v>
      </c>
      <c r="S115" t="s">
        <v>757</v>
      </c>
    </row>
    <row r="116" spans="1:19">
      <c r="A116" t="s">
        <v>138</v>
      </c>
      <c r="B116" t="s">
        <v>758</v>
      </c>
      <c r="C116" t="s">
        <v>759</v>
      </c>
      <c r="D116" t="s">
        <v>659</v>
      </c>
      <c r="E116">
        <v>172</v>
      </c>
      <c r="G116">
        <v>61</v>
      </c>
      <c r="H116">
        <v>2014</v>
      </c>
      <c r="I116" t="s">
        <v>760</v>
      </c>
      <c r="J116" t="s">
        <v>761</v>
      </c>
      <c r="K116" t="s">
        <v>143</v>
      </c>
      <c r="R116" t="s">
        <v>319</v>
      </c>
      <c r="S116" t="s">
        <v>762</v>
      </c>
    </row>
    <row r="117" spans="1:19">
      <c r="A117" t="s">
        <v>138</v>
      </c>
      <c r="B117" t="s">
        <v>763</v>
      </c>
      <c r="C117" t="s">
        <v>764</v>
      </c>
      <c r="D117" t="s">
        <v>765</v>
      </c>
      <c r="E117">
        <v>29</v>
      </c>
      <c r="F117">
        <v>2</v>
      </c>
      <c r="G117">
        <v>188</v>
      </c>
      <c r="H117">
        <v>2009</v>
      </c>
      <c r="I117" t="s">
        <v>766</v>
      </c>
      <c r="J117" t="s">
        <v>767</v>
      </c>
      <c r="K117" t="s">
        <v>143</v>
      </c>
      <c r="R117" t="s">
        <v>319</v>
      </c>
      <c r="S117" t="s">
        <v>768</v>
      </c>
    </row>
    <row r="118" spans="1:19">
      <c r="A118" t="s">
        <v>138</v>
      </c>
      <c r="B118" t="s">
        <v>769</v>
      </c>
      <c r="C118" t="s">
        <v>770</v>
      </c>
      <c r="D118" t="s">
        <v>771</v>
      </c>
      <c r="E118">
        <v>9</v>
      </c>
      <c r="F118">
        <v>11</v>
      </c>
      <c r="H118">
        <v>2018</v>
      </c>
      <c r="I118" t="s">
        <v>772</v>
      </c>
      <c r="J118" t="s">
        <v>773</v>
      </c>
      <c r="K118" t="s">
        <v>143</v>
      </c>
      <c r="R118" t="s">
        <v>319</v>
      </c>
      <c r="S118" t="s">
        <v>774</v>
      </c>
    </row>
    <row r="119" spans="1:19">
      <c r="A119" t="s">
        <v>138</v>
      </c>
      <c r="B119" t="s">
        <v>775</v>
      </c>
      <c r="C119" t="s">
        <v>776</v>
      </c>
      <c r="D119" t="s">
        <v>474</v>
      </c>
      <c r="E119">
        <v>214</v>
      </c>
      <c r="F119">
        <v>4</v>
      </c>
      <c r="G119">
        <v>489</v>
      </c>
      <c r="H119">
        <v>2013</v>
      </c>
      <c r="I119" t="s">
        <v>186</v>
      </c>
      <c r="K119" t="s">
        <v>143</v>
      </c>
      <c r="R119" t="s">
        <v>319</v>
      </c>
      <c r="S119" t="s">
        <v>777</v>
      </c>
    </row>
    <row r="120" spans="1:19">
      <c r="A120" t="s">
        <v>138</v>
      </c>
      <c r="B120" t="s">
        <v>778</v>
      </c>
      <c r="C120" t="s">
        <v>779</v>
      </c>
      <c r="D120" t="s">
        <v>780</v>
      </c>
      <c r="E120">
        <v>34</v>
      </c>
      <c r="F120">
        <v>3</v>
      </c>
      <c r="G120">
        <v>353</v>
      </c>
      <c r="H120">
        <v>1999</v>
      </c>
      <c r="I120" t="s">
        <v>781</v>
      </c>
      <c r="J120" t="s">
        <v>651</v>
      </c>
      <c r="K120" t="s">
        <v>143</v>
      </c>
      <c r="R120" t="s">
        <v>319</v>
      </c>
      <c r="S120" t="s">
        <v>782</v>
      </c>
    </row>
    <row r="121" spans="1:19">
      <c r="A121" t="s">
        <v>138</v>
      </c>
      <c r="B121" t="s">
        <v>783</v>
      </c>
      <c r="C121" t="s">
        <v>784</v>
      </c>
      <c r="D121" t="s">
        <v>785</v>
      </c>
      <c r="E121">
        <v>3</v>
      </c>
      <c r="F121">
        <v>3</v>
      </c>
      <c r="G121">
        <v>235</v>
      </c>
      <c r="H121">
        <v>2014</v>
      </c>
      <c r="I121" t="s">
        <v>786</v>
      </c>
      <c r="J121" t="s">
        <v>787</v>
      </c>
      <c r="K121" t="s">
        <v>143</v>
      </c>
      <c r="R121" t="s">
        <v>319</v>
      </c>
      <c r="S121" t="s">
        <v>788</v>
      </c>
    </row>
    <row r="122" spans="1:19">
      <c r="A122" t="s">
        <v>138</v>
      </c>
      <c r="B122" t="s">
        <v>789</v>
      </c>
      <c r="C122" t="s">
        <v>790</v>
      </c>
      <c r="D122" t="s">
        <v>474</v>
      </c>
      <c r="E122">
        <v>166</v>
      </c>
      <c r="F122">
        <v>2</v>
      </c>
      <c r="G122">
        <v>227</v>
      </c>
      <c r="H122">
        <v>2003</v>
      </c>
      <c r="I122" t="s">
        <v>186</v>
      </c>
      <c r="K122" t="s">
        <v>143</v>
      </c>
      <c r="R122" t="s">
        <v>319</v>
      </c>
      <c r="S122" t="s">
        <v>791</v>
      </c>
    </row>
    <row r="123" spans="1:19">
      <c r="A123" t="s">
        <v>138</v>
      </c>
      <c r="B123" t="s">
        <v>792</v>
      </c>
      <c r="C123" t="s">
        <v>793</v>
      </c>
      <c r="D123" t="s">
        <v>185</v>
      </c>
      <c r="E123">
        <v>39</v>
      </c>
      <c r="F123">
        <v>1</v>
      </c>
      <c r="G123">
        <v>230</v>
      </c>
      <c r="H123">
        <v>2011</v>
      </c>
      <c r="I123" t="s">
        <v>415</v>
      </c>
      <c r="J123" t="s">
        <v>794</v>
      </c>
      <c r="K123" t="s">
        <v>143</v>
      </c>
      <c r="R123" t="s">
        <v>319</v>
      </c>
      <c r="S123" t="s">
        <v>795</v>
      </c>
    </row>
    <row r="124" spans="1:19">
      <c r="A124" t="s">
        <v>138</v>
      </c>
      <c r="B124" t="s">
        <v>796</v>
      </c>
      <c r="C124" t="s">
        <v>797</v>
      </c>
      <c r="D124" t="s">
        <v>264</v>
      </c>
      <c r="E124">
        <v>9</v>
      </c>
      <c r="F124">
        <v>3</v>
      </c>
      <c r="G124">
        <v>143</v>
      </c>
      <c r="H124">
        <v>2009</v>
      </c>
      <c r="I124" t="s">
        <v>798</v>
      </c>
      <c r="J124" t="s">
        <v>799</v>
      </c>
      <c r="K124" t="s">
        <v>143</v>
      </c>
      <c r="R124" t="s">
        <v>319</v>
      </c>
      <c r="S124" t="s">
        <v>800</v>
      </c>
    </row>
    <row r="125" spans="1:19">
      <c r="A125" t="s">
        <v>138</v>
      </c>
      <c r="B125" t="s">
        <v>801</v>
      </c>
      <c r="C125" t="s">
        <v>802</v>
      </c>
      <c r="D125" t="s">
        <v>803</v>
      </c>
      <c r="E125">
        <v>25</v>
      </c>
      <c r="F125">
        <v>3</v>
      </c>
      <c r="G125">
        <v>221</v>
      </c>
      <c r="H125">
        <v>2010</v>
      </c>
      <c r="I125" t="s">
        <v>186</v>
      </c>
      <c r="K125" t="s">
        <v>143</v>
      </c>
      <c r="R125" t="s">
        <v>319</v>
      </c>
      <c r="S125" t="s">
        <v>804</v>
      </c>
    </row>
    <row r="126" spans="1:19">
      <c r="A126" t="s">
        <v>138</v>
      </c>
      <c r="B126" t="s">
        <v>805</v>
      </c>
      <c r="C126" t="s">
        <v>806</v>
      </c>
      <c r="D126" t="s">
        <v>807</v>
      </c>
      <c r="E126">
        <v>34</v>
      </c>
      <c r="G126">
        <v>43</v>
      </c>
      <c r="H126">
        <v>2013</v>
      </c>
      <c r="I126" t="s">
        <v>730</v>
      </c>
      <c r="K126" t="s">
        <v>143</v>
      </c>
      <c r="R126" t="s">
        <v>356</v>
      </c>
      <c r="S126" t="s">
        <v>808</v>
      </c>
    </row>
    <row r="127" spans="1:19">
      <c r="A127" t="s">
        <v>138</v>
      </c>
      <c r="B127" t="s">
        <v>809</v>
      </c>
      <c r="C127" t="s">
        <v>810</v>
      </c>
      <c r="D127" t="s">
        <v>811</v>
      </c>
      <c r="E127">
        <v>39</v>
      </c>
      <c r="F127">
        <v>6</v>
      </c>
      <c r="G127">
        <v>552</v>
      </c>
      <c r="H127">
        <v>1986</v>
      </c>
      <c r="I127" t="s">
        <v>812</v>
      </c>
      <c r="J127" t="s">
        <v>813</v>
      </c>
      <c r="K127" t="s">
        <v>143</v>
      </c>
      <c r="R127" t="s">
        <v>356</v>
      </c>
      <c r="S127" t="s">
        <v>814</v>
      </c>
    </row>
    <row r="128" spans="1:19">
      <c r="A128" t="s">
        <v>138</v>
      </c>
      <c r="B128" t="s">
        <v>815</v>
      </c>
      <c r="C128" t="s">
        <v>816</v>
      </c>
      <c r="D128" t="s">
        <v>817</v>
      </c>
      <c r="E128">
        <v>33</v>
      </c>
      <c r="F128">
        <v>2</v>
      </c>
      <c r="G128">
        <v>134</v>
      </c>
      <c r="H128">
        <v>2011</v>
      </c>
      <c r="I128" t="s">
        <v>730</v>
      </c>
      <c r="K128" t="s">
        <v>143</v>
      </c>
      <c r="R128" t="s">
        <v>356</v>
      </c>
      <c r="S128" t="s">
        <v>818</v>
      </c>
    </row>
    <row r="129" spans="1:19">
      <c r="A129" t="s">
        <v>138</v>
      </c>
      <c r="B129" t="s">
        <v>819</v>
      </c>
      <c r="C129" t="s">
        <v>820</v>
      </c>
      <c r="D129" t="s">
        <v>821</v>
      </c>
      <c r="E129">
        <v>48</v>
      </c>
      <c r="F129">
        <v>4</v>
      </c>
      <c r="G129">
        <v>413</v>
      </c>
      <c r="H129">
        <v>2014</v>
      </c>
      <c r="I129" t="s">
        <v>231</v>
      </c>
      <c r="J129" t="s">
        <v>822</v>
      </c>
      <c r="K129" t="s">
        <v>143</v>
      </c>
      <c r="Q129" t="s">
        <v>823</v>
      </c>
      <c r="R129" t="s">
        <v>356</v>
      </c>
      <c r="S129" t="s">
        <v>824</v>
      </c>
    </row>
    <row r="130" spans="1:19">
      <c r="A130" t="s">
        <v>138</v>
      </c>
      <c r="B130" t="s">
        <v>825</v>
      </c>
      <c r="C130" t="s">
        <v>826</v>
      </c>
      <c r="D130" t="s">
        <v>827</v>
      </c>
      <c r="E130">
        <v>10</v>
      </c>
      <c r="F130">
        <v>1</v>
      </c>
      <c r="G130">
        <v>15</v>
      </c>
      <c r="H130">
        <v>2020</v>
      </c>
      <c r="I130" t="s">
        <v>828</v>
      </c>
      <c r="J130" t="s">
        <v>829</v>
      </c>
      <c r="K130" t="s">
        <v>143</v>
      </c>
      <c r="R130" t="s">
        <v>356</v>
      </c>
      <c r="S130" t="s">
        <v>830</v>
      </c>
    </row>
    <row r="131" spans="1:19">
      <c r="A131" t="s">
        <v>138</v>
      </c>
      <c r="B131" t="s">
        <v>831</v>
      </c>
      <c r="C131" t="s">
        <v>832</v>
      </c>
      <c r="D131" t="s">
        <v>833</v>
      </c>
      <c r="E131">
        <v>9</v>
      </c>
      <c r="F131">
        <v>6</v>
      </c>
      <c r="G131">
        <v>274</v>
      </c>
      <c r="H131">
        <v>2015</v>
      </c>
      <c r="I131" t="s">
        <v>834</v>
      </c>
      <c r="J131" t="s">
        <v>835</v>
      </c>
      <c r="K131" t="s">
        <v>143</v>
      </c>
      <c r="R131" t="s">
        <v>356</v>
      </c>
      <c r="S131" t="s">
        <v>836</v>
      </c>
    </row>
    <row r="132" spans="1:19">
      <c r="A132" t="s">
        <v>138</v>
      </c>
      <c r="B132" t="s">
        <v>837</v>
      </c>
      <c r="C132" t="s">
        <v>838</v>
      </c>
      <c r="D132" t="s">
        <v>714</v>
      </c>
      <c r="E132">
        <v>48</v>
      </c>
      <c r="F132">
        <v>2</v>
      </c>
      <c r="G132">
        <v>61</v>
      </c>
      <c r="H132">
        <v>2002</v>
      </c>
      <c r="I132" t="s">
        <v>839</v>
      </c>
      <c r="J132" t="s">
        <v>840</v>
      </c>
      <c r="K132" t="s">
        <v>143</v>
      </c>
      <c r="R132" t="s">
        <v>356</v>
      </c>
      <c r="S132" t="s">
        <v>841</v>
      </c>
    </row>
    <row r="133" spans="1:19">
      <c r="A133" t="s">
        <v>138</v>
      </c>
      <c r="B133" t="s">
        <v>842</v>
      </c>
      <c r="C133" t="s">
        <v>843</v>
      </c>
      <c r="D133" t="s">
        <v>248</v>
      </c>
      <c r="E133">
        <v>5</v>
      </c>
      <c r="F133">
        <v>1</v>
      </c>
      <c r="G133" t="s">
        <v>844</v>
      </c>
      <c r="H133">
        <v>2018</v>
      </c>
      <c r="I133" t="s">
        <v>845</v>
      </c>
      <c r="J133" t="s">
        <v>846</v>
      </c>
      <c r="K133" t="s">
        <v>143</v>
      </c>
      <c r="R133" t="s">
        <v>356</v>
      </c>
      <c r="S133" t="s">
        <v>847</v>
      </c>
    </row>
    <row r="134" spans="1:19">
      <c r="A134" t="s">
        <v>138</v>
      </c>
      <c r="B134" t="s">
        <v>848</v>
      </c>
      <c r="C134" t="s">
        <v>849</v>
      </c>
      <c r="D134" t="s">
        <v>850</v>
      </c>
      <c r="E134">
        <v>27</v>
      </c>
      <c r="F134">
        <v>3</v>
      </c>
      <c r="G134">
        <v>263</v>
      </c>
      <c r="H134">
        <v>2014</v>
      </c>
      <c r="I134" t="s">
        <v>851</v>
      </c>
      <c r="J134" t="s">
        <v>852</v>
      </c>
      <c r="K134" t="s">
        <v>143</v>
      </c>
      <c r="R134" t="s">
        <v>356</v>
      </c>
      <c r="S134" t="s">
        <v>853</v>
      </c>
    </row>
    <row r="135" spans="1:19">
      <c r="A135" t="s">
        <v>138</v>
      </c>
      <c r="B135" t="s">
        <v>854</v>
      </c>
      <c r="C135" t="s">
        <v>855</v>
      </c>
      <c r="D135" t="s">
        <v>499</v>
      </c>
      <c r="E135">
        <v>153</v>
      </c>
      <c r="F135">
        <v>1</v>
      </c>
      <c r="G135">
        <v>5</v>
      </c>
      <c r="H135">
        <v>2019</v>
      </c>
      <c r="I135" t="s">
        <v>856</v>
      </c>
      <c r="J135" t="s">
        <v>857</v>
      </c>
      <c r="K135" t="s">
        <v>143</v>
      </c>
      <c r="R135" t="s">
        <v>356</v>
      </c>
      <c r="S135" t="s">
        <v>858</v>
      </c>
    </row>
    <row r="136" spans="1:19">
      <c r="A136" t="s">
        <v>138</v>
      </c>
      <c r="B136" t="s">
        <v>859</v>
      </c>
      <c r="C136" t="s">
        <v>860</v>
      </c>
      <c r="D136" t="s">
        <v>861</v>
      </c>
      <c r="E136">
        <v>15</v>
      </c>
      <c r="F136">
        <v>3</v>
      </c>
      <c r="G136">
        <v>593</v>
      </c>
      <c r="H136">
        <v>2013</v>
      </c>
      <c r="I136" t="s">
        <v>862</v>
      </c>
      <c r="J136" t="s">
        <v>476</v>
      </c>
      <c r="K136" t="s">
        <v>143</v>
      </c>
      <c r="R136" t="s">
        <v>356</v>
      </c>
      <c r="S136" t="s">
        <v>863</v>
      </c>
    </row>
    <row r="137" spans="1:19">
      <c r="A137" t="s">
        <v>488</v>
      </c>
      <c r="B137" t="s">
        <v>864</v>
      </c>
      <c r="C137" t="s">
        <v>865</v>
      </c>
      <c r="D137" t="s">
        <v>866</v>
      </c>
      <c r="E137">
        <v>898</v>
      </c>
      <c r="G137">
        <v>45</v>
      </c>
      <c r="H137">
        <v>2011</v>
      </c>
      <c r="I137" t="s">
        <v>867</v>
      </c>
      <c r="J137" t="s">
        <v>868</v>
      </c>
      <c r="K137" t="s">
        <v>143</v>
      </c>
      <c r="R137" t="s">
        <v>233</v>
      </c>
      <c r="S137" t="s">
        <v>869</v>
      </c>
    </row>
    <row r="138" spans="1:19">
      <c r="A138" t="s">
        <v>138</v>
      </c>
      <c r="B138" t="s">
        <v>870</v>
      </c>
      <c r="C138" t="s">
        <v>871</v>
      </c>
      <c r="D138" t="s">
        <v>872</v>
      </c>
      <c r="E138">
        <v>25</v>
      </c>
      <c r="F138">
        <v>1</v>
      </c>
      <c r="G138">
        <v>3</v>
      </c>
      <c r="H138">
        <v>1974</v>
      </c>
      <c r="I138" t="s">
        <v>873</v>
      </c>
      <c r="J138" t="s">
        <v>874</v>
      </c>
      <c r="K138" t="s">
        <v>143</v>
      </c>
      <c r="R138" t="s">
        <v>233</v>
      </c>
      <c r="S138" t="s">
        <v>875</v>
      </c>
    </row>
    <row r="139" spans="1:19">
      <c r="A139" t="s">
        <v>138</v>
      </c>
      <c r="B139" t="s">
        <v>876</v>
      </c>
      <c r="C139" t="s">
        <v>877</v>
      </c>
      <c r="D139" t="s">
        <v>878</v>
      </c>
      <c r="E139" t="s">
        <v>158</v>
      </c>
      <c r="F139">
        <v>2</v>
      </c>
      <c r="G139">
        <v>32</v>
      </c>
      <c r="H139">
        <v>2007</v>
      </c>
      <c r="I139" t="s">
        <v>879</v>
      </c>
      <c r="J139" t="s">
        <v>641</v>
      </c>
      <c r="K139" t="s">
        <v>143</v>
      </c>
      <c r="R139" t="s">
        <v>233</v>
      </c>
      <c r="S139" t="s">
        <v>880</v>
      </c>
    </row>
    <row r="140" spans="1:19">
      <c r="A140" t="s">
        <v>488</v>
      </c>
      <c r="B140" t="s">
        <v>881</v>
      </c>
      <c r="C140" t="s">
        <v>882</v>
      </c>
      <c r="D140" t="s">
        <v>883</v>
      </c>
      <c r="E140">
        <v>1218</v>
      </c>
      <c r="G140">
        <v>359</v>
      </c>
      <c r="H140">
        <v>2018</v>
      </c>
      <c r="I140" t="s">
        <v>884</v>
      </c>
      <c r="K140" t="s">
        <v>143</v>
      </c>
      <c r="R140" t="s">
        <v>233</v>
      </c>
      <c r="S140" t="s">
        <v>885</v>
      </c>
    </row>
    <row r="141" spans="1:19">
      <c r="A141" t="s">
        <v>138</v>
      </c>
      <c r="B141" t="s">
        <v>886</v>
      </c>
      <c r="C141" t="s">
        <v>887</v>
      </c>
      <c r="D141" t="s">
        <v>888</v>
      </c>
      <c r="E141">
        <v>152</v>
      </c>
      <c r="F141">
        <v>3</v>
      </c>
      <c r="G141">
        <v>153</v>
      </c>
      <c r="H141">
        <v>2012</v>
      </c>
      <c r="K141" t="s">
        <v>143</v>
      </c>
      <c r="R141" t="s">
        <v>233</v>
      </c>
      <c r="S141" t="s">
        <v>889</v>
      </c>
    </row>
    <row r="142" spans="1:19">
      <c r="A142" t="s">
        <v>138</v>
      </c>
      <c r="B142" t="s">
        <v>890</v>
      </c>
      <c r="C142" t="s">
        <v>891</v>
      </c>
      <c r="D142" t="s">
        <v>480</v>
      </c>
      <c r="E142">
        <v>82</v>
      </c>
      <c r="F142">
        <v>1</v>
      </c>
      <c r="G142">
        <v>1</v>
      </c>
      <c r="H142">
        <v>2005</v>
      </c>
      <c r="I142" t="s">
        <v>892</v>
      </c>
      <c r="J142" t="s">
        <v>893</v>
      </c>
      <c r="K142" t="s">
        <v>143</v>
      </c>
      <c r="R142" t="s">
        <v>233</v>
      </c>
      <c r="S142" t="s">
        <v>894</v>
      </c>
    </row>
    <row r="143" spans="1:19">
      <c r="A143" t="s">
        <v>138</v>
      </c>
      <c r="B143" t="s">
        <v>895</v>
      </c>
      <c r="C143" t="s">
        <v>896</v>
      </c>
      <c r="D143" t="s">
        <v>897</v>
      </c>
      <c r="E143">
        <v>107</v>
      </c>
      <c r="F143">
        <v>2</v>
      </c>
      <c r="G143">
        <v>350</v>
      </c>
      <c r="H143">
        <v>2020</v>
      </c>
      <c r="I143" t="s">
        <v>898</v>
      </c>
      <c r="J143" t="s">
        <v>899</v>
      </c>
      <c r="K143" t="s">
        <v>143</v>
      </c>
      <c r="R143" t="s">
        <v>233</v>
      </c>
      <c r="S143" t="s">
        <v>900</v>
      </c>
    </row>
    <row r="144" spans="1:19">
      <c r="A144" t="s">
        <v>435</v>
      </c>
      <c r="B144" t="s">
        <v>901</v>
      </c>
      <c r="C144" t="s">
        <v>902</v>
      </c>
      <c r="D144" t="s">
        <v>903</v>
      </c>
      <c r="E144" t="s">
        <v>158</v>
      </c>
      <c r="H144">
        <v>2019</v>
      </c>
      <c r="K144" t="s">
        <v>143</v>
      </c>
      <c r="Q144" t="s">
        <v>904</v>
      </c>
      <c r="R144" t="s">
        <v>233</v>
      </c>
      <c r="S144" t="s">
        <v>905</v>
      </c>
    </row>
    <row r="145" spans="1:19">
      <c r="A145" t="s">
        <v>488</v>
      </c>
      <c r="B145" t="s">
        <v>906</v>
      </c>
      <c r="C145" t="s">
        <v>907</v>
      </c>
      <c r="D145" t="s">
        <v>908</v>
      </c>
      <c r="E145" t="s">
        <v>158</v>
      </c>
      <c r="F145">
        <v>754</v>
      </c>
      <c r="G145">
        <v>97</v>
      </c>
      <c r="H145">
        <v>2007</v>
      </c>
      <c r="I145" t="s">
        <v>324</v>
      </c>
      <c r="K145" t="s">
        <v>143</v>
      </c>
      <c r="R145" t="s">
        <v>233</v>
      </c>
      <c r="S145" t="s">
        <v>909</v>
      </c>
    </row>
    <row r="146" spans="1:19">
      <c r="A146" t="s">
        <v>501</v>
      </c>
      <c r="B146" t="s">
        <v>910</v>
      </c>
      <c r="C146" t="s">
        <v>911</v>
      </c>
      <c r="D146" t="s">
        <v>912</v>
      </c>
      <c r="E146" t="s">
        <v>158</v>
      </c>
      <c r="G146">
        <v>6</v>
      </c>
      <c r="H146">
        <v>1958</v>
      </c>
      <c r="K146" t="s">
        <v>143</v>
      </c>
      <c r="R146" t="s">
        <v>233</v>
      </c>
      <c r="S146" t="s">
        <v>913</v>
      </c>
    </row>
    <row r="147" spans="1:19">
      <c r="A147" t="s">
        <v>138</v>
      </c>
      <c r="B147" t="s">
        <v>914</v>
      </c>
      <c r="C147" t="s">
        <v>915</v>
      </c>
      <c r="D147" t="s">
        <v>916</v>
      </c>
      <c r="E147" t="s">
        <v>158</v>
      </c>
      <c r="F147">
        <v>5</v>
      </c>
      <c r="G147">
        <v>24</v>
      </c>
      <c r="H147">
        <v>1989</v>
      </c>
      <c r="I147" t="s">
        <v>626</v>
      </c>
      <c r="J147" t="s">
        <v>536</v>
      </c>
      <c r="K147" t="s">
        <v>143</v>
      </c>
      <c r="R147" t="s">
        <v>233</v>
      </c>
      <c r="S147" t="s">
        <v>917</v>
      </c>
    </row>
    <row r="148" spans="1:19">
      <c r="A148" t="s">
        <v>138</v>
      </c>
      <c r="B148" t="s">
        <v>918</v>
      </c>
      <c r="C148" t="s">
        <v>919</v>
      </c>
      <c r="D148" t="s">
        <v>920</v>
      </c>
      <c r="E148">
        <v>67</v>
      </c>
      <c r="F148">
        <v>4</v>
      </c>
      <c r="G148">
        <v>399</v>
      </c>
      <c r="H148">
        <v>2012</v>
      </c>
      <c r="K148" t="s">
        <v>143</v>
      </c>
      <c r="R148" t="s">
        <v>233</v>
      </c>
      <c r="S148" t="s">
        <v>921</v>
      </c>
    </row>
    <row r="149" spans="1:19">
      <c r="A149" t="s">
        <v>138</v>
      </c>
      <c r="B149" t="s">
        <v>922</v>
      </c>
      <c r="C149" t="s">
        <v>923</v>
      </c>
      <c r="D149" t="s">
        <v>409</v>
      </c>
      <c r="E149" t="s">
        <v>158</v>
      </c>
      <c r="F149">
        <v>173</v>
      </c>
      <c r="G149">
        <v>185</v>
      </c>
      <c r="H149">
        <v>1985</v>
      </c>
      <c r="I149" t="s">
        <v>224</v>
      </c>
      <c r="J149" t="s">
        <v>410</v>
      </c>
      <c r="K149" t="s">
        <v>143</v>
      </c>
      <c r="R149" t="s">
        <v>433</v>
      </c>
      <c r="S149" t="s">
        <v>924</v>
      </c>
    </row>
    <row r="150" spans="1:19">
      <c r="A150" t="s">
        <v>435</v>
      </c>
      <c r="B150" t="s">
        <v>925</v>
      </c>
      <c r="C150" t="s">
        <v>926</v>
      </c>
      <c r="D150" t="s">
        <v>903</v>
      </c>
      <c r="E150" t="s">
        <v>158</v>
      </c>
      <c r="H150">
        <v>2017</v>
      </c>
      <c r="I150" t="s">
        <v>927</v>
      </c>
      <c r="J150" t="s">
        <v>928</v>
      </c>
      <c r="K150" t="s">
        <v>143</v>
      </c>
      <c r="N150" t="s">
        <v>929</v>
      </c>
      <c r="R150" t="s">
        <v>433</v>
      </c>
      <c r="S150" t="s">
        <v>930</v>
      </c>
    </row>
    <row r="151" spans="1:19">
      <c r="A151" t="s">
        <v>138</v>
      </c>
      <c r="B151" t="s">
        <v>931</v>
      </c>
      <c r="C151" t="s">
        <v>932</v>
      </c>
      <c r="D151" t="s">
        <v>185</v>
      </c>
      <c r="E151">
        <v>38</v>
      </c>
      <c r="F151">
        <v>1</v>
      </c>
      <c r="G151">
        <v>252</v>
      </c>
      <c r="H151">
        <v>2010</v>
      </c>
      <c r="I151" t="s">
        <v>786</v>
      </c>
      <c r="J151" t="s">
        <v>933</v>
      </c>
      <c r="K151" t="s">
        <v>143</v>
      </c>
      <c r="N151" t="s">
        <v>144</v>
      </c>
      <c r="R151" t="s">
        <v>433</v>
      </c>
      <c r="S151" t="s">
        <v>934</v>
      </c>
    </row>
    <row r="152" spans="1:19">
      <c r="A152" t="s">
        <v>138</v>
      </c>
      <c r="B152" t="s">
        <v>935</v>
      </c>
      <c r="C152" t="s">
        <v>936</v>
      </c>
      <c r="D152" t="s">
        <v>937</v>
      </c>
      <c r="E152">
        <v>37</v>
      </c>
      <c r="F152">
        <v>3</v>
      </c>
      <c r="G152">
        <v>884</v>
      </c>
      <c r="H152">
        <v>2018</v>
      </c>
      <c r="I152" t="s">
        <v>867</v>
      </c>
      <c r="J152" t="s">
        <v>938</v>
      </c>
      <c r="K152" t="s">
        <v>143</v>
      </c>
      <c r="R152" t="s">
        <v>433</v>
      </c>
      <c r="S152" t="s">
        <v>939</v>
      </c>
    </row>
    <row r="153" spans="1:19">
      <c r="A153" t="s">
        <v>138</v>
      </c>
      <c r="B153" t="s">
        <v>940</v>
      </c>
      <c r="C153" t="s">
        <v>941</v>
      </c>
      <c r="D153" t="s">
        <v>942</v>
      </c>
      <c r="E153">
        <v>21</v>
      </c>
      <c r="F153">
        <v>5</v>
      </c>
      <c r="G153">
        <v>729</v>
      </c>
      <c r="H153">
        <v>2008</v>
      </c>
      <c r="I153" t="s">
        <v>943</v>
      </c>
      <c r="J153" t="s">
        <v>944</v>
      </c>
      <c r="K153" t="s">
        <v>143</v>
      </c>
      <c r="R153" t="s">
        <v>433</v>
      </c>
      <c r="S153" t="s">
        <v>945</v>
      </c>
    </row>
    <row r="154" spans="1:19">
      <c r="A154" t="s">
        <v>138</v>
      </c>
      <c r="B154" t="s">
        <v>946</v>
      </c>
      <c r="C154" t="s">
        <v>947</v>
      </c>
      <c r="D154" t="s">
        <v>948</v>
      </c>
      <c r="E154">
        <v>57</v>
      </c>
      <c r="F154">
        <v>6</v>
      </c>
      <c r="G154">
        <v>620</v>
      </c>
      <c r="H154">
        <v>2009</v>
      </c>
      <c r="I154" t="s">
        <v>949</v>
      </c>
      <c r="J154" t="s">
        <v>950</v>
      </c>
      <c r="K154" t="s">
        <v>143</v>
      </c>
      <c r="R154" t="s">
        <v>433</v>
      </c>
      <c r="S154" t="s">
        <v>951</v>
      </c>
    </row>
    <row r="155" spans="1:19">
      <c r="A155" t="s">
        <v>138</v>
      </c>
      <c r="B155" t="s">
        <v>952</v>
      </c>
      <c r="C155" t="s">
        <v>953</v>
      </c>
      <c r="D155" t="s">
        <v>954</v>
      </c>
      <c r="E155">
        <v>1</v>
      </c>
      <c r="F155">
        <v>4</v>
      </c>
      <c r="G155">
        <v>342</v>
      </c>
      <c r="H155">
        <v>1949</v>
      </c>
      <c r="I155" t="s">
        <v>430</v>
      </c>
      <c r="J155" t="s">
        <v>955</v>
      </c>
      <c r="K155" t="s">
        <v>143</v>
      </c>
      <c r="R155" t="s">
        <v>433</v>
      </c>
      <c r="S155" t="s">
        <v>956</v>
      </c>
    </row>
    <row r="156" spans="1:19">
      <c r="A156" t="s">
        <v>138</v>
      </c>
      <c r="B156" t="s">
        <v>957</v>
      </c>
      <c r="C156" t="s">
        <v>958</v>
      </c>
      <c r="D156" t="s">
        <v>959</v>
      </c>
      <c r="E156">
        <v>23</v>
      </c>
      <c r="F156">
        <v>18</v>
      </c>
      <c r="G156">
        <v>1237</v>
      </c>
      <c r="H156">
        <v>2003</v>
      </c>
      <c r="I156" t="s">
        <v>186</v>
      </c>
      <c r="J156" t="s">
        <v>476</v>
      </c>
      <c r="K156" t="s">
        <v>143</v>
      </c>
      <c r="R156" t="s">
        <v>433</v>
      </c>
      <c r="S156" t="s">
        <v>960</v>
      </c>
    </row>
    <row r="157" spans="1:19">
      <c r="A157" t="s">
        <v>138</v>
      </c>
      <c r="B157" t="s">
        <v>961</v>
      </c>
      <c r="C157" t="s">
        <v>962</v>
      </c>
      <c r="D157" t="s">
        <v>963</v>
      </c>
      <c r="E157">
        <v>50</v>
      </c>
      <c r="F157">
        <v>3</v>
      </c>
      <c r="G157">
        <v>425</v>
      </c>
      <c r="H157">
        <v>2019</v>
      </c>
      <c r="I157" t="s">
        <v>259</v>
      </c>
      <c r="J157" t="s">
        <v>964</v>
      </c>
      <c r="K157" t="s">
        <v>143</v>
      </c>
      <c r="R157" t="s">
        <v>433</v>
      </c>
      <c r="S157" t="s">
        <v>965</v>
      </c>
    </row>
    <row r="158" spans="1:19">
      <c r="A158" t="s">
        <v>138</v>
      </c>
      <c r="B158" t="s">
        <v>966</v>
      </c>
      <c r="C158" t="s">
        <v>967</v>
      </c>
      <c r="D158" t="s">
        <v>645</v>
      </c>
      <c r="E158">
        <v>100</v>
      </c>
      <c r="F158">
        <v>4</v>
      </c>
      <c r="G158">
        <v>367</v>
      </c>
      <c r="H158">
        <v>2022</v>
      </c>
      <c r="I158" t="s">
        <v>968</v>
      </c>
      <c r="J158" t="s">
        <v>969</v>
      </c>
      <c r="K158" t="s">
        <v>143</v>
      </c>
      <c r="R158" t="s">
        <v>433</v>
      </c>
      <c r="S158" t="s">
        <v>970</v>
      </c>
    </row>
    <row r="159" spans="1:19">
      <c r="A159" t="s">
        <v>138</v>
      </c>
      <c r="B159" t="s">
        <v>971</v>
      </c>
      <c r="C159" t="s">
        <v>972</v>
      </c>
      <c r="D159" t="s">
        <v>185</v>
      </c>
      <c r="E159">
        <v>37</v>
      </c>
      <c r="F159">
        <v>1</v>
      </c>
      <c r="G159">
        <v>229</v>
      </c>
      <c r="H159">
        <v>2009</v>
      </c>
      <c r="I159" t="s">
        <v>973</v>
      </c>
      <c r="J159" t="s">
        <v>974</v>
      </c>
      <c r="K159" t="s">
        <v>143</v>
      </c>
      <c r="R159" t="s">
        <v>433</v>
      </c>
      <c r="S159" t="s">
        <v>975</v>
      </c>
    </row>
    <row r="160" spans="1:19">
      <c r="A160" t="s">
        <v>138</v>
      </c>
      <c r="B160" t="s">
        <v>976</v>
      </c>
      <c r="C160" t="s">
        <v>977</v>
      </c>
      <c r="D160" t="s">
        <v>821</v>
      </c>
      <c r="E160">
        <v>44</v>
      </c>
      <c r="F160">
        <v>6</v>
      </c>
      <c r="G160">
        <v>667</v>
      </c>
      <c r="H160">
        <v>2010</v>
      </c>
      <c r="I160" t="s">
        <v>978</v>
      </c>
      <c r="J160" t="s">
        <v>979</v>
      </c>
      <c r="K160" t="s">
        <v>143</v>
      </c>
      <c r="R160" t="s">
        <v>433</v>
      </c>
      <c r="S160" t="s">
        <v>980</v>
      </c>
    </row>
    <row r="161" spans="1:19">
      <c r="A161" t="s">
        <v>138</v>
      </c>
      <c r="B161" t="s">
        <v>981</v>
      </c>
      <c r="C161" t="s">
        <v>982</v>
      </c>
      <c r="D161" t="s">
        <v>983</v>
      </c>
      <c r="E161">
        <v>39</v>
      </c>
      <c r="F161">
        <v>2</v>
      </c>
      <c r="G161">
        <v>245</v>
      </c>
      <c r="H161">
        <v>2001</v>
      </c>
      <c r="I161" t="s">
        <v>984</v>
      </c>
      <c r="J161" t="s">
        <v>985</v>
      </c>
      <c r="K161" t="s">
        <v>143</v>
      </c>
      <c r="R161" t="s">
        <v>433</v>
      </c>
      <c r="S161" t="s">
        <v>986</v>
      </c>
    </row>
    <row r="162" spans="1:19">
      <c r="A162" t="s">
        <v>138</v>
      </c>
      <c r="B162" t="s">
        <v>987</v>
      </c>
      <c r="C162" t="s">
        <v>988</v>
      </c>
      <c r="D162" t="s">
        <v>989</v>
      </c>
      <c r="E162">
        <v>44</v>
      </c>
      <c r="F162">
        <v>7</v>
      </c>
      <c r="G162">
        <v>1271</v>
      </c>
      <c r="H162">
        <v>2019</v>
      </c>
      <c r="I162" t="s">
        <v>186</v>
      </c>
      <c r="J162" t="s">
        <v>476</v>
      </c>
      <c r="K162" t="s">
        <v>143</v>
      </c>
      <c r="R162" t="s">
        <v>433</v>
      </c>
      <c r="S162" t="s">
        <v>990</v>
      </c>
    </row>
    <row r="163" spans="1:19">
      <c r="A163" t="s">
        <v>488</v>
      </c>
      <c r="B163" t="s">
        <v>991</v>
      </c>
      <c r="C163" t="s">
        <v>992</v>
      </c>
      <c r="D163" t="s">
        <v>993</v>
      </c>
      <c r="E163" t="s">
        <v>158</v>
      </c>
      <c r="G163">
        <v>147</v>
      </c>
      <c r="H163">
        <v>2010</v>
      </c>
      <c r="I163" t="s">
        <v>640</v>
      </c>
      <c r="J163" t="s">
        <v>476</v>
      </c>
      <c r="K163" t="s">
        <v>143</v>
      </c>
      <c r="R163" t="s">
        <v>433</v>
      </c>
      <c r="S163" t="s">
        <v>994</v>
      </c>
    </row>
    <row r="164" spans="1:19">
      <c r="A164" t="s">
        <v>138</v>
      </c>
      <c r="B164" t="s">
        <v>995</v>
      </c>
      <c r="C164" t="s">
        <v>996</v>
      </c>
      <c r="D164" t="s">
        <v>997</v>
      </c>
      <c r="E164">
        <v>67</v>
      </c>
      <c r="F164">
        <v>3</v>
      </c>
      <c r="G164">
        <v>134</v>
      </c>
      <c r="H164">
        <v>2021</v>
      </c>
      <c r="I164" t="s">
        <v>186</v>
      </c>
      <c r="J164" t="s">
        <v>476</v>
      </c>
      <c r="K164" t="s">
        <v>143</v>
      </c>
      <c r="R164" t="s">
        <v>433</v>
      </c>
      <c r="S164" t="s">
        <v>998</v>
      </c>
    </row>
    <row r="165" spans="1:19">
      <c r="A165" t="s">
        <v>138</v>
      </c>
      <c r="B165" t="s">
        <v>999</v>
      </c>
      <c r="C165" t="s">
        <v>1000</v>
      </c>
      <c r="D165" t="s">
        <v>584</v>
      </c>
      <c r="E165">
        <v>19</v>
      </c>
      <c r="F165">
        <v>2</v>
      </c>
      <c r="G165">
        <v>173</v>
      </c>
      <c r="H165">
        <v>2004</v>
      </c>
      <c r="I165" t="s">
        <v>884</v>
      </c>
      <c r="J165" t="s">
        <v>1001</v>
      </c>
      <c r="K165" t="s">
        <v>143</v>
      </c>
      <c r="R165" t="s">
        <v>433</v>
      </c>
      <c r="S165" t="s">
        <v>1002</v>
      </c>
    </row>
    <row r="166" spans="1:19">
      <c r="A166" t="s">
        <v>138</v>
      </c>
      <c r="B166" t="s">
        <v>1003</v>
      </c>
      <c r="C166" t="s">
        <v>1004</v>
      </c>
      <c r="D166" t="s">
        <v>1005</v>
      </c>
      <c r="E166">
        <v>19</v>
      </c>
      <c r="F166">
        <v>2</v>
      </c>
      <c r="G166">
        <v>87</v>
      </c>
      <c r="H166">
        <v>1986</v>
      </c>
      <c r="I166" t="s">
        <v>186</v>
      </c>
      <c r="J166" t="s">
        <v>476</v>
      </c>
      <c r="K166" t="s">
        <v>143</v>
      </c>
      <c r="R166" t="s">
        <v>433</v>
      </c>
      <c r="S166" t="s">
        <v>1006</v>
      </c>
    </row>
    <row r="167" spans="1:19">
      <c r="A167" t="s">
        <v>138</v>
      </c>
      <c r="B167" t="s">
        <v>1007</v>
      </c>
      <c r="C167" t="s">
        <v>1008</v>
      </c>
      <c r="D167" t="s">
        <v>1009</v>
      </c>
      <c r="E167" t="s">
        <v>158</v>
      </c>
      <c r="G167">
        <v>63</v>
      </c>
      <c r="H167">
        <v>1984</v>
      </c>
      <c r="I167" t="s">
        <v>1010</v>
      </c>
      <c r="J167" t="s">
        <v>476</v>
      </c>
      <c r="K167" t="s">
        <v>143</v>
      </c>
      <c r="R167" t="s">
        <v>433</v>
      </c>
      <c r="S167" t="s">
        <v>1011</v>
      </c>
    </row>
    <row r="168" spans="1:19">
      <c r="A168" t="s">
        <v>138</v>
      </c>
      <c r="B168" t="s">
        <v>1012</v>
      </c>
      <c r="C168" t="s">
        <v>1013</v>
      </c>
      <c r="D168" t="s">
        <v>1014</v>
      </c>
      <c r="E168">
        <v>25</v>
      </c>
      <c r="F168">
        <v>2</v>
      </c>
      <c r="G168">
        <v>215</v>
      </c>
      <c r="H168">
        <v>1985</v>
      </c>
      <c r="I168" t="s">
        <v>186</v>
      </c>
      <c r="J168" t="s">
        <v>476</v>
      </c>
      <c r="K168" t="s">
        <v>143</v>
      </c>
      <c r="N168" t="s">
        <v>448</v>
      </c>
      <c r="R168" t="s">
        <v>433</v>
      </c>
      <c r="S168" t="s">
        <v>1015</v>
      </c>
    </row>
    <row r="169" spans="1:19">
      <c r="A169" t="s">
        <v>138</v>
      </c>
      <c r="B169" t="s">
        <v>1016</v>
      </c>
      <c r="C169" t="s">
        <v>1017</v>
      </c>
      <c r="D169" t="s">
        <v>525</v>
      </c>
      <c r="E169">
        <v>7</v>
      </c>
      <c r="H169">
        <v>2017</v>
      </c>
      <c r="I169" t="s">
        <v>430</v>
      </c>
      <c r="J169" t="s">
        <v>955</v>
      </c>
      <c r="K169" t="s">
        <v>143</v>
      </c>
      <c r="R169" t="s">
        <v>433</v>
      </c>
      <c r="S169" t="s">
        <v>1018</v>
      </c>
    </row>
    <row r="170" spans="1:19">
      <c r="A170" t="s">
        <v>138</v>
      </c>
      <c r="B170" t="s">
        <v>1019</v>
      </c>
      <c r="C170" t="s">
        <v>1020</v>
      </c>
      <c r="D170" t="s">
        <v>1021</v>
      </c>
      <c r="E170">
        <v>35</v>
      </c>
      <c r="F170">
        <v>7</v>
      </c>
      <c r="G170">
        <v>1022</v>
      </c>
      <c r="H170">
        <v>2012</v>
      </c>
      <c r="I170" t="s">
        <v>1022</v>
      </c>
      <c r="J170" t="s">
        <v>1023</v>
      </c>
      <c r="K170" t="s">
        <v>143</v>
      </c>
      <c r="R170" t="s">
        <v>433</v>
      </c>
      <c r="S170" t="s">
        <v>1024</v>
      </c>
    </row>
    <row r="171" spans="1:19">
      <c r="A171" t="s">
        <v>138</v>
      </c>
      <c r="B171" t="s">
        <v>1025</v>
      </c>
      <c r="C171" t="s">
        <v>1026</v>
      </c>
      <c r="D171" t="s">
        <v>1027</v>
      </c>
      <c r="E171">
        <v>44</v>
      </c>
      <c r="G171">
        <v>1</v>
      </c>
      <c r="H171">
        <v>2014</v>
      </c>
      <c r="I171" t="s">
        <v>1028</v>
      </c>
      <c r="J171" t="s">
        <v>1029</v>
      </c>
      <c r="K171" t="s">
        <v>143</v>
      </c>
      <c r="R171" t="s">
        <v>433</v>
      </c>
      <c r="S171" t="s">
        <v>1030</v>
      </c>
    </row>
    <row r="172" spans="1:19">
      <c r="A172" t="s">
        <v>138</v>
      </c>
      <c r="B172" t="s">
        <v>1031</v>
      </c>
      <c r="C172" t="s">
        <v>1032</v>
      </c>
      <c r="D172" t="s">
        <v>185</v>
      </c>
      <c r="E172">
        <v>48</v>
      </c>
      <c r="F172">
        <v>3</v>
      </c>
      <c r="G172">
        <v>401</v>
      </c>
      <c r="H172">
        <v>2020</v>
      </c>
      <c r="I172" t="s">
        <v>1033</v>
      </c>
      <c r="J172" t="s">
        <v>1034</v>
      </c>
      <c r="K172" t="s">
        <v>143</v>
      </c>
      <c r="R172" t="s">
        <v>433</v>
      </c>
      <c r="S172" t="s">
        <v>1035</v>
      </c>
    </row>
    <row r="173" spans="1:19">
      <c r="A173" t="s">
        <v>138</v>
      </c>
      <c r="B173" t="s">
        <v>1036</v>
      </c>
      <c r="C173" t="s">
        <v>1037</v>
      </c>
      <c r="D173" t="s">
        <v>1038</v>
      </c>
      <c r="E173">
        <v>90</v>
      </c>
      <c r="G173">
        <v>52</v>
      </c>
      <c r="H173">
        <v>2014</v>
      </c>
      <c r="I173" t="s">
        <v>1039</v>
      </c>
      <c r="J173" t="s">
        <v>1040</v>
      </c>
      <c r="K173" t="s">
        <v>143</v>
      </c>
      <c r="R173" t="s">
        <v>433</v>
      </c>
      <c r="S173" t="s">
        <v>1041</v>
      </c>
    </row>
    <row r="174" spans="1:19">
      <c r="A174" t="s">
        <v>138</v>
      </c>
      <c r="B174" t="s">
        <v>1042</v>
      </c>
      <c r="C174" t="s">
        <v>1043</v>
      </c>
      <c r="D174" t="s">
        <v>1044</v>
      </c>
      <c r="E174">
        <v>16</v>
      </c>
      <c r="F174">
        <v>2</v>
      </c>
      <c r="G174">
        <v>114</v>
      </c>
      <c r="H174">
        <v>1996</v>
      </c>
      <c r="I174" t="s">
        <v>469</v>
      </c>
      <c r="J174" t="s">
        <v>1045</v>
      </c>
      <c r="K174" t="s">
        <v>143</v>
      </c>
      <c r="R174" t="s">
        <v>433</v>
      </c>
      <c r="S174" t="s">
        <v>1046</v>
      </c>
    </row>
    <row r="175" spans="1:19">
      <c r="A175" t="s">
        <v>138</v>
      </c>
      <c r="B175" t="s">
        <v>1047</v>
      </c>
      <c r="C175" t="s">
        <v>1048</v>
      </c>
      <c r="D175" t="s">
        <v>1049</v>
      </c>
      <c r="E175">
        <v>16</v>
      </c>
      <c r="F175">
        <v>1</v>
      </c>
      <c r="G175">
        <v>99</v>
      </c>
      <c r="H175">
        <v>2001</v>
      </c>
      <c r="I175" t="s">
        <v>1050</v>
      </c>
      <c r="J175" t="s">
        <v>1051</v>
      </c>
      <c r="K175" t="s">
        <v>143</v>
      </c>
      <c r="R175" t="s">
        <v>433</v>
      </c>
      <c r="S175" t="s">
        <v>1052</v>
      </c>
    </row>
    <row r="176" spans="1:19">
      <c r="A176" t="s">
        <v>138</v>
      </c>
      <c r="B176" t="s">
        <v>1053</v>
      </c>
      <c r="C176" t="s">
        <v>1054</v>
      </c>
      <c r="D176" t="s">
        <v>1055</v>
      </c>
      <c r="E176">
        <v>10</v>
      </c>
      <c r="F176">
        <v>1</v>
      </c>
      <c r="G176">
        <v>9</v>
      </c>
      <c r="H176">
        <v>2012</v>
      </c>
      <c r="I176" t="s">
        <v>1056</v>
      </c>
      <c r="J176" t="s">
        <v>1057</v>
      </c>
      <c r="K176" t="s">
        <v>143</v>
      </c>
      <c r="R176" t="s">
        <v>433</v>
      </c>
      <c r="S176" t="s">
        <v>1058</v>
      </c>
    </row>
    <row r="177" spans="1:20">
      <c r="A177" t="s">
        <v>138</v>
      </c>
      <c r="B177" t="s">
        <v>1059</v>
      </c>
      <c r="C177" t="s">
        <v>1060</v>
      </c>
      <c r="D177" t="s">
        <v>1061</v>
      </c>
      <c r="E177">
        <v>11</v>
      </c>
      <c r="F177">
        <v>2</v>
      </c>
      <c r="H177">
        <v>2022</v>
      </c>
      <c r="I177" t="s">
        <v>1062</v>
      </c>
      <c r="J177" t="s">
        <v>1063</v>
      </c>
      <c r="K177" t="s">
        <v>143</v>
      </c>
      <c r="R177" t="s">
        <v>433</v>
      </c>
      <c r="S177" t="s">
        <v>1064</v>
      </c>
    </row>
    <row r="178" spans="1:20">
      <c r="A178" t="s">
        <v>138</v>
      </c>
      <c r="B178" t="s">
        <v>1065</v>
      </c>
      <c r="C178" t="s">
        <v>1066</v>
      </c>
      <c r="D178" t="s">
        <v>1067</v>
      </c>
      <c r="E178">
        <v>89</v>
      </c>
      <c r="F178">
        <v>1</v>
      </c>
      <c r="G178">
        <v>74</v>
      </c>
      <c r="H178">
        <v>2014</v>
      </c>
      <c r="I178" t="s">
        <v>224</v>
      </c>
      <c r="J178" t="s">
        <v>505</v>
      </c>
      <c r="K178" t="s">
        <v>143</v>
      </c>
      <c r="R178" t="s">
        <v>356</v>
      </c>
      <c r="S178" t="s">
        <v>1068</v>
      </c>
    </row>
    <row r="179" spans="1:20">
      <c r="A179" t="s">
        <v>488</v>
      </c>
      <c r="B179" t="s">
        <v>1069</v>
      </c>
      <c r="C179" t="s">
        <v>1070</v>
      </c>
      <c r="D179" t="s">
        <v>1071</v>
      </c>
      <c r="E179">
        <v>30</v>
      </c>
      <c r="G179">
        <v>181</v>
      </c>
      <c r="H179">
        <v>1997</v>
      </c>
      <c r="I179" t="s">
        <v>420</v>
      </c>
      <c r="J179" t="s">
        <v>1072</v>
      </c>
      <c r="K179" t="s">
        <v>143</v>
      </c>
      <c r="R179" t="s">
        <v>356</v>
      </c>
      <c r="S179" t="s">
        <v>1073</v>
      </c>
    </row>
    <row r="180" spans="1:20">
      <c r="A180" t="s">
        <v>138</v>
      </c>
      <c r="B180" t="s">
        <v>1074</v>
      </c>
      <c r="C180" t="s">
        <v>1075</v>
      </c>
      <c r="D180" t="s">
        <v>264</v>
      </c>
      <c r="E180">
        <v>9</v>
      </c>
      <c r="F180">
        <v>3</v>
      </c>
      <c r="G180">
        <v>135</v>
      </c>
      <c r="H180">
        <v>2009</v>
      </c>
      <c r="I180" t="s">
        <v>224</v>
      </c>
      <c r="J180" t="s">
        <v>1076</v>
      </c>
      <c r="K180" t="s">
        <v>143</v>
      </c>
      <c r="N180" t="s">
        <v>1288</v>
      </c>
      <c r="R180" t="s">
        <v>356</v>
      </c>
      <c r="S180" t="s">
        <v>1077</v>
      </c>
    </row>
    <row r="181" spans="1:20">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c r="A182" t="s">
        <v>138</v>
      </c>
      <c r="B182" t="s">
        <v>1084</v>
      </c>
      <c r="C182" t="s">
        <v>1085</v>
      </c>
      <c r="D182" t="s">
        <v>1086</v>
      </c>
      <c r="E182">
        <v>31</v>
      </c>
      <c r="F182">
        <v>4</v>
      </c>
      <c r="G182">
        <v>483</v>
      </c>
      <c r="H182">
        <v>2013</v>
      </c>
      <c r="I182" t="s">
        <v>1087</v>
      </c>
      <c r="K182" t="s">
        <v>143</v>
      </c>
      <c r="R182" t="s">
        <v>356</v>
      </c>
      <c r="S182" t="s">
        <v>1088</v>
      </c>
    </row>
    <row r="183" spans="1:20">
      <c r="A183" t="s">
        <v>138</v>
      </c>
      <c r="B183" t="s">
        <v>1089</v>
      </c>
      <c r="C183" t="s">
        <v>1090</v>
      </c>
      <c r="D183" t="s">
        <v>1091</v>
      </c>
      <c r="E183">
        <v>53</v>
      </c>
      <c r="F183">
        <v>3</v>
      </c>
      <c r="G183">
        <v>210</v>
      </c>
      <c r="H183">
        <v>2002</v>
      </c>
      <c r="I183" t="s">
        <v>324</v>
      </c>
      <c r="J183" t="s">
        <v>1092</v>
      </c>
      <c r="K183" t="s">
        <v>143</v>
      </c>
      <c r="R183" t="s">
        <v>356</v>
      </c>
      <c r="S183" t="s">
        <v>1093</v>
      </c>
    </row>
    <row r="184" spans="1:20">
      <c r="A184" t="s">
        <v>138</v>
      </c>
      <c r="B184" t="s">
        <v>1094</v>
      </c>
      <c r="C184" t="s">
        <v>1095</v>
      </c>
      <c r="D184" t="s">
        <v>1096</v>
      </c>
      <c r="E184">
        <v>34</v>
      </c>
      <c r="F184">
        <v>11</v>
      </c>
      <c r="G184">
        <v>2255</v>
      </c>
      <c r="H184">
        <v>2014</v>
      </c>
      <c r="I184" t="s">
        <v>626</v>
      </c>
      <c r="J184" t="s">
        <v>1097</v>
      </c>
      <c r="K184" t="s">
        <v>143</v>
      </c>
      <c r="R184" t="s">
        <v>356</v>
      </c>
      <c r="S184" t="s">
        <v>1098</v>
      </c>
    </row>
    <row r="185" spans="1:20">
      <c r="A185" t="s">
        <v>138</v>
      </c>
      <c r="B185" t="s">
        <v>1099</v>
      </c>
      <c r="C185" t="s">
        <v>1100</v>
      </c>
      <c r="D185" t="s">
        <v>1101</v>
      </c>
      <c r="E185">
        <v>33</v>
      </c>
      <c r="F185">
        <v>2</v>
      </c>
      <c r="G185">
        <v>121</v>
      </c>
      <c r="H185">
        <v>2010</v>
      </c>
      <c r="I185" t="s">
        <v>798</v>
      </c>
      <c r="J185" t="s">
        <v>476</v>
      </c>
      <c r="K185" t="s">
        <v>143</v>
      </c>
      <c r="R185" t="s">
        <v>356</v>
      </c>
      <c r="S185" t="s">
        <v>1102</v>
      </c>
    </row>
    <row r="186" spans="1:20">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c r="A188" t="s">
        <v>138</v>
      </c>
      <c r="B188" t="s">
        <v>1114</v>
      </c>
      <c r="C188" t="s">
        <v>1115</v>
      </c>
      <c r="D188" t="s">
        <v>1116</v>
      </c>
      <c r="E188">
        <v>8</v>
      </c>
      <c r="F188">
        <v>4</v>
      </c>
      <c r="G188">
        <v>309</v>
      </c>
      <c r="H188">
        <v>1994</v>
      </c>
      <c r="I188" t="s">
        <v>730</v>
      </c>
      <c r="K188" t="s">
        <v>143</v>
      </c>
      <c r="R188" t="s">
        <v>356</v>
      </c>
      <c r="S188" t="s">
        <v>1117</v>
      </c>
    </row>
    <row r="189" spans="1:20">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c r="A190" t="s">
        <v>138</v>
      </c>
      <c r="B190" t="s">
        <v>1123</v>
      </c>
      <c r="C190" t="s">
        <v>1124</v>
      </c>
      <c r="D190" t="s">
        <v>850</v>
      </c>
      <c r="E190">
        <v>29</v>
      </c>
      <c r="F190">
        <v>3</v>
      </c>
      <c r="G190">
        <v>339</v>
      </c>
      <c r="H190">
        <v>2016</v>
      </c>
      <c r="I190" t="s">
        <v>1125</v>
      </c>
      <c r="J190" t="s">
        <v>1126</v>
      </c>
      <c r="K190" t="s">
        <v>143</v>
      </c>
      <c r="R190" t="s">
        <v>356</v>
      </c>
      <c r="S190" t="s">
        <v>1127</v>
      </c>
    </row>
    <row r="191" spans="1:20">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c r="A238" t="s">
        <v>138</v>
      </c>
      <c r="B238" t="s">
        <v>1588</v>
      </c>
      <c r="C238" t="s">
        <v>1589</v>
      </c>
      <c r="D238" t="s">
        <v>659</v>
      </c>
      <c r="E238">
        <v>291</v>
      </c>
      <c r="H238">
        <v>2022</v>
      </c>
      <c r="I238" t="s">
        <v>510</v>
      </c>
      <c r="J238" t="s">
        <v>1590</v>
      </c>
      <c r="K238" t="s">
        <v>143</v>
      </c>
      <c r="P238" t="s">
        <v>1355</v>
      </c>
      <c r="R238" t="s">
        <v>319</v>
      </c>
      <c r="S238" t="s">
        <v>1591</v>
      </c>
      <c r="T238" t="s">
        <v>233</v>
      </c>
    </row>
    <row r="239" spans="1:20">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c r="A253" t="s">
        <v>138</v>
      </c>
      <c r="B253" t="s">
        <v>1662</v>
      </c>
      <c r="C253" t="s">
        <v>1663</v>
      </c>
      <c r="D253" t="s">
        <v>659</v>
      </c>
      <c r="E253">
        <v>256</v>
      </c>
      <c r="H253">
        <v>2019</v>
      </c>
      <c r="I253" t="s">
        <v>1664</v>
      </c>
      <c r="J253" t="s">
        <v>1665</v>
      </c>
      <c r="K253" t="s">
        <v>143</v>
      </c>
      <c r="P253" t="s">
        <v>1355</v>
      </c>
      <c r="R253" t="s">
        <v>267</v>
      </c>
      <c r="S253" t="s">
        <v>1666</v>
      </c>
      <c r="T253" t="s">
        <v>1149</v>
      </c>
    </row>
    <row r="254" spans="1:20">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c r="A266" t="s">
        <v>501</v>
      </c>
      <c r="B266" t="s">
        <v>1725</v>
      </c>
      <c r="C266" t="s">
        <v>1726</v>
      </c>
      <c r="D266" t="s">
        <v>1727</v>
      </c>
      <c r="G266">
        <v>324</v>
      </c>
      <c r="H266">
        <v>2019</v>
      </c>
      <c r="I266" t="s">
        <v>578</v>
      </c>
      <c r="J266" t="s">
        <v>1728</v>
      </c>
      <c r="K266" t="s">
        <v>143</v>
      </c>
      <c r="P266" t="s">
        <v>1355</v>
      </c>
      <c r="R266" t="s">
        <v>267</v>
      </c>
      <c r="S266" t="s">
        <v>1729</v>
      </c>
      <c r="T266" t="s">
        <v>319</v>
      </c>
    </row>
    <row r="267" spans="1:20">
      <c r="A267" t="s">
        <v>501</v>
      </c>
      <c r="B267" t="s">
        <v>1725</v>
      </c>
      <c r="C267" t="s">
        <v>1730</v>
      </c>
      <c r="D267" t="s">
        <v>1731</v>
      </c>
      <c r="G267">
        <v>567</v>
      </c>
      <c r="H267">
        <v>2017</v>
      </c>
      <c r="I267" t="s">
        <v>672</v>
      </c>
      <c r="J267" t="s">
        <v>1732</v>
      </c>
      <c r="K267" t="s">
        <v>143</v>
      </c>
      <c r="P267" t="s">
        <v>1355</v>
      </c>
      <c r="R267" t="s">
        <v>267</v>
      </c>
      <c r="S267" t="s">
        <v>1733</v>
      </c>
      <c r="T267" t="s">
        <v>319</v>
      </c>
    </row>
    <row r="268" spans="1:20">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c r="A275" t="s">
        <v>138</v>
      </c>
      <c r="B275" t="s">
        <v>1769</v>
      </c>
      <c r="C275" t="s">
        <v>1770</v>
      </c>
      <c r="D275" t="s">
        <v>248</v>
      </c>
      <c r="E275">
        <v>6</v>
      </c>
      <c r="F275">
        <v>1</v>
      </c>
      <c r="G275" t="s">
        <v>1771</v>
      </c>
      <c r="H275">
        <v>2019</v>
      </c>
      <c r="I275" t="s">
        <v>755</v>
      </c>
      <c r="J275" t="s">
        <v>1772</v>
      </c>
      <c r="K275" t="s">
        <v>143</v>
      </c>
      <c r="M275" t="s">
        <v>3128</v>
      </c>
      <c r="P275" t="s">
        <v>1355</v>
      </c>
      <c r="R275" t="s">
        <v>267</v>
      </c>
      <c r="S275" t="s">
        <v>1773</v>
      </c>
      <c r="T275" t="s">
        <v>1149</v>
      </c>
    </row>
    <row r="276" spans="1:20">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c r="A296" t="s">
        <v>138</v>
      </c>
      <c r="B296" t="s">
        <v>1880</v>
      </c>
      <c r="C296" t="s">
        <v>1881</v>
      </c>
      <c r="D296" t="s">
        <v>1038</v>
      </c>
      <c r="E296">
        <v>98</v>
      </c>
      <c r="G296">
        <v>213</v>
      </c>
      <c r="H296">
        <v>2015</v>
      </c>
      <c r="I296" t="s">
        <v>1882</v>
      </c>
      <c r="J296" t="s">
        <v>1883</v>
      </c>
      <c r="K296" t="s">
        <v>143</v>
      </c>
      <c r="P296" t="s">
        <v>1355</v>
      </c>
      <c r="R296" t="s">
        <v>267</v>
      </c>
      <c r="S296" t="s">
        <v>1884</v>
      </c>
    </row>
    <row r="297" spans="1:19">
      <c r="A297" t="s">
        <v>488</v>
      </c>
      <c r="B297" t="s">
        <v>1885</v>
      </c>
      <c r="C297" t="s">
        <v>1886</v>
      </c>
      <c r="D297" t="s">
        <v>1887</v>
      </c>
      <c r="E297" t="s">
        <v>1888</v>
      </c>
      <c r="G297">
        <v>678</v>
      </c>
      <c r="H297">
        <v>2011</v>
      </c>
      <c r="I297" t="s">
        <v>265</v>
      </c>
      <c r="J297" t="s">
        <v>1889</v>
      </c>
      <c r="K297" t="s">
        <v>143</v>
      </c>
      <c r="P297" t="s">
        <v>1355</v>
      </c>
      <c r="R297" t="s">
        <v>267</v>
      </c>
      <c r="S297" t="s">
        <v>1890</v>
      </c>
    </row>
    <row r="298" spans="1:19">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c r="A299" t="s">
        <v>138</v>
      </c>
      <c r="B299" t="s">
        <v>1897</v>
      </c>
      <c r="C299" t="s">
        <v>1898</v>
      </c>
      <c r="D299" t="s">
        <v>185</v>
      </c>
      <c r="E299">
        <v>46</v>
      </c>
      <c r="F299">
        <v>3</v>
      </c>
      <c r="G299">
        <v>473</v>
      </c>
      <c r="H299">
        <v>2018</v>
      </c>
      <c r="I299" t="s">
        <v>578</v>
      </c>
      <c r="J299" t="s">
        <v>1899</v>
      </c>
      <c r="P299" t="s">
        <v>1355</v>
      </c>
      <c r="R299" t="s">
        <v>267</v>
      </c>
      <c r="S299" t="s">
        <v>1900</v>
      </c>
    </row>
    <row r="300" spans="1:19">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c r="A304" t="s">
        <v>138</v>
      </c>
      <c r="B304" t="s">
        <v>1920</v>
      </c>
      <c r="C304" t="s">
        <v>1921</v>
      </c>
      <c r="D304" t="s">
        <v>771</v>
      </c>
      <c r="E304">
        <v>12</v>
      </c>
      <c r="F304">
        <v>5</v>
      </c>
      <c r="H304">
        <v>2021</v>
      </c>
      <c r="I304" t="s">
        <v>446</v>
      </c>
      <c r="J304" t="s">
        <v>1922</v>
      </c>
      <c r="K304" t="s">
        <v>143</v>
      </c>
      <c r="P304" t="s">
        <v>1355</v>
      </c>
      <c r="R304" t="s">
        <v>267</v>
      </c>
      <c r="S304" t="s">
        <v>1923</v>
      </c>
    </row>
    <row r="305" spans="1:19">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c r="A306" t="s">
        <v>501</v>
      </c>
      <c r="B306" t="s">
        <v>1930</v>
      </c>
      <c r="C306" t="s">
        <v>1931</v>
      </c>
      <c r="D306" t="s">
        <v>1932</v>
      </c>
      <c r="G306">
        <v>114</v>
      </c>
      <c r="H306">
        <v>2010</v>
      </c>
      <c r="I306" t="s">
        <v>1933</v>
      </c>
      <c r="J306" t="s">
        <v>1934</v>
      </c>
      <c r="K306" t="s">
        <v>143</v>
      </c>
      <c r="P306" t="s">
        <v>1355</v>
      </c>
      <c r="R306" t="s">
        <v>267</v>
      </c>
      <c r="S306" t="s">
        <v>1935</v>
      </c>
    </row>
    <row r="307" spans="1:19">
      <c r="A307" t="s">
        <v>138</v>
      </c>
      <c r="B307" t="s">
        <v>1936</v>
      </c>
      <c r="C307" t="s">
        <v>1937</v>
      </c>
      <c r="D307" t="s">
        <v>659</v>
      </c>
      <c r="E307">
        <v>226</v>
      </c>
      <c r="G307">
        <v>241</v>
      </c>
      <c r="H307">
        <v>2017</v>
      </c>
      <c r="I307" t="s">
        <v>1938</v>
      </c>
      <c r="J307" t="s">
        <v>1939</v>
      </c>
      <c r="K307" t="s">
        <v>143</v>
      </c>
      <c r="P307" t="s">
        <v>1355</v>
      </c>
      <c r="R307" t="s">
        <v>267</v>
      </c>
      <c r="S307" t="s">
        <v>1940</v>
      </c>
    </row>
    <row r="308" spans="1:19">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c r="A309" t="s">
        <v>138</v>
      </c>
      <c r="B309" t="s">
        <v>1946</v>
      </c>
      <c r="C309" t="s">
        <v>1947</v>
      </c>
      <c r="D309" t="s">
        <v>1598</v>
      </c>
      <c r="F309">
        <v>11</v>
      </c>
      <c r="G309">
        <v>56</v>
      </c>
      <c r="H309">
        <v>2012</v>
      </c>
      <c r="I309" t="s">
        <v>634</v>
      </c>
      <c r="J309" t="s">
        <v>1948</v>
      </c>
      <c r="K309" t="s">
        <v>143</v>
      </c>
      <c r="P309" t="s">
        <v>1355</v>
      </c>
      <c r="R309" t="s">
        <v>267</v>
      </c>
      <c r="S309" t="s">
        <v>1949</v>
      </c>
    </row>
    <row r="310" spans="1:19">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c r="A315" t="s">
        <v>501</v>
      </c>
      <c r="B315" t="s">
        <v>1975</v>
      </c>
      <c r="C315" t="s">
        <v>1976</v>
      </c>
      <c r="D315" t="s">
        <v>1977</v>
      </c>
      <c r="G315">
        <v>347</v>
      </c>
      <c r="H315">
        <v>2020</v>
      </c>
      <c r="I315" t="s">
        <v>1978</v>
      </c>
      <c r="J315" t="s">
        <v>1979</v>
      </c>
      <c r="K315" t="s">
        <v>143</v>
      </c>
      <c r="P315" t="s">
        <v>1355</v>
      </c>
      <c r="R315" t="s">
        <v>267</v>
      </c>
      <c r="S315" t="s">
        <v>1980</v>
      </c>
    </row>
    <row r="316" spans="1:19">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c r="A323" t="s">
        <v>138</v>
      </c>
      <c r="B323" t="s">
        <v>2013</v>
      </c>
      <c r="C323" t="s">
        <v>2014</v>
      </c>
      <c r="D323" t="s">
        <v>242</v>
      </c>
      <c r="E323">
        <v>115</v>
      </c>
      <c r="G323">
        <v>73</v>
      </c>
      <c r="H323">
        <v>2015</v>
      </c>
      <c r="I323" t="s">
        <v>2015</v>
      </c>
      <c r="K323" t="s">
        <v>143</v>
      </c>
      <c r="P323" t="s">
        <v>1355</v>
      </c>
      <c r="R323" t="s">
        <v>233</v>
      </c>
      <c r="S323" t="s">
        <v>2016</v>
      </c>
    </row>
    <row r="324" spans="1:19">
      <c r="A324" t="s">
        <v>138</v>
      </c>
      <c r="B324" t="s">
        <v>2017</v>
      </c>
      <c r="C324" t="s">
        <v>2018</v>
      </c>
      <c r="D324" t="s">
        <v>2019</v>
      </c>
      <c r="E324">
        <v>38</v>
      </c>
      <c r="G324">
        <v>125</v>
      </c>
      <c r="H324">
        <v>2003</v>
      </c>
      <c r="I324" t="s">
        <v>510</v>
      </c>
      <c r="K324" t="s">
        <v>143</v>
      </c>
      <c r="P324" t="s">
        <v>1854</v>
      </c>
      <c r="R324" t="s">
        <v>233</v>
      </c>
      <c r="S324" t="s">
        <v>2020</v>
      </c>
    </row>
    <row r="325" spans="1:19">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c r="A327" t="s">
        <v>138</v>
      </c>
      <c r="B327" t="s">
        <v>2032</v>
      </c>
      <c r="C327" t="s">
        <v>2033</v>
      </c>
      <c r="D327" t="s">
        <v>2034</v>
      </c>
      <c r="E327">
        <v>58</v>
      </c>
      <c r="G327">
        <v>284</v>
      </c>
      <c r="H327">
        <v>2015</v>
      </c>
      <c r="I327" t="s">
        <v>2035</v>
      </c>
      <c r="J327" t="s">
        <v>2036</v>
      </c>
      <c r="K327" t="s">
        <v>143</v>
      </c>
      <c r="P327" t="s">
        <v>1355</v>
      </c>
      <c r="R327" t="s">
        <v>233</v>
      </c>
      <c r="S327" t="s">
        <v>2037</v>
      </c>
    </row>
    <row r="328" spans="1:19">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c r="A331" t="s">
        <v>138</v>
      </c>
      <c r="B331" t="s">
        <v>2055</v>
      </c>
      <c r="C331" t="s">
        <v>2056</v>
      </c>
      <c r="D331" t="s">
        <v>2057</v>
      </c>
      <c r="E331">
        <v>6</v>
      </c>
      <c r="F331">
        <v>1</v>
      </c>
      <c r="G331">
        <v>67</v>
      </c>
      <c r="H331">
        <v>2015</v>
      </c>
      <c r="I331" t="s">
        <v>415</v>
      </c>
      <c r="J331" t="s">
        <v>794</v>
      </c>
      <c r="K331" t="s">
        <v>143</v>
      </c>
      <c r="P331" t="s">
        <v>1355</v>
      </c>
      <c r="R331" t="s">
        <v>233</v>
      </c>
      <c r="S331" t="s">
        <v>2058</v>
      </c>
    </row>
    <row r="332" spans="1:19">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c r="A333" t="s">
        <v>138</v>
      </c>
      <c r="B333" t="s">
        <v>2065</v>
      </c>
      <c r="C333" t="s">
        <v>2066</v>
      </c>
      <c r="D333" t="s">
        <v>2067</v>
      </c>
      <c r="E333">
        <v>38</v>
      </c>
      <c r="F333">
        <v>5</v>
      </c>
      <c r="G333">
        <v>73</v>
      </c>
      <c r="H333">
        <v>2002</v>
      </c>
      <c r="I333" t="s">
        <v>415</v>
      </c>
      <c r="J333" t="s">
        <v>794</v>
      </c>
      <c r="K333" t="s">
        <v>143</v>
      </c>
      <c r="P333" t="s">
        <v>1355</v>
      </c>
      <c r="R333" t="s">
        <v>233</v>
      </c>
      <c r="S333" t="s">
        <v>2068</v>
      </c>
    </row>
    <row r="334" spans="1:19">
      <c r="A334" t="s">
        <v>138</v>
      </c>
      <c r="B334" t="s">
        <v>2069</v>
      </c>
      <c r="C334" t="s">
        <v>2070</v>
      </c>
      <c r="D334" t="s">
        <v>2071</v>
      </c>
      <c r="E334">
        <v>26</v>
      </c>
      <c r="F334">
        <v>4</v>
      </c>
      <c r="G334">
        <v>19</v>
      </c>
      <c r="H334">
        <v>2014</v>
      </c>
      <c r="I334" t="s">
        <v>578</v>
      </c>
      <c r="K334" t="s">
        <v>143</v>
      </c>
      <c r="P334" t="s">
        <v>1355</v>
      </c>
      <c r="R334" t="s">
        <v>233</v>
      </c>
      <c r="S334" t="s">
        <v>2072</v>
      </c>
    </row>
    <row r="335" spans="1:19">
      <c r="A335" t="s">
        <v>138</v>
      </c>
      <c r="B335" t="s">
        <v>2073</v>
      </c>
      <c r="C335" t="s">
        <v>2074</v>
      </c>
      <c r="D335" t="s">
        <v>2075</v>
      </c>
      <c r="F335">
        <v>285</v>
      </c>
      <c r="G335">
        <v>20</v>
      </c>
      <c r="H335">
        <v>2001</v>
      </c>
      <c r="I335" t="s">
        <v>2076</v>
      </c>
      <c r="J335" t="s">
        <v>1660</v>
      </c>
      <c r="K335" t="s">
        <v>143</v>
      </c>
      <c r="P335" t="s">
        <v>1355</v>
      </c>
      <c r="R335" t="s">
        <v>233</v>
      </c>
      <c r="S335" t="s">
        <v>2077</v>
      </c>
    </row>
    <row r="336" spans="1:19">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c r="A337" t="s">
        <v>138</v>
      </c>
      <c r="B337" t="s">
        <v>2083</v>
      </c>
      <c r="C337" t="s">
        <v>2084</v>
      </c>
      <c r="D337" t="s">
        <v>861</v>
      </c>
      <c r="E337">
        <v>21</v>
      </c>
      <c r="F337">
        <v>3</v>
      </c>
      <c r="G337">
        <v>498</v>
      </c>
      <c r="H337">
        <v>2019</v>
      </c>
      <c r="I337" t="s">
        <v>1358</v>
      </c>
      <c r="K337" t="s">
        <v>143</v>
      </c>
      <c r="P337" t="s">
        <v>1355</v>
      </c>
      <c r="R337" t="s">
        <v>233</v>
      </c>
      <c r="S337" t="s">
        <v>2085</v>
      </c>
    </row>
    <row r="338" spans="1:19">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c r="A343" t="s">
        <v>488</v>
      </c>
      <c r="B343" t="s">
        <v>2112</v>
      </c>
      <c r="C343" t="s">
        <v>2113</v>
      </c>
      <c r="D343" t="s">
        <v>2114</v>
      </c>
      <c r="E343">
        <v>925</v>
      </c>
      <c r="G343">
        <v>213</v>
      </c>
      <c r="H343">
        <v>2011</v>
      </c>
      <c r="I343" t="s">
        <v>2115</v>
      </c>
      <c r="J343" t="s">
        <v>2116</v>
      </c>
      <c r="K343" t="s">
        <v>143</v>
      </c>
      <c r="P343" t="s">
        <v>1355</v>
      </c>
      <c r="R343" t="s">
        <v>233</v>
      </c>
      <c r="S343" t="s">
        <v>2117</v>
      </c>
    </row>
    <row r="344" spans="1:19">
      <c r="A344" t="s">
        <v>488</v>
      </c>
      <c r="B344" t="s">
        <v>2118</v>
      </c>
      <c r="C344" t="s">
        <v>2119</v>
      </c>
      <c r="D344" t="s">
        <v>2120</v>
      </c>
      <c r="E344">
        <v>826</v>
      </c>
      <c r="G344">
        <v>185</v>
      </c>
      <c r="H344">
        <v>2009</v>
      </c>
      <c r="I344" t="s">
        <v>2121</v>
      </c>
      <c r="J344" t="s">
        <v>2122</v>
      </c>
      <c r="K344" t="s">
        <v>143</v>
      </c>
      <c r="P344" t="s">
        <v>1355</v>
      </c>
      <c r="R344" t="s">
        <v>233</v>
      </c>
      <c r="S344" t="s">
        <v>2123</v>
      </c>
    </row>
    <row r="345" spans="1:19">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c r="A347" t="s">
        <v>138</v>
      </c>
      <c r="B347" t="s">
        <v>2135</v>
      </c>
      <c r="C347" t="s">
        <v>2136</v>
      </c>
      <c r="D347" t="s">
        <v>1598</v>
      </c>
      <c r="F347">
        <v>4</v>
      </c>
      <c r="G347">
        <v>78</v>
      </c>
      <c r="H347">
        <v>2011</v>
      </c>
      <c r="I347" t="s">
        <v>2137</v>
      </c>
      <c r="J347" t="s">
        <v>651</v>
      </c>
      <c r="K347" t="s">
        <v>143</v>
      </c>
      <c r="P347" t="s">
        <v>1355</v>
      </c>
      <c r="R347" t="s">
        <v>233</v>
      </c>
      <c r="S347" t="s">
        <v>2138</v>
      </c>
    </row>
    <row r="348" spans="1:19">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c r="A349" t="s">
        <v>138</v>
      </c>
      <c r="B349" t="s">
        <v>2144</v>
      </c>
      <c r="C349" t="s">
        <v>2145</v>
      </c>
      <c r="D349" t="s">
        <v>633</v>
      </c>
      <c r="E349">
        <v>30</v>
      </c>
      <c r="F349">
        <v>3</v>
      </c>
      <c r="G349">
        <v>44</v>
      </c>
      <c r="H349">
        <v>2011</v>
      </c>
      <c r="I349" t="s">
        <v>415</v>
      </c>
      <c r="J349" t="s">
        <v>2146</v>
      </c>
      <c r="K349" t="s">
        <v>143</v>
      </c>
      <c r="P349" t="s">
        <v>1355</v>
      </c>
      <c r="R349" t="s">
        <v>233</v>
      </c>
      <c r="S349" t="s">
        <v>2147</v>
      </c>
    </row>
    <row r="350" spans="1:19">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c r="A353" t="s">
        <v>138</v>
      </c>
      <c r="B353" t="s">
        <v>2163</v>
      </c>
      <c r="C353" t="s">
        <v>2164</v>
      </c>
      <c r="D353" t="s">
        <v>341</v>
      </c>
      <c r="E353">
        <v>7</v>
      </c>
      <c r="F353">
        <v>12</v>
      </c>
      <c r="H353">
        <v>2021</v>
      </c>
      <c r="I353" t="s">
        <v>2165</v>
      </c>
      <c r="J353" t="s">
        <v>2166</v>
      </c>
      <c r="K353" t="s">
        <v>143</v>
      </c>
      <c r="P353" t="s">
        <v>1355</v>
      </c>
      <c r="R353" t="s">
        <v>233</v>
      </c>
      <c r="S353" t="s">
        <v>2167</v>
      </c>
    </row>
    <row r="354" spans="1:19">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c r="A357" t="s">
        <v>138</v>
      </c>
      <c r="B357" t="s">
        <v>2181</v>
      </c>
      <c r="C357" t="s">
        <v>2182</v>
      </c>
      <c r="D357" t="s">
        <v>659</v>
      </c>
      <c r="E357">
        <v>193</v>
      </c>
      <c r="G357">
        <v>174</v>
      </c>
      <c r="H357">
        <v>2015</v>
      </c>
      <c r="I357" t="s">
        <v>867</v>
      </c>
      <c r="J357" t="s">
        <v>2183</v>
      </c>
      <c r="K357" t="s">
        <v>143</v>
      </c>
      <c r="P357" t="s">
        <v>1355</v>
      </c>
      <c r="R357" t="s">
        <v>233</v>
      </c>
      <c r="S357" t="s">
        <v>2184</v>
      </c>
    </row>
    <row r="358" spans="1:19">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c r="A361" t="s">
        <v>138</v>
      </c>
      <c r="B361" t="s">
        <v>2198</v>
      </c>
      <c r="C361" t="s">
        <v>2199</v>
      </c>
      <c r="D361" t="s">
        <v>2200</v>
      </c>
      <c r="E361">
        <v>214</v>
      </c>
      <c r="F361">
        <v>9</v>
      </c>
      <c r="H361">
        <v>2018</v>
      </c>
      <c r="I361" t="s">
        <v>1716</v>
      </c>
      <c r="J361" t="s">
        <v>2201</v>
      </c>
      <c r="K361" t="s">
        <v>143</v>
      </c>
      <c r="P361" t="s">
        <v>1355</v>
      </c>
      <c r="R361" t="s">
        <v>233</v>
      </c>
      <c r="S361" t="s">
        <v>2202</v>
      </c>
    </row>
    <row r="362" spans="1:19">
      <c r="A362" t="s">
        <v>138</v>
      </c>
      <c r="B362" t="s">
        <v>2203</v>
      </c>
      <c r="C362" t="s">
        <v>2204</v>
      </c>
      <c r="D362" t="s">
        <v>2205</v>
      </c>
      <c r="E362">
        <v>195</v>
      </c>
      <c r="F362">
        <v>3</v>
      </c>
      <c r="G362">
        <v>291</v>
      </c>
      <c r="H362">
        <v>2004</v>
      </c>
      <c r="I362" t="s">
        <v>2206</v>
      </c>
      <c r="K362" t="s">
        <v>143</v>
      </c>
      <c r="P362" t="s">
        <v>1355</v>
      </c>
      <c r="R362" t="s">
        <v>233</v>
      </c>
      <c r="S362" t="s">
        <v>2207</v>
      </c>
    </row>
    <row r="363" spans="1:19">
      <c r="A363" t="s">
        <v>138</v>
      </c>
      <c r="B363" t="s">
        <v>2208</v>
      </c>
      <c r="C363" t="s">
        <v>2209</v>
      </c>
      <c r="D363" t="s">
        <v>2210</v>
      </c>
      <c r="E363">
        <v>18</v>
      </c>
      <c r="F363">
        <v>1</v>
      </c>
      <c r="G363">
        <v>64</v>
      </c>
      <c r="H363">
        <v>2015</v>
      </c>
      <c r="I363" t="s">
        <v>798</v>
      </c>
      <c r="K363" t="s">
        <v>143</v>
      </c>
      <c r="P363" t="s">
        <v>1355</v>
      </c>
      <c r="R363" t="s">
        <v>233</v>
      </c>
      <c r="S363" t="s">
        <v>2211</v>
      </c>
    </row>
    <row r="364" spans="1:19">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c r="A376" t="s">
        <v>138</v>
      </c>
      <c r="B376" t="s">
        <v>2265</v>
      </c>
      <c r="C376" t="s">
        <v>2266</v>
      </c>
      <c r="D376" t="s">
        <v>2267</v>
      </c>
      <c r="E376">
        <v>71</v>
      </c>
      <c r="G376">
        <v>57</v>
      </c>
      <c r="H376">
        <v>2015</v>
      </c>
      <c r="I376" t="s">
        <v>1229</v>
      </c>
      <c r="J376" t="s">
        <v>2268</v>
      </c>
      <c r="K376" t="s">
        <v>143</v>
      </c>
      <c r="P376" t="s">
        <v>1355</v>
      </c>
      <c r="R376" t="s">
        <v>356</v>
      </c>
      <c r="S376" t="s">
        <v>2269</v>
      </c>
    </row>
    <row r="377" spans="1:19">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c r="A384" t="s">
        <v>138</v>
      </c>
      <c r="B384" t="s">
        <v>2303</v>
      </c>
      <c r="C384" t="s">
        <v>2304</v>
      </c>
      <c r="D384" t="s">
        <v>409</v>
      </c>
      <c r="F384">
        <v>1249</v>
      </c>
      <c r="G384">
        <v>63</v>
      </c>
      <c r="H384">
        <v>2019</v>
      </c>
      <c r="I384" t="s">
        <v>2305</v>
      </c>
      <c r="J384" t="s">
        <v>2306</v>
      </c>
      <c r="K384" t="s">
        <v>143</v>
      </c>
      <c r="P384" t="s">
        <v>1355</v>
      </c>
      <c r="R384" t="s">
        <v>319</v>
      </c>
      <c r="S384" t="s">
        <v>2307</v>
      </c>
    </row>
    <row r="385" spans="1:19">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c r="A388" t="s">
        <v>138</v>
      </c>
      <c r="B388" t="s">
        <v>2324</v>
      </c>
      <c r="C388" t="s">
        <v>2325</v>
      </c>
      <c r="D388" t="s">
        <v>2326</v>
      </c>
      <c r="E388">
        <v>3</v>
      </c>
      <c r="F388">
        <v>2</v>
      </c>
      <c r="G388">
        <v>125</v>
      </c>
      <c r="H388">
        <v>2002</v>
      </c>
      <c r="I388" t="s">
        <v>475</v>
      </c>
      <c r="J388" t="s">
        <v>186</v>
      </c>
      <c r="K388" t="s">
        <v>143</v>
      </c>
      <c r="P388" t="s">
        <v>1355</v>
      </c>
      <c r="R388" t="s">
        <v>319</v>
      </c>
      <c r="S388" t="s">
        <v>2327</v>
      </c>
    </row>
    <row r="389" spans="1:19">
      <c r="A389" t="s">
        <v>488</v>
      </c>
      <c r="B389" t="s">
        <v>2328</v>
      </c>
      <c r="C389" t="s">
        <v>2329</v>
      </c>
      <c r="D389" t="s">
        <v>2330</v>
      </c>
      <c r="F389">
        <v>457</v>
      </c>
      <c r="G389">
        <v>357</v>
      </c>
      <c r="H389">
        <v>1998</v>
      </c>
      <c r="I389" t="s">
        <v>2331</v>
      </c>
      <c r="J389" t="s">
        <v>2332</v>
      </c>
      <c r="K389" t="s">
        <v>143</v>
      </c>
      <c r="P389" t="s">
        <v>1355</v>
      </c>
      <c r="R389" t="s">
        <v>319</v>
      </c>
      <c r="S389" t="s">
        <v>2333</v>
      </c>
    </row>
    <row r="390" spans="1:19">
      <c r="A390" t="s">
        <v>406</v>
      </c>
      <c r="B390" t="s">
        <v>2334</v>
      </c>
      <c r="C390" t="s">
        <v>2335</v>
      </c>
      <c r="D390" t="s">
        <v>409</v>
      </c>
      <c r="F390">
        <v>926</v>
      </c>
      <c r="G390">
        <v>371</v>
      </c>
      <c r="H390">
        <v>2012</v>
      </c>
      <c r="I390" t="s">
        <v>510</v>
      </c>
      <c r="J390" t="s">
        <v>2336</v>
      </c>
      <c r="K390" t="s">
        <v>143</v>
      </c>
      <c r="P390" t="s">
        <v>1355</v>
      </c>
      <c r="R390" t="s">
        <v>319</v>
      </c>
      <c r="S390" t="s">
        <v>2337</v>
      </c>
    </row>
    <row r="391" spans="1:19">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c r="A397" t="s">
        <v>138</v>
      </c>
      <c r="B397" t="s">
        <v>2366</v>
      </c>
      <c r="C397" t="s">
        <v>2367</v>
      </c>
      <c r="D397" t="s">
        <v>2368</v>
      </c>
      <c r="E397">
        <v>5</v>
      </c>
      <c r="F397" s="5">
        <v>44563</v>
      </c>
      <c r="G397">
        <v>53</v>
      </c>
      <c r="H397">
        <v>2003</v>
      </c>
      <c r="I397" t="s">
        <v>224</v>
      </c>
      <c r="J397" t="s">
        <v>410</v>
      </c>
      <c r="K397" t="s">
        <v>143</v>
      </c>
      <c r="R397" t="s">
        <v>319</v>
      </c>
      <c r="S397" t="s">
        <v>2369</v>
      </c>
    </row>
    <row r="398" spans="1:19">
      <c r="A398" t="s">
        <v>138</v>
      </c>
      <c r="B398" t="s">
        <v>2370</v>
      </c>
      <c r="C398" t="s">
        <v>2371</v>
      </c>
      <c r="D398" t="s">
        <v>2372</v>
      </c>
      <c r="E398">
        <v>48</v>
      </c>
      <c r="F398">
        <v>5</v>
      </c>
      <c r="G398">
        <v>95</v>
      </c>
      <c r="H398">
        <v>2020</v>
      </c>
      <c r="I398" t="s">
        <v>2373</v>
      </c>
      <c r="J398" t="s">
        <v>2374</v>
      </c>
      <c r="K398" t="s">
        <v>143</v>
      </c>
      <c r="R398" t="s">
        <v>319</v>
      </c>
      <c r="S398" t="s">
        <v>2375</v>
      </c>
    </row>
    <row r="399" spans="1:19">
      <c r="A399" t="s">
        <v>138</v>
      </c>
      <c r="B399" t="s">
        <v>2376</v>
      </c>
      <c r="C399" t="s">
        <v>2377</v>
      </c>
      <c r="D399" t="s">
        <v>2378</v>
      </c>
      <c r="F399">
        <v>26</v>
      </c>
      <c r="G399">
        <v>166</v>
      </c>
      <c r="H399">
        <v>1984</v>
      </c>
      <c r="I399" t="s">
        <v>510</v>
      </c>
      <c r="J399" t="s">
        <v>511</v>
      </c>
      <c r="K399" t="s">
        <v>1470</v>
      </c>
      <c r="P399" t="s">
        <v>1854</v>
      </c>
      <c r="R399" t="s">
        <v>319</v>
      </c>
      <c r="S399" t="s">
        <v>2379</v>
      </c>
    </row>
    <row r="400" spans="1:19">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c r="A401" t="s">
        <v>138</v>
      </c>
      <c r="B401" t="s">
        <v>2386</v>
      </c>
      <c r="C401" t="s">
        <v>2387</v>
      </c>
      <c r="D401" t="s">
        <v>387</v>
      </c>
      <c r="E401">
        <v>5</v>
      </c>
      <c r="F401">
        <v>3</v>
      </c>
      <c r="G401">
        <v>151</v>
      </c>
      <c r="H401">
        <v>1995</v>
      </c>
      <c r="I401" t="s">
        <v>446</v>
      </c>
      <c r="J401" t="s">
        <v>186</v>
      </c>
      <c r="K401" t="s">
        <v>143</v>
      </c>
      <c r="R401" t="s">
        <v>319</v>
      </c>
      <c r="S401" t="s">
        <v>2388</v>
      </c>
    </row>
    <row r="402" spans="1:19">
      <c r="A402" t="s">
        <v>138</v>
      </c>
      <c r="B402" t="s">
        <v>2389</v>
      </c>
      <c r="C402" t="s">
        <v>2390</v>
      </c>
      <c r="D402" t="s">
        <v>2391</v>
      </c>
      <c r="F402">
        <v>275</v>
      </c>
      <c r="G402" t="s">
        <v>2392</v>
      </c>
      <c r="H402">
        <v>2003</v>
      </c>
      <c r="I402" t="s">
        <v>1860</v>
      </c>
      <c r="J402" t="s">
        <v>1861</v>
      </c>
      <c r="K402" t="s">
        <v>143</v>
      </c>
      <c r="R402" t="s">
        <v>319</v>
      </c>
      <c r="S402" t="s">
        <v>2393</v>
      </c>
    </row>
    <row r="403" spans="1:19">
      <c r="A403" t="s">
        <v>138</v>
      </c>
      <c r="B403" t="s">
        <v>2394</v>
      </c>
      <c r="C403" t="s">
        <v>2395</v>
      </c>
      <c r="D403" t="s">
        <v>2277</v>
      </c>
      <c r="E403">
        <v>37</v>
      </c>
      <c r="F403">
        <v>1</v>
      </c>
      <c r="G403">
        <v>20</v>
      </c>
      <c r="H403">
        <v>2019</v>
      </c>
      <c r="I403" t="s">
        <v>2396</v>
      </c>
      <c r="K403" t="s">
        <v>143</v>
      </c>
      <c r="R403" t="s">
        <v>233</v>
      </c>
      <c r="S403" t="s">
        <v>2397</v>
      </c>
    </row>
    <row r="404" spans="1:19">
      <c r="A404" t="s">
        <v>138</v>
      </c>
      <c r="B404" t="s">
        <v>2398</v>
      </c>
      <c r="C404" t="s">
        <v>2399</v>
      </c>
      <c r="D404" t="s">
        <v>963</v>
      </c>
      <c r="E404">
        <v>51</v>
      </c>
      <c r="F404">
        <v>4</v>
      </c>
      <c r="G404">
        <v>657</v>
      </c>
      <c r="H404">
        <v>2020</v>
      </c>
      <c r="I404" t="s">
        <v>446</v>
      </c>
      <c r="K404" t="s">
        <v>143</v>
      </c>
      <c r="R404" t="s">
        <v>233</v>
      </c>
      <c r="S404" t="s">
        <v>2400</v>
      </c>
    </row>
    <row r="405" spans="1:19">
      <c r="A405" t="s">
        <v>138</v>
      </c>
      <c r="B405" t="s">
        <v>2401</v>
      </c>
      <c r="C405" t="s">
        <v>2402</v>
      </c>
      <c r="D405" t="s">
        <v>2403</v>
      </c>
      <c r="E405">
        <v>198</v>
      </c>
      <c r="G405">
        <v>156</v>
      </c>
      <c r="H405">
        <v>2017</v>
      </c>
      <c r="I405" t="s">
        <v>2404</v>
      </c>
      <c r="J405" t="s">
        <v>2405</v>
      </c>
      <c r="K405" t="s">
        <v>143</v>
      </c>
      <c r="R405" t="s">
        <v>233</v>
      </c>
      <c r="S405" t="s">
        <v>2406</v>
      </c>
    </row>
    <row r="406" spans="1:19">
      <c r="A406" t="s">
        <v>138</v>
      </c>
      <c r="B406" t="s">
        <v>2407</v>
      </c>
      <c r="C406" t="s">
        <v>2408</v>
      </c>
      <c r="D406" t="s">
        <v>2409</v>
      </c>
      <c r="E406">
        <v>445</v>
      </c>
      <c r="G406">
        <v>129</v>
      </c>
      <c r="H406">
        <v>2013</v>
      </c>
      <c r="I406" t="s">
        <v>615</v>
      </c>
      <c r="J406" t="s">
        <v>616</v>
      </c>
      <c r="K406" t="s">
        <v>143</v>
      </c>
      <c r="R406" t="s">
        <v>233</v>
      </c>
      <c r="S406" t="s">
        <v>2410</v>
      </c>
    </row>
    <row r="407" spans="1:19">
      <c r="A407" t="s">
        <v>138</v>
      </c>
      <c r="B407" t="s">
        <v>2411</v>
      </c>
      <c r="C407" t="s">
        <v>2412</v>
      </c>
      <c r="D407" t="s">
        <v>2413</v>
      </c>
      <c r="E407">
        <v>41</v>
      </c>
      <c r="F407">
        <v>14</v>
      </c>
      <c r="G407">
        <v>2625</v>
      </c>
      <c r="H407">
        <v>2016</v>
      </c>
      <c r="I407" t="s">
        <v>2414</v>
      </c>
      <c r="J407" t="s">
        <v>2415</v>
      </c>
      <c r="K407" t="s">
        <v>143</v>
      </c>
      <c r="R407" t="s">
        <v>233</v>
      </c>
      <c r="S407" t="s">
        <v>2416</v>
      </c>
    </row>
    <row r="408" spans="1:19">
      <c r="A408" t="s">
        <v>138</v>
      </c>
      <c r="B408" t="s">
        <v>2417</v>
      </c>
      <c r="C408" t="s">
        <v>2418</v>
      </c>
      <c r="D408" t="s">
        <v>2419</v>
      </c>
      <c r="E408">
        <v>40</v>
      </c>
      <c r="F408">
        <v>1</v>
      </c>
      <c r="G408">
        <v>125</v>
      </c>
      <c r="H408">
        <v>1998</v>
      </c>
      <c r="I408" t="s">
        <v>2420</v>
      </c>
      <c r="J408" t="s">
        <v>2421</v>
      </c>
      <c r="K408" t="s">
        <v>143</v>
      </c>
      <c r="R408" t="s">
        <v>233</v>
      </c>
      <c r="S408" t="s">
        <v>2422</v>
      </c>
    </row>
    <row r="409" spans="1:19">
      <c r="A409" t="s">
        <v>138</v>
      </c>
      <c r="B409" t="s">
        <v>2423</v>
      </c>
      <c r="C409" t="s">
        <v>2424</v>
      </c>
      <c r="D409" t="s">
        <v>1436</v>
      </c>
      <c r="E409">
        <v>48</v>
      </c>
      <c r="F409">
        <v>4</v>
      </c>
      <c r="G409">
        <v>264</v>
      </c>
      <c r="H409">
        <v>1994</v>
      </c>
      <c r="I409" t="s">
        <v>2088</v>
      </c>
      <c r="J409" t="s">
        <v>651</v>
      </c>
      <c r="K409" t="s">
        <v>143</v>
      </c>
      <c r="R409" t="s">
        <v>233</v>
      </c>
      <c r="S409" t="s">
        <v>2425</v>
      </c>
    </row>
    <row r="410" spans="1:19">
      <c r="A410" t="s">
        <v>138</v>
      </c>
      <c r="B410" t="s">
        <v>2426</v>
      </c>
      <c r="C410" t="s">
        <v>2427</v>
      </c>
      <c r="D410" t="s">
        <v>942</v>
      </c>
      <c r="E410">
        <v>11</v>
      </c>
      <c r="F410">
        <v>4</v>
      </c>
      <c r="G410">
        <v>407</v>
      </c>
      <c r="H410">
        <v>1998</v>
      </c>
      <c r="I410" t="s">
        <v>2428</v>
      </c>
      <c r="J410" t="s">
        <v>2429</v>
      </c>
      <c r="K410" t="s">
        <v>143</v>
      </c>
      <c r="R410" t="s">
        <v>233</v>
      </c>
      <c r="S410" t="s">
        <v>2430</v>
      </c>
    </row>
    <row r="411" spans="1:19">
      <c r="A411" t="s">
        <v>138</v>
      </c>
      <c r="B411" t="s">
        <v>2431</v>
      </c>
      <c r="C411" t="s">
        <v>2432</v>
      </c>
      <c r="D411" t="s">
        <v>2433</v>
      </c>
      <c r="E411">
        <v>6</v>
      </c>
      <c r="F411" s="5">
        <v>44563</v>
      </c>
      <c r="G411">
        <v>25</v>
      </c>
      <c r="H411">
        <v>1993</v>
      </c>
      <c r="I411" t="s">
        <v>2434</v>
      </c>
      <c r="J411" t="s">
        <v>2435</v>
      </c>
      <c r="K411" t="s">
        <v>143</v>
      </c>
      <c r="R411" t="s">
        <v>233</v>
      </c>
      <c r="S411" t="s">
        <v>2436</v>
      </c>
    </row>
    <row r="412" spans="1:19">
      <c r="A412" t="s">
        <v>138</v>
      </c>
      <c r="B412" t="s">
        <v>2437</v>
      </c>
      <c r="C412" t="s">
        <v>2438</v>
      </c>
      <c r="D412" t="s">
        <v>2439</v>
      </c>
      <c r="E412">
        <v>12</v>
      </c>
      <c r="F412">
        <v>1</v>
      </c>
      <c r="G412">
        <v>15</v>
      </c>
      <c r="H412">
        <v>2017</v>
      </c>
      <c r="I412" t="s">
        <v>2440</v>
      </c>
      <c r="K412" t="s">
        <v>143</v>
      </c>
      <c r="R412" t="s">
        <v>233</v>
      </c>
      <c r="S412" t="s">
        <v>2441</v>
      </c>
    </row>
    <row r="413" spans="1:19">
      <c r="A413" t="s">
        <v>138</v>
      </c>
      <c r="B413" t="s">
        <v>2442</v>
      </c>
      <c r="C413" t="s">
        <v>2443</v>
      </c>
      <c r="D413" t="s">
        <v>2444</v>
      </c>
      <c r="E413">
        <v>12</v>
      </c>
      <c r="G413">
        <v>87</v>
      </c>
      <c r="H413">
        <v>1970</v>
      </c>
      <c r="I413" t="s">
        <v>2445</v>
      </c>
      <c r="J413" t="s">
        <v>2446</v>
      </c>
      <c r="K413" t="s">
        <v>143</v>
      </c>
      <c r="R413" t="s">
        <v>233</v>
      </c>
      <c r="S413" t="s">
        <v>2447</v>
      </c>
    </row>
    <row r="414" spans="1:19">
      <c r="A414" t="s">
        <v>138</v>
      </c>
      <c r="B414" t="s">
        <v>2448</v>
      </c>
      <c r="C414" t="s">
        <v>2449</v>
      </c>
      <c r="D414" t="s">
        <v>817</v>
      </c>
      <c r="E414">
        <v>39</v>
      </c>
      <c r="F414" s="5">
        <v>44563</v>
      </c>
      <c r="G414">
        <v>105</v>
      </c>
      <c r="H414">
        <v>2018</v>
      </c>
      <c r="I414" t="s">
        <v>715</v>
      </c>
      <c r="J414" t="s">
        <v>716</v>
      </c>
      <c r="K414" t="s">
        <v>143</v>
      </c>
      <c r="R414" t="s">
        <v>233</v>
      </c>
      <c r="S414" t="s">
        <v>2450</v>
      </c>
    </row>
    <row r="415" spans="1:19">
      <c r="A415" t="s">
        <v>138</v>
      </c>
      <c r="B415" t="s">
        <v>2451</v>
      </c>
      <c r="C415" t="s">
        <v>2452</v>
      </c>
      <c r="D415" t="s">
        <v>328</v>
      </c>
      <c r="E415">
        <v>4</v>
      </c>
      <c r="F415">
        <v>4</v>
      </c>
      <c r="G415" t="s">
        <v>2453</v>
      </c>
      <c r="H415">
        <v>2018</v>
      </c>
      <c r="I415" t="s">
        <v>2454</v>
      </c>
      <c r="K415" t="s">
        <v>143</v>
      </c>
      <c r="P415" t="s">
        <v>153</v>
      </c>
      <c r="R415" t="s">
        <v>233</v>
      </c>
      <c r="S415" t="s">
        <v>2455</v>
      </c>
    </row>
    <row r="416" spans="1:19">
      <c r="A416" t="s">
        <v>138</v>
      </c>
      <c r="B416" t="s">
        <v>2456</v>
      </c>
      <c r="C416" t="s">
        <v>2457</v>
      </c>
      <c r="D416" t="s">
        <v>2458</v>
      </c>
      <c r="E416">
        <v>11</v>
      </c>
      <c r="F416">
        <v>4</v>
      </c>
      <c r="G416" t="s">
        <v>2459</v>
      </c>
      <c r="H416">
        <v>2018</v>
      </c>
      <c r="I416" t="s">
        <v>2454</v>
      </c>
      <c r="K416" t="s">
        <v>143</v>
      </c>
      <c r="P416" t="s">
        <v>153</v>
      </c>
      <c r="R416" t="s">
        <v>233</v>
      </c>
      <c r="S416" t="s">
        <v>2455</v>
      </c>
    </row>
    <row r="417" spans="1:19">
      <c r="A417" t="s">
        <v>138</v>
      </c>
      <c r="B417" t="s">
        <v>2460</v>
      </c>
      <c r="C417" t="s">
        <v>2461</v>
      </c>
      <c r="D417" t="s">
        <v>248</v>
      </c>
      <c r="E417">
        <v>3</v>
      </c>
      <c r="F417">
        <v>1</v>
      </c>
      <c r="G417" t="s">
        <v>2462</v>
      </c>
      <c r="H417">
        <v>2016</v>
      </c>
      <c r="I417" t="s">
        <v>672</v>
      </c>
      <c r="K417" t="s">
        <v>143</v>
      </c>
      <c r="P417" t="s">
        <v>1168</v>
      </c>
      <c r="R417" t="s">
        <v>233</v>
      </c>
      <c r="S417" t="s">
        <v>2463</v>
      </c>
    </row>
    <row r="418" spans="1:19">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c r="A434" t="s">
        <v>138</v>
      </c>
      <c r="B434" t="s">
        <v>2535</v>
      </c>
      <c r="C434" t="s">
        <v>2536</v>
      </c>
      <c r="D434" t="s">
        <v>2537</v>
      </c>
      <c r="E434">
        <v>1</v>
      </c>
      <c r="F434">
        <v>1</v>
      </c>
      <c r="G434">
        <v>22</v>
      </c>
      <c r="H434">
        <v>2010</v>
      </c>
      <c r="I434" t="s">
        <v>224</v>
      </c>
      <c r="K434" t="s">
        <v>143</v>
      </c>
      <c r="P434" t="s">
        <v>153</v>
      </c>
      <c r="R434" t="s">
        <v>233</v>
      </c>
      <c r="S434" t="s">
        <v>2538</v>
      </c>
    </row>
    <row r="435" spans="1:19">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c r="A436" t="s">
        <v>406</v>
      </c>
      <c r="B436" t="s">
        <v>2544</v>
      </c>
      <c r="C436" t="s">
        <v>2545</v>
      </c>
      <c r="D436" t="s">
        <v>2546</v>
      </c>
      <c r="E436">
        <v>36</v>
      </c>
      <c r="G436">
        <v>165</v>
      </c>
      <c r="H436">
        <v>1991</v>
      </c>
      <c r="I436" t="s">
        <v>626</v>
      </c>
      <c r="J436" t="s">
        <v>2547</v>
      </c>
      <c r="K436" t="s">
        <v>143</v>
      </c>
      <c r="P436" t="s">
        <v>153</v>
      </c>
      <c r="R436" t="s">
        <v>233</v>
      </c>
      <c r="S436" t="s">
        <v>2548</v>
      </c>
    </row>
    <row r="437" spans="1:19">
      <c r="A437" t="s">
        <v>138</v>
      </c>
      <c r="B437" t="s">
        <v>2549</v>
      </c>
      <c r="C437" t="s">
        <v>2550</v>
      </c>
      <c r="D437" t="s">
        <v>2551</v>
      </c>
      <c r="E437">
        <v>63</v>
      </c>
      <c r="G437">
        <v>53</v>
      </c>
      <c r="H437">
        <v>2010</v>
      </c>
      <c r="I437" t="s">
        <v>219</v>
      </c>
      <c r="J437" t="s">
        <v>404</v>
      </c>
      <c r="K437" t="s">
        <v>143</v>
      </c>
      <c r="P437" t="s">
        <v>1168</v>
      </c>
      <c r="R437" t="s">
        <v>233</v>
      </c>
      <c r="S437" t="s">
        <v>2552</v>
      </c>
    </row>
    <row r="438" spans="1:19">
      <c r="A438" t="s">
        <v>138</v>
      </c>
      <c r="B438" t="s">
        <v>2549</v>
      </c>
      <c r="C438" t="s">
        <v>2553</v>
      </c>
      <c r="D438" t="s">
        <v>2551</v>
      </c>
      <c r="E438">
        <v>61</v>
      </c>
      <c r="G438">
        <v>47</v>
      </c>
      <c r="H438">
        <v>2009</v>
      </c>
      <c r="I438" t="s">
        <v>1244</v>
      </c>
      <c r="J438" t="s">
        <v>1245</v>
      </c>
      <c r="K438" t="s">
        <v>143</v>
      </c>
      <c r="P438" t="s">
        <v>1168</v>
      </c>
      <c r="R438" t="s">
        <v>233</v>
      </c>
      <c r="S438" t="s">
        <v>2554</v>
      </c>
    </row>
    <row r="439" spans="1:19">
      <c r="A439" t="s">
        <v>138</v>
      </c>
      <c r="B439" t="s">
        <v>2549</v>
      </c>
      <c r="C439" t="s">
        <v>2555</v>
      </c>
      <c r="D439" t="s">
        <v>2551</v>
      </c>
      <c r="E439">
        <v>58</v>
      </c>
      <c r="G439">
        <v>67</v>
      </c>
      <c r="H439">
        <v>2007</v>
      </c>
      <c r="I439" t="s">
        <v>1756</v>
      </c>
      <c r="J439" t="s">
        <v>2556</v>
      </c>
      <c r="K439" t="s">
        <v>143</v>
      </c>
      <c r="P439" t="s">
        <v>1168</v>
      </c>
      <c r="R439" t="s">
        <v>233</v>
      </c>
      <c r="S439" t="s">
        <v>2557</v>
      </c>
    </row>
    <row r="440" spans="1:19">
      <c r="A440" t="s">
        <v>138</v>
      </c>
      <c r="B440" t="s">
        <v>2558</v>
      </c>
      <c r="C440" t="s">
        <v>2559</v>
      </c>
      <c r="D440" t="s">
        <v>598</v>
      </c>
      <c r="E440">
        <v>89</v>
      </c>
      <c r="F440">
        <v>3</v>
      </c>
      <c r="G440">
        <v>645</v>
      </c>
      <c r="H440">
        <v>2020</v>
      </c>
      <c r="I440" t="s">
        <v>698</v>
      </c>
      <c r="J440" t="s">
        <v>699</v>
      </c>
      <c r="K440" t="s">
        <v>143</v>
      </c>
      <c r="P440" t="s">
        <v>153</v>
      </c>
      <c r="R440" t="s">
        <v>233</v>
      </c>
      <c r="S440" t="s">
        <v>2560</v>
      </c>
    </row>
    <row r="441" spans="1:19">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c r="A442" t="s">
        <v>138</v>
      </c>
      <c r="B442" t="s">
        <v>2565</v>
      </c>
      <c r="C442" t="s">
        <v>2566</v>
      </c>
      <c r="D442" t="s">
        <v>2316</v>
      </c>
      <c r="E442">
        <v>17</v>
      </c>
      <c r="F442">
        <v>4</v>
      </c>
      <c r="G442">
        <v>544</v>
      </c>
      <c r="H442">
        <v>2009</v>
      </c>
      <c r="I442" t="s">
        <v>760</v>
      </c>
      <c r="K442" t="s">
        <v>143</v>
      </c>
      <c r="P442" t="s">
        <v>1168</v>
      </c>
      <c r="R442" t="s">
        <v>233</v>
      </c>
      <c r="S442" t="s">
        <v>2567</v>
      </c>
    </row>
    <row r="443" spans="1:19">
      <c r="A443" t="s">
        <v>488</v>
      </c>
      <c r="B443" t="s">
        <v>2568</v>
      </c>
      <c r="C443" t="s">
        <v>2569</v>
      </c>
      <c r="D443" t="s">
        <v>2570</v>
      </c>
      <c r="F443">
        <v>705</v>
      </c>
      <c r="G443">
        <v>355</v>
      </c>
      <c r="H443">
        <v>2006</v>
      </c>
      <c r="I443" t="s">
        <v>415</v>
      </c>
      <c r="J443" t="s">
        <v>2146</v>
      </c>
      <c r="K443" t="s">
        <v>143</v>
      </c>
      <c r="P443" t="s">
        <v>153</v>
      </c>
      <c r="R443" t="s">
        <v>233</v>
      </c>
      <c r="S443" t="s">
        <v>2571</v>
      </c>
    </row>
    <row r="444" spans="1:19">
      <c r="A444" t="s">
        <v>138</v>
      </c>
      <c r="B444" t="s">
        <v>2572</v>
      </c>
      <c r="C444" t="s">
        <v>2573</v>
      </c>
      <c r="D444" t="s">
        <v>2574</v>
      </c>
      <c r="E444">
        <v>75</v>
      </c>
      <c r="G444">
        <v>74</v>
      </c>
      <c r="H444">
        <v>2012</v>
      </c>
      <c r="I444" t="s">
        <v>415</v>
      </c>
      <c r="K444" t="s">
        <v>143</v>
      </c>
      <c r="P444" t="s">
        <v>153</v>
      </c>
      <c r="R444" t="s">
        <v>233</v>
      </c>
      <c r="S444" t="s">
        <v>2575</v>
      </c>
    </row>
    <row r="445" spans="1:19">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c r="A449" t="s">
        <v>138</v>
      </c>
      <c r="B449" t="s">
        <v>2597</v>
      </c>
      <c r="C449" t="s">
        <v>2598</v>
      </c>
      <c r="D449" t="s">
        <v>1391</v>
      </c>
      <c r="E449">
        <v>95</v>
      </c>
      <c r="F449">
        <v>3</v>
      </c>
      <c r="G449">
        <v>444</v>
      </c>
      <c r="H449">
        <v>1995</v>
      </c>
      <c r="I449" t="s">
        <v>272</v>
      </c>
      <c r="J449" t="s">
        <v>273</v>
      </c>
      <c r="K449" t="s">
        <v>143</v>
      </c>
      <c r="P449" t="s">
        <v>153</v>
      </c>
      <c r="R449" t="s">
        <v>233</v>
      </c>
      <c r="S449" t="s">
        <v>2599</v>
      </c>
    </row>
    <row r="450" spans="1:19">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c r="A455" t="s">
        <v>138</v>
      </c>
      <c r="B455" t="s">
        <v>2624</v>
      </c>
      <c r="C455" t="s">
        <v>2625</v>
      </c>
      <c r="D455" t="s">
        <v>2626</v>
      </c>
      <c r="G455">
        <v>34</v>
      </c>
      <c r="H455">
        <v>2015</v>
      </c>
      <c r="I455" t="s">
        <v>224</v>
      </c>
      <c r="J455" t="s">
        <v>2627</v>
      </c>
      <c r="K455" t="s">
        <v>143</v>
      </c>
      <c r="P455" t="s">
        <v>2502</v>
      </c>
      <c r="R455" t="s">
        <v>233</v>
      </c>
      <c r="S455" t="s">
        <v>2628</v>
      </c>
    </row>
    <row r="456" spans="1:19">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c r="A458" t="s">
        <v>138</v>
      </c>
      <c r="B458" t="s">
        <v>2641</v>
      </c>
      <c r="C458" t="s">
        <v>2642</v>
      </c>
      <c r="D458" t="s">
        <v>2067</v>
      </c>
      <c r="E458">
        <v>54</v>
      </c>
      <c r="F458">
        <v>6</v>
      </c>
      <c r="G458">
        <v>44</v>
      </c>
      <c r="H458">
        <v>2018</v>
      </c>
      <c r="I458" t="s">
        <v>2643</v>
      </c>
      <c r="J458" t="s">
        <v>2644</v>
      </c>
      <c r="K458" t="s">
        <v>143</v>
      </c>
      <c r="R458" t="s">
        <v>433</v>
      </c>
      <c r="S458" t="s">
        <v>2623</v>
      </c>
    </row>
    <row r="459" spans="1:19">
      <c r="A459" t="s">
        <v>138</v>
      </c>
      <c r="B459" t="s">
        <v>2645</v>
      </c>
      <c r="C459" t="s">
        <v>2646</v>
      </c>
      <c r="D459" t="s">
        <v>341</v>
      </c>
      <c r="E459">
        <v>7</v>
      </c>
      <c r="F459">
        <v>3</v>
      </c>
      <c r="H459">
        <v>2021</v>
      </c>
      <c r="I459" t="s">
        <v>2647</v>
      </c>
      <c r="J459" t="s">
        <v>2648</v>
      </c>
      <c r="K459" t="s">
        <v>143</v>
      </c>
      <c r="P459" t="s">
        <v>1168</v>
      </c>
      <c r="R459" t="s">
        <v>233</v>
      </c>
      <c r="S459" t="s">
        <v>2634</v>
      </c>
    </row>
    <row r="460" spans="1:19">
      <c r="A460" t="s">
        <v>138</v>
      </c>
      <c r="B460" t="s">
        <v>2649</v>
      </c>
      <c r="C460" t="s">
        <v>2650</v>
      </c>
      <c r="D460" t="s">
        <v>2651</v>
      </c>
      <c r="E460">
        <v>60</v>
      </c>
      <c r="F460">
        <v>12</v>
      </c>
      <c r="G460">
        <v>3397</v>
      </c>
      <c r="H460">
        <v>2009</v>
      </c>
      <c r="I460" t="s">
        <v>324</v>
      </c>
      <c r="J460" t="s">
        <v>2652</v>
      </c>
      <c r="K460" t="s">
        <v>143</v>
      </c>
      <c r="R460" t="s">
        <v>433</v>
      </c>
      <c r="S460" t="s">
        <v>2653</v>
      </c>
    </row>
    <row r="461" spans="1:19">
      <c r="A461" t="s">
        <v>138</v>
      </c>
      <c r="B461" t="s">
        <v>2654</v>
      </c>
      <c r="C461" t="s">
        <v>2655</v>
      </c>
      <c r="D461" t="s">
        <v>2656</v>
      </c>
      <c r="E461">
        <v>3</v>
      </c>
      <c r="F461">
        <v>4</v>
      </c>
      <c r="G461">
        <v>301</v>
      </c>
      <c r="H461">
        <v>2009</v>
      </c>
      <c r="I461" t="s">
        <v>2657</v>
      </c>
      <c r="J461" t="s">
        <v>746</v>
      </c>
      <c r="K461" t="s">
        <v>143</v>
      </c>
      <c r="R461" t="s">
        <v>433</v>
      </c>
      <c r="S461" t="s">
        <v>2653</v>
      </c>
    </row>
    <row r="462" spans="1:19">
      <c r="A462" t="s">
        <v>138</v>
      </c>
      <c r="B462" t="s">
        <v>2658</v>
      </c>
      <c r="C462" t="s">
        <v>2659</v>
      </c>
      <c r="D462" t="s">
        <v>2660</v>
      </c>
      <c r="E462">
        <v>4</v>
      </c>
      <c r="F462">
        <v>2</v>
      </c>
      <c r="G462">
        <v>123</v>
      </c>
      <c r="H462">
        <v>1989</v>
      </c>
      <c r="I462" t="s">
        <v>1081</v>
      </c>
      <c r="J462" t="s">
        <v>1082</v>
      </c>
      <c r="K462" t="s">
        <v>143</v>
      </c>
      <c r="R462" t="s">
        <v>433</v>
      </c>
      <c r="S462" t="s">
        <v>2661</v>
      </c>
    </row>
    <row r="463" spans="1:19">
      <c r="A463" t="s">
        <v>138</v>
      </c>
      <c r="B463" t="s">
        <v>2662</v>
      </c>
      <c r="C463" t="s">
        <v>2663</v>
      </c>
      <c r="D463" t="s">
        <v>2651</v>
      </c>
      <c r="E463">
        <v>36</v>
      </c>
      <c r="F463">
        <v>163</v>
      </c>
      <c r="G463">
        <v>330</v>
      </c>
      <c r="H463">
        <v>1985</v>
      </c>
      <c r="I463" t="s">
        <v>317</v>
      </c>
      <c r="J463" t="s">
        <v>2664</v>
      </c>
      <c r="K463" t="s">
        <v>143</v>
      </c>
      <c r="R463" t="s">
        <v>433</v>
      </c>
      <c r="S463" t="s">
        <v>2665</v>
      </c>
    </row>
    <row r="464" spans="1:19">
      <c r="A464" t="s">
        <v>138</v>
      </c>
      <c r="B464" t="s">
        <v>2666</v>
      </c>
      <c r="C464" t="s">
        <v>2667</v>
      </c>
      <c r="D464" t="s">
        <v>948</v>
      </c>
      <c r="E464">
        <v>50</v>
      </c>
      <c r="F464">
        <v>2</v>
      </c>
      <c r="G464">
        <v>152</v>
      </c>
      <c r="H464">
        <v>2002</v>
      </c>
      <c r="I464" t="s">
        <v>2668</v>
      </c>
      <c r="J464" t="s">
        <v>2669</v>
      </c>
      <c r="K464" t="s">
        <v>143</v>
      </c>
      <c r="R464" t="s">
        <v>433</v>
      </c>
      <c r="S464" t="s">
        <v>2670</v>
      </c>
    </row>
    <row r="465" spans="1:19">
      <c r="A465" t="s">
        <v>138</v>
      </c>
      <c r="B465" t="s">
        <v>2671</v>
      </c>
      <c r="C465" t="s">
        <v>2672</v>
      </c>
      <c r="D465" t="s">
        <v>2673</v>
      </c>
      <c r="H465">
        <v>2022</v>
      </c>
      <c r="I465" t="s">
        <v>1525</v>
      </c>
      <c r="J465" t="s">
        <v>2674</v>
      </c>
      <c r="K465" t="s">
        <v>143</v>
      </c>
      <c r="R465" t="s">
        <v>433</v>
      </c>
      <c r="S465" t="s">
        <v>2675</v>
      </c>
    </row>
    <row r="466" spans="1:19">
      <c r="A466" t="s">
        <v>138</v>
      </c>
      <c r="B466" t="s">
        <v>2676</v>
      </c>
      <c r="C466" t="s">
        <v>2677</v>
      </c>
      <c r="D466" t="s">
        <v>1535</v>
      </c>
      <c r="E466">
        <v>50</v>
      </c>
      <c r="F466">
        <v>1</v>
      </c>
      <c r="G466">
        <v>24</v>
      </c>
      <c r="H466">
        <v>2020</v>
      </c>
      <c r="I466" t="s">
        <v>2621</v>
      </c>
      <c r="J466" t="s">
        <v>2678</v>
      </c>
      <c r="K466" t="s">
        <v>143</v>
      </c>
      <c r="R466" t="s">
        <v>433</v>
      </c>
      <c r="S466" t="s">
        <v>2679</v>
      </c>
    </row>
    <row r="467" spans="1:19">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c r="A469" t="s">
        <v>138</v>
      </c>
      <c r="B469" t="s">
        <v>2692</v>
      </c>
      <c r="C469" t="s">
        <v>2693</v>
      </c>
      <c r="D469" t="s">
        <v>2643</v>
      </c>
      <c r="E469">
        <v>31</v>
      </c>
      <c r="F469">
        <v>1</v>
      </c>
      <c r="G469">
        <v>35</v>
      </c>
      <c r="H469">
        <v>2013</v>
      </c>
      <c r="I469" t="s">
        <v>2694</v>
      </c>
      <c r="J469" t="s">
        <v>2695</v>
      </c>
      <c r="K469" t="s">
        <v>143</v>
      </c>
      <c r="R469" t="s">
        <v>433</v>
      </c>
      <c r="S469" t="s">
        <v>2696</v>
      </c>
    </row>
    <row r="470" spans="1:19">
      <c r="A470" t="s">
        <v>138</v>
      </c>
      <c r="B470" t="s">
        <v>2697</v>
      </c>
      <c r="C470" t="s">
        <v>2698</v>
      </c>
      <c r="D470" t="s">
        <v>2699</v>
      </c>
      <c r="E470">
        <v>18</v>
      </c>
      <c r="F470">
        <v>4</v>
      </c>
      <c r="G470">
        <v>171</v>
      </c>
      <c r="H470">
        <v>2001</v>
      </c>
      <c r="I470" t="s">
        <v>2700</v>
      </c>
      <c r="J470" t="s">
        <v>2701</v>
      </c>
      <c r="K470" t="s">
        <v>143</v>
      </c>
      <c r="R470" t="s">
        <v>433</v>
      </c>
      <c r="S470" t="s">
        <v>2702</v>
      </c>
    </row>
    <row r="471" spans="1:19">
      <c r="A471" t="s">
        <v>138</v>
      </c>
      <c r="B471" t="s">
        <v>2703</v>
      </c>
      <c r="C471" t="s">
        <v>2704</v>
      </c>
      <c r="D471" t="s">
        <v>655</v>
      </c>
      <c r="E471">
        <v>17</v>
      </c>
      <c r="F471">
        <v>1</v>
      </c>
      <c r="G471">
        <v>34</v>
      </c>
      <c r="H471">
        <v>1971</v>
      </c>
      <c r="I471" t="s">
        <v>2705</v>
      </c>
      <c r="J471" t="s">
        <v>2706</v>
      </c>
      <c r="K471" t="s">
        <v>143</v>
      </c>
      <c r="R471" t="s">
        <v>433</v>
      </c>
      <c r="S471" t="s">
        <v>2707</v>
      </c>
    </row>
    <row r="472" spans="1:19">
      <c r="A472" t="s">
        <v>138</v>
      </c>
      <c r="B472" t="s">
        <v>2708</v>
      </c>
      <c r="C472" t="s">
        <v>2709</v>
      </c>
      <c r="D472" t="s">
        <v>2710</v>
      </c>
      <c r="E472">
        <v>37</v>
      </c>
      <c r="F472">
        <v>4</v>
      </c>
      <c r="G472">
        <v>29</v>
      </c>
      <c r="H472">
        <v>2017</v>
      </c>
      <c r="I472" t="s">
        <v>2711</v>
      </c>
      <c r="J472" t="s">
        <v>2712</v>
      </c>
      <c r="S472" t="s">
        <v>2713</v>
      </c>
    </row>
    <row r="473" spans="1:19">
      <c r="A473" t="s">
        <v>138</v>
      </c>
      <c r="B473" t="s">
        <v>2714</v>
      </c>
      <c r="C473" t="s">
        <v>2715</v>
      </c>
      <c r="D473" t="s">
        <v>2716</v>
      </c>
      <c r="E473">
        <v>22</v>
      </c>
      <c r="F473">
        <v>3</v>
      </c>
      <c r="G473">
        <v>268</v>
      </c>
      <c r="H473">
        <v>2021</v>
      </c>
      <c r="I473" t="s">
        <v>2717</v>
      </c>
      <c r="J473" t="s">
        <v>2718</v>
      </c>
      <c r="K473" t="s">
        <v>143</v>
      </c>
      <c r="R473" t="s">
        <v>356</v>
      </c>
      <c r="S473" t="s">
        <v>2719</v>
      </c>
    </row>
    <row r="474" spans="1:19">
      <c r="A474" t="s">
        <v>138</v>
      </c>
      <c r="B474" t="s">
        <v>2720</v>
      </c>
      <c r="C474" t="s">
        <v>2721</v>
      </c>
      <c r="D474" t="s">
        <v>2722</v>
      </c>
      <c r="E474">
        <v>19</v>
      </c>
      <c r="F474">
        <v>1</v>
      </c>
      <c r="G474">
        <v>29</v>
      </c>
      <c r="H474">
        <v>2018</v>
      </c>
      <c r="I474" t="s">
        <v>2723</v>
      </c>
      <c r="J474" t="s">
        <v>2724</v>
      </c>
      <c r="K474" t="s">
        <v>143</v>
      </c>
      <c r="R474" t="s">
        <v>356</v>
      </c>
      <c r="S474" t="s">
        <v>2725</v>
      </c>
    </row>
    <row r="475" spans="1:19">
      <c r="A475" t="s">
        <v>138</v>
      </c>
      <c r="B475" t="s">
        <v>2726</v>
      </c>
      <c r="C475" t="s">
        <v>2727</v>
      </c>
      <c r="D475" t="s">
        <v>2413</v>
      </c>
      <c r="E475">
        <v>37</v>
      </c>
      <c r="F475">
        <v>14</v>
      </c>
      <c r="G475">
        <v>2067</v>
      </c>
      <c r="H475">
        <v>2012</v>
      </c>
      <c r="I475" t="s">
        <v>2728</v>
      </c>
      <c r="J475" t="s">
        <v>689</v>
      </c>
      <c r="K475" t="s">
        <v>143</v>
      </c>
      <c r="R475" t="s">
        <v>356</v>
      </c>
      <c r="S475" t="s">
        <v>2729</v>
      </c>
    </row>
    <row r="476" spans="1:19">
      <c r="A476" t="s">
        <v>2730</v>
      </c>
      <c r="B476" t="s">
        <v>2731</v>
      </c>
      <c r="C476" t="s">
        <v>2732</v>
      </c>
      <c r="H476" t="s">
        <v>158</v>
      </c>
      <c r="I476" t="s">
        <v>634</v>
      </c>
      <c r="J476" t="s">
        <v>2733</v>
      </c>
      <c r="K476" t="s">
        <v>143</v>
      </c>
      <c r="R476" t="s">
        <v>356</v>
      </c>
      <c r="S476" t="s">
        <v>2734</v>
      </c>
    </row>
    <row r="477" spans="1:19">
      <c r="A477" t="s">
        <v>2730</v>
      </c>
      <c r="B477" t="s">
        <v>2735</v>
      </c>
      <c r="C477" t="s">
        <v>2736</v>
      </c>
      <c r="H477" t="s">
        <v>158</v>
      </c>
      <c r="I477" t="s">
        <v>2141</v>
      </c>
      <c r="K477" t="s">
        <v>143</v>
      </c>
      <c r="R477" t="s">
        <v>356</v>
      </c>
      <c r="S477" t="s">
        <v>2737</v>
      </c>
    </row>
    <row r="478" spans="1:19">
      <c r="A478" t="s">
        <v>138</v>
      </c>
      <c r="B478" t="s">
        <v>2738</v>
      </c>
      <c r="C478" t="s">
        <v>2739</v>
      </c>
      <c r="D478" t="s">
        <v>2413</v>
      </c>
      <c r="E478">
        <v>41</v>
      </c>
      <c r="F478">
        <v>1</v>
      </c>
      <c r="G478">
        <v>51</v>
      </c>
      <c r="H478">
        <v>2016</v>
      </c>
      <c r="I478" t="s">
        <v>2740</v>
      </c>
      <c r="J478" t="s">
        <v>2741</v>
      </c>
      <c r="K478" t="s">
        <v>143</v>
      </c>
      <c r="R478" t="s">
        <v>356</v>
      </c>
      <c r="S478" t="s">
        <v>2742</v>
      </c>
    </row>
    <row r="479" spans="1:19">
      <c r="A479" t="s">
        <v>138</v>
      </c>
      <c r="B479" t="s">
        <v>2743</v>
      </c>
      <c r="C479" t="s">
        <v>2744</v>
      </c>
      <c r="D479" t="s">
        <v>2745</v>
      </c>
      <c r="E479">
        <v>8</v>
      </c>
      <c r="F479">
        <v>10</v>
      </c>
      <c r="G479">
        <v>74</v>
      </c>
      <c r="H479">
        <v>2006</v>
      </c>
      <c r="I479" t="s">
        <v>760</v>
      </c>
      <c r="J479" t="s">
        <v>476</v>
      </c>
      <c r="K479" t="s">
        <v>143</v>
      </c>
      <c r="R479" t="s">
        <v>356</v>
      </c>
      <c r="S479" t="s">
        <v>2746</v>
      </c>
    </row>
    <row r="480" spans="1:19">
      <c r="A480" t="s">
        <v>138</v>
      </c>
      <c r="B480" t="s">
        <v>2747</v>
      </c>
      <c r="C480" t="s">
        <v>2748</v>
      </c>
      <c r="D480" t="s">
        <v>2749</v>
      </c>
      <c r="E480">
        <v>22</v>
      </c>
      <c r="F480">
        <v>1</v>
      </c>
      <c r="G480">
        <v>99</v>
      </c>
      <c r="H480">
        <v>2016</v>
      </c>
      <c r="I480" t="s">
        <v>2750</v>
      </c>
      <c r="J480" t="s">
        <v>2751</v>
      </c>
      <c r="K480" t="s">
        <v>143</v>
      </c>
      <c r="R480" t="s">
        <v>319</v>
      </c>
      <c r="S480" t="s">
        <v>2752</v>
      </c>
    </row>
    <row r="481" spans="1:19">
      <c r="A481" t="s">
        <v>138</v>
      </c>
      <c r="B481" t="s">
        <v>2753</v>
      </c>
      <c r="C481" t="s">
        <v>2754</v>
      </c>
      <c r="D481" t="s">
        <v>2755</v>
      </c>
      <c r="E481">
        <v>47</v>
      </c>
      <c r="F481">
        <v>12</v>
      </c>
      <c r="G481">
        <v>2108</v>
      </c>
      <c r="H481">
        <v>2016</v>
      </c>
      <c r="I481" t="s">
        <v>459</v>
      </c>
      <c r="J481" t="s">
        <v>651</v>
      </c>
      <c r="K481" t="s">
        <v>143</v>
      </c>
      <c r="R481" t="s">
        <v>319</v>
      </c>
      <c r="S481" t="s">
        <v>2752</v>
      </c>
    </row>
    <row r="482" spans="1:19">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c r="A483" t="s">
        <v>138</v>
      </c>
      <c r="B483" t="s">
        <v>2756</v>
      </c>
      <c r="C483" t="s">
        <v>2761</v>
      </c>
      <c r="D483" t="s">
        <v>584</v>
      </c>
      <c r="E483">
        <v>33</v>
      </c>
      <c r="F483">
        <v>3</v>
      </c>
      <c r="G483">
        <v>231</v>
      </c>
      <c r="H483">
        <v>2018</v>
      </c>
      <c r="I483" t="s">
        <v>2762</v>
      </c>
      <c r="J483" t="s">
        <v>2763</v>
      </c>
      <c r="K483" t="s">
        <v>143</v>
      </c>
      <c r="R483" t="s">
        <v>319</v>
      </c>
      <c r="S483" t="s">
        <v>2764</v>
      </c>
    </row>
    <row r="484" spans="1:19">
      <c r="A484" t="s">
        <v>138</v>
      </c>
      <c r="B484" t="s">
        <v>2756</v>
      </c>
      <c r="C484" t="s">
        <v>2765</v>
      </c>
      <c r="D484" t="s">
        <v>584</v>
      </c>
      <c r="E484">
        <v>33</v>
      </c>
      <c r="F484">
        <v>4</v>
      </c>
      <c r="G484">
        <v>277</v>
      </c>
      <c r="H484">
        <v>2018</v>
      </c>
      <c r="I484" t="s">
        <v>2766</v>
      </c>
      <c r="J484" t="s">
        <v>1137</v>
      </c>
      <c r="K484" t="s">
        <v>143</v>
      </c>
      <c r="R484" t="s">
        <v>319</v>
      </c>
      <c r="S484" t="s">
        <v>2764</v>
      </c>
    </row>
    <row r="485" spans="1:19">
      <c r="A485" t="s">
        <v>138</v>
      </c>
      <c r="B485" t="s">
        <v>2756</v>
      </c>
      <c r="C485" t="s">
        <v>2767</v>
      </c>
      <c r="D485" t="s">
        <v>584</v>
      </c>
      <c r="E485">
        <v>33</v>
      </c>
      <c r="F485">
        <v>1</v>
      </c>
      <c r="G485">
        <v>17</v>
      </c>
      <c r="H485">
        <v>2018</v>
      </c>
      <c r="I485" t="s">
        <v>2768</v>
      </c>
      <c r="J485" t="s">
        <v>2769</v>
      </c>
      <c r="K485" t="s">
        <v>143</v>
      </c>
      <c r="R485" t="s">
        <v>319</v>
      </c>
      <c r="S485" t="s">
        <v>2764</v>
      </c>
    </row>
    <row r="486" spans="1:19">
      <c r="A486" t="s">
        <v>138</v>
      </c>
      <c r="B486" t="s">
        <v>2770</v>
      </c>
      <c r="C486" t="s">
        <v>2771</v>
      </c>
      <c r="D486" t="s">
        <v>584</v>
      </c>
      <c r="E486">
        <v>25</v>
      </c>
      <c r="F486">
        <v>4</v>
      </c>
      <c r="G486">
        <v>327</v>
      </c>
      <c r="H486">
        <v>2010</v>
      </c>
      <c r="I486" t="s">
        <v>2772</v>
      </c>
      <c r="J486" t="s">
        <v>2773</v>
      </c>
      <c r="K486" t="s">
        <v>143</v>
      </c>
      <c r="R486" t="s">
        <v>319</v>
      </c>
      <c r="S486" t="s">
        <v>2774</v>
      </c>
    </row>
    <row r="487" spans="1:19">
      <c r="A487" t="s">
        <v>138</v>
      </c>
      <c r="B487" t="s">
        <v>2775</v>
      </c>
      <c r="C487" t="s">
        <v>2776</v>
      </c>
      <c r="D487" t="s">
        <v>2777</v>
      </c>
      <c r="E487">
        <v>33</v>
      </c>
      <c r="F487">
        <v>6</v>
      </c>
      <c r="G487">
        <v>130</v>
      </c>
      <c r="H487">
        <v>2011</v>
      </c>
      <c r="I487" t="s">
        <v>265</v>
      </c>
      <c r="J487" t="s">
        <v>1889</v>
      </c>
      <c r="K487" t="s">
        <v>143</v>
      </c>
      <c r="R487" t="s">
        <v>319</v>
      </c>
      <c r="S487" t="s">
        <v>2778</v>
      </c>
    </row>
    <row r="488" spans="1:19">
      <c r="A488" t="s">
        <v>138</v>
      </c>
      <c r="B488" t="s">
        <v>2779</v>
      </c>
      <c r="C488" t="s">
        <v>2780</v>
      </c>
      <c r="D488" t="s">
        <v>2067</v>
      </c>
      <c r="E488">
        <v>56</v>
      </c>
      <c r="F488">
        <v>10</v>
      </c>
      <c r="G488">
        <v>173</v>
      </c>
      <c r="H488">
        <v>2020</v>
      </c>
      <c r="I488" t="s">
        <v>1525</v>
      </c>
      <c r="J488" t="s">
        <v>2781</v>
      </c>
      <c r="K488" t="s">
        <v>143</v>
      </c>
      <c r="R488" t="s">
        <v>319</v>
      </c>
      <c r="S488" t="s">
        <v>2782</v>
      </c>
    </row>
    <row r="489" spans="1:19">
      <c r="A489" t="s">
        <v>488</v>
      </c>
      <c r="B489" t="s">
        <v>2783</v>
      </c>
      <c r="C489" t="s">
        <v>2784</v>
      </c>
      <c r="D489" t="s">
        <v>2785</v>
      </c>
      <c r="E489">
        <v>1042</v>
      </c>
      <c r="G489">
        <v>311</v>
      </c>
      <c r="H489">
        <v>2014</v>
      </c>
      <c r="I489" t="s">
        <v>2786</v>
      </c>
      <c r="J489" t="s">
        <v>2787</v>
      </c>
      <c r="K489" t="s">
        <v>143</v>
      </c>
      <c r="R489" t="s">
        <v>319</v>
      </c>
      <c r="S489" t="s">
        <v>2788</v>
      </c>
    </row>
    <row r="490" spans="1:19">
      <c r="A490" t="s">
        <v>138</v>
      </c>
      <c r="B490" t="s">
        <v>2789</v>
      </c>
      <c r="C490" t="s">
        <v>2790</v>
      </c>
      <c r="D490" t="s">
        <v>584</v>
      </c>
      <c r="E490">
        <v>23</v>
      </c>
      <c r="F490">
        <v>4</v>
      </c>
      <c r="G490">
        <v>309</v>
      </c>
      <c r="H490">
        <v>2008</v>
      </c>
      <c r="I490" t="s">
        <v>2791</v>
      </c>
      <c r="J490" t="s">
        <v>343</v>
      </c>
      <c r="K490" t="s">
        <v>143</v>
      </c>
      <c r="R490" t="s">
        <v>319</v>
      </c>
      <c r="S490" t="s">
        <v>2792</v>
      </c>
    </row>
    <row r="491" spans="1:19">
      <c r="A491" t="s">
        <v>138</v>
      </c>
      <c r="B491" t="s">
        <v>2793</v>
      </c>
      <c r="C491" t="s">
        <v>2794</v>
      </c>
      <c r="D491" t="s">
        <v>584</v>
      </c>
      <c r="E491">
        <v>21</v>
      </c>
      <c r="F491">
        <v>2</v>
      </c>
      <c r="G491">
        <v>179</v>
      </c>
      <c r="H491">
        <v>2006</v>
      </c>
      <c r="I491" t="s">
        <v>2795</v>
      </c>
      <c r="J491" t="s">
        <v>2796</v>
      </c>
      <c r="K491" t="s">
        <v>143</v>
      </c>
      <c r="R491" t="s">
        <v>319</v>
      </c>
      <c r="S491" t="s">
        <v>2797</v>
      </c>
    </row>
    <row r="492" spans="1:19">
      <c r="A492" t="s">
        <v>138</v>
      </c>
      <c r="B492" t="s">
        <v>2798</v>
      </c>
      <c r="C492" t="s">
        <v>2799</v>
      </c>
      <c r="D492" t="s">
        <v>584</v>
      </c>
      <c r="E492">
        <v>19</v>
      </c>
      <c r="F492">
        <v>3</v>
      </c>
      <c r="G492">
        <v>247</v>
      </c>
      <c r="H492">
        <v>2004</v>
      </c>
      <c r="I492" t="s">
        <v>2800</v>
      </c>
      <c r="J492" t="s">
        <v>2801</v>
      </c>
      <c r="K492" t="s">
        <v>143</v>
      </c>
      <c r="R492" t="s">
        <v>319</v>
      </c>
      <c r="S492" t="s">
        <v>2802</v>
      </c>
    </row>
    <row r="493" spans="1:19">
      <c r="A493" t="s">
        <v>138</v>
      </c>
      <c r="B493" t="s">
        <v>2803</v>
      </c>
      <c r="C493" t="s">
        <v>2804</v>
      </c>
      <c r="D493" t="s">
        <v>2805</v>
      </c>
      <c r="E493">
        <v>42</v>
      </c>
      <c r="F493">
        <v>3</v>
      </c>
      <c r="G493">
        <v>168</v>
      </c>
      <c r="H493">
        <v>2020</v>
      </c>
      <c r="I493" t="s">
        <v>1847</v>
      </c>
      <c r="J493" t="s">
        <v>2806</v>
      </c>
      <c r="K493" t="s">
        <v>143</v>
      </c>
      <c r="R493" t="s">
        <v>319</v>
      </c>
      <c r="S493" t="s">
        <v>2782</v>
      </c>
    </row>
    <row r="494" spans="1:19">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c r="A495" t="s">
        <v>406</v>
      </c>
      <c r="B495" t="s">
        <v>2811</v>
      </c>
      <c r="C495" t="s">
        <v>2812</v>
      </c>
      <c r="D495" t="s">
        <v>409</v>
      </c>
      <c r="F495">
        <v>1117</v>
      </c>
      <c r="G495">
        <v>119</v>
      </c>
      <c r="H495">
        <v>2016</v>
      </c>
      <c r="I495" t="s">
        <v>510</v>
      </c>
      <c r="J495" t="s">
        <v>1590</v>
      </c>
      <c r="K495" t="s">
        <v>143</v>
      </c>
      <c r="R495" t="s">
        <v>319</v>
      </c>
      <c r="S495" t="s">
        <v>2810</v>
      </c>
    </row>
    <row r="496" spans="1:19">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c r="A497" t="s">
        <v>138</v>
      </c>
      <c r="B497" t="s">
        <v>2818</v>
      </c>
      <c r="C497" t="s">
        <v>2819</v>
      </c>
      <c r="D497" t="s">
        <v>2820</v>
      </c>
      <c r="F497">
        <v>32</v>
      </c>
      <c r="G497">
        <v>67</v>
      </c>
      <c r="H497">
        <v>1990</v>
      </c>
      <c r="I497" t="s">
        <v>324</v>
      </c>
      <c r="K497" t="s">
        <v>143</v>
      </c>
      <c r="R497" t="s">
        <v>319</v>
      </c>
      <c r="S497" t="s">
        <v>2821</v>
      </c>
    </row>
    <row r="498" spans="1:19">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c r="A499" t="s">
        <v>138</v>
      </c>
      <c r="B499" t="s">
        <v>2828</v>
      </c>
      <c r="C499" t="s">
        <v>2829</v>
      </c>
      <c r="D499" t="s">
        <v>2830</v>
      </c>
      <c r="E499">
        <v>11</v>
      </c>
      <c r="F499">
        <v>5</v>
      </c>
      <c r="H499">
        <v>2021</v>
      </c>
      <c r="I499" t="s">
        <v>1639</v>
      </c>
      <c r="J499" t="s">
        <v>1640</v>
      </c>
      <c r="K499" t="s">
        <v>2825</v>
      </c>
      <c r="Q499" t="s">
        <v>2831</v>
      </c>
      <c r="R499" t="s">
        <v>319</v>
      </c>
      <c r="S499" t="s">
        <v>2832</v>
      </c>
    </row>
    <row r="500" spans="1:19">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c r="A502" t="s">
        <v>138</v>
      </c>
      <c r="B502" t="s">
        <v>2845</v>
      </c>
      <c r="C502" t="s">
        <v>2846</v>
      </c>
      <c r="D502" t="s">
        <v>2847</v>
      </c>
      <c r="E502">
        <v>90</v>
      </c>
      <c r="F502">
        <v>1</v>
      </c>
      <c r="G502">
        <v>85</v>
      </c>
      <c r="H502">
        <v>2009</v>
      </c>
      <c r="I502" t="s">
        <v>2848</v>
      </c>
      <c r="J502" t="s">
        <v>2849</v>
      </c>
      <c r="K502" t="s">
        <v>143</v>
      </c>
      <c r="R502" t="s">
        <v>319</v>
      </c>
      <c r="S502" t="s">
        <v>2850</v>
      </c>
    </row>
    <row r="503" spans="1:19">
      <c r="A503" t="s">
        <v>138</v>
      </c>
      <c r="B503" t="s">
        <v>2851</v>
      </c>
      <c r="C503" t="s">
        <v>2852</v>
      </c>
      <c r="D503" t="s">
        <v>2067</v>
      </c>
      <c r="E503">
        <v>44</v>
      </c>
      <c r="F503">
        <v>4</v>
      </c>
      <c r="G503">
        <v>161</v>
      </c>
      <c r="H503">
        <v>2008</v>
      </c>
      <c r="I503" t="s">
        <v>265</v>
      </c>
      <c r="J503" t="s">
        <v>361</v>
      </c>
      <c r="K503" t="s">
        <v>143</v>
      </c>
      <c r="R503" t="s">
        <v>319</v>
      </c>
      <c r="S503" t="s">
        <v>2853</v>
      </c>
    </row>
    <row r="504" spans="1:19">
      <c r="A504" t="s">
        <v>138</v>
      </c>
      <c r="B504" t="s">
        <v>2854</v>
      </c>
      <c r="C504" t="s">
        <v>2855</v>
      </c>
      <c r="D504" t="s">
        <v>2856</v>
      </c>
      <c r="E504">
        <v>24</v>
      </c>
      <c r="F504">
        <v>7</v>
      </c>
      <c r="G504">
        <v>106</v>
      </c>
      <c r="H504">
        <v>2015</v>
      </c>
      <c r="I504" t="s">
        <v>2857</v>
      </c>
      <c r="J504" t="s">
        <v>2858</v>
      </c>
      <c r="K504" t="s">
        <v>143</v>
      </c>
      <c r="R504" t="s">
        <v>319</v>
      </c>
      <c r="S504" t="s">
        <v>2859</v>
      </c>
    </row>
    <row r="505" spans="1:19">
      <c r="A505" t="s">
        <v>138</v>
      </c>
      <c r="B505" t="s">
        <v>2860</v>
      </c>
      <c r="C505" t="s">
        <v>2861</v>
      </c>
      <c r="D505" t="s">
        <v>1080</v>
      </c>
      <c r="E505">
        <v>11</v>
      </c>
      <c r="F505">
        <v>2</v>
      </c>
      <c r="G505">
        <v>135</v>
      </c>
      <c r="H505">
        <v>2003</v>
      </c>
      <c r="I505" t="s">
        <v>2132</v>
      </c>
      <c r="J505" t="s">
        <v>2862</v>
      </c>
      <c r="K505" t="s">
        <v>143</v>
      </c>
      <c r="R505" t="s">
        <v>319</v>
      </c>
      <c r="S505" t="s">
        <v>2863</v>
      </c>
    </row>
    <row r="506" spans="1:19">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c r="A507" t="s">
        <v>138</v>
      </c>
      <c r="B507" t="s">
        <v>2869</v>
      </c>
      <c r="C507" t="s">
        <v>2870</v>
      </c>
      <c r="D507" t="s">
        <v>2871</v>
      </c>
      <c r="E507">
        <v>35</v>
      </c>
      <c r="F507">
        <v>11</v>
      </c>
      <c r="G507">
        <v>156</v>
      </c>
      <c r="H507">
        <v>2007</v>
      </c>
      <c r="I507" t="s">
        <v>224</v>
      </c>
      <c r="J507" t="s">
        <v>410</v>
      </c>
      <c r="K507" t="s">
        <v>143</v>
      </c>
      <c r="R507" t="s">
        <v>319</v>
      </c>
      <c r="S507" t="s">
        <v>2872</v>
      </c>
    </row>
    <row r="508" spans="1:19">
      <c r="A508" t="s">
        <v>138</v>
      </c>
      <c r="B508" t="s">
        <v>2873</v>
      </c>
      <c r="C508" t="s">
        <v>2874</v>
      </c>
      <c r="D508" t="s">
        <v>509</v>
      </c>
      <c r="F508">
        <v>2</v>
      </c>
      <c r="G508">
        <v>25</v>
      </c>
      <c r="H508">
        <v>1983</v>
      </c>
      <c r="I508" t="s">
        <v>2351</v>
      </c>
      <c r="J508" t="s">
        <v>186</v>
      </c>
      <c r="K508" t="s">
        <v>143</v>
      </c>
      <c r="R508" t="s">
        <v>319</v>
      </c>
      <c r="S508" t="s">
        <v>2875</v>
      </c>
    </row>
    <row r="509" spans="1:19">
      <c r="A509" t="s">
        <v>138</v>
      </c>
      <c r="B509" t="s">
        <v>2876</v>
      </c>
      <c r="C509" t="s">
        <v>2877</v>
      </c>
      <c r="D509" t="s">
        <v>1991</v>
      </c>
      <c r="E509">
        <v>30</v>
      </c>
      <c r="F509" t="s">
        <v>2878</v>
      </c>
      <c r="G509">
        <v>1661</v>
      </c>
      <c r="H509">
        <v>2021</v>
      </c>
      <c r="I509" t="s">
        <v>640</v>
      </c>
      <c r="J509" t="s">
        <v>186</v>
      </c>
      <c r="K509" t="s">
        <v>143</v>
      </c>
      <c r="R509" t="s">
        <v>319</v>
      </c>
      <c r="S509" t="s">
        <v>2879</v>
      </c>
    </row>
    <row r="510" spans="1:19">
      <c r="A510" t="s">
        <v>138</v>
      </c>
      <c r="B510" t="s">
        <v>2880</v>
      </c>
      <c r="C510" t="s">
        <v>2881</v>
      </c>
      <c r="D510" t="s">
        <v>2356</v>
      </c>
      <c r="E510">
        <v>42</v>
      </c>
      <c r="F510">
        <v>5</v>
      </c>
      <c r="G510">
        <v>428</v>
      </c>
      <c r="H510">
        <v>2019</v>
      </c>
      <c r="I510" t="s">
        <v>1229</v>
      </c>
      <c r="J510" t="s">
        <v>306</v>
      </c>
      <c r="K510" t="s">
        <v>143</v>
      </c>
      <c r="R510" t="s">
        <v>319</v>
      </c>
      <c r="S510" t="s">
        <v>2882</v>
      </c>
    </row>
    <row r="511" spans="1:19">
      <c r="A511" t="s">
        <v>138</v>
      </c>
      <c r="B511" t="s">
        <v>2883</v>
      </c>
      <c r="C511" t="s">
        <v>2884</v>
      </c>
      <c r="D511" t="s">
        <v>714</v>
      </c>
      <c r="E511">
        <v>61</v>
      </c>
      <c r="F511">
        <v>3</v>
      </c>
      <c r="G511">
        <v>13</v>
      </c>
      <c r="H511">
        <v>2015</v>
      </c>
      <c r="I511" t="s">
        <v>640</v>
      </c>
      <c r="J511" t="s">
        <v>1711</v>
      </c>
      <c r="K511" t="s">
        <v>143</v>
      </c>
      <c r="R511" t="s">
        <v>319</v>
      </c>
      <c r="S511" t="s">
        <v>2885</v>
      </c>
    </row>
    <row r="512" spans="1:19">
      <c r="A512" t="s">
        <v>138</v>
      </c>
      <c r="B512" t="s">
        <v>2886</v>
      </c>
      <c r="C512" t="s">
        <v>2887</v>
      </c>
      <c r="D512" t="s">
        <v>2888</v>
      </c>
      <c r="E512">
        <v>24</v>
      </c>
      <c r="F512" s="5">
        <v>44563</v>
      </c>
      <c r="G512">
        <v>41</v>
      </c>
      <c r="H512">
        <v>2008</v>
      </c>
      <c r="I512" t="s">
        <v>1933</v>
      </c>
      <c r="J512" t="s">
        <v>2889</v>
      </c>
      <c r="K512" t="s">
        <v>143</v>
      </c>
      <c r="R512" t="s">
        <v>319</v>
      </c>
      <c r="S512" t="s">
        <v>2890</v>
      </c>
    </row>
    <row r="513" spans="1:19">
      <c r="A513" t="s">
        <v>138</v>
      </c>
      <c r="B513" t="s">
        <v>2891</v>
      </c>
      <c r="C513" t="s">
        <v>2892</v>
      </c>
      <c r="D513" t="s">
        <v>803</v>
      </c>
      <c r="E513">
        <v>34</v>
      </c>
      <c r="F513">
        <v>3</v>
      </c>
      <c r="G513">
        <v>85</v>
      </c>
      <c r="H513">
        <v>2019</v>
      </c>
      <c r="I513" t="s">
        <v>278</v>
      </c>
      <c r="J513" t="s">
        <v>2171</v>
      </c>
      <c r="K513" t="s">
        <v>143</v>
      </c>
      <c r="R513" t="s">
        <v>319</v>
      </c>
      <c r="S513" t="s">
        <v>2893</v>
      </c>
    </row>
    <row r="514" spans="1:19">
      <c r="A514" t="s">
        <v>138</v>
      </c>
      <c r="B514" t="s">
        <v>2894</v>
      </c>
      <c r="C514" t="s">
        <v>2895</v>
      </c>
      <c r="D514" t="s">
        <v>1055</v>
      </c>
      <c r="E514">
        <v>9</v>
      </c>
      <c r="F514">
        <v>2</v>
      </c>
      <c r="G514">
        <v>57</v>
      </c>
      <c r="H514">
        <v>2011</v>
      </c>
      <c r="I514" t="s">
        <v>278</v>
      </c>
      <c r="J514" t="s">
        <v>2896</v>
      </c>
      <c r="K514" t="s">
        <v>143</v>
      </c>
      <c r="R514" t="s">
        <v>319</v>
      </c>
      <c r="S514" t="s">
        <v>2897</v>
      </c>
    </row>
    <row r="515" spans="1:19">
      <c r="A515" t="s">
        <v>138</v>
      </c>
      <c r="B515" t="s">
        <v>2898</v>
      </c>
      <c r="C515" t="s">
        <v>2899</v>
      </c>
      <c r="D515" t="s">
        <v>2900</v>
      </c>
      <c r="E515">
        <v>24</v>
      </c>
      <c r="F515">
        <v>3</v>
      </c>
      <c r="G515">
        <v>425</v>
      </c>
      <c r="H515">
        <v>2010</v>
      </c>
      <c r="I515" t="s">
        <v>415</v>
      </c>
      <c r="K515" t="s">
        <v>143</v>
      </c>
      <c r="R515" t="s">
        <v>319</v>
      </c>
      <c r="S515" t="s">
        <v>2901</v>
      </c>
    </row>
    <row r="516" spans="1:19">
      <c r="A516" t="s">
        <v>138</v>
      </c>
      <c r="B516" t="s">
        <v>2902</v>
      </c>
      <c r="C516" t="s">
        <v>2903</v>
      </c>
      <c r="D516" t="s">
        <v>2904</v>
      </c>
      <c r="E516">
        <v>20</v>
      </c>
      <c r="F516">
        <v>1</v>
      </c>
      <c r="G516">
        <v>88</v>
      </c>
      <c r="H516">
        <v>2013</v>
      </c>
      <c r="I516" t="s">
        <v>755</v>
      </c>
      <c r="J516" t="s">
        <v>186</v>
      </c>
      <c r="K516" t="s">
        <v>143</v>
      </c>
      <c r="R516" t="s">
        <v>319</v>
      </c>
      <c r="S516" t="s">
        <v>2905</v>
      </c>
    </row>
    <row r="517" spans="1:19">
      <c r="A517" t="s">
        <v>138</v>
      </c>
      <c r="B517" t="s">
        <v>2906</v>
      </c>
      <c r="C517" t="s">
        <v>2907</v>
      </c>
      <c r="D517" t="s">
        <v>780</v>
      </c>
      <c r="E517">
        <v>32</v>
      </c>
      <c r="F517">
        <v>11</v>
      </c>
      <c r="G517">
        <v>1205</v>
      </c>
      <c r="H517">
        <v>1997</v>
      </c>
      <c r="I517" t="s">
        <v>2908</v>
      </c>
      <c r="J517" t="s">
        <v>2909</v>
      </c>
      <c r="K517" t="s">
        <v>143</v>
      </c>
      <c r="R517" t="s">
        <v>319</v>
      </c>
      <c r="S517" t="s">
        <v>2910</v>
      </c>
    </row>
    <row r="518" spans="1:19">
      <c r="A518" t="s">
        <v>138</v>
      </c>
      <c r="B518" t="s">
        <v>2911</v>
      </c>
      <c r="C518" t="s">
        <v>2912</v>
      </c>
      <c r="D518" t="s">
        <v>2871</v>
      </c>
      <c r="E518">
        <v>40</v>
      </c>
      <c r="F518">
        <v>4</v>
      </c>
      <c r="G518">
        <v>205</v>
      </c>
      <c r="H518">
        <v>2012</v>
      </c>
      <c r="I518" t="s">
        <v>2913</v>
      </c>
      <c r="J518" t="s">
        <v>2914</v>
      </c>
      <c r="K518" t="s">
        <v>143</v>
      </c>
      <c r="R518" t="s">
        <v>319</v>
      </c>
      <c r="S518" t="s">
        <v>2915</v>
      </c>
    </row>
    <row r="519" spans="1:19">
      <c r="A519" t="s">
        <v>2730</v>
      </c>
      <c r="B519" t="s">
        <v>2916</v>
      </c>
      <c r="C519" t="s">
        <v>2917</v>
      </c>
      <c r="H519" t="s">
        <v>158</v>
      </c>
      <c r="I519" t="s">
        <v>2918</v>
      </c>
      <c r="J519" t="s">
        <v>2919</v>
      </c>
      <c r="K519" t="s">
        <v>1470</v>
      </c>
      <c r="P519" t="s">
        <v>1355</v>
      </c>
      <c r="R519" t="s">
        <v>319</v>
      </c>
      <c r="S519" t="s">
        <v>2920</v>
      </c>
    </row>
    <row r="520" spans="1:19">
      <c r="A520" t="s">
        <v>138</v>
      </c>
      <c r="B520" t="s">
        <v>2921</v>
      </c>
      <c r="C520" t="s">
        <v>2922</v>
      </c>
      <c r="D520" t="s">
        <v>283</v>
      </c>
      <c r="E520">
        <v>54</v>
      </c>
      <c r="F520">
        <v>1</v>
      </c>
      <c r="G520">
        <v>19</v>
      </c>
      <c r="H520">
        <v>2021</v>
      </c>
      <c r="I520" t="s">
        <v>2923</v>
      </c>
      <c r="J520" t="s">
        <v>2924</v>
      </c>
      <c r="K520" t="s">
        <v>2825</v>
      </c>
      <c r="R520" t="s">
        <v>319</v>
      </c>
      <c r="S520" t="s">
        <v>2925</v>
      </c>
    </row>
    <row r="521" spans="1:19">
      <c r="A521" t="s">
        <v>138</v>
      </c>
      <c r="B521" t="s">
        <v>2926</v>
      </c>
      <c r="C521" t="s">
        <v>2927</v>
      </c>
      <c r="D521" t="s">
        <v>2928</v>
      </c>
      <c r="E521">
        <v>18</v>
      </c>
      <c r="F521">
        <v>5</v>
      </c>
      <c r="G521">
        <v>49</v>
      </c>
      <c r="H521">
        <v>2016</v>
      </c>
      <c r="I521" t="s">
        <v>278</v>
      </c>
      <c r="J521" t="s">
        <v>186</v>
      </c>
      <c r="K521" t="s">
        <v>143</v>
      </c>
      <c r="R521" t="s">
        <v>319</v>
      </c>
      <c r="S521" t="s">
        <v>2929</v>
      </c>
    </row>
    <row r="522" spans="1:19">
      <c r="A522" t="s">
        <v>138</v>
      </c>
      <c r="B522" t="s">
        <v>2930</v>
      </c>
      <c r="C522" t="s">
        <v>2931</v>
      </c>
      <c r="D522" t="s">
        <v>2067</v>
      </c>
      <c r="E522">
        <v>44</v>
      </c>
      <c r="F522">
        <v>9</v>
      </c>
      <c r="G522">
        <v>170</v>
      </c>
      <c r="H522">
        <v>2008</v>
      </c>
      <c r="I522" t="s">
        <v>2932</v>
      </c>
      <c r="J522" t="s">
        <v>2933</v>
      </c>
      <c r="K522" t="s">
        <v>143</v>
      </c>
      <c r="R522" t="s">
        <v>319</v>
      </c>
      <c r="S522" t="s">
        <v>2934</v>
      </c>
    </row>
    <row r="523" spans="1:19">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c r="A524" t="s">
        <v>138</v>
      </c>
      <c r="B524" t="s">
        <v>2938</v>
      </c>
      <c r="C524" t="s">
        <v>2939</v>
      </c>
      <c r="D524" t="s">
        <v>942</v>
      </c>
      <c r="E524">
        <v>13</v>
      </c>
      <c r="F524">
        <v>3</v>
      </c>
      <c r="G524">
        <v>280</v>
      </c>
      <c r="H524">
        <v>2000</v>
      </c>
      <c r="I524" t="s">
        <v>1605</v>
      </c>
      <c r="J524" t="s">
        <v>2940</v>
      </c>
      <c r="K524" t="s">
        <v>143</v>
      </c>
      <c r="R524" t="s">
        <v>319</v>
      </c>
      <c r="S524" t="s">
        <v>2941</v>
      </c>
    </row>
    <row r="525" spans="1:19">
      <c r="A525" t="s">
        <v>138</v>
      </c>
      <c r="B525" t="s">
        <v>2942</v>
      </c>
      <c r="C525" t="s">
        <v>2943</v>
      </c>
      <c r="D525" t="s">
        <v>740</v>
      </c>
      <c r="H525">
        <v>2021</v>
      </c>
      <c r="I525" t="s">
        <v>446</v>
      </c>
      <c r="J525" t="s">
        <v>2944</v>
      </c>
      <c r="K525" t="s">
        <v>143</v>
      </c>
      <c r="R525" t="s">
        <v>319</v>
      </c>
      <c r="S525" t="s">
        <v>2925</v>
      </c>
    </row>
    <row r="526" spans="1:19">
      <c r="A526" t="s">
        <v>138</v>
      </c>
      <c r="B526" t="s">
        <v>2945</v>
      </c>
      <c r="C526" t="s">
        <v>2946</v>
      </c>
      <c r="D526" t="s">
        <v>2947</v>
      </c>
      <c r="E526">
        <v>32</v>
      </c>
      <c r="F526">
        <v>5</v>
      </c>
      <c r="G526">
        <v>448</v>
      </c>
      <c r="H526">
        <v>2010</v>
      </c>
      <c r="I526" t="s">
        <v>2948</v>
      </c>
      <c r="J526" t="s">
        <v>2949</v>
      </c>
      <c r="K526" t="s">
        <v>143</v>
      </c>
      <c r="R526" t="s">
        <v>319</v>
      </c>
      <c r="S526" t="s">
        <v>2950</v>
      </c>
    </row>
    <row r="527" spans="1:19">
      <c r="A527" t="s">
        <v>138</v>
      </c>
      <c r="B527" t="s">
        <v>2951</v>
      </c>
      <c r="C527" t="s">
        <v>2952</v>
      </c>
      <c r="D527" t="s">
        <v>2856</v>
      </c>
      <c r="E527">
        <v>26</v>
      </c>
      <c r="F527">
        <v>12</v>
      </c>
      <c r="G527">
        <v>56</v>
      </c>
      <c r="H527">
        <v>2017</v>
      </c>
      <c r="I527" t="s">
        <v>2953</v>
      </c>
      <c r="J527" t="s">
        <v>2954</v>
      </c>
      <c r="K527" t="s">
        <v>143</v>
      </c>
      <c r="R527" t="s">
        <v>319</v>
      </c>
      <c r="S527" t="s">
        <v>2955</v>
      </c>
    </row>
    <row r="528" spans="1:19">
      <c r="A528" t="s">
        <v>2730</v>
      </c>
      <c r="B528" t="s">
        <v>2956</v>
      </c>
      <c r="C528" t="s">
        <v>2957</v>
      </c>
      <c r="H528" t="s">
        <v>158</v>
      </c>
      <c r="I528" t="s">
        <v>2958</v>
      </c>
      <c r="J528" t="s">
        <v>2959</v>
      </c>
      <c r="K528" t="s">
        <v>2825</v>
      </c>
      <c r="M528" t="s">
        <v>2960</v>
      </c>
      <c r="R528" t="s">
        <v>319</v>
      </c>
      <c r="S528" t="s">
        <v>2961</v>
      </c>
    </row>
    <row r="529" spans="1:19">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c r="A530" t="s">
        <v>138</v>
      </c>
      <c r="B530" t="s">
        <v>2969</v>
      </c>
      <c r="C530" t="s">
        <v>2970</v>
      </c>
      <c r="D530" t="s">
        <v>2971</v>
      </c>
      <c r="E530">
        <v>141</v>
      </c>
      <c r="F530">
        <v>1</v>
      </c>
      <c r="G530">
        <v>103</v>
      </c>
      <c r="H530">
        <v>2008</v>
      </c>
      <c r="I530" t="s">
        <v>459</v>
      </c>
      <c r="J530" t="s">
        <v>2972</v>
      </c>
      <c r="K530" t="s">
        <v>143</v>
      </c>
      <c r="R530" t="s">
        <v>319</v>
      </c>
      <c r="S530" t="s">
        <v>2973</v>
      </c>
    </row>
    <row r="531" spans="1:19">
      <c r="A531" t="s">
        <v>138</v>
      </c>
      <c r="B531" t="s">
        <v>2974</v>
      </c>
      <c r="C531" t="s">
        <v>2975</v>
      </c>
      <c r="D531" t="s">
        <v>633</v>
      </c>
      <c r="E531">
        <v>30</v>
      </c>
      <c r="F531">
        <v>1</v>
      </c>
      <c r="G531">
        <v>11</v>
      </c>
      <c r="H531">
        <v>2011</v>
      </c>
      <c r="I531" t="s">
        <v>278</v>
      </c>
      <c r="J531" t="s">
        <v>2976</v>
      </c>
      <c r="K531" t="s">
        <v>143</v>
      </c>
      <c r="R531" t="s">
        <v>319</v>
      </c>
      <c r="S531" t="s">
        <v>2977</v>
      </c>
    </row>
    <row r="532" spans="1:19">
      <c r="A532" t="s">
        <v>2730</v>
      </c>
      <c r="B532" t="s">
        <v>2978</v>
      </c>
      <c r="C532" t="s">
        <v>2979</v>
      </c>
      <c r="H532" t="s">
        <v>158</v>
      </c>
      <c r="I532" t="s">
        <v>786</v>
      </c>
      <c r="K532" t="s">
        <v>1409</v>
      </c>
      <c r="P532" t="s">
        <v>2980</v>
      </c>
      <c r="R532" t="s">
        <v>319</v>
      </c>
      <c r="S532" t="s">
        <v>2981</v>
      </c>
    </row>
    <row r="533" spans="1:19">
      <c r="A533" t="s">
        <v>138</v>
      </c>
      <c r="B533" t="s">
        <v>2982</v>
      </c>
      <c r="C533" t="s">
        <v>2983</v>
      </c>
      <c r="D533" t="s">
        <v>2984</v>
      </c>
      <c r="E533">
        <v>51</v>
      </c>
      <c r="F533">
        <v>2</v>
      </c>
      <c r="G533">
        <v>469</v>
      </c>
      <c r="H533">
        <v>2014</v>
      </c>
      <c r="I533" t="s">
        <v>781</v>
      </c>
      <c r="K533" t="s">
        <v>143</v>
      </c>
      <c r="P533" t="s">
        <v>153</v>
      </c>
      <c r="R533" t="s">
        <v>233</v>
      </c>
      <c r="S533" t="s">
        <v>2985</v>
      </c>
    </row>
    <row r="534" spans="1:19">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85"/>
  <sheetViews>
    <sheetView tabSelected="1" zoomScale="75" zoomScaleNormal="70" workbookViewId="0">
      <pane ySplit="1" topLeftCell="A3367" activePane="bottomLeft" state="frozen"/>
      <selection activeCell="W1" sqref="W1"/>
      <selection pane="bottomLeft" activeCell="I3392" sqref="I3392"/>
    </sheetView>
  </sheetViews>
  <sheetFormatPr baseColWidth="10" defaultRowHeight="16"/>
  <cols>
    <col min="22" max="22" width="10.83203125" style="9"/>
    <col min="24" max="24" width="10.83203125" style="9"/>
  </cols>
  <sheetData>
    <row r="1" spans="1:45">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 t="shared" ref="AH2692:AH2713" si="23">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 t="shared" si="23"/>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 t="shared" si="23"/>
        <v>40320</v>
      </c>
      <c r="AI2694" s="21" t="s">
        <v>153</v>
      </c>
      <c r="AJ2694" s="21" t="s">
        <v>1148</v>
      </c>
      <c r="AK2694" s="21">
        <v>50</v>
      </c>
      <c r="AL2694" s="21"/>
      <c r="AN2694" s="21">
        <v>4</v>
      </c>
      <c r="AO2694" s="21">
        <v>25</v>
      </c>
      <c r="AP2694" s="21">
        <v>13.6</v>
      </c>
      <c r="AQ2694" s="22" t="s">
        <v>3083</v>
      </c>
      <c r="AR2694" s="21" t="s">
        <v>3008</v>
      </c>
      <c r="AS2694" t="s">
        <v>3084</v>
      </c>
    </row>
    <row r="2695" spans="1:45" ht="15" customHeight="1">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 t="shared" si="23"/>
        <v>40320</v>
      </c>
      <c r="AI2695" s="21" t="s">
        <v>153</v>
      </c>
      <c r="AJ2695" s="21" t="s">
        <v>1148</v>
      </c>
      <c r="AK2695" s="21">
        <v>50</v>
      </c>
      <c r="AL2695" s="21"/>
      <c r="AN2695" s="21">
        <v>4</v>
      </c>
      <c r="AO2695" s="21">
        <v>25</v>
      </c>
      <c r="AP2695" s="21">
        <v>16.8</v>
      </c>
      <c r="AQ2695" s="22" t="s">
        <v>3083</v>
      </c>
      <c r="AR2695" s="21" t="s">
        <v>3008</v>
      </c>
      <c r="AS2695" t="s">
        <v>3084</v>
      </c>
    </row>
    <row r="2696" spans="1:45" ht="15" customHeight="1">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 t="shared" si="23"/>
        <v>40320</v>
      </c>
      <c r="AI2696" s="21" t="s">
        <v>153</v>
      </c>
      <c r="AJ2696" s="21" t="s">
        <v>1148</v>
      </c>
      <c r="AK2696" s="21">
        <v>50</v>
      </c>
      <c r="AL2696" s="21"/>
      <c r="AN2696" s="21">
        <v>4</v>
      </c>
      <c r="AO2696" s="21">
        <v>25</v>
      </c>
      <c r="AP2696" s="21">
        <v>17.7</v>
      </c>
      <c r="AQ2696" s="22" t="s">
        <v>3083</v>
      </c>
      <c r="AR2696" s="21" t="s">
        <v>3008</v>
      </c>
      <c r="AS2696" t="s">
        <v>3084</v>
      </c>
    </row>
    <row r="2697" spans="1:45" ht="15" customHeight="1">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 t="shared" si="23"/>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 t="shared" si="23"/>
        <v>40320</v>
      </c>
      <c r="AI2698" s="21" t="s">
        <v>153</v>
      </c>
      <c r="AJ2698" s="21" t="s">
        <v>1148</v>
      </c>
      <c r="AK2698" s="21">
        <v>50</v>
      </c>
      <c r="AL2698" s="21"/>
      <c r="AN2698" s="21">
        <v>4</v>
      </c>
      <c r="AO2698" s="21">
        <v>25</v>
      </c>
      <c r="AP2698" s="21">
        <v>2.6</v>
      </c>
      <c r="AQ2698" s="22" t="s">
        <v>3083</v>
      </c>
      <c r="AR2698" s="21" t="s">
        <v>3008</v>
      </c>
      <c r="AS2698" t="s">
        <v>3108</v>
      </c>
    </row>
    <row r="2699" spans="1:45" ht="15" customHeight="1">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 t="shared" si="23"/>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 t="shared" si="23"/>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 t="shared" si="23"/>
        <v>40320</v>
      </c>
      <c r="AI2701" s="21" t="s">
        <v>153</v>
      </c>
      <c r="AJ2701" s="21" t="s">
        <v>1148</v>
      </c>
      <c r="AK2701" s="21">
        <v>50</v>
      </c>
      <c r="AL2701" s="21"/>
      <c r="AN2701" s="21">
        <v>4</v>
      </c>
      <c r="AO2701" s="21">
        <v>25</v>
      </c>
      <c r="AP2701" s="21">
        <v>13.7</v>
      </c>
      <c r="AQ2701" s="22" t="s">
        <v>3083</v>
      </c>
      <c r="AR2701" s="21" t="s">
        <v>3008</v>
      </c>
      <c r="AS2701" t="s">
        <v>3084</v>
      </c>
    </row>
    <row r="2702" spans="1:45" ht="15" customHeight="1">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 t="shared" si="23"/>
        <v>40320</v>
      </c>
      <c r="AI2702" s="21" t="s">
        <v>153</v>
      </c>
      <c r="AJ2702" s="21" t="s">
        <v>1148</v>
      </c>
      <c r="AK2702" s="21">
        <v>50</v>
      </c>
      <c r="AL2702" s="21"/>
      <c r="AN2702" s="21">
        <v>4</v>
      </c>
      <c r="AO2702" s="21">
        <v>25</v>
      </c>
      <c r="AP2702" s="21">
        <v>17.5</v>
      </c>
      <c r="AQ2702" s="22" t="s">
        <v>3083</v>
      </c>
      <c r="AR2702" s="21" t="s">
        <v>3008</v>
      </c>
      <c r="AS2702" t="s">
        <v>3084</v>
      </c>
    </row>
    <row r="2703" spans="1:45" ht="15" customHeight="1">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 t="shared" si="23"/>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 t="shared" si="23"/>
        <v>40320</v>
      </c>
      <c r="AI2704" s="21" t="s">
        <v>153</v>
      </c>
      <c r="AJ2704" s="21" t="s">
        <v>1148</v>
      </c>
      <c r="AK2704" s="21">
        <v>50</v>
      </c>
      <c r="AL2704" s="21"/>
      <c r="AN2704" s="21">
        <v>4</v>
      </c>
      <c r="AO2704" s="21">
        <v>25</v>
      </c>
      <c r="AP2704" s="21">
        <v>10.4</v>
      </c>
      <c r="AQ2704" s="22" t="s">
        <v>3083</v>
      </c>
      <c r="AR2704" s="21" t="s">
        <v>3008</v>
      </c>
      <c r="AS2704" t="s">
        <v>3108</v>
      </c>
    </row>
    <row r="2705" spans="1:45" ht="15" customHeight="1">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 t="shared" si="23"/>
        <v>40320</v>
      </c>
      <c r="AI2705" s="21" t="s">
        <v>153</v>
      </c>
      <c r="AJ2705" s="21" t="s">
        <v>1148</v>
      </c>
      <c r="AK2705" s="21">
        <v>50</v>
      </c>
      <c r="AL2705" s="21"/>
      <c r="AN2705" s="21">
        <v>4</v>
      </c>
      <c r="AO2705" s="21">
        <v>25</v>
      </c>
      <c r="AP2705" s="21">
        <v>2.8</v>
      </c>
      <c r="AQ2705" s="22" t="s">
        <v>3083</v>
      </c>
      <c r="AR2705" s="21" t="s">
        <v>3008</v>
      </c>
      <c r="AS2705" t="s">
        <v>3108</v>
      </c>
    </row>
    <row r="2706" spans="1:45" ht="15" customHeight="1">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 t="shared" si="23"/>
        <v>40320</v>
      </c>
      <c r="AI2706" s="21" t="s">
        <v>153</v>
      </c>
      <c r="AJ2706" s="21" t="s">
        <v>1148</v>
      </c>
      <c r="AK2706" s="21">
        <v>50</v>
      </c>
      <c r="AL2706" s="21"/>
      <c r="AN2706" s="21">
        <v>4</v>
      </c>
      <c r="AO2706" s="21">
        <v>25</v>
      </c>
      <c r="AP2706" s="21">
        <v>18</v>
      </c>
      <c r="AQ2706" s="22" t="s">
        <v>3083</v>
      </c>
      <c r="AR2706" s="21" t="s">
        <v>3008</v>
      </c>
      <c r="AS2706" t="s">
        <v>3108</v>
      </c>
    </row>
    <row r="2707" spans="1:45" ht="15" customHeight="1">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 t="shared" si="23"/>
        <v>40320</v>
      </c>
      <c r="AI2707" s="21" t="s">
        <v>153</v>
      </c>
      <c r="AJ2707" s="21" t="s">
        <v>1148</v>
      </c>
      <c r="AK2707" s="21">
        <v>50</v>
      </c>
      <c r="AL2707" s="21"/>
      <c r="AN2707" s="21">
        <v>4</v>
      </c>
      <c r="AO2707" s="21">
        <v>25</v>
      </c>
      <c r="AP2707" s="21">
        <v>16.2</v>
      </c>
      <c r="AQ2707" s="22" t="s">
        <v>3083</v>
      </c>
      <c r="AR2707" s="21" t="s">
        <v>3008</v>
      </c>
      <c r="AS2707" t="s">
        <v>3084</v>
      </c>
    </row>
    <row r="2708" spans="1:45" ht="15" customHeight="1">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 t="shared" si="23"/>
        <v>40320</v>
      </c>
      <c r="AI2708" s="21" t="s">
        <v>153</v>
      </c>
      <c r="AJ2708" s="21" t="s">
        <v>1148</v>
      </c>
      <c r="AK2708" s="21">
        <v>50</v>
      </c>
      <c r="AL2708" s="21"/>
      <c r="AN2708" s="21">
        <v>4</v>
      </c>
      <c r="AO2708" s="21">
        <v>25</v>
      </c>
      <c r="AP2708" s="21">
        <v>13.9</v>
      </c>
      <c r="AQ2708" s="22" t="s">
        <v>3083</v>
      </c>
      <c r="AR2708" s="21" t="s">
        <v>3008</v>
      </c>
      <c r="AS2708" t="s">
        <v>3084</v>
      </c>
    </row>
    <row r="2709" spans="1:45" ht="15" customHeight="1">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 t="shared" si="23"/>
        <v>40320</v>
      </c>
      <c r="AI2709" s="21" t="s">
        <v>153</v>
      </c>
      <c r="AJ2709" s="21" t="s">
        <v>1148</v>
      </c>
      <c r="AK2709" s="21">
        <v>50</v>
      </c>
      <c r="AL2709" s="21"/>
      <c r="AN2709" s="21">
        <v>4</v>
      </c>
      <c r="AO2709" s="21">
        <v>25</v>
      </c>
      <c r="AP2709" s="21">
        <v>17.3</v>
      </c>
      <c r="AQ2709" s="22" t="s">
        <v>3083</v>
      </c>
      <c r="AR2709" s="21" t="s">
        <v>3008</v>
      </c>
      <c r="AS2709" t="s">
        <v>3084</v>
      </c>
    </row>
    <row r="2710" spans="1:45" ht="15" customHeight="1">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 t="shared" si="23"/>
        <v>40320</v>
      </c>
      <c r="AI2710" s="21" t="s">
        <v>153</v>
      </c>
      <c r="AJ2710" s="21" t="s">
        <v>1148</v>
      </c>
      <c r="AK2710" s="21">
        <v>50</v>
      </c>
      <c r="AL2710" s="21"/>
      <c r="AN2710" s="21">
        <v>4</v>
      </c>
      <c r="AO2710" s="21">
        <v>25</v>
      </c>
      <c r="AP2710" s="21">
        <v>18.8</v>
      </c>
      <c r="AQ2710" s="22" t="s">
        <v>3083</v>
      </c>
      <c r="AR2710" s="21" t="s">
        <v>3008</v>
      </c>
      <c r="AS2710" t="s">
        <v>3084</v>
      </c>
    </row>
    <row r="2711" spans="1:45" ht="15" customHeight="1">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 t="shared" si="23"/>
        <v>40320</v>
      </c>
      <c r="AI2711" s="21" t="s">
        <v>153</v>
      </c>
      <c r="AJ2711" s="21" t="s">
        <v>1148</v>
      </c>
      <c r="AK2711" s="21">
        <v>50</v>
      </c>
      <c r="AL2711" s="21"/>
      <c r="AN2711" s="21">
        <v>4</v>
      </c>
      <c r="AO2711" s="21">
        <v>25</v>
      </c>
      <c r="AP2711" s="21">
        <v>10.3</v>
      </c>
      <c r="AQ2711" s="22" t="s">
        <v>3083</v>
      </c>
      <c r="AR2711" s="21" t="s">
        <v>3008</v>
      </c>
      <c r="AS2711" t="s">
        <v>3108</v>
      </c>
    </row>
    <row r="2712" spans="1:45" ht="15" customHeight="1">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 t="shared" si="23"/>
        <v>40320</v>
      </c>
      <c r="AI2712" s="21" t="s">
        <v>153</v>
      </c>
      <c r="AJ2712" s="21" t="s">
        <v>1148</v>
      </c>
      <c r="AK2712" s="21">
        <v>50</v>
      </c>
      <c r="AL2712" s="21"/>
      <c r="AN2712" s="21">
        <v>4</v>
      </c>
      <c r="AO2712" s="21">
        <v>25</v>
      </c>
      <c r="AP2712" s="21">
        <v>3.2</v>
      </c>
      <c r="AQ2712" s="22" t="s">
        <v>3083</v>
      </c>
      <c r="AR2712" s="21" t="s">
        <v>3008</v>
      </c>
      <c r="AS2712" t="s">
        <v>3108</v>
      </c>
    </row>
    <row r="2713" spans="1:45" ht="15" customHeight="1">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 t="shared" si="23"/>
        <v>40320</v>
      </c>
      <c r="AI2713" s="21" t="s">
        <v>153</v>
      </c>
      <c r="AJ2713" s="21" t="s">
        <v>1148</v>
      </c>
      <c r="AK2713" s="21">
        <v>50</v>
      </c>
      <c r="AL2713" s="21"/>
      <c r="AN2713" s="21">
        <v>4</v>
      </c>
      <c r="AO2713" s="21">
        <v>25</v>
      </c>
      <c r="AP2713" s="21">
        <v>17.7</v>
      </c>
      <c r="AQ2713" s="22" t="s">
        <v>3083</v>
      </c>
      <c r="AR2713" s="21" t="s">
        <v>3008</v>
      </c>
      <c r="AS2713" t="s">
        <v>3108</v>
      </c>
    </row>
    <row r="2714" spans="1:45">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 t="shared" ref="AH2714:AH2745" si="24">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 t="shared" si="24"/>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 t="shared" si="24"/>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 t="shared" si="24"/>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 t="shared" si="24"/>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 t="shared" si="24"/>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 t="shared" si="24"/>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 t="shared" si="24"/>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 t="shared" si="24"/>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 t="shared" si="24"/>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 t="shared" si="24"/>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 t="shared" si="24"/>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 t="shared" si="24"/>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 t="shared" si="24"/>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 t="shared" si="24"/>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 t="shared" si="24"/>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 t="shared" si="24"/>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 t="shared" si="24"/>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 t="shared" si="24"/>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 t="shared" si="24"/>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 t="shared" si="24"/>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 t="shared" si="24"/>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 t="shared" si="24"/>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 t="shared" si="24"/>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 t="shared" si="24"/>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 t="shared" si="24"/>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 t="shared" si="24"/>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 t="shared" si="24"/>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 t="shared" si="24"/>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 t="shared" si="24"/>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 t="shared" si="24"/>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 t="shared" si="24"/>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 t="shared" ref="AH2746:AH2777" si="25">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 t="shared" si="25"/>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 t="shared" si="25"/>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 t="shared" si="25"/>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 t="shared" si="25"/>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 t="shared" si="25"/>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 t="shared" si="25"/>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 t="shared" si="25"/>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 t="shared" si="25"/>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 t="shared" si="25"/>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 t="shared" si="25"/>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 t="shared" si="25"/>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 t="shared" si="25"/>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 t="shared" si="25"/>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 t="shared" si="25"/>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 t="shared" si="25"/>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 t="shared" si="25"/>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 t="shared" si="25"/>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 t="shared" si="25"/>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 t="shared" si="25"/>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 t="shared" si="25"/>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 t="shared" si="25"/>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 t="shared" si="25"/>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 t="shared" si="25"/>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 t="shared" si="25"/>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 t="shared" si="25"/>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 t="shared" si="25"/>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 t="shared" si="25"/>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 t="shared" si="25"/>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 t="shared" si="25"/>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 t="shared" si="25"/>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 t="shared" si="25"/>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 t="shared" ref="AH2778:AH2811" si="26">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 t="shared" si="26"/>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 t="shared" si="26"/>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 t="shared" si="26"/>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 t="shared" si="26"/>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 t="shared" si="26"/>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 t="shared" si="26"/>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 t="shared" si="26"/>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 t="shared" si="26"/>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 t="shared" si="26"/>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 t="shared" si="26"/>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 t="shared" si="26"/>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 t="shared" si="26"/>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 t="shared" si="26"/>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 t="shared" si="26"/>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 t="shared" si="26"/>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 t="shared" si="26"/>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 t="shared" si="26"/>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 t="shared" si="26"/>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 t="shared" si="26"/>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 t="shared" si="26"/>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 t="shared" si="26"/>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 t="shared" si="26"/>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 t="shared" si="26"/>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 t="shared" si="26"/>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 t="shared" si="26"/>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 t="shared" si="26"/>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 t="shared" si="26"/>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 t="shared" si="26"/>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 t="shared" si="26"/>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 t="shared" si="26"/>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 t="shared" si="26"/>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 t="shared" si="26"/>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 t="shared" si="26"/>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7">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7"/>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 t="shared" ref="AH2814:AH2861" si="28">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 t="shared" si="28"/>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 t="shared" si="28"/>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 t="shared" si="28"/>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 t="shared" si="28"/>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 t="shared" si="28"/>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 t="shared" si="28"/>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 t="shared" si="28"/>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 t="shared" si="28"/>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 t="shared" si="28"/>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 t="shared" si="28"/>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 t="shared" si="28"/>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 t="shared" si="28"/>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 t="shared" si="28"/>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 t="shared" si="28"/>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 t="shared" si="28"/>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 t="shared" si="28"/>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 t="shared" si="28"/>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 t="shared" si="28"/>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 t="shared" si="28"/>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 t="shared" si="28"/>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 t="shared" si="28"/>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 t="shared" si="28"/>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 t="shared" si="28"/>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 t="shared" si="28"/>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 t="shared" si="28"/>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 t="shared" si="28"/>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 t="shared" si="28"/>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 t="shared" si="28"/>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 t="shared" si="28"/>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 t="shared" si="28"/>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 t="shared" si="28"/>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 t="shared" si="28"/>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 t="shared" si="28"/>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 t="shared" si="28"/>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 t="shared" si="28"/>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 t="shared" si="28"/>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 t="shared" si="28"/>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 t="shared" si="28"/>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 t="shared" si="28"/>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 t="shared" si="28"/>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 t="shared" si="28"/>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 t="shared" si="28"/>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 t="shared" si="28"/>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 t="shared" si="28"/>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 t="shared" si="28"/>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 t="shared" si="28"/>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 t="shared" si="28"/>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9">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9"/>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 t="shared" ref="AH2864:AH2908" si="30">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 t="shared" si="30"/>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 t="shared" si="30"/>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 t="shared" si="30"/>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 t="shared" si="30"/>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 t="shared" si="30"/>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 t="shared" si="30"/>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 t="shared" si="30"/>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 t="shared" si="30"/>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 t="shared" si="30"/>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 t="shared" si="30"/>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 t="shared" si="30"/>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 t="shared" si="30"/>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 t="shared" si="30"/>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 t="shared" si="30"/>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 t="shared" si="30"/>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 t="shared" si="30"/>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 t="shared" si="30"/>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 t="shared" si="30"/>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 t="shared" si="30"/>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 t="shared" si="30"/>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 t="shared" si="30"/>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 t="shared" si="30"/>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 t="shared" si="30"/>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 t="shared" si="30"/>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 t="shared" si="30"/>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 t="shared" si="30"/>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 t="shared" si="30"/>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 t="shared" si="30"/>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 t="shared" si="30"/>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 t="shared" si="30"/>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 t="shared" si="30"/>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 t="shared" si="30"/>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 t="shared" si="30"/>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 t="shared" si="30"/>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 t="shared" si="30"/>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 t="shared" si="30"/>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 t="shared" si="30"/>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 t="shared" si="30"/>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 t="shared" si="30"/>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 t="shared" si="30"/>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 t="shared" si="30"/>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 t="shared" si="30"/>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 t="shared" si="30"/>
        <v>4320</v>
      </c>
      <c r="AI2907" s="21" t="s">
        <v>153</v>
      </c>
      <c r="AJ2907" s="21" t="s">
        <v>1148</v>
      </c>
      <c r="AK2907" s="21">
        <v>39</v>
      </c>
      <c r="AL2907" s="21" t="s">
        <v>1324</v>
      </c>
      <c r="AN2907" s="21">
        <v>3</v>
      </c>
      <c r="AO2907" s="21">
        <v>50</v>
      </c>
      <c r="AP2907" s="21">
        <v>28</v>
      </c>
      <c r="AQ2907" s="22" t="s">
        <v>3019</v>
      </c>
      <c r="AR2907" s="21" t="s">
        <v>1301</v>
      </c>
      <c r="AS2907" t="s">
        <v>3088</v>
      </c>
    </row>
    <row r="2908" spans="1:45">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 t="shared" si="30"/>
        <v>4320</v>
      </c>
      <c r="AI2908" s="21" t="s">
        <v>153</v>
      </c>
      <c r="AJ2908" s="21" t="s">
        <v>1281</v>
      </c>
      <c r="AK2908" s="21">
        <v>13</v>
      </c>
      <c r="AL2908" s="21" t="s">
        <v>1324</v>
      </c>
      <c r="AN2908" s="21">
        <v>3</v>
      </c>
      <c r="AO2908" s="21">
        <v>50</v>
      </c>
      <c r="AP2908" s="21">
        <v>28</v>
      </c>
      <c r="AQ2908" s="22" t="s">
        <v>3019</v>
      </c>
      <c r="AR2908" s="21" t="s">
        <v>1301</v>
      </c>
      <c r="AS2908" t="s">
        <v>3088</v>
      </c>
    </row>
    <row r="2909" spans="1:45">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31">24*60*3</f>
        <v>4320</v>
      </c>
      <c r="AI2909" s="21" t="s">
        <v>153</v>
      </c>
      <c r="AJ2909" s="21" t="s">
        <v>1148</v>
      </c>
      <c r="AK2909" s="21">
        <v>44</v>
      </c>
      <c r="AL2909" s="21" t="s">
        <v>1324</v>
      </c>
      <c r="AN2909" s="21">
        <v>3</v>
      </c>
      <c r="AO2909" s="21">
        <v>50</v>
      </c>
      <c r="AP2909" s="21">
        <v>56</v>
      </c>
      <c r="AQ2909" s="22" t="s">
        <v>3019</v>
      </c>
      <c r="AR2909" s="21" t="s">
        <v>1301</v>
      </c>
      <c r="AS2909" t="s">
        <v>3088</v>
      </c>
    </row>
    <row r="2910" spans="1:45">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31"/>
        <v>4320</v>
      </c>
      <c r="AI2910" s="21" t="s">
        <v>153</v>
      </c>
      <c r="AJ2910" s="21" t="s">
        <v>1281</v>
      </c>
      <c r="AK2910" s="21">
        <v>26</v>
      </c>
      <c r="AL2910" s="21" t="s">
        <v>1324</v>
      </c>
      <c r="AN2910" s="21">
        <v>3</v>
      </c>
      <c r="AO2910" s="21">
        <v>50</v>
      </c>
      <c r="AP2910" s="21">
        <v>56</v>
      </c>
      <c r="AQ2910" s="22" t="s">
        <v>3019</v>
      </c>
      <c r="AR2910" s="21" t="s">
        <v>1301</v>
      </c>
      <c r="AS2910" t="s">
        <v>3088</v>
      </c>
    </row>
    <row r="2911" spans="1:45">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31"/>
        <v>4320</v>
      </c>
      <c r="AI2911" s="21" t="s">
        <v>153</v>
      </c>
      <c r="AJ2911" s="21" t="s">
        <v>1148</v>
      </c>
      <c r="AK2911" s="21">
        <v>45</v>
      </c>
      <c r="AL2911" s="21" t="s">
        <v>1324</v>
      </c>
      <c r="AN2911" s="21">
        <v>3</v>
      </c>
      <c r="AO2911" s="21">
        <v>50</v>
      </c>
      <c r="AP2911" s="21">
        <f>7*12</f>
        <v>84</v>
      </c>
      <c r="AQ2911" s="22" t="s">
        <v>3019</v>
      </c>
      <c r="AR2911" s="21" t="s">
        <v>1301</v>
      </c>
      <c r="AS2911" t="s">
        <v>3088</v>
      </c>
    </row>
    <row r="2912" spans="1:45">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31"/>
        <v>4320</v>
      </c>
      <c r="AI2912" s="21" t="s">
        <v>153</v>
      </c>
      <c r="AJ2912" s="21" t="s">
        <v>1281</v>
      </c>
      <c r="AK2912" s="21">
        <v>20</v>
      </c>
      <c r="AL2912" s="21" t="s">
        <v>1324</v>
      </c>
      <c r="AN2912" s="21">
        <v>3</v>
      </c>
      <c r="AO2912" s="21">
        <v>50</v>
      </c>
      <c r="AP2912" s="21">
        <v>84</v>
      </c>
      <c r="AQ2912" s="22" t="s">
        <v>3019</v>
      </c>
      <c r="AR2912" s="21" t="s">
        <v>1301</v>
      </c>
      <c r="AS2912" t="s">
        <v>3088</v>
      </c>
    </row>
    <row r="2913" spans="1:45">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 t="shared" ref="AH2913:AH2956" si="32">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 t="shared" si="32"/>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 t="shared" si="32"/>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 t="shared" si="32"/>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 t="shared" si="32"/>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 t="shared" si="32"/>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 t="shared" si="32"/>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 t="shared" si="32"/>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 t="shared" si="32"/>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 t="shared" si="32"/>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 t="shared" si="32"/>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 t="shared" si="32"/>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 t="shared" si="32"/>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 t="shared" si="32"/>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 t="shared" si="32"/>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 t="shared" si="32"/>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 t="shared" si="32"/>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 t="shared" si="32"/>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 t="shared" si="32"/>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 t="shared" si="32"/>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 t="shared" si="32"/>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 t="shared" si="32"/>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 t="shared" si="32"/>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 t="shared" si="32"/>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 t="shared" si="32"/>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 t="shared" si="32"/>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 t="shared" si="32"/>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 t="shared" si="32"/>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 t="shared" si="32"/>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 t="shared" si="32"/>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 t="shared" si="32"/>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 t="shared" si="32"/>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 t="shared" si="32"/>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 t="shared" si="32"/>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 t="shared" si="32"/>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 t="shared" si="32"/>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 t="shared" si="32"/>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 t="shared" si="32"/>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 t="shared" si="32"/>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 t="shared" si="32"/>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 t="shared" si="32"/>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 t="shared" si="32"/>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 t="shared" si="32"/>
        <v>4320</v>
      </c>
      <c r="AI2955" s="21" t="s">
        <v>153</v>
      </c>
      <c r="AJ2955" s="21" t="s">
        <v>1148</v>
      </c>
      <c r="AK2955" s="21">
        <v>41</v>
      </c>
      <c r="AL2955" s="21" t="s">
        <v>1324</v>
      </c>
      <c r="AN2955" s="21">
        <v>3</v>
      </c>
      <c r="AO2955" s="21">
        <v>50</v>
      </c>
      <c r="AP2955" s="21">
        <v>28</v>
      </c>
      <c r="AQ2955" s="22" t="s">
        <v>3019</v>
      </c>
      <c r="AR2955" s="21" t="s">
        <v>1301</v>
      </c>
      <c r="AS2955" t="s">
        <v>3088</v>
      </c>
    </row>
    <row r="2956" spans="1:45">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 t="shared" si="32"/>
        <v>4320</v>
      </c>
      <c r="AI2956" s="21" t="s">
        <v>153</v>
      </c>
      <c r="AJ2956" s="21" t="s">
        <v>1281</v>
      </c>
      <c r="AK2956" s="21">
        <v>12</v>
      </c>
      <c r="AL2956" s="21" t="s">
        <v>1324</v>
      </c>
      <c r="AN2956" s="21">
        <v>3</v>
      </c>
      <c r="AO2956" s="21">
        <v>50</v>
      </c>
      <c r="AP2956" s="21">
        <v>28</v>
      </c>
      <c r="AQ2956" s="22" t="s">
        <v>3019</v>
      </c>
      <c r="AR2956" s="21" t="s">
        <v>1301</v>
      </c>
      <c r="AS2956" t="s">
        <v>3088</v>
      </c>
    </row>
    <row r="2957" spans="1:45">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33">24*60*3</f>
        <v>4320</v>
      </c>
      <c r="AI2957" s="21" t="s">
        <v>153</v>
      </c>
      <c r="AJ2957" s="21" t="s">
        <v>1148</v>
      </c>
      <c r="AK2957" s="21">
        <v>58</v>
      </c>
      <c r="AL2957" s="21" t="s">
        <v>1324</v>
      </c>
      <c r="AN2957" s="21">
        <v>3</v>
      </c>
      <c r="AO2957" s="21">
        <v>50</v>
      </c>
      <c r="AP2957" s="21">
        <v>56</v>
      </c>
      <c r="AQ2957" s="22" t="s">
        <v>3019</v>
      </c>
      <c r="AR2957" s="21" t="s">
        <v>1301</v>
      </c>
      <c r="AS2957" t="s">
        <v>3088</v>
      </c>
    </row>
    <row r="2958" spans="1:45">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33"/>
        <v>4320</v>
      </c>
      <c r="AI2958" s="21" t="s">
        <v>153</v>
      </c>
      <c r="AJ2958" s="21" t="s">
        <v>1281</v>
      </c>
      <c r="AK2958" s="21">
        <v>35</v>
      </c>
      <c r="AL2958" s="21" t="s">
        <v>1324</v>
      </c>
      <c r="AN2958" s="21">
        <v>3</v>
      </c>
      <c r="AO2958" s="21">
        <v>50</v>
      </c>
      <c r="AP2958" s="21">
        <v>56</v>
      </c>
      <c r="AQ2958" s="22" t="s">
        <v>3019</v>
      </c>
      <c r="AR2958" s="21" t="s">
        <v>1301</v>
      </c>
      <c r="AS2958" t="s">
        <v>3088</v>
      </c>
    </row>
    <row r="2959" spans="1:45">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33"/>
        <v>4320</v>
      </c>
      <c r="AI2959" s="21" t="s">
        <v>153</v>
      </c>
      <c r="AJ2959" s="21" t="s">
        <v>1148</v>
      </c>
      <c r="AK2959" s="21">
        <v>63</v>
      </c>
      <c r="AL2959" s="21" t="s">
        <v>1324</v>
      </c>
      <c r="AN2959" s="21">
        <v>3</v>
      </c>
      <c r="AO2959" s="21">
        <v>50</v>
      </c>
      <c r="AP2959" s="21">
        <f>7*12</f>
        <v>84</v>
      </c>
      <c r="AQ2959" s="22" t="s">
        <v>3019</v>
      </c>
      <c r="AR2959" s="21" t="s">
        <v>1301</v>
      </c>
      <c r="AS2959" t="s">
        <v>3088</v>
      </c>
    </row>
    <row r="2960" spans="1:45">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33"/>
        <v>4320</v>
      </c>
      <c r="AI2960" s="21" t="s">
        <v>153</v>
      </c>
      <c r="AJ2960" s="21" t="s">
        <v>1281</v>
      </c>
      <c r="AK2960" s="21">
        <v>28</v>
      </c>
      <c r="AL2960" s="21" t="s">
        <v>1324</v>
      </c>
      <c r="AN2960" s="21">
        <v>3</v>
      </c>
      <c r="AO2960" s="21">
        <v>50</v>
      </c>
      <c r="AP2960" s="21">
        <v>84</v>
      </c>
      <c r="AQ2960" s="22" t="s">
        <v>3019</v>
      </c>
      <c r="AR2960" s="21" t="s">
        <v>1301</v>
      </c>
      <c r="AS2960" t="s">
        <v>3088</v>
      </c>
    </row>
    <row r="2961" spans="1:45">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 t="shared" ref="AH2961:AH3004" si="34">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 t="shared" si="34"/>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 t="shared" si="34"/>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 t="shared" si="34"/>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 t="shared" si="34"/>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 t="shared" si="34"/>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 t="shared" si="34"/>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 t="shared" si="34"/>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 t="shared" si="34"/>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 t="shared" si="34"/>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 t="shared" si="34"/>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 t="shared" si="34"/>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 t="shared" si="34"/>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 t="shared" si="34"/>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 t="shared" si="34"/>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 t="shared" si="34"/>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 t="shared" si="34"/>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 t="shared" si="34"/>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 t="shared" si="34"/>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 t="shared" si="34"/>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 t="shared" si="34"/>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 t="shared" si="34"/>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 t="shared" si="34"/>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 t="shared" si="34"/>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 t="shared" si="34"/>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 t="shared" si="34"/>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 t="shared" si="34"/>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 t="shared" si="34"/>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 t="shared" si="34"/>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 t="shared" si="34"/>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 t="shared" si="34"/>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 t="shared" si="34"/>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 t="shared" si="34"/>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 t="shared" si="34"/>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 t="shared" si="34"/>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 t="shared" si="34"/>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 t="shared" si="34"/>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 t="shared" si="34"/>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 t="shared" si="34"/>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 t="shared" si="34"/>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 t="shared" si="34"/>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 t="shared" si="34"/>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 t="shared" si="34"/>
        <v>4320</v>
      </c>
      <c r="AI3003" s="21" t="s">
        <v>153</v>
      </c>
      <c r="AJ3003" s="21" t="s">
        <v>1148</v>
      </c>
      <c r="AK3003" s="21">
        <v>53</v>
      </c>
      <c r="AL3003" s="21" t="s">
        <v>1324</v>
      </c>
      <c r="AN3003" s="21">
        <v>3</v>
      </c>
      <c r="AO3003" s="21">
        <v>50</v>
      </c>
      <c r="AP3003" s="21">
        <v>28</v>
      </c>
      <c r="AQ3003" s="22" t="s">
        <v>3019</v>
      </c>
      <c r="AR3003" s="21" t="s">
        <v>1301</v>
      </c>
      <c r="AS3003" t="s">
        <v>3088</v>
      </c>
    </row>
    <row r="3004" spans="1:45">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 t="shared" si="34"/>
        <v>4320</v>
      </c>
      <c r="AI3004" s="21" t="s">
        <v>153</v>
      </c>
      <c r="AJ3004" s="21" t="s">
        <v>1281</v>
      </c>
      <c r="AK3004" s="21">
        <v>16</v>
      </c>
      <c r="AL3004" s="21" t="s">
        <v>1324</v>
      </c>
      <c r="AN3004" s="21">
        <v>3</v>
      </c>
      <c r="AO3004" s="21">
        <v>50</v>
      </c>
      <c r="AP3004" s="21">
        <v>28</v>
      </c>
      <c r="AQ3004" s="22" t="s">
        <v>3019</v>
      </c>
      <c r="AR3004" s="21" t="s">
        <v>1301</v>
      </c>
      <c r="AS3004" t="s">
        <v>3088</v>
      </c>
    </row>
    <row r="3005" spans="1:45">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35">24*60*3</f>
        <v>4320</v>
      </c>
      <c r="AI3005" s="21" t="s">
        <v>153</v>
      </c>
      <c r="AJ3005" s="21" t="s">
        <v>1148</v>
      </c>
      <c r="AK3005" s="21">
        <v>79</v>
      </c>
      <c r="AL3005" s="21" t="s">
        <v>1324</v>
      </c>
      <c r="AN3005" s="21">
        <v>3</v>
      </c>
      <c r="AO3005" s="21">
        <v>50</v>
      </c>
      <c r="AP3005" s="21">
        <v>56</v>
      </c>
      <c r="AQ3005" s="22" t="s">
        <v>3019</v>
      </c>
      <c r="AR3005" s="21" t="s">
        <v>1301</v>
      </c>
      <c r="AS3005" t="s">
        <v>3088</v>
      </c>
    </row>
    <row r="3006" spans="1:45">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35"/>
        <v>4320</v>
      </c>
      <c r="AI3006" s="21" t="s">
        <v>153</v>
      </c>
      <c r="AJ3006" s="21" t="s">
        <v>1281</v>
      </c>
      <c r="AK3006" s="21">
        <v>36</v>
      </c>
      <c r="AL3006" s="21" t="s">
        <v>1324</v>
      </c>
      <c r="AN3006" s="21">
        <v>3</v>
      </c>
      <c r="AO3006" s="21">
        <v>50</v>
      </c>
      <c r="AP3006" s="21">
        <v>56</v>
      </c>
      <c r="AQ3006" s="22" t="s">
        <v>3019</v>
      </c>
      <c r="AR3006" s="21" t="s">
        <v>1301</v>
      </c>
      <c r="AS3006" t="s">
        <v>3088</v>
      </c>
    </row>
    <row r="3007" spans="1:45">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35"/>
        <v>4320</v>
      </c>
      <c r="AI3007" s="21" t="s">
        <v>153</v>
      </c>
      <c r="AJ3007" s="21" t="s">
        <v>1148</v>
      </c>
      <c r="AK3007" s="21">
        <v>71</v>
      </c>
      <c r="AL3007" s="21" t="s">
        <v>1324</v>
      </c>
      <c r="AN3007" s="21">
        <v>3</v>
      </c>
      <c r="AO3007" s="21">
        <v>50</v>
      </c>
      <c r="AP3007" s="21">
        <f>7*12</f>
        <v>84</v>
      </c>
      <c r="AQ3007" s="22" t="s">
        <v>3019</v>
      </c>
      <c r="AR3007" s="21" t="s">
        <v>1301</v>
      </c>
      <c r="AS3007" t="s">
        <v>3088</v>
      </c>
    </row>
    <row r="3008" spans="1:45">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35"/>
        <v>4320</v>
      </c>
      <c r="AI3008" s="21" t="s">
        <v>153</v>
      </c>
      <c r="AJ3008" s="21" t="s">
        <v>1281</v>
      </c>
      <c r="AK3008" s="21">
        <v>41</v>
      </c>
      <c r="AL3008" s="21" t="s">
        <v>1324</v>
      </c>
      <c r="AN3008" s="21">
        <v>3</v>
      </c>
      <c r="AO3008" s="21">
        <v>50</v>
      </c>
      <c r="AP3008" s="21">
        <v>84</v>
      </c>
      <c r="AQ3008" s="22" t="s">
        <v>3019</v>
      </c>
      <c r="AR3008" s="21" t="s">
        <v>1301</v>
      </c>
      <c r="AS3008" t="s">
        <v>3088</v>
      </c>
    </row>
    <row r="3009" spans="1:45">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 t="shared" ref="AH3009:AH3052" si="36">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 t="shared" si="36"/>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 t="shared" si="36"/>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 t="shared" si="36"/>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 t="shared" si="36"/>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 t="shared" si="36"/>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 t="shared" si="36"/>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 t="shared" si="36"/>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 t="shared" si="36"/>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 t="shared" si="36"/>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 t="shared" si="36"/>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 t="shared" si="36"/>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 t="shared" si="36"/>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 t="shared" si="36"/>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 t="shared" si="36"/>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 t="shared" si="36"/>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 t="shared" si="36"/>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 t="shared" si="36"/>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 t="shared" si="36"/>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 t="shared" si="36"/>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 t="shared" si="36"/>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 t="shared" si="36"/>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 t="shared" si="36"/>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 t="shared" si="36"/>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 t="shared" si="36"/>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 t="shared" si="36"/>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 t="shared" si="36"/>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 t="shared" si="36"/>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 t="shared" si="36"/>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 t="shared" si="36"/>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 t="shared" si="36"/>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 t="shared" si="36"/>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 t="shared" si="36"/>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 t="shared" si="36"/>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 t="shared" si="36"/>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 t="shared" si="36"/>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 t="shared" si="36"/>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 t="shared" si="36"/>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 t="shared" si="36"/>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 t="shared" si="36"/>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 t="shared" si="36"/>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 t="shared" si="36"/>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 t="shared" si="36"/>
        <v>4320</v>
      </c>
      <c r="AI3051" s="21" t="s">
        <v>153</v>
      </c>
      <c r="AJ3051" s="21" t="s">
        <v>1148</v>
      </c>
      <c r="AK3051" s="21">
        <v>35</v>
      </c>
      <c r="AL3051" s="21" t="s">
        <v>1324</v>
      </c>
      <c r="AN3051" s="21">
        <v>3</v>
      </c>
      <c r="AO3051" s="21">
        <v>50</v>
      </c>
      <c r="AP3051" s="21">
        <v>28</v>
      </c>
      <c r="AQ3051" s="22" t="s">
        <v>3019</v>
      </c>
      <c r="AR3051" s="21" t="s">
        <v>1301</v>
      </c>
      <c r="AS3051" t="s">
        <v>3088</v>
      </c>
    </row>
    <row r="3052" spans="1:45">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 t="shared" si="36"/>
        <v>4320</v>
      </c>
      <c r="AI3052" s="21" t="s">
        <v>153</v>
      </c>
      <c r="AJ3052" s="21" t="s">
        <v>1281</v>
      </c>
      <c r="AK3052" s="21">
        <v>13</v>
      </c>
      <c r="AL3052" s="21" t="s">
        <v>1324</v>
      </c>
      <c r="AN3052" s="21">
        <v>3</v>
      </c>
      <c r="AO3052" s="21">
        <v>50</v>
      </c>
      <c r="AP3052" s="21">
        <v>28</v>
      </c>
      <c r="AQ3052" s="22" t="s">
        <v>3019</v>
      </c>
      <c r="AR3052" s="21" t="s">
        <v>1301</v>
      </c>
      <c r="AS3052" t="s">
        <v>3088</v>
      </c>
    </row>
    <row r="3053" spans="1:45">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37">24*60*3</f>
        <v>4320</v>
      </c>
      <c r="AI3053" s="21" t="s">
        <v>153</v>
      </c>
      <c r="AJ3053" s="21" t="s">
        <v>1148</v>
      </c>
      <c r="AK3053" s="21">
        <v>46</v>
      </c>
      <c r="AL3053" s="21" t="s">
        <v>1324</v>
      </c>
      <c r="AN3053" s="21">
        <v>3</v>
      </c>
      <c r="AO3053" s="21">
        <v>50</v>
      </c>
      <c r="AP3053" s="21">
        <v>56</v>
      </c>
      <c r="AQ3053" s="22" t="s">
        <v>3019</v>
      </c>
      <c r="AR3053" s="21" t="s">
        <v>1301</v>
      </c>
      <c r="AS3053" t="s">
        <v>3088</v>
      </c>
    </row>
    <row r="3054" spans="1:45">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37"/>
        <v>4320</v>
      </c>
      <c r="AI3054" s="21" t="s">
        <v>153</v>
      </c>
      <c r="AJ3054" s="21" t="s">
        <v>1281</v>
      </c>
      <c r="AK3054" s="21">
        <v>21</v>
      </c>
      <c r="AL3054" s="21" t="s">
        <v>1324</v>
      </c>
      <c r="AN3054" s="21">
        <v>3</v>
      </c>
      <c r="AO3054" s="21">
        <v>50</v>
      </c>
      <c r="AP3054" s="21">
        <v>56</v>
      </c>
      <c r="AQ3054" s="22" t="s">
        <v>3019</v>
      </c>
      <c r="AR3054" s="21" t="s">
        <v>1301</v>
      </c>
      <c r="AS3054" t="s">
        <v>3088</v>
      </c>
    </row>
    <row r="3055" spans="1:45">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37"/>
        <v>4320</v>
      </c>
      <c r="AI3055" s="21" t="s">
        <v>153</v>
      </c>
      <c r="AJ3055" s="21" t="s">
        <v>1148</v>
      </c>
      <c r="AK3055" s="21">
        <v>47</v>
      </c>
      <c r="AL3055" s="21" t="s">
        <v>1324</v>
      </c>
      <c r="AN3055" s="21">
        <v>3</v>
      </c>
      <c r="AO3055" s="21">
        <v>50</v>
      </c>
      <c r="AP3055" s="21">
        <f>7*12</f>
        <v>84</v>
      </c>
      <c r="AQ3055" s="22" t="s">
        <v>3019</v>
      </c>
      <c r="AR3055" s="21" t="s">
        <v>1301</v>
      </c>
      <c r="AS3055" t="s">
        <v>3088</v>
      </c>
    </row>
    <row r="3056" spans="1:45">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37"/>
        <v>4320</v>
      </c>
      <c r="AI3056" s="21" t="s">
        <v>153</v>
      </c>
      <c r="AJ3056" s="21" t="s">
        <v>1281</v>
      </c>
      <c r="AK3056" s="21">
        <v>23</v>
      </c>
      <c r="AL3056" s="21" t="s">
        <v>1324</v>
      </c>
      <c r="AN3056" s="21">
        <v>3</v>
      </c>
      <c r="AO3056" s="21">
        <v>50</v>
      </c>
      <c r="AP3056" s="21">
        <v>84</v>
      </c>
      <c r="AQ3056" s="22" t="s">
        <v>3019</v>
      </c>
      <c r="AR3056" s="21" t="s">
        <v>1301</v>
      </c>
      <c r="AS3056" t="s">
        <v>3088</v>
      </c>
    </row>
    <row r="3057" spans="1:45">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 t="shared" ref="AH3057:AH3098" si="38">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 t="shared" si="38"/>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 t="shared" si="38"/>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 t="shared" si="38"/>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 t="shared" si="38"/>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 t="shared" si="38"/>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 t="shared" si="38"/>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 t="shared" si="38"/>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 t="shared" si="38"/>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 t="shared" si="38"/>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 t="shared" si="38"/>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 t="shared" si="38"/>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 t="shared" si="38"/>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 t="shared" si="38"/>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 t="shared" si="38"/>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 t="shared" si="38"/>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 t="shared" si="38"/>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 t="shared" si="38"/>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 t="shared" si="38"/>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 t="shared" si="38"/>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 t="shared" si="38"/>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 t="shared" si="38"/>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 t="shared" si="38"/>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 t="shared" si="38"/>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 t="shared" si="38"/>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 t="shared" si="38"/>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 t="shared" si="38"/>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 t="shared" si="38"/>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 t="shared" si="38"/>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 t="shared" si="38"/>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 t="shared" si="38"/>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 t="shared" si="38"/>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 t="shared" si="38"/>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 t="shared" si="38"/>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 t="shared" si="38"/>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 t="shared" si="38"/>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 t="shared" si="38"/>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 t="shared" si="38"/>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 t="shared" si="38"/>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 t="shared" si="38"/>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 t="shared" si="38"/>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 t="shared" si="38"/>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2" si="39">16.857-10.612</f>
        <v>6.2449999999999992</v>
      </c>
      <c r="AN3110" s="21">
        <v>3</v>
      </c>
      <c r="AO3110" s="21">
        <v>20</v>
      </c>
      <c r="AP3110" s="21">
        <v>39.048000000000002</v>
      </c>
      <c r="AQ3110" s="22" t="s">
        <v>3117</v>
      </c>
      <c r="AR3110" s="21" t="s">
        <v>1155</v>
      </c>
      <c r="AS3110" t="s">
        <v>3116</v>
      </c>
    </row>
    <row r="3111" spans="1:45">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39"/>
        <v>6.2449999999999992</v>
      </c>
      <c r="AN3111" s="21">
        <v>3</v>
      </c>
      <c r="AO3111" s="21">
        <v>20</v>
      </c>
      <c r="AP3111" s="21">
        <v>41.883000000000003</v>
      </c>
      <c r="AQ3111" s="22" t="s">
        <v>3117</v>
      </c>
      <c r="AR3111" s="21" t="s">
        <v>1155</v>
      </c>
      <c r="AS3111" t="s">
        <v>3116</v>
      </c>
    </row>
    <row r="3112" spans="1:45">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39"/>
        <v>6.2449999999999992</v>
      </c>
      <c r="AN3112" s="21">
        <v>3</v>
      </c>
      <c r="AO3112" s="21">
        <v>20</v>
      </c>
      <c r="AP3112" s="21">
        <v>47.021000000000001</v>
      </c>
      <c r="AQ3112" s="22" t="s">
        <v>3117</v>
      </c>
      <c r="AR3112" s="21" t="s">
        <v>1155</v>
      </c>
      <c r="AS3112" t="s">
        <v>3116</v>
      </c>
    </row>
    <row r="3113" spans="1:45">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row r="3125" spans="1:44">
      <c r="A3125" s="21" t="s">
        <v>1768</v>
      </c>
      <c r="B3125" s="21" t="s">
        <v>1146</v>
      </c>
      <c r="C3125" s="21" t="s">
        <v>1149</v>
      </c>
      <c r="D3125" s="21" t="s">
        <v>1766</v>
      </c>
      <c r="E3125" s="21" t="s">
        <v>1767</v>
      </c>
      <c r="G3125" s="21" t="s">
        <v>1168</v>
      </c>
      <c r="H3125" s="21" t="s">
        <v>1168</v>
      </c>
      <c r="I3125" s="21" t="s">
        <v>3122</v>
      </c>
      <c r="L3125">
        <v>3875</v>
      </c>
      <c r="M3125" s="21" t="s">
        <v>1145</v>
      </c>
      <c r="O3125" s="21">
        <v>2001</v>
      </c>
      <c r="P3125">
        <v>2002</v>
      </c>
      <c r="Q3125" t="s">
        <v>3120</v>
      </c>
      <c r="R3125">
        <f>4*30</f>
        <v>120</v>
      </c>
      <c r="T3125" t="s">
        <v>3038</v>
      </c>
      <c r="U3125" s="21" t="s">
        <v>1147</v>
      </c>
      <c r="X3125" s="9" t="s">
        <v>3119</v>
      </c>
      <c r="Z3125" s="9" t="s">
        <v>2996</v>
      </c>
      <c r="AD3125" t="s">
        <v>1168</v>
      </c>
      <c r="AF3125" t="s">
        <v>1168</v>
      </c>
      <c r="AI3125" s="21" t="s">
        <v>1168</v>
      </c>
      <c r="AJ3125" s="21" t="s">
        <v>1148</v>
      </c>
      <c r="AK3125">
        <v>46.804000000000002</v>
      </c>
      <c r="AL3125" s="21" t="s">
        <v>2996</v>
      </c>
      <c r="AM3125">
        <v>0</v>
      </c>
      <c r="AN3125" s="21">
        <v>3</v>
      </c>
      <c r="AO3125" s="21">
        <v>15</v>
      </c>
      <c r="AP3125">
        <v>90</v>
      </c>
      <c r="AQ3125" s="22" t="s">
        <v>3063</v>
      </c>
      <c r="AR3125" s="21" t="s">
        <v>3121</v>
      </c>
    </row>
    <row r="3126" spans="1:44">
      <c r="A3126" s="21" t="s">
        <v>1768</v>
      </c>
      <c r="B3126" s="21" t="s">
        <v>1146</v>
      </c>
      <c r="C3126" s="21" t="s">
        <v>1149</v>
      </c>
      <c r="D3126" s="21" t="s">
        <v>1766</v>
      </c>
      <c r="E3126" s="21" t="s">
        <v>1767</v>
      </c>
      <c r="G3126" s="21" t="s">
        <v>1168</v>
      </c>
      <c r="H3126" s="21" t="s">
        <v>1168</v>
      </c>
      <c r="I3126" s="21" t="s">
        <v>3122</v>
      </c>
      <c r="L3126">
        <v>3875</v>
      </c>
      <c r="M3126" s="21" t="s">
        <v>1145</v>
      </c>
      <c r="O3126" s="21">
        <v>2001</v>
      </c>
      <c r="P3126">
        <v>2002</v>
      </c>
      <c r="Q3126" t="s">
        <v>3120</v>
      </c>
      <c r="R3126">
        <f t="shared" ref="R3126:R3140" si="40">4*30</f>
        <v>120</v>
      </c>
      <c r="T3126" t="s">
        <v>3038</v>
      </c>
      <c r="U3126" s="21" t="s">
        <v>1249</v>
      </c>
      <c r="V3126" s="9" t="s">
        <v>1250</v>
      </c>
      <c r="W3126">
        <v>7</v>
      </c>
      <c r="X3126" s="9" t="s">
        <v>3119</v>
      </c>
      <c r="Z3126" s="9" t="s">
        <v>2996</v>
      </c>
      <c r="AD3126" t="s">
        <v>1168</v>
      </c>
      <c r="AF3126" t="s">
        <v>1168</v>
      </c>
      <c r="AI3126" s="21" t="s">
        <v>1168</v>
      </c>
      <c r="AJ3126" s="21" t="s">
        <v>1148</v>
      </c>
      <c r="AK3126">
        <v>79.936999999999998</v>
      </c>
      <c r="AL3126" s="21" t="s">
        <v>2996</v>
      </c>
      <c r="AM3126">
        <f>84.335-76.234</f>
        <v>8.1009999999999991</v>
      </c>
      <c r="AN3126" s="21">
        <v>3</v>
      </c>
      <c r="AO3126" s="21">
        <v>15</v>
      </c>
      <c r="AP3126">
        <v>90</v>
      </c>
      <c r="AQ3126" s="22" t="s">
        <v>3063</v>
      </c>
      <c r="AR3126" s="21" t="s">
        <v>3121</v>
      </c>
    </row>
    <row r="3127" spans="1:44">
      <c r="A3127" s="21" t="s">
        <v>1768</v>
      </c>
      <c r="B3127" s="21" t="s">
        <v>1146</v>
      </c>
      <c r="C3127" s="21" t="s">
        <v>1149</v>
      </c>
      <c r="D3127" s="21" t="s">
        <v>1766</v>
      </c>
      <c r="E3127" s="21" t="s">
        <v>1767</v>
      </c>
      <c r="G3127" s="21" t="s">
        <v>1168</v>
      </c>
      <c r="H3127" s="21" t="s">
        <v>1168</v>
      </c>
      <c r="I3127" s="21" t="s">
        <v>3122</v>
      </c>
      <c r="L3127">
        <v>3875</v>
      </c>
      <c r="M3127" s="21" t="s">
        <v>1145</v>
      </c>
      <c r="O3127" s="21">
        <v>2001</v>
      </c>
      <c r="P3127">
        <v>2002</v>
      </c>
      <c r="Q3127" t="s">
        <v>3120</v>
      </c>
      <c r="R3127">
        <f t="shared" si="40"/>
        <v>120</v>
      </c>
      <c r="T3127" t="s">
        <v>3038</v>
      </c>
      <c r="U3127" s="21" t="s">
        <v>1249</v>
      </c>
      <c r="V3127" s="9" t="s">
        <v>1250</v>
      </c>
      <c r="W3127">
        <v>14</v>
      </c>
      <c r="X3127" s="9" t="s">
        <v>3119</v>
      </c>
      <c r="Z3127" s="9" t="s">
        <v>2996</v>
      </c>
      <c r="AD3127" t="s">
        <v>1168</v>
      </c>
      <c r="AF3127" t="s">
        <v>1168</v>
      </c>
      <c r="AI3127" s="21" t="s">
        <v>1168</v>
      </c>
      <c r="AJ3127" s="21" t="s">
        <v>1148</v>
      </c>
      <c r="AK3127">
        <v>87.152000000000001</v>
      </c>
      <c r="AL3127" s="21" t="s">
        <v>2996</v>
      </c>
      <c r="AM3127">
        <f>93.703-80.032</f>
        <v>13.671000000000006</v>
      </c>
      <c r="AN3127" s="21">
        <v>3</v>
      </c>
      <c r="AO3127" s="21">
        <v>15</v>
      </c>
      <c r="AP3127">
        <v>90</v>
      </c>
      <c r="AQ3127" s="22" t="s">
        <v>3063</v>
      </c>
      <c r="AR3127" s="21" t="s">
        <v>3121</v>
      </c>
    </row>
    <row r="3128" spans="1:44">
      <c r="A3128" s="21" t="s">
        <v>1768</v>
      </c>
      <c r="B3128" s="21" t="s">
        <v>1146</v>
      </c>
      <c r="C3128" s="21" t="s">
        <v>1149</v>
      </c>
      <c r="D3128" s="21" t="s">
        <v>1766</v>
      </c>
      <c r="E3128" s="21" t="s">
        <v>1767</v>
      </c>
      <c r="G3128" s="21" t="s">
        <v>1168</v>
      </c>
      <c r="H3128" s="21" t="s">
        <v>1168</v>
      </c>
      <c r="I3128" s="21" t="s">
        <v>3122</v>
      </c>
      <c r="L3128">
        <v>3875</v>
      </c>
      <c r="M3128" s="21" t="s">
        <v>1145</v>
      </c>
      <c r="O3128" s="21">
        <v>2001</v>
      </c>
      <c r="P3128">
        <v>2002</v>
      </c>
      <c r="Q3128" t="s">
        <v>3120</v>
      </c>
      <c r="R3128">
        <f t="shared" si="40"/>
        <v>120</v>
      </c>
      <c r="T3128" t="s">
        <v>3038</v>
      </c>
      <c r="U3128" s="21" t="s">
        <v>1249</v>
      </c>
      <c r="V3128" s="9" t="s">
        <v>1250</v>
      </c>
      <c r="W3128">
        <v>21</v>
      </c>
      <c r="X3128" s="9" t="s">
        <v>3119</v>
      </c>
      <c r="Z3128" s="9" t="s">
        <v>2996</v>
      </c>
      <c r="AD3128" t="s">
        <v>1168</v>
      </c>
      <c r="AF3128" t="s">
        <v>1168</v>
      </c>
      <c r="AI3128" s="21" t="s">
        <v>1168</v>
      </c>
      <c r="AJ3128" s="21" t="s">
        <v>1148</v>
      </c>
      <c r="AK3128">
        <v>70.822999999999993</v>
      </c>
      <c r="AL3128" s="21" t="s">
        <v>2996</v>
      </c>
      <c r="AM3128">
        <f>73.196-68.892</f>
        <v>4.304000000000002</v>
      </c>
      <c r="AN3128" s="21">
        <v>3</v>
      </c>
      <c r="AO3128" s="21">
        <v>15</v>
      </c>
      <c r="AP3128">
        <v>90</v>
      </c>
      <c r="AQ3128" s="22" t="s">
        <v>3063</v>
      </c>
      <c r="AR3128" s="21" t="s">
        <v>3121</v>
      </c>
    </row>
    <row r="3129" spans="1:44">
      <c r="A3129" s="21" t="s">
        <v>1768</v>
      </c>
      <c r="B3129" s="21" t="s">
        <v>1146</v>
      </c>
      <c r="C3129" s="21" t="s">
        <v>1149</v>
      </c>
      <c r="D3129" s="21" t="s">
        <v>1766</v>
      </c>
      <c r="E3129" s="21" t="s">
        <v>1767</v>
      </c>
      <c r="G3129" s="21" t="s">
        <v>1168</v>
      </c>
      <c r="H3129" s="21" t="s">
        <v>1168</v>
      </c>
      <c r="I3129" s="21" t="s">
        <v>3122</v>
      </c>
      <c r="L3129">
        <v>3875</v>
      </c>
      <c r="M3129" s="21" t="s">
        <v>1145</v>
      </c>
      <c r="O3129" s="21">
        <v>2001</v>
      </c>
      <c r="P3129">
        <v>2002</v>
      </c>
      <c r="Q3129" t="s">
        <v>3120</v>
      </c>
      <c r="R3129">
        <f>4*30</f>
        <v>120</v>
      </c>
      <c r="T3129" t="s">
        <v>3038</v>
      </c>
      <c r="U3129" s="21" t="s">
        <v>1147</v>
      </c>
      <c r="X3129" s="9" t="s">
        <v>3119</v>
      </c>
      <c r="Z3129" s="9" t="s">
        <v>2996</v>
      </c>
      <c r="AD3129" t="s">
        <v>1168</v>
      </c>
      <c r="AF3129" t="s">
        <v>1168</v>
      </c>
      <c r="AI3129" s="21" t="s">
        <v>1168</v>
      </c>
      <c r="AJ3129" s="21" t="s">
        <v>3123</v>
      </c>
      <c r="AK3129">
        <v>20.53</v>
      </c>
      <c r="AL3129" s="21" t="s">
        <v>2996</v>
      </c>
      <c r="AM3129">
        <f>21.553-19.634</f>
        <v>1.9190000000000005</v>
      </c>
      <c r="AN3129" s="21">
        <v>3</v>
      </c>
      <c r="AO3129" s="21">
        <v>15</v>
      </c>
      <c r="AP3129">
        <v>90</v>
      </c>
      <c r="AQ3129" s="22" t="s">
        <v>3063</v>
      </c>
      <c r="AR3129" s="21" t="s">
        <v>3121</v>
      </c>
    </row>
    <row r="3130" spans="1:44">
      <c r="A3130" s="21" t="s">
        <v>1768</v>
      </c>
      <c r="B3130" s="21" t="s">
        <v>1146</v>
      </c>
      <c r="C3130" s="21" t="s">
        <v>1149</v>
      </c>
      <c r="D3130" s="21" t="s">
        <v>1766</v>
      </c>
      <c r="E3130" s="21" t="s">
        <v>1767</v>
      </c>
      <c r="G3130" s="21" t="s">
        <v>1168</v>
      </c>
      <c r="H3130" s="21" t="s">
        <v>1168</v>
      </c>
      <c r="I3130" s="21" t="s">
        <v>3122</v>
      </c>
      <c r="L3130">
        <v>3875</v>
      </c>
      <c r="M3130" s="21" t="s">
        <v>1145</v>
      </c>
      <c r="O3130" s="21">
        <v>2001</v>
      </c>
      <c r="P3130">
        <v>2002</v>
      </c>
      <c r="Q3130" t="s">
        <v>3120</v>
      </c>
      <c r="R3130">
        <f t="shared" si="40"/>
        <v>120</v>
      </c>
      <c r="T3130" t="s">
        <v>3038</v>
      </c>
      <c r="U3130" s="21" t="s">
        <v>1249</v>
      </c>
      <c r="V3130" s="9" t="s">
        <v>1250</v>
      </c>
      <c r="W3130">
        <v>7</v>
      </c>
      <c r="X3130" s="9" t="s">
        <v>3119</v>
      </c>
      <c r="Z3130" s="9" t="s">
        <v>2996</v>
      </c>
      <c r="AD3130" t="s">
        <v>1168</v>
      </c>
      <c r="AF3130" t="s">
        <v>1168</v>
      </c>
      <c r="AI3130" s="21" t="s">
        <v>1168</v>
      </c>
      <c r="AJ3130" s="21" t="s">
        <v>3123</v>
      </c>
      <c r="AK3130">
        <v>24.582999999999998</v>
      </c>
      <c r="AL3130" s="21" t="s">
        <v>2996</v>
      </c>
      <c r="AM3130">
        <f>25.29-24.078</f>
        <v>1.2119999999999997</v>
      </c>
      <c r="AN3130" s="21">
        <v>3</v>
      </c>
      <c r="AO3130" s="21">
        <v>15</v>
      </c>
      <c r="AP3130">
        <v>90</v>
      </c>
      <c r="AQ3130" s="22" t="s">
        <v>3063</v>
      </c>
      <c r="AR3130" s="21" t="s">
        <v>3121</v>
      </c>
    </row>
    <row r="3131" spans="1:44">
      <c r="A3131" s="21" t="s">
        <v>1768</v>
      </c>
      <c r="B3131" s="21" t="s">
        <v>1146</v>
      </c>
      <c r="C3131" s="21" t="s">
        <v>1149</v>
      </c>
      <c r="D3131" s="21" t="s">
        <v>1766</v>
      </c>
      <c r="E3131" s="21" t="s">
        <v>1767</v>
      </c>
      <c r="G3131" s="21" t="s">
        <v>1168</v>
      </c>
      <c r="H3131" s="21" t="s">
        <v>1168</v>
      </c>
      <c r="I3131" s="21" t="s">
        <v>3122</v>
      </c>
      <c r="L3131">
        <v>3875</v>
      </c>
      <c r="M3131" s="21" t="s">
        <v>1145</v>
      </c>
      <c r="O3131" s="21">
        <v>2001</v>
      </c>
      <c r="P3131">
        <v>2002</v>
      </c>
      <c r="Q3131" t="s">
        <v>3120</v>
      </c>
      <c r="R3131">
        <f t="shared" si="40"/>
        <v>120</v>
      </c>
      <c r="T3131" t="s">
        <v>3038</v>
      </c>
      <c r="U3131" s="21" t="s">
        <v>1249</v>
      </c>
      <c r="V3131" s="9" t="s">
        <v>1250</v>
      </c>
      <c r="W3131">
        <v>14</v>
      </c>
      <c r="X3131" s="9" t="s">
        <v>3119</v>
      </c>
      <c r="Z3131" s="9" t="s">
        <v>2996</v>
      </c>
      <c r="AD3131" t="s">
        <v>1168</v>
      </c>
      <c r="AF3131" t="s">
        <v>1168</v>
      </c>
      <c r="AI3131" s="21" t="s">
        <v>1168</v>
      </c>
      <c r="AJ3131" s="21" t="s">
        <v>3123</v>
      </c>
      <c r="AK3131">
        <v>34.28</v>
      </c>
      <c r="AL3131" s="21" t="s">
        <v>2996</v>
      </c>
      <c r="AM3131">
        <f>37.412-31.957</f>
        <v>5.4549999999999983</v>
      </c>
      <c r="AN3131" s="21">
        <v>3</v>
      </c>
      <c r="AO3131" s="21">
        <v>15</v>
      </c>
      <c r="AP3131">
        <v>90</v>
      </c>
      <c r="AQ3131" s="22" t="s">
        <v>3063</v>
      </c>
      <c r="AR3131" s="21" t="s">
        <v>3121</v>
      </c>
    </row>
    <row r="3132" spans="1:44">
      <c r="A3132" s="21" t="s">
        <v>1768</v>
      </c>
      <c r="B3132" s="21" t="s">
        <v>1146</v>
      </c>
      <c r="C3132" s="21" t="s">
        <v>1149</v>
      </c>
      <c r="D3132" s="21" t="s">
        <v>1766</v>
      </c>
      <c r="E3132" s="21" t="s">
        <v>1767</v>
      </c>
      <c r="G3132" s="21" t="s">
        <v>1168</v>
      </c>
      <c r="H3132" s="21" t="s">
        <v>1168</v>
      </c>
      <c r="I3132" s="21" t="s">
        <v>3122</v>
      </c>
      <c r="L3132">
        <v>3875</v>
      </c>
      <c r="M3132" s="21" t="s">
        <v>1145</v>
      </c>
      <c r="O3132" s="21">
        <v>2001</v>
      </c>
      <c r="P3132">
        <v>2002</v>
      </c>
      <c r="Q3132" t="s">
        <v>3120</v>
      </c>
      <c r="R3132">
        <f t="shared" si="40"/>
        <v>120</v>
      </c>
      <c r="T3132" t="s">
        <v>3038</v>
      </c>
      <c r="U3132" s="21" t="s">
        <v>1249</v>
      </c>
      <c r="V3132" s="9" t="s">
        <v>1250</v>
      </c>
      <c r="W3132">
        <v>21</v>
      </c>
      <c r="X3132" s="9" t="s">
        <v>3119</v>
      </c>
      <c r="Z3132" s="9" t="s">
        <v>2996</v>
      </c>
      <c r="AD3132" t="s">
        <v>1168</v>
      </c>
      <c r="AF3132" t="s">
        <v>1168</v>
      </c>
      <c r="AI3132" s="21" t="s">
        <v>1168</v>
      </c>
      <c r="AJ3132" s="21" t="s">
        <v>3123</v>
      </c>
      <c r="AK3132">
        <v>33.332999999999998</v>
      </c>
      <c r="AL3132" s="21" t="s">
        <v>2996</v>
      </c>
      <c r="AM3132">
        <f>34.381-32.462</f>
        <v>1.9189999999999969</v>
      </c>
      <c r="AN3132" s="21">
        <v>3</v>
      </c>
      <c r="AO3132" s="21">
        <v>15</v>
      </c>
      <c r="AP3132">
        <v>90</v>
      </c>
      <c r="AQ3132" s="22" t="s">
        <v>3063</v>
      </c>
      <c r="AR3132" s="21" t="s">
        <v>3121</v>
      </c>
    </row>
    <row r="3133" spans="1:44">
      <c r="A3133" s="21" t="s">
        <v>1768</v>
      </c>
      <c r="B3133" s="21" t="s">
        <v>1146</v>
      </c>
      <c r="C3133" s="21" t="s">
        <v>1149</v>
      </c>
      <c r="D3133" s="21" t="s">
        <v>1766</v>
      </c>
      <c r="E3133" s="21" t="s">
        <v>1767</v>
      </c>
      <c r="G3133" s="21" t="s">
        <v>1168</v>
      </c>
      <c r="H3133" s="21" t="s">
        <v>1168</v>
      </c>
      <c r="I3133" s="21" t="s">
        <v>3124</v>
      </c>
      <c r="L3133">
        <v>3400</v>
      </c>
      <c r="M3133" s="21" t="s">
        <v>1145</v>
      </c>
      <c r="O3133" s="21">
        <v>2001</v>
      </c>
      <c r="P3133">
        <v>2002</v>
      </c>
      <c r="Q3133" t="s">
        <v>3120</v>
      </c>
      <c r="R3133">
        <f>4*30</f>
        <v>120</v>
      </c>
      <c r="T3133" t="s">
        <v>3038</v>
      </c>
      <c r="U3133" s="21" t="s">
        <v>1147</v>
      </c>
      <c r="X3133" s="9" t="s">
        <v>3119</v>
      </c>
      <c r="Z3133" s="9" t="s">
        <v>2996</v>
      </c>
      <c r="AD3133" t="s">
        <v>1168</v>
      </c>
      <c r="AF3133" t="s">
        <v>1168</v>
      </c>
      <c r="AI3133" s="21" t="s">
        <v>1168</v>
      </c>
      <c r="AJ3133" s="21" t="s">
        <v>1148</v>
      </c>
      <c r="AK3133">
        <v>24.527999999999999</v>
      </c>
      <c r="AL3133" s="21" t="s">
        <v>2996</v>
      </c>
      <c r="AM3133">
        <f>26.824-22.044</f>
        <v>4.7800000000000011</v>
      </c>
      <c r="AN3133" s="21">
        <v>3</v>
      </c>
      <c r="AO3133" s="21">
        <v>15</v>
      </c>
      <c r="AP3133">
        <v>90</v>
      </c>
      <c r="AQ3133" s="22" t="s">
        <v>3063</v>
      </c>
      <c r="AR3133" s="21" t="s">
        <v>3121</v>
      </c>
    </row>
    <row r="3134" spans="1:44">
      <c r="A3134" s="21" t="s">
        <v>1768</v>
      </c>
      <c r="B3134" s="21" t="s">
        <v>1146</v>
      </c>
      <c r="C3134" s="21" t="s">
        <v>1149</v>
      </c>
      <c r="D3134" s="21" t="s">
        <v>1766</v>
      </c>
      <c r="E3134" s="21" t="s">
        <v>1767</v>
      </c>
      <c r="G3134" s="21" t="s">
        <v>1168</v>
      </c>
      <c r="H3134" s="21" t="s">
        <v>1168</v>
      </c>
      <c r="I3134" s="21" t="s">
        <v>3124</v>
      </c>
      <c r="L3134">
        <v>3400</v>
      </c>
      <c r="M3134" s="21" t="s">
        <v>1145</v>
      </c>
      <c r="O3134" s="21">
        <v>2001</v>
      </c>
      <c r="P3134">
        <v>2002</v>
      </c>
      <c r="Q3134" t="s">
        <v>3120</v>
      </c>
      <c r="R3134">
        <f t="shared" si="40"/>
        <v>120</v>
      </c>
      <c r="T3134" t="s">
        <v>3038</v>
      </c>
      <c r="U3134" s="21" t="s">
        <v>1249</v>
      </c>
      <c r="V3134" s="9" t="s">
        <v>1250</v>
      </c>
      <c r="W3134">
        <v>7</v>
      </c>
      <c r="X3134" s="9" t="s">
        <v>3119</v>
      </c>
      <c r="Z3134" s="9" t="s">
        <v>2996</v>
      </c>
      <c r="AD3134" t="s">
        <v>1168</v>
      </c>
      <c r="AF3134" t="s">
        <v>1168</v>
      </c>
      <c r="AI3134" s="21" t="s">
        <v>1168</v>
      </c>
      <c r="AJ3134" s="21" t="s">
        <v>1148</v>
      </c>
      <c r="AK3134">
        <v>44.716999999999999</v>
      </c>
      <c r="AL3134" s="21" t="s">
        <v>2996</v>
      </c>
      <c r="AM3134">
        <f>49.969-38.648</f>
        <v>11.320999999999998</v>
      </c>
      <c r="AN3134" s="21">
        <v>3</v>
      </c>
      <c r="AO3134" s="21">
        <v>15</v>
      </c>
      <c r="AP3134">
        <v>90</v>
      </c>
      <c r="AQ3134" s="22" t="s">
        <v>3063</v>
      </c>
      <c r="AR3134" s="21" t="s">
        <v>3121</v>
      </c>
    </row>
    <row r="3135" spans="1:44">
      <c r="A3135" s="21" t="s">
        <v>1768</v>
      </c>
      <c r="B3135" s="21" t="s">
        <v>1146</v>
      </c>
      <c r="C3135" s="21" t="s">
        <v>1149</v>
      </c>
      <c r="D3135" s="21" t="s">
        <v>1766</v>
      </c>
      <c r="E3135" s="21" t="s">
        <v>1767</v>
      </c>
      <c r="G3135" s="21" t="s">
        <v>1168</v>
      </c>
      <c r="H3135" s="21" t="s">
        <v>1168</v>
      </c>
      <c r="I3135" s="21" t="s">
        <v>3124</v>
      </c>
      <c r="L3135">
        <v>3400</v>
      </c>
      <c r="M3135" s="21" t="s">
        <v>1145</v>
      </c>
      <c r="O3135" s="21">
        <v>2001</v>
      </c>
      <c r="P3135">
        <v>2002</v>
      </c>
      <c r="Q3135" t="s">
        <v>3120</v>
      </c>
      <c r="R3135">
        <f t="shared" si="40"/>
        <v>120</v>
      </c>
      <c r="T3135" t="s">
        <v>3038</v>
      </c>
      <c r="U3135" s="21" t="s">
        <v>1249</v>
      </c>
      <c r="V3135" s="9" t="s">
        <v>1250</v>
      </c>
      <c r="W3135">
        <v>14</v>
      </c>
      <c r="X3135" s="9" t="s">
        <v>3119</v>
      </c>
      <c r="Z3135" s="9" t="s">
        <v>2996</v>
      </c>
      <c r="AD3135" t="s">
        <v>1168</v>
      </c>
      <c r="AF3135" t="s">
        <v>1168</v>
      </c>
      <c r="AI3135" s="21" t="s">
        <v>1168</v>
      </c>
      <c r="AJ3135" s="21" t="s">
        <v>1148</v>
      </c>
      <c r="AK3135">
        <v>55.472000000000001</v>
      </c>
      <c r="AL3135" s="21" t="s">
        <v>2996</v>
      </c>
      <c r="AM3135">
        <f>57.516-52.987</f>
        <v>4.5289999999999964</v>
      </c>
      <c r="AN3135" s="21">
        <v>3</v>
      </c>
      <c r="AO3135" s="21">
        <v>15</v>
      </c>
      <c r="AP3135">
        <v>90</v>
      </c>
      <c r="AQ3135" s="22" t="s">
        <v>3063</v>
      </c>
      <c r="AR3135" s="21" t="s">
        <v>3121</v>
      </c>
    </row>
    <row r="3136" spans="1:44">
      <c r="A3136" s="21" t="s">
        <v>1768</v>
      </c>
      <c r="B3136" s="21" t="s">
        <v>1146</v>
      </c>
      <c r="C3136" s="21" t="s">
        <v>1149</v>
      </c>
      <c r="D3136" s="21" t="s">
        <v>1766</v>
      </c>
      <c r="E3136" s="21" t="s">
        <v>1767</v>
      </c>
      <c r="G3136" s="21" t="s">
        <v>1168</v>
      </c>
      <c r="H3136" s="21" t="s">
        <v>1168</v>
      </c>
      <c r="I3136" s="21" t="s">
        <v>3124</v>
      </c>
      <c r="L3136">
        <v>3400</v>
      </c>
      <c r="M3136" s="21" t="s">
        <v>1145</v>
      </c>
      <c r="O3136" s="21">
        <v>2001</v>
      </c>
      <c r="P3136">
        <v>2002</v>
      </c>
      <c r="Q3136" t="s">
        <v>3120</v>
      </c>
      <c r="R3136">
        <f t="shared" si="40"/>
        <v>120</v>
      </c>
      <c r="T3136" t="s">
        <v>3038</v>
      </c>
      <c r="U3136" s="21" t="s">
        <v>1249</v>
      </c>
      <c r="V3136" s="9" t="s">
        <v>1250</v>
      </c>
      <c r="W3136">
        <v>21</v>
      </c>
      <c r="X3136" s="9" t="s">
        <v>3119</v>
      </c>
      <c r="Z3136" s="9" t="s">
        <v>2996</v>
      </c>
      <c r="AD3136" t="s">
        <v>1168</v>
      </c>
      <c r="AF3136" t="s">
        <v>1168</v>
      </c>
      <c r="AI3136" s="21" t="s">
        <v>1168</v>
      </c>
      <c r="AJ3136" s="21" t="s">
        <v>1148</v>
      </c>
      <c r="AK3136">
        <v>48.868000000000002</v>
      </c>
      <c r="AL3136" s="21" t="s">
        <v>2996</v>
      </c>
      <c r="AM3136">
        <f>51.226-46.195</f>
        <v>5.0309999999999988</v>
      </c>
      <c r="AN3136" s="21">
        <v>3</v>
      </c>
      <c r="AO3136" s="21">
        <v>15</v>
      </c>
      <c r="AP3136">
        <v>90</v>
      </c>
      <c r="AQ3136" s="22" t="s">
        <v>3063</v>
      </c>
      <c r="AR3136" s="21" t="s">
        <v>3121</v>
      </c>
    </row>
    <row r="3137" spans="1:44">
      <c r="A3137" s="21" t="s">
        <v>1768</v>
      </c>
      <c r="B3137" s="21" t="s">
        <v>1146</v>
      </c>
      <c r="C3137" s="21" t="s">
        <v>1149</v>
      </c>
      <c r="D3137" s="21" t="s">
        <v>1766</v>
      </c>
      <c r="E3137" s="21" t="s">
        <v>1767</v>
      </c>
      <c r="G3137" s="21" t="s">
        <v>1168</v>
      </c>
      <c r="H3137" s="21" t="s">
        <v>1168</v>
      </c>
      <c r="I3137" s="21" t="s">
        <v>3124</v>
      </c>
      <c r="L3137">
        <v>3400</v>
      </c>
      <c r="M3137" s="21" t="s">
        <v>1145</v>
      </c>
      <c r="O3137" s="21">
        <v>2001</v>
      </c>
      <c r="P3137">
        <v>2002</v>
      </c>
      <c r="Q3137" t="s">
        <v>3120</v>
      </c>
      <c r="R3137">
        <f>4*30</f>
        <v>120</v>
      </c>
      <c r="T3137" t="s">
        <v>3038</v>
      </c>
      <c r="U3137" s="21" t="s">
        <v>1147</v>
      </c>
      <c r="X3137" s="9" t="s">
        <v>3119</v>
      </c>
      <c r="Z3137" s="9" t="s">
        <v>2996</v>
      </c>
      <c r="AD3137" t="s">
        <v>1168</v>
      </c>
      <c r="AF3137" t="s">
        <v>1168</v>
      </c>
      <c r="AI3137" s="21" t="s">
        <v>1168</v>
      </c>
      <c r="AJ3137" s="21" t="s">
        <v>3123</v>
      </c>
      <c r="AK3137">
        <v>26.527000000000001</v>
      </c>
      <c r="AL3137" s="21" t="s">
        <v>2996</v>
      </c>
      <c r="AM3137">
        <f>32.003-21.052</f>
        <v>10.951000000000001</v>
      </c>
      <c r="AN3137" s="21">
        <v>3</v>
      </c>
      <c r="AO3137" s="21">
        <v>15</v>
      </c>
      <c r="AP3137">
        <v>90</v>
      </c>
      <c r="AQ3137" s="22" t="s">
        <v>3063</v>
      </c>
      <c r="AR3137" s="21" t="s">
        <v>3121</v>
      </c>
    </row>
    <row r="3138" spans="1:44">
      <c r="A3138" s="21" t="s">
        <v>1768</v>
      </c>
      <c r="B3138" s="21" t="s">
        <v>1146</v>
      </c>
      <c r="C3138" s="21" t="s">
        <v>1149</v>
      </c>
      <c r="D3138" s="21" t="s">
        <v>1766</v>
      </c>
      <c r="E3138" s="21" t="s">
        <v>1767</v>
      </c>
      <c r="G3138" s="21" t="s">
        <v>1168</v>
      </c>
      <c r="H3138" s="21" t="s">
        <v>1168</v>
      </c>
      <c r="I3138" s="21" t="s">
        <v>3124</v>
      </c>
      <c r="L3138">
        <v>3400</v>
      </c>
      <c r="M3138" s="21" t="s">
        <v>1145</v>
      </c>
      <c r="O3138" s="21">
        <v>2001</v>
      </c>
      <c r="P3138">
        <v>2002</v>
      </c>
      <c r="Q3138" t="s">
        <v>3120</v>
      </c>
      <c r="R3138">
        <f t="shared" si="40"/>
        <v>120</v>
      </c>
      <c r="T3138" t="s">
        <v>3038</v>
      </c>
      <c r="U3138" s="21" t="s">
        <v>1249</v>
      </c>
      <c r="V3138" s="9" t="s">
        <v>1250</v>
      </c>
      <c r="W3138">
        <v>7</v>
      </c>
      <c r="X3138" s="9" t="s">
        <v>3119</v>
      </c>
      <c r="Z3138" s="9" t="s">
        <v>2996</v>
      </c>
      <c r="AD3138" t="s">
        <v>1168</v>
      </c>
      <c r="AF3138" t="s">
        <v>1168</v>
      </c>
      <c r="AI3138" s="21" t="s">
        <v>1168</v>
      </c>
      <c r="AJ3138" s="21" t="s">
        <v>3123</v>
      </c>
      <c r="AK3138">
        <v>28.047999999999998</v>
      </c>
      <c r="AL3138" s="21" t="s">
        <v>2996</v>
      </c>
      <c r="AM3138">
        <f>29.569-26.831</f>
        <v>2.7379999999999995</v>
      </c>
      <c r="AN3138" s="21">
        <v>3</v>
      </c>
      <c r="AO3138" s="21">
        <v>15</v>
      </c>
      <c r="AP3138">
        <v>90</v>
      </c>
      <c r="AQ3138" s="22" t="s">
        <v>3063</v>
      </c>
      <c r="AR3138" s="21" t="s">
        <v>3121</v>
      </c>
    </row>
    <row r="3139" spans="1:44">
      <c r="A3139" s="21" t="s">
        <v>1768</v>
      </c>
      <c r="B3139" s="21" t="s">
        <v>1146</v>
      </c>
      <c r="C3139" s="21" t="s">
        <v>1149</v>
      </c>
      <c r="D3139" s="21" t="s">
        <v>1766</v>
      </c>
      <c r="E3139" s="21" t="s">
        <v>1767</v>
      </c>
      <c r="G3139" s="21" t="s">
        <v>1168</v>
      </c>
      <c r="H3139" s="21" t="s">
        <v>1168</v>
      </c>
      <c r="I3139" s="21" t="s">
        <v>3124</v>
      </c>
      <c r="L3139">
        <v>3400</v>
      </c>
      <c r="M3139" s="21" t="s">
        <v>1145</v>
      </c>
      <c r="O3139" s="21">
        <v>2001</v>
      </c>
      <c r="P3139">
        <v>2002</v>
      </c>
      <c r="Q3139" t="s">
        <v>3120</v>
      </c>
      <c r="R3139">
        <f t="shared" si="40"/>
        <v>120</v>
      </c>
      <c r="T3139" t="s">
        <v>3038</v>
      </c>
      <c r="U3139" s="21" t="s">
        <v>1249</v>
      </c>
      <c r="V3139" s="9" t="s">
        <v>1250</v>
      </c>
      <c r="W3139">
        <v>14</v>
      </c>
      <c r="X3139" s="9" t="s">
        <v>3119</v>
      </c>
      <c r="Z3139" s="9" t="s">
        <v>2996</v>
      </c>
      <c r="AD3139" t="s">
        <v>1168</v>
      </c>
      <c r="AF3139" t="s">
        <v>1168</v>
      </c>
      <c r="AI3139" s="21" t="s">
        <v>1168</v>
      </c>
      <c r="AJ3139" s="21" t="s">
        <v>3123</v>
      </c>
      <c r="AK3139">
        <v>26.73</v>
      </c>
      <c r="AL3139" s="21" t="s">
        <v>2996</v>
      </c>
      <c r="AM3139">
        <f>28.251-25.513</f>
        <v>2.7379999999999995</v>
      </c>
      <c r="AN3139" s="21">
        <v>3</v>
      </c>
      <c r="AO3139" s="21">
        <v>15</v>
      </c>
      <c r="AP3139">
        <v>90</v>
      </c>
      <c r="AQ3139" s="22" t="s">
        <v>3063</v>
      </c>
      <c r="AR3139" s="21" t="s">
        <v>3121</v>
      </c>
    </row>
    <row r="3140" spans="1:44">
      <c r="A3140" s="21" t="s">
        <v>1768</v>
      </c>
      <c r="B3140" s="21" t="s">
        <v>1146</v>
      </c>
      <c r="C3140" s="21" t="s">
        <v>1149</v>
      </c>
      <c r="D3140" s="21" t="s">
        <v>1766</v>
      </c>
      <c r="E3140" s="21" t="s">
        <v>1767</v>
      </c>
      <c r="G3140" s="21" t="s">
        <v>1168</v>
      </c>
      <c r="H3140" s="21" t="s">
        <v>1168</v>
      </c>
      <c r="I3140" s="21" t="s">
        <v>3124</v>
      </c>
      <c r="L3140">
        <v>3400</v>
      </c>
      <c r="M3140" s="21" t="s">
        <v>1145</v>
      </c>
      <c r="O3140" s="21">
        <v>2001</v>
      </c>
      <c r="P3140">
        <v>2002</v>
      </c>
      <c r="Q3140" t="s">
        <v>3120</v>
      </c>
      <c r="R3140">
        <f t="shared" si="40"/>
        <v>120</v>
      </c>
      <c r="T3140" t="s">
        <v>3038</v>
      </c>
      <c r="U3140" s="21" t="s">
        <v>1249</v>
      </c>
      <c r="V3140" s="9" t="s">
        <v>1250</v>
      </c>
      <c r="W3140">
        <v>21</v>
      </c>
      <c r="X3140" s="9" t="s">
        <v>3119</v>
      </c>
      <c r="Z3140" s="9" t="s">
        <v>2996</v>
      </c>
      <c r="AD3140" t="s">
        <v>1168</v>
      </c>
      <c r="AF3140" t="s">
        <v>1168</v>
      </c>
      <c r="AI3140" s="21" t="s">
        <v>1168</v>
      </c>
      <c r="AJ3140" s="21" t="s">
        <v>3123</v>
      </c>
      <c r="AK3140">
        <v>15.981999999999999</v>
      </c>
      <c r="AL3140" s="21" t="s">
        <v>2996</v>
      </c>
      <c r="AM3140">
        <f>16.793-15.272</f>
        <v>1.520999999999999</v>
      </c>
      <c r="AN3140" s="21">
        <v>3</v>
      </c>
      <c r="AO3140" s="21">
        <v>15</v>
      </c>
      <c r="AP3140">
        <v>90</v>
      </c>
      <c r="AQ3140" s="22" t="s">
        <v>3063</v>
      </c>
      <c r="AR3140" s="21" t="s">
        <v>3121</v>
      </c>
    </row>
    <row r="3141" spans="1:44">
      <c r="A3141" s="21" t="s">
        <v>1768</v>
      </c>
      <c r="B3141" s="21" t="s">
        <v>1146</v>
      </c>
      <c r="C3141" s="21" t="s">
        <v>1149</v>
      </c>
      <c r="D3141" s="21" t="s">
        <v>1766</v>
      </c>
      <c r="E3141" s="21" t="s">
        <v>1767</v>
      </c>
      <c r="G3141" s="21" t="s">
        <v>1168</v>
      </c>
      <c r="H3141" s="21" t="s">
        <v>1168</v>
      </c>
      <c r="I3141" s="21" t="s">
        <v>3122</v>
      </c>
      <c r="L3141">
        <v>3875</v>
      </c>
      <c r="M3141" s="21" t="s">
        <v>1145</v>
      </c>
      <c r="O3141" s="21">
        <v>2001</v>
      </c>
      <c r="P3141">
        <v>2002</v>
      </c>
      <c r="Q3141" t="s">
        <v>3120</v>
      </c>
      <c r="R3141">
        <f>4*30</f>
        <v>120</v>
      </c>
      <c r="T3141" t="s">
        <v>3038</v>
      </c>
      <c r="U3141" s="21" t="s">
        <v>1147</v>
      </c>
      <c r="X3141" s="9" t="s">
        <v>3119</v>
      </c>
      <c r="Z3141" s="9" t="s">
        <v>2996</v>
      </c>
      <c r="AD3141" t="s">
        <v>1168</v>
      </c>
      <c r="AI3141" s="21" t="s">
        <v>1168</v>
      </c>
      <c r="AJ3141" s="21" t="s">
        <v>1148</v>
      </c>
      <c r="AK3141">
        <v>46.781999999999996</v>
      </c>
      <c r="AL3141" s="21" t="s">
        <v>2996</v>
      </c>
      <c r="AM3141">
        <v>0</v>
      </c>
      <c r="AN3141" s="21">
        <v>3</v>
      </c>
      <c r="AO3141" s="21">
        <v>15</v>
      </c>
      <c r="AP3141">
        <v>90</v>
      </c>
      <c r="AQ3141" s="22" t="s">
        <v>3063</v>
      </c>
      <c r="AR3141" s="21" t="s">
        <v>3125</v>
      </c>
    </row>
    <row r="3142" spans="1:44">
      <c r="A3142" s="21" t="s">
        <v>1768</v>
      </c>
      <c r="B3142" s="21" t="s">
        <v>1146</v>
      </c>
      <c r="C3142" s="21" t="s">
        <v>1149</v>
      </c>
      <c r="D3142" s="21" t="s">
        <v>1766</v>
      </c>
      <c r="E3142" s="21" t="s">
        <v>1767</v>
      </c>
      <c r="G3142" s="21" t="s">
        <v>1168</v>
      </c>
      <c r="H3142" s="21" t="s">
        <v>1168</v>
      </c>
      <c r="I3142" s="21" t="s">
        <v>3122</v>
      </c>
      <c r="L3142">
        <v>3875</v>
      </c>
      <c r="M3142" s="21" t="s">
        <v>1145</v>
      </c>
      <c r="O3142" s="21">
        <v>2001</v>
      </c>
      <c r="P3142">
        <v>2002</v>
      </c>
      <c r="Q3142" t="s">
        <v>3120</v>
      </c>
      <c r="R3142">
        <f t="shared" ref="R3142:R3156" si="41">4*30</f>
        <v>120</v>
      </c>
      <c r="T3142" t="s">
        <v>3038</v>
      </c>
      <c r="U3142" s="21" t="s">
        <v>95</v>
      </c>
      <c r="X3142" s="9" t="s">
        <v>3119</v>
      </c>
      <c r="Z3142" s="9" t="s">
        <v>2996</v>
      </c>
      <c r="AA3142" t="s">
        <v>3126</v>
      </c>
      <c r="AB3142">
        <v>100</v>
      </c>
      <c r="AC3142">
        <v>1</v>
      </c>
      <c r="AD3142" t="s">
        <v>1168</v>
      </c>
      <c r="AF3142" t="s">
        <v>153</v>
      </c>
      <c r="AI3142" s="21" t="s">
        <v>1168</v>
      </c>
      <c r="AJ3142" s="21" t="s">
        <v>1148</v>
      </c>
      <c r="AK3142">
        <v>78.36</v>
      </c>
      <c r="AL3142" s="21" t="s">
        <v>2996</v>
      </c>
      <c r="AM3142">
        <f>80.347-75.804</f>
        <v>4.5429999999999922</v>
      </c>
      <c r="AN3142" s="21">
        <v>3</v>
      </c>
      <c r="AO3142" s="21">
        <v>15</v>
      </c>
      <c r="AP3142">
        <v>90</v>
      </c>
      <c r="AQ3142" s="22" t="s">
        <v>3063</v>
      </c>
      <c r="AR3142" s="21" t="s">
        <v>3125</v>
      </c>
    </row>
    <row r="3143" spans="1:44">
      <c r="A3143" s="21" t="s">
        <v>1768</v>
      </c>
      <c r="B3143" s="21" t="s">
        <v>1146</v>
      </c>
      <c r="C3143" s="21" t="s">
        <v>1149</v>
      </c>
      <c r="D3143" s="21" t="s">
        <v>1766</v>
      </c>
      <c r="E3143" s="21" t="s">
        <v>1767</v>
      </c>
      <c r="G3143" s="21" t="s">
        <v>1168</v>
      </c>
      <c r="H3143" s="21" t="s">
        <v>1168</v>
      </c>
      <c r="I3143" s="21" t="s">
        <v>3122</v>
      </c>
      <c r="L3143">
        <v>3875</v>
      </c>
      <c r="M3143" s="21" t="s">
        <v>1145</v>
      </c>
      <c r="O3143" s="21">
        <v>2001</v>
      </c>
      <c r="P3143">
        <v>2002</v>
      </c>
      <c r="Q3143" t="s">
        <v>3120</v>
      </c>
      <c r="R3143">
        <f t="shared" si="41"/>
        <v>120</v>
      </c>
      <c r="T3143" t="s">
        <v>3038</v>
      </c>
      <c r="U3143" s="21" t="s">
        <v>95</v>
      </c>
      <c r="X3143" s="9" t="s">
        <v>3119</v>
      </c>
      <c r="Z3143" s="9" t="s">
        <v>2996</v>
      </c>
      <c r="AA3143" t="s">
        <v>3126</v>
      </c>
      <c r="AB3143">
        <v>500</v>
      </c>
      <c r="AC3143">
        <v>1</v>
      </c>
      <c r="AD3143" t="s">
        <v>1168</v>
      </c>
      <c r="AF3143" t="s">
        <v>153</v>
      </c>
      <c r="AI3143" s="21" t="s">
        <v>1168</v>
      </c>
      <c r="AJ3143" s="21" t="s">
        <v>1148</v>
      </c>
      <c r="AK3143">
        <v>62.65</v>
      </c>
      <c r="AL3143" s="21" t="s">
        <v>2996</v>
      </c>
      <c r="AM3143">
        <f>66.972-57.634</f>
        <v>9.3379999999999939</v>
      </c>
      <c r="AN3143" s="21">
        <v>3</v>
      </c>
      <c r="AO3143" s="21">
        <v>15</v>
      </c>
      <c r="AP3143">
        <v>90</v>
      </c>
      <c r="AQ3143" s="22" t="s">
        <v>3063</v>
      </c>
      <c r="AR3143" s="21" t="s">
        <v>3125</v>
      </c>
    </row>
    <row r="3144" spans="1:44">
      <c r="A3144" s="21" t="s">
        <v>1768</v>
      </c>
      <c r="B3144" s="21" t="s">
        <v>1146</v>
      </c>
      <c r="C3144" s="21" t="s">
        <v>1149</v>
      </c>
      <c r="D3144" s="21" t="s">
        <v>1766</v>
      </c>
      <c r="E3144" s="21" t="s">
        <v>1767</v>
      </c>
      <c r="G3144" s="21" t="s">
        <v>1168</v>
      </c>
      <c r="H3144" s="21" t="s">
        <v>1168</v>
      </c>
      <c r="I3144" s="21" t="s">
        <v>3122</v>
      </c>
      <c r="L3144">
        <v>3875</v>
      </c>
      <c r="M3144" s="21" t="s">
        <v>1145</v>
      </c>
      <c r="O3144" s="21">
        <v>2001</v>
      </c>
      <c r="P3144">
        <v>2002</v>
      </c>
      <c r="Q3144" t="s">
        <v>3120</v>
      </c>
      <c r="R3144">
        <f t="shared" si="41"/>
        <v>120</v>
      </c>
      <c r="T3144" t="s">
        <v>3038</v>
      </c>
      <c r="U3144" s="21" t="s">
        <v>95</v>
      </c>
      <c r="X3144" s="9" t="s">
        <v>3119</v>
      </c>
      <c r="Z3144" s="9" t="s">
        <v>2996</v>
      </c>
      <c r="AA3144" t="s">
        <v>3126</v>
      </c>
      <c r="AB3144">
        <v>1000</v>
      </c>
      <c r="AC3144">
        <v>1</v>
      </c>
      <c r="AD3144" t="s">
        <v>1168</v>
      </c>
      <c r="AF3144" t="s">
        <v>153</v>
      </c>
      <c r="AI3144" s="21" t="s">
        <v>1168</v>
      </c>
      <c r="AJ3144" s="21" t="s">
        <v>1148</v>
      </c>
      <c r="AK3144">
        <v>53.595999999999997</v>
      </c>
      <c r="AL3144" s="21" t="s">
        <v>2996</v>
      </c>
      <c r="AM3144">
        <f>57.382-49.306</f>
        <v>8.0760000000000005</v>
      </c>
      <c r="AN3144" s="21">
        <v>3</v>
      </c>
      <c r="AO3144" s="21">
        <v>15</v>
      </c>
      <c r="AP3144">
        <v>90</v>
      </c>
      <c r="AQ3144" s="22" t="s">
        <v>3063</v>
      </c>
      <c r="AR3144" s="21" t="s">
        <v>3125</v>
      </c>
    </row>
    <row r="3145" spans="1:44">
      <c r="A3145" s="21" t="s">
        <v>1768</v>
      </c>
      <c r="B3145" s="21" t="s">
        <v>1146</v>
      </c>
      <c r="C3145" s="21" t="s">
        <v>1149</v>
      </c>
      <c r="D3145" s="21" t="s">
        <v>1766</v>
      </c>
      <c r="E3145" s="21" t="s">
        <v>1767</v>
      </c>
      <c r="G3145" s="21" t="s">
        <v>1168</v>
      </c>
      <c r="H3145" s="21" t="s">
        <v>1168</v>
      </c>
      <c r="I3145" s="21" t="s">
        <v>3122</v>
      </c>
      <c r="L3145">
        <v>3875</v>
      </c>
      <c r="M3145" s="21" t="s">
        <v>1145</v>
      </c>
      <c r="O3145" s="21">
        <v>2001</v>
      </c>
      <c r="P3145">
        <v>2002</v>
      </c>
      <c r="Q3145" t="s">
        <v>3120</v>
      </c>
      <c r="R3145">
        <f>4*30</f>
        <v>120</v>
      </c>
      <c r="T3145" t="s">
        <v>3038</v>
      </c>
      <c r="U3145" s="21" t="s">
        <v>1147</v>
      </c>
      <c r="X3145" s="9" t="s">
        <v>3119</v>
      </c>
      <c r="Z3145" s="9" t="s">
        <v>2996</v>
      </c>
      <c r="AD3145" t="s">
        <v>1168</v>
      </c>
      <c r="AF3145" t="s">
        <v>1168</v>
      </c>
      <c r="AI3145" s="21" t="s">
        <v>1168</v>
      </c>
      <c r="AJ3145" s="21" t="s">
        <v>3123</v>
      </c>
      <c r="AK3145">
        <v>20.53</v>
      </c>
      <c r="AL3145" s="21" t="s">
        <v>2996</v>
      </c>
      <c r="AM3145">
        <f>21.528-19.609</f>
        <v>1.9189999999999969</v>
      </c>
      <c r="AN3145" s="21">
        <v>3</v>
      </c>
      <c r="AO3145" s="21">
        <v>15</v>
      </c>
      <c r="AP3145">
        <v>90</v>
      </c>
      <c r="AQ3145" s="22" t="s">
        <v>3063</v>
      </c>
      <c r="AR3145" s="21" t="s">
        <v>3125</v>
      </c>
    </row>
    <row r="3146" spans="1:44">
      <c r="A3146" s="21" t="s">
        <v>1768</v>
      </c>
      <c r="B3146" s="21" t="s">
        <v>1146</v>
      </c>
      <c r="C3146" s="21" t="s">
        <v>1149</v>
      </c>
      <c r="D3146" s="21" t="s">
        <v>1766</v>
      </c>
      <c r="E3146" s="21" t="s">
        <v>1767</v>
      </c>
      <c r="G3146" s="21" t="s">
        <v>1168</v>
      </c>
      <c r="H3146" s="21" t="s">
        <v>1168</v>
      </c>
      <c r="I3146" s="21" t="s">
        <v>3122</v>
      </c>
      <c r="L3146">
        <v>3875</v>
      </c>
      <c r="M3146" s="21" t="s">
        <v>1145</v>
      </c>
      <c r="O3146" s="21">
        <v>2001</v>
      </c>
      <c r="P3146">
        <v>2002</v>
      </c>
      <c r="Q3146" t="s">
        <v>3120</v>
      </c>
      <c r="R3146">
        <f t="shared" si="41"/>
        <v>120</v>
      </c>
      <c r="T3146" t="s">
        <v>3038</v>
      </c>
      <c r="U3146" s="21" t="s">
        <v>95</v>
      </c>
      <c r="X3146" s="9" t="s">
        <v>3119</v>
      </c>
      <c r="Z3146" s="9" t="s">
        <v>2996</v>
      </c>
      <c r="AA3146" t="s">
        <v>3126</v>
      </c>
      <c r="AB3146">
        <v>100</v>
      </c>
      <c r="AC3146">
        <v>1</v>
      </c>
      <c r="AD3146" t="s">
        <v>1168</v>
      </c>
      <c r="AF3146" t="s">
        <v>153</v>
      </c>
      <c r="AI3146" s="21" t="s">
        <v>1168</v>
      </c>
      <c r="AJ3146" s="21" t="s">
        <v>3123</v>
      </c>
      <c r="AK3146">
        <v>14.962</v>
      </c>
      <c r="AL3146" s="21" t="s">
        <v>2996</v>
      </c>
      <c r="AM3146" s="21" t="s">
        <v>3006</v>
      </c>
      <c r="AN3146" s="21">
        <v>3</v>
      </c>
      <c r="AO3146" s="21">
        <v>15</v>
      </c>
      <c r="AP3146">
        <v>90</v>
      </c>
      <c r="AQ3146" s="22" t="s">
        <v>3063</v>
      </c>
      <c r="AR3146" s="21" t="s">
        <v>3125</v>
      </c>
    </row>
    <row r="3147" spans="1:44">
      <c r="A3147" s="21" t="s">
        <v>1768</v>
      </c>
      <c r="B3147" s="21" t="s">
        <v>1146</v>
      </c>
      <c r="C3147" s="21" t="s">
        <v>1149</v>
      </c>
      <c r="D3147" s="21" t="s">
        <v>1766</v>
      </c>
      <c r="E3147" s="21" t="s">
        <v>1767</v>
      </c>
      <c r="G3147" s="21" t="s">
        <v>1168</v>
      </c>
      <c r="H3147" s="21" t="s">
        <v>1168</v>
      </c>
      <c r="I3147" s="21" t="s">
        <v>3122</v>
      </c>
      <c r="L3147">
        <v>3875</v>
      </c>
      <c r="M3147" s="21" t="s">
        <v>1145</v>
      </c>
      <c r="O3147" s="21">
        <v>2001</v>
      </c>
      <c r="P3147">
        <v>2002</v>
      </c>
      <c r="Q3147" t="s">
        <v>3120</v>
      </c>
      <c r="R3147">
        <f t="shared" si="41"/>
        <v>120</v>
      </c>
      <c r="T3147" t="s">
        <v>3038</v>
      </c>
      <c r="U3147" s="21" t="s">
        <v>95</v>
      </c>
      <c r="X3147" s="9" t="s">
        <v>3119</v>
      </c>
      <c r="Z3147" s="9" t="s">
        <v>2996</v>
      </c>
      <c r="AA3147" t="s">
        <v>3126</v>
      </c>
      <c r="AB3147">
        <v>500</v>
      </c>
      <c r="AC3147">
        <v>1</v>
      </c>
      <c r="AD3147" t="s">
        <v>1168</v>
      </c>
      <c r="AF3147" t="s">
        <v>153</v>
      </c>
      <c r="AI3147" s="21" t="s">
        <v>1168</v>
      </c>
      <c r="AJ3147" s="21" t="s">
        <v>3123</v>
      </c>
      <c r="AK3147">
        <v>18.295000000000002</v>
      </c>
      <c r="AL3147" s="21" t="s">
        <v>2996</v>
      </c>
      <c r="AM3147" s="21">
        <f>19.205-17.79</f>
        <v>1.4149999999999991</v>
      </c>
      <c r="AN3147" s="21">
        <v>3</v>
      </c>
      <c r="AO3147" s="21">
        <v>15</v>
      </c>
      <c r="AP3147">
        <v>90</v>
      </c>
      <c r="AQ3147" s="22" t="s">
        <v>3063</v>
      </c>
      <c r="AR3147" s="21" t="s">
        <v>3125</v>
      </c>
    </row>
    <row r="3148" spans="1:44">
      <c r="A3148" s="21" t="s">
        <v>1768</v>
      </c>
      <c r="B3148" s="21" t="s">
        <v>1146</v>
      </c>
      <c r="C3148" s="21" t="s">
        <v>1149</v>
      </c>
      <c r="D3148" s="21" t="s">
        <v>1766</v>
      </c>
      <c r="E3148" s="21" t="s">
        <v>1767</v>
      </c>
      <c r="G3148" s="21" t="s">
        <v>1168</v>
      </c>
      <c r="H3148" s="21" t="s">
        <v>1168</v>
      </c>
      <c r="I3148" s="21" t="s">
        <v>3122</v>
      </c>
      <c r="L3148">
        <v>3875</v>
      </c>
      <c r="M3148" s="21" t="s">
        <v>1145</v>
      </c>
      <c r="O3148" s="21">
        <v>2001</v>
      </c>
      <c r="P3148">
        <v>2002</v>
      </c>
      <c r="Q3148" t="s">
        <v>3120</v>
      </c>
      <c r="R3148">
        <f t="shared" si="41"/>
        <v>120</v>
      </c>
      <c r="T3148" t="s">
        <v>3038</v>
      </c>
      <c r="U3148" s="21" t="s">
        <v>95</v>
      </c>
      <c r="X3148" s="9" t="s">
        <v>3119</v>
      </c>
      <c r="Z3148" s="9" t="s">
        <v>2996</v>
      </c>
      <c r="AA3148" t="s">
        <v>3126</v>
      </c>
      <c r="AB3148">
        <v>1000</v>
      </c>
      <c r="AC3148">
        <v>1</v>
      </c>
      <c r="AD3148" t="s">
        <v>1168</v>
      </c>
      <c r="AF3148" t="s">
        <v>153</v>
      </c>
      <c r="AI3148" s="21" t="s">
        <v>1168</v>
      </c>
      <c r="AJ3148" s="21" t="s">
        <v>3123</v>
      </c>
      <c r="AK3148">
        <v>16.577999999999999</v>
      </c>
      <c r="AL3148" s="21" t="s">
        <v>2996</v>
      </c>
      <c r="AM3148">
        <f>17.689-15.265</f>
        <v>2.4239999999999995</v>
      </c>
      <c r="AN3148" s="21">
        <v>3</v>
      </c>
      <c r="AO3148" s="21">
        <v>15</v>
      </c>
      <c r="AP3148">
        <v>90</v>
      </c>
      <c r="AQ3148" s="22" t="s">
        <v>3063</v>
      </c>
      <c r="AR3148" s="21" t="s">
        <v>3125</v>
      </c>
    </row>
    <row r="3149" spans="1:44">
      <c r="A3149" s="21" t="s">
        <v>1768</v>
      </c>
      <c r="B3149" s="21" t="s">
        <v>1146</v>
      </c>
      <c r="C3149" s="21" t="s">
        <v>1149</v>
      </c>
      <c r="D3149" s="21" t="s">
        <v>1766</v>
      </c>
      <c r="E3149" s="21" t="s">
        <v>1767</v>
      </c>
      <c r="G3149" s="21" t="s">
        <v>1168</v>
      </c>
      <c r="H3149" s="21" t="s">
        <v>1168</v>
      </c>
      <c r="I3149" s="21" t="s">
        <v>3124</v>
      </c>
      <c r="L3149">
        <v>3400</v>
      </c>
      <c r="M3149" s="21" t="s">
        <v>1145</v>
      </c>
      <c r="O3149" s="21">
        <v>2001</v>
      </c>
      <c r="P3149">
        <v>2002</v>
      </c>
      <c r="Q3149" t="s">
        <v>3120</v>
      </c>
      <c r="R3149">
        <f>4*30</f>
        <v>120</v>
      </c>
      <c r="T3149" t="s">
        <v>3038</v>
      </c>
      <c r="U3149" s="21" t="s">
        <v>1147</v>
      </c>
      <c r="X3149" s="9" t="s">
        <v>3119</v>
      </c>
      <c r="Z3149" s="9" t="s">
        <v>2996</v>
      </c>
      <c r="AD3149" t="s">
        <v>1168</v>
      </c>
      <c r="AF3149" t="s">
        <v>1168</v>
      </c>
      <c r="AI3149" s="21" t="s">
        <v>1168</v>
      </c>
      <c r="AJ3149" s="21" t="s">
        <v>1148</v>
      </c>
      <c r="AK3149">
        <v>24.738</v>
      </c>
      <c r="AL3149" s="21" t="s">
        <v>2996</v>
      </c>
      <c r="AM3149">
        <f>26.923-22.492</f>
        <v>4.4309999999999974</v>
      </c>
      <c r="AN3149" s="21">
        <v>3</v>
      </c>
      <c r="AO3149" s="21">
        <v>15</v>
      </c>
      <c r="AP3149">
        <v>90</v>
      </c>
      <c r="AQ3149" s="22" t="s">
        <v>3063</v>
      </c>
      <c r="AR3149" s="21" t="s">
        <v>3125</v>
      </c>
    </row>
    <row r="3150" spans="1:44">
      <c r="A3150" s="21" t="s">
        <v>1768</v>
      </c>
      <c r="B3150" s="21" t="s">
        <v>1146</v>
      </c>
      <c r="C3150" s="21" t="s">
        <v>1149</v>
      </c>
      <c r="D3150" s="21" t="s">
        <v>1766</v>
      </c>
      <c r="E3150" s="21" t="s">
        <v>1767</v>
      </c>
      <c r="G3150" s="21" t="s">
        <v>1168</v>
      </c>
      <c r="H3150" s="21" t="s">
        <v>1168</v>
      </c>
      <c r="I3150" s="21" t="s">
        <v>3124</v>
      </c>
      <c r="L3150">
        <v>3400</v>
      </c>
      <c r="M3150" s="21" t="s">
        <v>1145</v>
      </c>
      <c r="O3150" s="21">
        <v>2001</v>
      </c>
      <c r="P3150">
        <v>2002</v>
      </c>
      <c r="Q3150" t="s">
        <v>3120</v>
      </c>
      <c r="R3150">
        <f t="shared" si="41"/>
        <v>120</v>
      </c>
      <c r="T3150" t="s">
        <v>3038</v>
      </c>
      <c r="U3150" s="21" t="s">
        <v>95</v>
      </c>
      <c r="X3150" s="9" t="s">
        <v>3119</v>
      </c>
      <c r="Z3150" s="9" t="s">
        <v>2996</v>
      </c>
      <c r="AA3150" t="s">
        <v>3126</v>
      </c>
      <c r="AB3150">
        <v>100</v>
      </c>
      <c r="AC3150">
        <v>1</v>
      </c>
      <c r="AD3150" t="s">
        <v>1168</v>
      </c>
      <c r="AF3150" t="s">
        <v>153</v>
      </c>
      <c r="AI3150" s="21" t="s">
        <v>1168</v>
      </c>
      <c r="AJ3150" s="21" t="s">
        <v>1148</v>
      </c>
      <c r="AK3150">
        <v>27.169</v>
      </c>
      <c r="AL3150" s="21" t="s">
        <v>2996</v>
      </c>
      <c r="AM3150">
        <v>0</v>
      </c>
      <c r="AN3150" s="21">
        <v>3</v>
      </c>
      <c r="AO3150" s="21">
        <v>15</v>
      </c>
      <c r="AP3150">
        <v>90</v>
      </c>
      <c r="AQ3150" s="22" t="s">
        <v>3063</v>
      </c>
      <c r="AR3150" s="21" t="s">
        <v>3125</v>
      </c>
    </row>
    <row r="3151" spans="1:44">
      <c r="A3151" s="21" t="s">
        <v>1768</v>
      </c>
      <c r="B3151" s="21" t="s">
        <v>1146</v>
      </c>
      <c r="C3151" s="21" t="s">
        <v>1149</v>
      </c>
      <c r="D3151" s="21" t="s">
        <v>1766</v>
      </c>
      <c r="E3151" s="21" t="s">
        <v>1767</v>
      </c>
      <c r="G3151" s="21" t="s">
        <v>1168</v>
      </c>
      <c r="H3151" s="21" t="s">
        <v>1168</v>
      </c>
      <c r="I3151" s="21" t="s">
        <v>3124</v>
      </c>
      <c r="L3151">
        <v>3400</v>
      </c>
      <c r="M3151" s="21" t="s">
        <v>1145</v>
      </c>
      <c r="O3151" s="21">
        <v>2001</v>
      </c>
      <c r="P3151">
        <v>2002</v>
      </c>
      <c r="Q3151" t="s">
        <v>3120</v>
      </c>
      <c r="R3151">
        <f t="shared" si="41"/>
        <v>120</v>
      </c>
      <c r="T3151" t="s">
        <v>3038</v>
      </c>
      <c r="U3151" s="21" t="s">
        <v>95</v>
      </c>
      <c r="X3151" s="9" t="s">
        <v>3119</v>
      </c>
      <c r="Z3151" s="9" t="s">
        <v>2996</v>
      </c>
      <c r="AA3151" t="s">
        <v>3126</v>
      </c>
      <c r="AB3151">
        <v>500</v>
      </c>
      <c r="AC3151">
        <v>1</v>
      </c>
      <c r="AD3151" t="s">
        <v>1168</v>
      </c>
      <c r="AF3151" t="s">
        <v>153</v>
      </c>
      <c r="AI3151" s="21" t="s">
        <v>1168</v>
      </c>
      <c r="AJ3151" s="21" t="s">
        <v>1148</v>
      </c>
      <c r="AK3151">
        <v>44.862000000000002</v>
      </c>
      <c r="AL3151" s="21" t="s">
        <v>2996</v>
      </c>
      <c r="AM3151">
        <f>47.354-42.431</f>
        <v>4.9230000000000018</v>
      </c>
      <c r="AN3151" s="21">
        <v>3</v>
      </c>
      <c r="AO3151" s="21">
        <v>15</v>
      </c>
      <c r="AP3151">
        <v>90</v>
      </c>
      <c r="AQ3151" s="22" t="s">
        <v>3063</v>
      </c>
      <c r="AR3151" s="21" t="s">
        <v>3125</v>
      </c>
    </row>
    <row r="3152" spans="1:44">
      <c r="A3152" s="21" t="s">
        <v>1768</v>
      </c>
      <c r="B3152" s="21" t="s">
        <v>1146</v>
      </c>
      <c r="C3152" s="21" t="s">
        <v>1149</v>
      </c>
      <c r="D3152" s="21" t="s">
        <v>1766</v>
      </c>
      <c r="E3152" s="21" t="s">
        <v>1767</v>
      </c>
      <c r="G3152" s="21" t="s">
        <v>1168</v>
      </c>
      <c r="H3152" s="21" t="s">
        <v>1168</v>
      </c>
      <c r="I3152" s="21" t="s">
        <v>3124</v>
      </c>
      <c r="L3152">
        <v>3400</v>
      </c>
      <c r="M3152" s="21" t="s">
        <v>1145</v>
      </c>
      <c r="O3152" s="21">
        <v>2001</v>
      </c>
      <c r="P3152">
        <v>2002</v>
      </c>
      <c r="Q3152" t="s">
        <v>3120</v>
      </c>
      <c r="R3152">
        <f t="shared" si="41"/>
        <v>120</v>
      </c>
      <c r="T3152" t="s">
        <v>3038</v>
      </c>
      <c r="U3152" s="21" t="s">
        <v>95</v>
      </c>
      <c r="X3152" s="9" t="s">
        <v>3119</v>
      </c>
      <c r="Z3152" s="9" t="s">
        <v>2996</v>
      </c>
      <c r="AA3152" t="s">
        <v>3126</v>
      </c>
      <c r="AB3152">
        <v>1000</v>
      </c>
      <c r="AC3152">
        <v>1</v>
      </c>
      <c r="AD3152" t="s">
        <v>1168</v>
      </c>
      <c r="AF3152" t="s">
        <v>153</v>
      </c>
      <c r="AI3152" s="21" t="s">
        <v>1168</v>
      </c>
      <c r="AJ3152" s="21" t="s">
        <v>1148</v>
      </c>
      <c r="AK3152">
        <v>38.215000000000003</v>
      </c>
      <c r="AL3152" s="21" t="s">
        <v>2996</v>
      </c>
      <c r="AM3152">
        <f>42.431-33.569</f>
        <v>8.8619999999999948</v>
      </c>
      <c r="AN3152" s="21">
        <v>3</v>
      </c>
      <c r="AO3152" s="21">
        <v>15</v>
      </c>
      <c r="AP3152">
        <v>90</v>
      </c>
      <c r="AQ3152" s="22" t="s">
        <v>3063</v>
      </c>
      <c r="AR3152" s="21" t="s">
        <v>3125</v>
      </c>
    </row>
    <row r="3153" spans="1:44">
      <c r="A3153" s="21" t="s">
        <v>1768</v>
      </c>
      <c r="B3153" s="21" t="s">
        <v>1146</v>
      </c>
      <c r="C3153" s="21" t="s">
        <v>1149</v>
      </c>
      <c r="D3153" s="21" t="s">
        <v>1766</v>
      </c>
      <c r="E3153" s="21" t="s">
        <v>1767</v>
      </c>
      <c r="G3153" s="21" t="s">
        <v>1168</v>
      </c>
      <c r="H3153" s="21" t="s">
        <v>1168</v>
      </c>
      <c r="I3153" s="21" t="s">
        <v>3124</v>
      </c>
      <c r="L3153">
        <v>3400</v>
      </c>
      <c r="M3153" s="21" t="s">
        <v>1145</v>
      </c>
      <c r="O3153" s="21">
        <v>2001</v>
      </c>
      <c r="P3153">
        <v>2002</v>
      </c>
      <c r="Q3153" t="s">
        <v>3120</v>
      </c>
      <c r="R3153">
        <f>4*30</f>
        <v>120</v>
      </c>
      <c r="T3153" t="s">
        <v>3038</v>
      </c>
      <c r="U3153" s="21" t="s">
        <v>1147</v>
      </c>
      <c r="X3153" s="9" t="s">
        <v>3119</v>
      </c>
      <c r="Z3153" s="9" t="s">
        <v>2996</v>
      </c>
      <c r="AD3153" t="s">
        <v>1168</v>
      </c>
      <c r="AF3153" t="s">
        <v>1168</v>
      </c>
      <c r="AI3153" s="21" t="s">
        <v>1168</v>
      </c>
      <c r="AJ3153" s="21" t="s">
        <v>3123</v>
      </c>
      <c r="AK3153">
        <v>26.431999999999999</v>
      </c>
      <c r="AL3153" s="21" t="s">
        <v>2996</v>
      </c>
      <c r="AM3153">
        <f>32.062-21</f>
        <v>11.061999999999998</v>
      </c>
      <c r="AN3153" s="21">
        <v>3</v>
      </c>
      <c r="AO3153" s="21">
        <v>15</v>
      </c>
      <c r="AP3153">
        <v>90</v>
      </c>
      <c r="AQ3153" s="22" t="s">
        <v>3063</v>
      </c>
      <c r="AR3153" s="21" t="s">
        <v>3125</v>
      </c>
    </row>
    <row r="3154" spans="1:44">
      <c r="A3154" s="21" t="s">
        <v>1768</v>
      </c>
      <c r="B3154" s="21" t="s">
        <v>1146</v>
      </c>
      <c r="C3154" s="21" t="s">
        <v>1149</v>
      </c>
      <c r="D3154" s="21" t="s">
        <v>1766</v>
      </c>
      <c r="E3154" s="21" t="s">
        <v>1767</v>
      </c>
      <c r="G3154" s="21" t="s">
        <v>1168</v>
      </c>
      <c r="H3154" s="21" t="s">
        <v>1168</v>
      </c>
      <c r="I3154" s="21" t="s">
        <v>3124</v>
      </c>
      <c r="L3154">
        <v>3400</v>
      </c>
      <c r="M3154" s="21" t="s">
        <v>1145</v>
      </c>
      <c r="O3154" s="21">
        <v>2001</v>
      </c>
      <c r="P3154">
        <v>2002</v>
      </c>
      <c r="Q3154" t="s">
        <v>3120</v>
      </c>
      <c r="R3154">
        <f t="shared" si="41"/>
        <v>120</v>
      </c>
      <c r="T3154" t="s">
        <v>3038</v>
      </c>
      <c r="U3154" s="21" t="s">
        <v>95</v>
      </c>
      <c r="X3154" s="9" t="s">
        <v>3119</v>
      </c>
      <c r="Z3154" s="9" t="s">
        <v>2996</v>
      </c>
      <c r="AA3154" t="s">
        <v>3126</v>
      </c>
      <c r="AB3154">
        <v>100</v>
      </c>
      <c r="AC3154">
        <v>1</v>
      </c>
      <c r="AD3154" t="s">
        <v>1168</v>
      </c>
      <c r="AF3154" t="s">
        <v>153</v>
      </c>
      <c r="AI3154" s="21" t="s">
        <v>1168</v>
      </c>
      <c r="AJ3154" s="21" t="s">
        <v>3123</v>
      </c>
      <c r="AK3154">
        <v>18.63</v>
      </c>
      <c r="AL3154" s="21" t="s">
        <v>2996</v>
      </c>
      <c r="AM3154">
        <f>19.519-17.642</f>
        <v>1.8769999999999989</v>
      </c>
      <c r="AN3154" s="21">
        <v>3</v>
      </c>
      <c r="AO3154" s="21">
        <v>15</v>
      </c>
      <c r="AP3154">
        <v>90</v>
      </c>
      <c r="AQ3154" s="22" t="s">
        <v>3063</v>
      </c>
      <c r="AR3154" s="21" t="s">
        <v>3125</v>
      </c>
    </row>
    <row r="3155" spans="1:44">
      <c r="A3155" s="21" t="s">
        <v>1768</v>
      </c>
      <c r="B3155" s="21" t="s">
        <v>1146</v>
      </c>
      <c r="C3155" s="21" t="s">
        <v>1149</v>
      </c>
      <c r="D3155" s="21" t="s">
        <v>1766</v>
      </c>
      <c r="E3155" s="21" t="s">
        <v>1767</v>
      </c>
      <c r="G3155" s="21" t="s">
        <v>1168</v>
      </c>
      <c r="H3155" s="21" t="s">
        <v>1168</v>
      </c>
      <c r="I3155" s="21" t="s">
        <v>3124</v>
      </c>
      <c r="L3155">
        <v>3400</v>
      </c>
      <c r="M3155" s="21" t="s">
        <v>1145</v>
      </c>
      <c r="O3155" s="21">
        <v>2001</v>
      </c>
      <c r="P3155">
        <v>2002</v>
      </c>
      <c r="Q3155" t="s">
        <v>3120</v>
      </c>
      <c r="R3155">
        <f t="shared" si="41"/>
        <v>120</v>
      </c>
      <c r="T3155" t="s">
        <v>3038</v>
      </c>
      <c r="U3155" s="21" t="s">
        <v>95</v>
      </c>
      <c r="X3155" s="9" t="s">
        <v>3119</v>
      </c>
      <c r="Z3155" s="9" t="s">
        <v>2996</v>
      </c>
      <c r="AA3155" t="s">
        <v>3126</v>
      </c>
      <c r="AB3155">
        <v>500</v>
      </c>
      <c r="AC3155">
        <v>1</v>
      </c>
      <c r="AD3155" t="s">
        <v>1168</v>
      </c>
      <c r="AF3155" t="s">
        <v>153</v>
      </c>
      <c r="AI3155" s="21" t="s">
        <v>1168</v>
      </c>
      <c r="AJ3155" s="21" t="s">
        <v>3123</v>
      </c>
      <c r="AK3155">
        <v>22.481000000000002</v>
      </c>
      <c r="AL3155" s="21" t="s">
        <v>2996</v>
      </c>
      <c r="AM3155" s="21" t="s">
        <v>3006</v>
      </c>
      <c r="AN3155" s="21">
        <v>3</v>
      </c>
      <c r="AO3155" s="21">
        <v>15</v>
      </c>
      <c r="AP3155">
        <v>90</v>
      </c>
      <c r="AQ3155" s="22" t="s">
        <v>3063</v>
      </c>
      <c r="AR3155" s="21" t="s">
        <v>3125</v>
      </c>
    </row>
    <row r="3156" spans="1:44">
      <c r="A3156" s="21" t="s">
        <v>1768</v>
      </c>
      <c r="B3156" s="21" t="s">
        <v>1146</v>
      </c>
      <c r="C3156" s="21" t="s">
        <v>1149</v>
      </c>
      <c r="D3156" s="21" t="s">
        <v>1766</v>
      </c>
      <c r="E3156" s="21" t="s">
        <v>1767</v>
      </c>
      <c r="G3156" s="21" t="s">
        <v>1168</v>
      </c>
      <c r="H3156" s="21" t="s">
        <v>1168</v>
      </c>
      <c r="I3156" s="21" t="s">
        <v>3124</v>
      </c>
      <c r="L3156">
        <v>3400</v>
      </c>
      <c r="M3156" s="21" t="s">
        <v>1145</v>
      </c>
      <c r="O3156" s="21">
        <v>2001</v>
      </c>
      <c r="P3156">
        <v>2002</v>
      </c>
      <c r="Q3156" t="s">
        <v>3120</v>
      </c>
      <c r="R3156">
        <f t="shared" si="41"/>
        <v>120</v>
      </c>
      <c r="T3156" t="s">
        <v>3038</v>
      </c>
      <c r="U3156" s="21" t="s">
        <v>95</v>
      </c>
      <c r="X3156" s="9" t="s">
        <v>3119</v>
      </c>
      <c r="Z3156" s="9" t="s">
        <v>2996</v>
      </c>
      <c r="AA3156" t="s">
        <v>3126</v>
      </c>
      <c r="AB3156">
        <v>1000</v>
      </c>
      <c r="AC3156">
        <v>1</v>
      </c>
      <c r="AD3156" t="s">
        <v>1168</v>
      </c>
      <c r="AF3156" t="s">
        <v>153</v>
      </c>
      <c r="AI3156" s="21" t="s">
        <v>1168</v>
      </c>
      <c r="AJ3156" s="21" t="s">
        <v>3123</v>
      </c>
      <c r="AK3156">
        <v>30.295999999999999</v>
      </c>
      <c r="AL3156" s="21" t="s">
        <v>2996</v>
      </c>
      <c r="AM3156">
        <f>32.358-28.704</f>
        <v>3.6539999999999964</v>
      </c>
      <c r="AN3156" s="21">
        <v>3</v>
      </c>
      <c r="AO3156" s="21">
        <v>15</v>
      </c>
      <c r="AP3156">
        <v>90</v>
      </c>
      <c r="AQ3156" s="22" t="s">
        <v>3063</v>
      </c>
      <c r="AR3156" s="21" t="s">
        <v>3125</v>
      </c>
    </row>
    <row r="3157" spans="1:44">
      <c r="A3157" s="21" t="s">
        <v>1768</v>
      </c>
      <c r="B3157" s="21" t="s">
        <v>1146</v>
      </c>
      <c r="C3157" s="21" t="s">
        <v>1149</v>
      </c>
      <c r="D3157" s="21" t="s">
        <v>1766</v>
      </c>
      <c r="E3157" s="21" t="s">
        <v>1767</v>
      </c>
      <c r="G3157" s="21" t="s">
        <v>1168</v>
      </c>
      <c r="H3157" s="21" t="s">
        <v>1168</v>
      </c>
      <c r="I3157" s="21" t="s">
        <v>3122</v>
      </c>
      <c r="L3157">
        <v>3875</v>
      </c>
      <c r="M3157" s="21" t="s">
        <v>1145</v>
      </c>
      <c r="O3157" s="21">
        <v>2001</v>
      </c>
      <c r="P3157">
        <v>2002</v>
      </c>
      <c r="Q3157" t="s">
        <v>3120</v>
      </c>
      <c r="R3157">
        <f>4*30</f>
        <v>120</v>
      </c>
      <c r="T3157" t="s">
        <v>3038</v>
      </c>
      <c r="U3157" s="21" t="s">
        <v>1147</v>
      </c>
      <c r="X3157" s="9" t="s">
        <v>3119</v>
      </c>
      <c r="Z3157" s="9" t="s">
        <v>2996</v>
      </c>
      <c r="AD3157" t="s">
        <v>1168</v>
      </c>
      <c r="AF3157" t="s">
        <v>1168</v>
      </c>
      <c r="AI3157" s="21" t="s">
        <v>1168</v>
      </c>
      <c r="AJ3157" s="21" t="s">
        <v>1148</v>
      </c>
      <c r="AK3157">
        <v>46.698</v>
      </c>
      <c r="AL3157" s="21" t="s">
        <v>2996</v>
      </c>
      <c r="AM3157">
        <v>0</v>
      </c>
      <c r="AN3157" s="21">
        <v>3</v>
      </c>
      <c r="AO3157" s="21">
        <v>15</v>
      </c>
      <c r="AP3157">
        <v>90</v>
      </c>
      <c r="AQ3157" s="22" t="s">
        <v>3063</v>
      </c>
      <c r="AR3157" s="21" t="s">
        <v>3127</v>
      </c>
    </row>
    <row r="3158" spans="1:44">
      <c r="A3158" s="21" t="s">
        <v>1768</v>
      </c>
      <c r="B3158" s="21" t="s">
        <v>1146</v>
      </c>
      <c r="C3158" s="21" t="s">
        <v>1149</v>
      </c>
      <c r="D3158" s="21" t="s">
        <v>1766</v>
      </c>
      <c r="E3158" s="21" t="s">
        <v>1767</v>
      </c>
      <c r="G3158" s="21" t="s">
        <v>1168</v>
      </c>
      <c r="H3158" s="21" t="s">
        <v>1168</v>
      </c>
      <c r="I3158" s="21" t="s">
        <v>3122</v>
      </c>
      <c r="L3158">
        <v>3875</v>
      </c>
      <c r="M3158" s="21" t="s">
        <v>1145</v>
      </c>
      <c r="O3158" s="21">
        <v>2001</v>
      </c>
      <c r="P3158">
        <v>2002</v>
      </c>
      <c r="Q3158" t="s">
        <v>3120</v>
      </c>
      <c r="R3158">
        <f t="shared" ref="R3158:R3172" si="42">4*30</f>
        <v>120</v>
      </c>
      <c r="T3158" t="s">
        <v>3038</v>
      </c>
      <c r="U3158" s="21" t="s">
        <v>95</v>
      </c>
      <c r="X3158" s="9" t="s">
        <v>3119</v>
      </c>
      <c r="Z3158" s="9" t="s">
        <v>2996</v>
      </c>
      <c r="AA3158" t="s">
        <v>1159</v>
      </c>
      <c r="AB3158">
        <v>100</v>
      </c>
      <c r="AC3158">
        <v>1</v>
      </c>
      <c r="AD3158" t="s">
        <v>1168</v>
      </c>
      <c r="AF3158" t="s">
        <v>153</v>
      </c>
      <c r="AI3158" s="21" t="s">
        <v>1168</v>
      </c>
      <c r="AJ3158" s="21" t="s">
        <v>1148</v>
      </c>
      <c r="AK3158">
        <v>70.754999999999995</v>
      </c>
      <c r="AL3158" s="21" t="s">
        <v>2996</v>
      </c>
      <c r="AM3158">
        <f>73.365-69.088</f>
        <v>4.277000000000001</v>
      </c>
      <c r="AN3158" s="21">
        <v>3</v>
      </c>
      <c r="AO3158" s="21">
        <v>15</v>
      </c>
      <c r="AP3158">
        <v>90</v>
      </c>
      <c r="AQ3158" s="22" t="s">
        <v>3063</v>
      </c>
      <c r="AR3158" s="21" t="s">
        <v>3127</v>
      </c>
    </row>
    <row r="3159" spans="1:44">
      <c r="A3159" s="21" t="s">
        <v>1768</v>
      </c>
      <c r="B3159" s="21" t="s">
        <v>1146</v>
      </c>
      <c r="C3159" s="21" t="s">
        <v>1149</v>
      </c>
      <c r="D3159" s="21" t="s">
        <v>1766</v>
      </c>
      <c r="E3159" s="21" t="s">
        <v>1767</v>
      </c>
      <c r="G3159" s="21" t="s">
        <v>1168</v>
      </c>
      <c r="H3159" s="21" t="s">
        <v>1168</v>
      </c>
      <c r="I3159" s="21" t="s">
        <v>3122</v>
      </c>
      <c r="L3159">
        <v>3875</v>
      </c>
      <c r="M3159" s="21" t="s">
        <v>1145</v>
      </c>
      <c r="O3159" s="21">
        <v>2001</v>
      </c>
      <c r="P3159">
        <v>2002</v>
      </c>
      <c r="Q3159" t="s">
        <v>3120</v>
      </c>
      <c r="R3159">
        <f t="shared" si="42"/>
        <v>120</v>
      </c>
      <c r="T3159" t="s">
        <v>3038</v>
      </c>
      <c r="U3159" s="21" t="s">
        <v>95</v>
      </c>
      <c r="X3159" s="9" t="s">
        <v>3119</v>
      </c>
      <c r="Z3159" s="9" t="s">
        <v>2996</v>
      </c>
      <c r="AA3159" t="s">
        <v>1159</v>
      </c>
      <c r="AB3159">
        <v>500</v>
      </c>
      <c r="AC3159">
        <v>1</v>
      </c>
      <c r="AD3159" t="s">
        <v>1168</v>
      </c>
      <c r="AF3159" t="s">
        <v>153</v>
      </c>
      <c r="AI3159" s="21" t="s">
        <v>1168</v>
      </c>
      <c r="AJ3159" s="21" t="s">
        <v>1148</v>
      </c>
      <c r="AK3159">
        <v>60.189</v>
      </c>
      <c r="AL3159" s="21" t="s">
        <v>2996</v>
      </c>
      <c r="AM3159">
        <f>62.547-57.516</f>
        <v>5.0309999999999988</v>
      </c>
      <c r="AN3159" s="21">
        <v>3</v>
      </c>
      <c r="AO3159" s="21">
        <v>15</v>
      </c>
      <c r="AP3159">
        <v>90</v>
      </c>
      <c r="AQ3159" s="22" t="s">
        <v>3063</v>
      </c>
      <c r="AR3159" s="21" t="s">
        <v>3127</v>
      </c>
    </row>
    <row r="3160" spans="1:44">
      <c r="A3160" s="21" t="s">
        <v>1768</v>
      </c>
      <c r="B3160" s="21" t="s">
        <v>1146</v>
      </c>
      <c r="C3160" s="21" t="s">
        <v>1149</v>
      </c>
      <c r="D3160" s="21" t="s">
        <v>1766</v>
      </c>
      <c r="E3160" s="21" t="s">
        <v>1767</v>
      </c>
      <c r="G3160" s="21" t="s">
        <v>1168</v>
      </c>
      <c r="H3160" s="21" t="s">
        <v>1168</v>
      </c>
      <c r="I3160" s="21" t="s">
        <v>3122</v>
      </c>
      <c r="L3160">
        <v>3875</v>
      </c>
      <c r="M3160" s="21" t="s">
        <v>1145</v>
      </c>
      <c r="O3160" s="21">
        <v>2001</v>
      </c>
      <c r="P3160">
        <v>2002</v>
      </c>
      <c r="Q3160" t="s">
        <v>3120</v>
      </c>
      <c r="R3160">
        <f t="shared" si="42"/>
        <v>120</v>
      </c>
      <c r="T3160" t="s">
        <v>3038</v>
      </c>
      <c r="U3160" s="21" t="s">
        <v>95</v>
      </c>
      <c r="X3160" s="9" t="s">
        <v>3119</v>
      </c>
      <c r="Z3160" s="9" t="s">
        <v>2996</v>
      </c>
      <c r="AA3160" t="s">
        <v>1159</v>
      </c>
      <c r="AB3160">
        <v>1000</v>
      </c>
      <c r="AC3160">
        <v>1</v>
      </c>
      <c r="AD3160" t="s">
        <v>1168</v>
      </c>
      <c r="AF3160" t="s">
        <v>153</v>
      </c>
      <c r="AI3160" s="21" t="s">
        <v>1168</v>
      </c>
      <c r="AJ3160" s="21" t="s">
        <v>1148</v>
      </c>
      <c r="AK3160">
        <v>55.472000000000001</v>
      </c>
      <c r="AL3160" s="21" t="s">
        <v>2996</v>
      </c>
      <c r="AM3160">
        <f>60.283-51.226</f>
        <v>9.0570000000000022</v>
      </c>
      <c r="AN3160" s="21">
        <v>3</v>
      </c>
      <c r="AO3160" s="21">
        <v>15</v>
      </c>
      <c r="AP3160">
        <v>90</v>
      </c>
      <c r="AQ3160" s="22" t="s">
        <v>3063</v>
      </c>
      <c r="AR3160" s="21" t="s">
        <v>3127</v>
      </c>
    </row>
    <row r="3161" spans="1:44">
      <c r="A3161" s="21" t="s">
        <v>1768</v>
      </c>
      <c r="B3161" s="21" t="s">
        <v>1146</v>
      </c>
      <c r="C3161" s="21" t="s">
        <v>1149</v>
      </c>
      <c r="D3161" s="21" t="s">
        <v>1766</v>
      </c>
      <c r="E3161" s="21" t="s">
        <v>1767</v>
      </c>
      <c r="G3161" s="21" t="s">
        <v>1168</v>
      </c>
      <c r="H3161" s="21" t="s">
        <v>1168</v>
      </c>
      <c r="I3161" s="21" t="s">
        <v>3122</v>
      </c>
      <c r="L3161">
        <v>3875</v>
      </c>
      <c r="M3161" s="21" t="s">
        <v>1145</v>
      </c>
      <c r="O3161" s="21">
        <v>2001</v>
      </c>
      <c r="P3161">
        <v>2002</v>
      </c>
      <c r="Q3161" t="s">
        <v>3120</v>
      </c>
      <c r="R3161">
        <f>4*30</f>
        <v>120</v>
      </c>
      <c r="T3161" t="s">
        <v>3038</v>
      </c>
      <c r="U3161" s="21" t="s">
        <v>1147</v>
      </c>
      <c r="X3161" s="9" t="s">
        <v>3119</v>
      </c>
      <c r="Z3161" s="9" t="s">
        <v>2996</v>
      </c>
      <c r="AD3161" t="s">
        <v>1168</v>
      </c>
      <c r="AF3161" t="s">
        <v>1168</v>
      </c>
      <c r="AI3161" s="21" t="s">
        <v>1168</v>
      </c>
      <c r="AJ3161" s="21" t="s">
        <v>3123</v>
      </c>
      <c r="AK3161">
        <v>20.57</v>
      </c>
      <c r="AL3161" s="21" t="s">
        <v>2996</v>
      </c>
      <c r="AM3161">
        <f>21.559-19.582</f>
        <v>1.9770000000000003</v>
      </c>
      <c r="AN3161" s="21">
        <v>3</v>
      </c>
      <c r="AO3161" s="21">
        <v>15</v>
      </c>
      <c r="AP3161">
        <v>90</v>
      </c>
      <c r="AQ3161" s="22" t="s">
        <v>3063</v>
      </c>
      <c r="AR3161" s="21" t="s">
        <v>3127</v>
      </c>
    </row>
    <row r="3162" spans="1:44">
      <c r="A3162" s="21" t="s">
        <v>1768</v>
      </c>
      <c r="B3162" s="21" t="s">
        <v>1146</v>
      </c>
      <c r="C3162" s="21" t="s">
        <v>1149</v>
      </c>
      <c r="D3162" s="21" t="s">
        <v>1766</v>
      </c>
      <c r="E3162" s="21" t="s">
        <v>1767</v>
      </c>
      <c r="G3162" s="21" t="s">
        <v>1168</v>
      </c>
      <c r="H3162" s="21" t="s">
        <v>1168</v>
      </c>
      <c r="I3162" s="21" t="s">
        <v>3122</v>
      </c>
      <c r="L3162">
        <v>3875</v>
      </c>
      <c r="M3162" s="21" t="s">
        <v>1145</v>
      </c>
      <c r="O3162" s="21">
        <v>2001</v>
      </c>
      <c r="P3162">
        <v>2002</v>
      </c>
      <c r="Q3162" t="s">
        <v>3120</v>
      </c>
      <c r="R3162">
        <f t="shared" si="42"/>
        <v>120</v>
      </c>
      <c r="T3162" t="s">
        <v>3038</v>
      </c>
      <c r="U3162" s="21" t="s">
        <v>95</v>
      </c>
      <c r="X3162" s="9" t="s">
        <v>3119</v>
      </c>
      <c r="Z3162" s="9" t="s">
        <v>2996</v>
      </c>
      <c r="AA3162" t="s">
        <v>1159</v>
      </c>
      <c r="AB3162">
        <v>100</v>
      </c>
      <c r="AC3162">
        <v>1</v>
      </c>
      <c r="AD3162" t="s">
        <v>1168</v>
      </c>
      <c r="AF3162" t="s">
        <v>153</v>
      </c>
      <c r="AI3162" s="21" t="s">
        <v>1168</v>
      </c>
      <c r="AJ3162" s="21" t="s">
        <v>3123</v>
      </c>
      <c r="AK3162">
        <v>16.806000000000001</v>
      </c>
      <c r="AL3162" s="21" t="s">
        <v>2996</v>
      </c>
      <c r="AM3162" s="21">
        <f>19.582-13.878</f>
        <v>5.7040000000000006</v>
      </c>
      <c r="AN3162" s="21">
        <v>3</v>
      </c>
      <c r="AO3162" s="21">
        <v>15</v>
      </c>
      <c r="AP3162">
        <v>90</v>
      </c>
      <c r="AQ3162" s="22" t="s">
        <v>3063</v>
      </c>
      <c r="AR3162" s="21" t="s">
        <v>3127</v>
      </c>
    </row>
    <row r="3163" spans="1:44">
      <c r="A3163" s="21" t="s">
        <v>1768</v>
      </c>
      <c r="B3163" s="21" t="s">
        <v>1146</v>
      </c>
      <c r="C3163" s="21" t="s">
        <v>1149</v>
      </c>
      <c r="D3163" s="21" t="s">
        <v>1766</v>
      </c>
      <c r="E3163" s="21" t="s">
        <v>1767</v>
      </c>
      <c r="G3163" s="21" t="s">
        <v>1168</v>
      </c>
      <c r="H3163" s="21" t="s">
        <v>1168</v>
      </c>
      <c r="I3163" s="21" t="s">
        <v>3122</v>
      </c>
      <c r="L3163">
        <v>3875</v>
      </c>
      <c r="M3163" s="21" t="s">
        <v>1145</v>
      </c>
      <c r="O3163" s="21">
        <v>2001</v>
      </c>
      <c r="P3163">
        <v>2002</v>
      </c>
      <c r="Q3163" t="s">
        <v>3120</v>
      </c>
      <c r="R3163">
        <f t="shared" si="42"/>
        <v>120</v>
      </c>
      <c r="T3163" t="s">
        <v>3038</v>
      </c>
      <c r="U3163" s="21" t="s">
        <v>95</v>
      </c>
      <c r="X3163" s="9" t="s">
        <v>3119</v>
      </c>
      <c r="Z3163" s="9" t="s">
        <v>2996</v>
      </c>
      <c r="AA3163" t="s">
        <v>1159</v>
      </c>
      <c r="AB3163">
        <v>500</v>
      </c>
      <c r="AC3163">
        <v>1</v>
      </c>
      <c r="AD3163" t="s">
        <v>1168</v>
      </c>
      <c r="AF3163" t="s">
        <v>153</v>
      </c>
      <c r="AI3163" s="21" t="s">
        <v>1168</v>
      </c>
      <c r="AJ3163" s="21" t="s">
        <v>3123</v>
      </c>
      <c r="AK3163">
        <v>20.951000000000001</v>
      </c>
      <c r="AL3163" s="21" t="s">
        <v>2996</v>
      </c>
      <c r="AM3163" s="21">
        <f>22.395-19.582</f>
        <v>2.8129999999999988</v>
      </c>
      <c r="AN3163" s="21">
        <v>3</v>
      </c>
      <c r="AO3163" s="21">
        <v>15</v>
      </c>
      <c r="AP3163">
        <v>90</v>
      </c>
      <c r="AQ3163" s="22" t="s">
        <v>3063</v>
      </c>
      <c r="AR3163" s="21" t="s">
        <v>3127</v>
      </c>
    </row>
    <row r="3164" spans="1:44">
      <c r="A3164" s="21" t="s">
        <v>1768</v>
      </c>
      <c r="B3164" s="21" t="s">
        <v>1146</v>
      </c>
      <c r="C3164" s="21" t="s">
        <v>1149</v>
      </c>
      <c r="D3164" s="21" t="s">
        <v>1766</v>
      </c>
      <c r="E3164" s="21" t="s">
        <v>1767</v>
      </c>
      <c r="G3164" s="21" t="s">
        <v>1168</v>
      </c>
      <c r="H3164" s="21" t="s">
        <v>1168</v>
      </c>
      <c r="I3164" s="21" t="s">
        <v>3122</v>
      </c>
      <c r="L3164">
        <v>3875</v>
      </c>
      <c r="M3164" s="21" t="s">
        <v>1145</v>
      </c>
      <c r="O3164" s="21">
        <v>2001</v>
      </c>
      <c r="P3164">
        <v>2002</v>
      </c>
      <c r="Q3164" t="s">
        <v>3120</v>
      </c>
      <c r="R3164">
        <f t="shared" si="42"/>
        <v>120</v>
      </c>
      <c r="T3164" t="s">
        <v>3038</v>
      </c>
      <c r="U3164" s="21" t="s">
        <v>95</v>
      </c>
      <c r="X3164" s="9" t="s">
        <v>3119</v>
      </c>
      <c r="Z3164" s="9" t="s">
        <v>2996</v>
      </c>
      <c r="AA3164" t="s">
        <v>1159</v>
      </c>
      <c r="AB3164">
        <v>1000</v>
      </c>
      <c r="AC3164">
        <v>1</v>
      </c>
      <c r="AD3164" t="s">
        <v>1168</v>
      </c>
      <c r="AF3164" t="s">
        <v>153</v>
      </c>
      <c r="AI3164" s="21" t="s">
        <v>1168</v>
      </c>
      <c r="AJ3164" s="21" t="s">
        <v>3123</v>
      </c>
      <c r="AK3164">
        <v>18.669</v>
      </c>
      <c r="AL3164" s="21" t="s">
        <v>2996</v>
      </c>
      <c r="AM3164">
        <f>21.255-16.008</f>
        <v>5.2469999999999999</v>
      </c>
      <c r="AN3164" s="21">
        <v>3</v>
      </c>
      <c r="AO3164" s="21">
        <v>15</v>
      </c>
      <c r="AP3164">
        <v>90</v>
      </c>
      <c r="AQ3164" s="22" t="s">
        <v>3063</v>
      </c>
      <c r="AR3164" s="21" t="s">
        <v>3127</v>
      </c>
    </row>
    <row r="3165" spans="1:44">
      <c r="A3165" s="21" t="s">
        <v>1768</v>
      </c>
      <c r="B3165" s="21" t="s">
        <v>1146</v>
      </c>
      <c r="C3165" s="21" t="s">
        <v>1149</v>
      </c>
      <c r="D3165" s="21" t="s">
        <v>1766</v>
      </c>
      <c r="E3165" s="21" t="s">
        <v>1767</v>
      </c>
      <c r="G3165" s="21" t="s">
        <v>1168</v>
      </c>
      <c r="H3165" s="21" t="s">
        <v>1168</v>
      </c>
      <c r="I3165" s="21" t="s">
        <v>3124</v>
      </c>
      <c r="L3165">
        <v>3400</v>
      </c>
      <c r="M3165" s="21" t="s">
        <v>1145</v>
      </c>
      <c r="O3165" s="21">
        <v>2001</v>
      </c>
      <c r="P3165">
        <v>2002</v>
      </c>
      <c r="Q3165" t="s">
        <v>3120</v>
      </c>
      <c r="R3165">
        <f>4*30</f>
        <v>120</v>
      </c>
      <c r="T3165" t="s">
        <v>3038</v>
      </c>
      <c r="U3165" s="21" t="s">
        <v>1147</v>
      </c>
      <c r="X3165" s="9" t="s">
        <v>3119</v>
      </c>
      <c r="Z3165" s="9" t="s">
        <v>2996</v>
      </c>
      <c r="AD3165" t="s">
        <v>1168</v>
      </c>
      <c r="AF3165" t="s">
        <v>1168</v>
      </c>
      <c r="AI3165" s="21" t="s">
        <v>1168</v>
      </c>
      <c r="AJ3165" s="21" t="s">
        <v>1148</v>
      </c>
      <c r="AK3165">
        <v>26.013000000000002</v>
      </c>
      <c r="AL3165" s="21" t="s">
        <v>2996</v>
      </c>
      <c r="AM3165">
        <f>28.386-24.209</f>
        <v>4.1769999999999996</v>
      </c>
      <c r="AN3165" s="21">
        <v>3</v>
      </c>
      <c r="AO3165" s="21">
        <v>15</v>
      </c>
      <c r="AP3165">
        <v>90</v>
      </c>
      <c r="AQ3165" s="22" t="s">
        <v>3063</v>
      </c>
      <c r="AR3165" s="21" t="s">
        <v>3127</v>
      </c>
    </row>
    <row r="3166" spans="1:44">
      <c r="A3166" s="21" t="s">
        <v>1768</v>
      </c>
      <c r="B3166" s="21" t="s">
        <v>1146</v>
      </c>
      <c r="C3166" s="21" t="s">
        <v>1149</v>
      </c>
      <c r="D3166" s="21" t="s">
        <v>1766</v>
      </c>
      <c r="E3166" s="21" t="s">
        <v>1767</v>
      </c>
      <c r="G3166" s="21" t="s">
        <v>1168</v>
      </c>
      <c r="H3166" s="21" t="s">
        <v>1168</v>
      </c>
      <c r="I3166" s="21" t="s">
        <v>3124</v>
      </c>
      <c r="L3166">
        <v>3400</v>
      </c>
      <c r="M3166" s="21" t="s">
        <v>1145</v>
      </c>
      <c r="O3166" s="21">
        <v>2001</v>
      </c>
      <c r="P3166">
        <v>2002</v>
      </c>
      <c r="Q3166" t="s">
        <v>3120</v>
      </c>
      <c r="R3166">
        <f t="shared" si="42"/>
        <v>120</v>
      </c>
      <c r="T3166" t="s">
        <v>3038</v>
      </c>
      <c r="U3166" s="21" t="s">
        <v>95</v>
      </c>
      <c r="X3166" s="9" t="s">
        <v>3119</v>
      </c>
      <c r="Z3166" s="9" t="s">
        <v>2996</v>
      </c>
      <c r="AA3166" t="s">
        <v>1159</v>
      </c>
      <c r="AB3166">
        <v>100</v>
      </c>
      <c r="AC3166">
        <v>1</v>
      </c>
      <c r="AD3166" t="s">
        <v>1168</v>
      </c>
      <c r="AF3166" t="s">
        <v>153</v>
      </c>
      <c r="AI3166" s="21" t="s">
        <v>1168</v>
      </c>
      <c r="AJ3166" s="21" t="s">
        <v>1148</v>
      </c>
      <c r="AK3166">
        <v>42.436999999999998</v>
      </c>
      <c r="AL3166" s="21" t="s">
        <v>2996</v>
      </c>
      <c r="AM3166" s="21" t="s">
        <v>3006</v>
      </c>
      <c r="AN3166" s="21">
        <v>3</v>
      </c>
      <c r="AO3166" s="21">
        <v>15</v>
      </c>
      <c r="AP3166">
        <v>90</v>
      </c>
      <c r="AQ3166" s="22" t="s">
        <v>3063</v>
      </c>
      <c r="AR3166" s="21" t="s">
        <v>3127</v>
      </c>
    </row>
    <row r="3167" spans="1:44">
      <c r="A3167" s="21" t="s">
        <v>1768</v>
      </c>
      <c r="B3167" s="21" t="s">
        <v>1146</v>
      </c>
      <c r="C3167" s="21" t="s">
        <v>1149</v>
      </c>
      <c r="D3167" s="21" t="s">
        <v>1766</v>
      </c>
      <c r="E3167" s="21" t="s">
        <v>1767</v>
      </c>
      <c r="G3167" s="21" t="s">
        <v>1168</v>
      </c>
      <c r="H3167" s="21" t="s">
        <v>1168</v>
      </c>
      <c r="I3167" s="21" t="s">
        <v>3124</v>
      </c>
      <c r="L3167">
        <v>3400</v>
      </c>
      <c r="M3167" s="21" t="s">
        <v>1145</v>
      </c>
      <c r="O3167" s="21">
        <v>2001</v>
      </c>
      <c r="P3167">
        <v>2002</v>
      </c>
      <c r="Q3167" t="s">
        <v>3120</v>
      </c>
      <c r="R3167">
        <f t="shared" si="42"/>
        <v>120</v>
      </c>
      <c r="T3167" t="s">
        <v>3038</v>
      </c>
      <c r="U3167" s="21" t="s">
        <v>95</v>
      </c>
      <c r="X3167" s="9" t="s">
        <v>3119</v>
      </c>
      <c r="Z3167" s="9" t="s">
        <v>2996</v>
      </c>
      <c r="AA3167" t="s">
        <v>1159</v>
      </c>
      <c r="AB3167">
        <v>500</v>
      </c>
      <c r="AC3167">
        <v>1</v>
      </c>
      <c r="AD3167" t="s">
        <v>1168</v>
      </c>
      <c r="AF3167" t="s">
        <v>153</v>
      </c>
      <c r="AI3167" s="21" t="s">
        <v>1168</v>
      </c>
      <c r="AJ3167" s="21" t="s">
        <v>1148</v>
      </c>
      <c r="AK3167">
        <v>39.777999999999999</v>
      </c>
      <c r="AL3167" s="21" t="s">
        <v>2996</v>
      </c>
      <c r="AM3167">
        <f>46.614-33.323</f>
        <v>13.290999999999997</v>
      </c>
      <c r="AN3167" s="21">
        <v>3</v>
      </c>
      <c r="AO3167" s="21">
        <v>15</v>
      </c>
      <c r="AP3167">
        <v>90</v>
      </c>
      <c r="AQ3167" s="22" t="s">
        <v>3063</v>
      </c>
      <c r="AR3167" s="21" t="s">
        <v>3127</v>
      </c>
    </row>
    <row r="3168" spans="1:44">
      <c r="A3168" s="21" t="s">
        <v>1768</v>
      </c>
      <c r="B3168" s="21" t="s">
        <v>1146</v>
      </c>
      <c r="C3168" s="21" t="s">
        <v>1149</v>
      </c>
      <c r="D3168" s="21" t="s">
        <v>1766</v>
      </c>
      <c r="E3168" s="21" t="s">
        <v>1767</v>
      </c>
      <c r="G3168" s="21" t="s">
        <v>1168</v>
      </c>
      <c r="H3168" s="21" t="s">
        <v>1168</v>
      </c>
      <c r="I3168" s="21" t="s">
        <v>3124</v>
      </c>
      <c r="L3168">
        <v>3400</v>
      </c>
      <c r="M3168" s="21" t="s">
        <v>1145</v>
      </c>
      <c r="O3168" s="21">
        <v>2001</v>
      </c>
      <c r="P3168">
        <v>2002</v>
      </c>
      <c r="Q3168" t="s">
        <v>3120</v>
      </c>
      <c r="R3168">
        <f t="shared" si="42"/>
        <v>120</v>
      </c>
      <c r="T3168" t="s">
        <v>3038</v>
      </c>
      <c r="U3168" s="21" t="s">
        <v>95</v>
      </c>
      <c r="X3168" s="9" t="s">
        <v>3119</v>
      </c>
      <c r="Z3168" s="9" t="s">
        <v>2996</v>
      </c>
      <c r="AA3168" t="s">
        <v>1159</v>
      </c>
      <c r="AB3168">
        <v>1000</v>
      </c>
      <c r="AC3168">
        <v>1</v>
      </c>
      <c r="AD3168" t="s">
        <v>1168</v>
      </c>
      <c r="AF3168" t="s">
        <v>153</v>
      </c>
      <c r="AI3168" s="21" t="s">
        <v>1168</v>
      </c>
      <c r="AJ3168" s="21" t="s">
        <v>1148</v>
      </c>
      <c r="AK3168">
        <v>26.582000000000001</v>
      </c>
      <c r="AL3168" s="21" t="s">
        <v>2996</v>
      </c>
      <c r="AM3168">
        <f>29.146-24.209</f>
        <v>4.9370000000000012</v>
      </c>
      <c r="AN3168" s="21">
        <v>3</v>
      </c>
      <c r="AO3168" s="21">
        <v>15</v>
      </c>
      <c r="AP3168">
        <v>90</v>
      </c>
      <c r="AQ3168" s="22" t="s">
        <v>3063</v>
      </c>
      <c r="AR3168" s="21" t="s">
        <v>3127</v>
      </c>
    </row>
    <row r="3169" spans="1:44">
      <c r="A3169" s="21" t="s">
        <v>1768</v>
      </c>
      <c r="B3169" s="21" t="s">
        <v>1146</v>
      </c>
      <c r="C3169" s="21" t="s">
        <v>1149</v>
      </c>
      <c r="D3169" s="21" t="s">
        <v>1766</v>
      </c>
      <c r="E3169" s="21" t="s">
        <v>1767</v>
      </c>
      <c r="G3169" s="21" t="s">
        <v>1168</v>
      </c>
      <c r="H3169" s="21" t="s">
        <v>1168</v>
      </c>
      <c r="I3169" s="21" t="s">
        <v>3124</v>
      </c>
      <c r="L3169">
        <v>3400</v>
      </c>
      <c r="M3169" s="21" t="s">
        <v>1145</v>
      </c>
      <c r="O3169" s="21">
        <v>2001</v>
      </c>
      <c r="P3169">
        <v>2002</v>
      </c>
      <c r="Q3169" t="s">
        <v>3120</v>
      </c>
      <c r="R3169">
        <f>4*30</f>
        <v>120</v>
      </c>
      <c r="T3169" t="s">
        <v>3038</v>
      </c>
      <c r="U3169" s="21" t="s">
        <v>1147</v>
      </c>
      <c r="X3169" s="9" t="s">
        <v>3119</v>
      </c>
      <c r="Z3169" s="9" t="s">
        <v>2996</v>
      </c>
      <c r="AD3169" t="s">
        <v>1168</v>
      </c>
      <c r="AF3169" t="s">
        <v>1168</v>
      </c>
      <c r="AI3169" s="21" t="s">
        <v>1168</v>
      </c>
      <c r="AJ3169" s="21" t="s">
        <v>3123</v>
      </c>
      <c r="AK3169">
        <v>26.463999999999999</v>
      </c>
      <c r="AL3169" s="21" t="s">
        <v>2996</v>
      </c>
      <c r="AM3169">
        <f>32.053-20.951</f>
        <v>11.101999999999997</v>
      </c>
      <c r="AN3169" s="21">
        <v>3</v>
      </c>
      <c r="AO3169" s="21">
        <v>15</v>
      </c>
      <c r="AP3169">
        <v>90</v>
      </c>
      <c r="AQ3169" s="22" t="s">
        <v>3063</v>
      </c>
      <c r="AR3169" s="21" t="s">
        <v>3127</v>
      </c>
    </row>
    <row r="3170" spans="1:44">
      <c r="A3170" s="21" t="s">
        <v>1768</v>
      </c>
      <c r="B3170" s="21" t="s">
        <v>1146</v>
      </c>
      <c r="C3170" s="21" t="s">
        <v>1149</v>
      </c>
      <c r="D3170" s="21" t="s">
        <v>1766</v>
      </c>
      <c r="E3170" s="21" t="s">
        <v>1767</v>
      </c>
      <c r="G3170" s="21" t="s">
        <v>1168</v>
      </c>
      <c r="H3170" s="21" t="s">
        <v>1168</v>
      </c>
      <c r="I3170" s="21" t="s">
        <v>3124</v>
      </c>
      <c r="L3170">
        <v>3400</v>
      </c>
      <c r="M3170" s="21" t="s">
        <v>1145</v>
      </c>
      <c r="O3170" s="21">
        <v>2001</v>
      </c>
      <c r="P3170">
        <v>2002</v>
      </c>
      <c r="Q3170" t="s">
        <v>3120</v>
      </c>
      <c r="R3170">
        <f t="shared" si="42"/>
        <v>120</v>
      </c>
      <c r="T3170" t="s">
        <v>3038</v>
      </c>
      <c r="U3170" s="21" t="s">
        <v>95</v>
      </c>
      <c r="X3170" s="9" t="s">
        <v>3119</v>
      </c>
      <c r="Z3170" s="9" t="s">
        <v>2996</v>
      </c>
      <c r="AA3170" t="s">
        <v>1159</v>
      </c>
      <c r="AB3170">
        <v>100</v>
      </c>
      <c r="AC3170">
        <v>1</v>
      </c>
      <c r="AD3170" t="s">
        <v>1168</v>
      </c>
      <c r="AF3170" t="s">
        <v>153</v>
      </c>
      <c r="AI3170" s="21" t="s">
        <v>1168</v>
      </c>
      <c r="AJ3170" s="21" t="s">
        <v>3123</v>
      </c>
      <c r="AK3170">
        <v>16.007999999999999</v>
      </c>
      <c r="AL3170" s="21" t="s">
        <v>2996</v>
      </c>
      <c r="AM3170" s="21" t="s">
        <v>3006</v>
      </c>
      <c r="AN3170" s="21">
        <v>3</v>
      </c>
      <c r="AO3170" s="21">
        <v>15</v>
      </c>
      <c r="AP3170">
        <v>90</v>
      </c>
      <c r="AQ3170" s="22" t="s">
        <v>3063</v>
      </c>
      <c r="AR3170" s="21" t="s">
        <v>3127</v>
      </c>
    </row>
    <row r="3171" spans="1:44">
      <c r="A3171" s="21" t="s">
        <v>1768</v>
      </c>
      <c r="B3171" s="21" t="s">
        <v>1146</v>
      </c>
      <c r="C3171" s="21" t="s">
        <v>1149</v>
      </c>
      <c r="D3171" s="21" t="s">
        <v>1766</v>
      </c>
      <c r="E3171" s="21" t="s">
        <v>1767</v>
      </c>
      <c r="G3171" s="21" t="s">
        <v>1168</v>
      </c>
      <c r="H3171" s="21" t="s">
        <v>1168</v>
      </c>
      <c r="I3171" s="21" t="s">
        <v>3124</v>
      </c>
      <c r="L3171">
        <v>3400</v>
      </c>
      <c r="M3171" s="21" t="s">
        <v>1145</v>
      </c>
      <c r="O3171" s="21">
        <v>2001</v>
      </c>
      <c r="P3171">
        <v>2002</v>
      </c>
      <c r="Q3171" t="s">
        <v>3120</v>
      </c>
      <c r="R3171">
        <f t="shared" si="42"/>
        <v>120</v>
      </c>
      <c r="T3171" t="s">
        <v>3038</v>
      </c>
      <c r="U3171" s="21" t="s">
        <v>95</v>
      </c>
      <c r="X3171" s="9" t="s">
        <v>3119</v>
      </c>
      <c r="Z3171" s="9" t="s">
        <v>2996</v>
      </c>
      <c r="AA3171" t="s">
        <v>1159</v>
      </c>
      <c r="AB3171">
        <v>500</v>
      </c>
      <c r="AC3171">
        <v>1</v>
      </c>
      <c r="AD3171" t="s">
        <v>1168</v>
      </c>
      <c r="AF3171" t="s">
        <v>153</v>
      </c>
      <c r="AI3171" s="21" t="s">
        <v>1168</v>
      </c>
      <c r="AJ3171" s="21" t="s">
        <v>3123</v>
      </c>
      <c r="AK3171">
        <v>25.323</v>
      </c>
      <c r="AL3171" s="21" t="s">
        <v>2996</v>
      </c>
      <c r="AM3171" s="21">
        <f>27.49-23.156</f>
        <v>4.3339999999999996</v>
      </c>
      <c r="AN3171" s="21">
        <v>3</v>
      </c>
      <c r="AO3171" s="21">
        <v>15</v>
      </c>
      <c r="AP3171">
        <v>90</v>
      </c>
      <c r="AQ3171" s="22" t="s">
        <v>3063</v>
      </c>
      <c r="AR3171" s="21" t="s">
        <v>3127</v>
      </c>
    </row>
    <row r="3172" spans="1:44">
      <c r="A3172" s="21" t="s">
        <v>1768</v>
      </c>
      <c r="B3172" s="21" t="s">
        <v>1146</v>
      </c>
      <c r="C3172" s="21" t="s">
        <v>1149</v>
      </c>
      <c r="D3172" s="21" t="s">
        <v>1766</v>
      </c>
      <c r="E3172" s="21" t="s">
        <v>1767</v>
      </c>
      <c r="G3172" s="21" t="s">
        <v>1168</v>
      </c>
      <c r="H3172" s="21" t="s">
        <v>1168</v>
      </c>
      <c r="I3172" s="21" t="s">
        <v>3124</v>
      </c>
      <c r="L3172">
        <v>3400</v>
      </c>
      <c r="M3172" s="21" t="s">
        <v>1145</v>
      </c>
      <c r="O3172" s="21">
        <v>2001</v>
      </c>
      <c r="P3172">
        <v>2002</v>
      </c>
      <c r="Q3172" t="s">
        <v>3120</v>
      </c>
      <c r="R3172">
        <f t="shared" si="42"/>
        <v>120</v>
      </c>
      <c r="T3172" t="s">
        <v>3038</v>
      </c>
      <c r="U3172" s="21" t="s">
        <v>95</v>
      </c>
      <c r="X3172" s="9" t="s">
        <v>3119</v>
      </c>
      <c r="Z3172" s="9" t="s">
        <v>2996</v>
      </c>
      <c r="AA3172" t="s">
        <v>1159</v>
      </c>
      <c r="AB3172">
        <v>1000</v>
      </c>
      <c r="AC3172">
        <v>1</v>
      </c>
      <c r="AD3172" t="s">
        <v>1168</v>
      </c>
      <c r="AF3172" t="s">
        <v>153</v>
      </c>
      <c r="AI3172" s="21" t="s">
        <v>1168</v>
      </c>
      <c r="AJ3172" s="21" t="s">
        <v>3123</v>
      </c>
      <c r="AK3172">
        <v>27.795000000000002</v>
      </c>
      <c r="AL3172" s="21" t="s">
        <v>2996</v>
      </c>
      <c r="AM3172" s="21" t="s">
        <v>3006</v>
      </c>
      <c r="AN3172" s="21">
        <v>3</v>
      </c>
      <c r="AO3172" s="21">
        <v>15</v>
      </c>
      <c r="AP3172">
        <v>90</v>
      </c>
      <c r="AQ3172" s="22" t="s">
        <v>3063</v>
      </c>
      <c r="AR3172" s="21" t="s">
        <v>3127</v>
      </c>
    </row>
    <row r="3173" spans="1:44">
      <c r="A3173" s="21" t="s">
        <v>1778</v>
      </c>
      <c r="B3173" s="21" t="s">
        <v>1146</v>
      </c>
      <c r="C3173" s="21" t="s">
        <v>1149</v>
      </c>
      <c r="D3173" s="21" t="s">
        <v>1777</v>
      </c>
      <c r="E3173" s="21" t="s">
        <v>3129</v>
      </c>
      <c r="G3173" s="21" t="s">
        <v>1168</v>
      </c>
      <c r="H3173" s="21" t="s">
        <v>1168</v>
      </c>
      <c r="I3173" s="21" t="s">
        <v>3134</v>
      </c>
      <c r="L3173">
        <v>1850</v>
      </c>
      <c r="M3173" s="21" t="s">
        <v>3037</v>
      </c>
      <c r="O3173">
        <v>1988</v>
      </c>
      <c r="S3173" s="9" t="s">
        <v>3131</v>
      </c>
      <c r="T3173" t="s">
        <v>3130</v>
      </c>
      <c r="U3173" s="21" t="s">
        <v>1147</v>
      </c>
      <c r="X3173" s="9" t="s">
        <v>3132</v>
      </c>
      <c r="Z3173">
        <v>12</v>
      </c>
      <c r="AD3173" t="s">
        <v>1168</v>
      </c>
      <c r="AF3173" t="s">
        <v>1168</v>
      </c>
      <c r="AI3173" s="21" t="s">
        <v>1168</v>
      </c>
      <c r="AJ3173" s="21" t="s">
        <v>1148</v>
      </c>
      <c r="AK3173">
        <v>64</v>
      </c>
      <c r="AN3173" s="21">
        <v>4</v>
      </c>
      <c r="AO3173" s="21">
        <v>25</v>
      </c>
      <c r="AP3173">
        <v>28</v>
      </c>
      <c r="AQ3173" s="22" t="s">
        <v>1286</v>
      </c>
      <c r="AR3173" s="21" t="s">
        <v>3133</v>
      </c>
    </row>
    <row r="3174" spans="1:44">
      <c r="A3174" s="21" t="s">
        <v>1778</v>
      </c>
      <c r="B3174" s="21" t="s">
        <v>1146</v>
      </c>
      <c r="C3174" s="21" t="s">
        <v>1149</v>
      </c>
      <c r="D3174" s="21" t="s">
        <v>1777</v>
      </c>
      <c r="E3174" s="21" t="s">
        <v>3129</v>
      </c>
      <c r="G3174" s="21" t="s">
        <v>1168</v>
      </c>
      <c r="H3174" s="21" t="s">
        <v>1168</v>
      </c>
      <c r="I3174" s="21" t="s">
        <v>3134</v>
      </c>
      <c r="L3174">
        <v>1850</v>
      </c>
      <c r="M3174" s="21" t="s">
        <v>3037</v>
      </c>
      <c r="O3174">
        <v>1988</v>
      </c>
      <c r="S3174" s="9" t="s">
        <v>3131</v>
      </c>
      <c r="T3174" t="s">
        <v>3130</v>
      </c>
      <c r="U3174" s="21" t="s">
        <v>1221</v>
      </c>
      <c r="V3174" s="9" t="s">
        <v>3135</v>
      </c>
      <c r="W3174">
        <f>4*7</f>
        <v>28</v>
      </c>
      <c r="X3174" s="9" t="s">
        <v>3132</v>
      </c>
      <c r="Z3174">
        <v>12</v>
      </c>
      <c r="AD3174" t="s">
        <v>1168</v>
      </c>
      <c r="AF3174" t="s">
        <v>1168</v>
      </c>
      <c r="AI3174" s="21" t="s">
        <v>1168</v>
      </c>
      <c r="AJ3174" s="21" t="s">
        <v>1148</v>
      </c>
      <c r="AK3174">
        <v>66</v>
      </c>
      <c r="AN3174" s="21">
        <v>4</v>
      </c>
      <c r="AO3174" s="21">
        <v>25</v>
      </c>
      <c r="AP3174">
        <v>28</v>
      </c>
      <c r="AQ3174" s="22" t="s">
        <v>1286</v>
      </c>
      <c r="AR3174" s="21" t="s">
        <v>3133</v>
      </c>
    </row>
    <row r="3175" spans="1:44">
      <c r="A3175" s="21" t="s">
        <v>1778</v>
      </c>
      <c r="B3175" s="21" t="s">
        <v>1146</v>
      </c>
      <c r="C3175" s="21" t="s">
        <v>1149</v>
      </c>
      <c r="D3175" s="21" t="s">
        <v>1777</v>
      </c>
      <c r="E3175" s="21" t="s">
        <v>3129</v>
      </c>
      <c r="G3175" s="21" t="s">
        <v>1168</v>
      </c>
      <c r="H3175" s="21" t="s">
        <v>1168</v>
      </c>
      <c r="I3175" s="21" t="s">
        <v>3134</v>
      </c>
      <c r="L3175">
        <v>1850</v>
      </c>
      <c r="M3175" s="21" t="s">
        <v>3037</v>
      </c>
      <c r="O3175">
        <v>1988</v>
      </c>
      <c r="S3175" s="9" t="s">
        <v>3131</v>
      </c>
      <c r="T3175" t="s">
        <v>3130</v>
      </c>
      <c r="U3175" s="21" t="s">
        <v>1221</v>
      </c>
      <c r="V3175" s="9" t="s">
        <v>3135</v>
      </c>
      <c r="W3175">
        <v>56</v>
      </c>
      <c r="X3175" s="9" t="s">
        <v>3132</v>
      </c>
      <c r="Z3175">
        <v>12</v>
      </c>
      <c r="AD3175" t="s">
        <v>1168</v>
      </c>
      <c r="AF3175" t="s">
        <v>1168</v>
      </c>
      <c r="AI3175" s="21" t="s">
        <v>1168</v>
      </c>
      <c r="AJ3175" s="21" t="s">
        <v>1148</v>
      </c>
      <c r="AK3175">
        <v>47</v>
      </c>
      <c r="AN3175" s="21">
        <v>4</v>
      </c>
      <c r="AO3175" s="21">
        <v>25</v>
      </c>
      <c r="AP3175">
        <v>28</v>
      </c>
      <c r="AQ3175" s="22" t="s">
        <v>1286</v>
      </c>
      <c r="AR3175" s="21" t="s">
        <v>3133</v>
      </c>
    </row>
    <row r="3176" spans="1:44">
      <c r="A3176" s="21" t="s">
        <v>1778</v>
      </c>
      <c r="B3176" s="21" t="s">
        <v>1146</v>
      </c>
      <c r="C3176" s="21" t="s">
        <v>1149</v>
      </c>
      <c r="D3176" s="21" t="s">
        <v>1777</v>
      </c>
      <c r="E3176" s="21" t="s">
        <v>3129</v>
      </c>
      <c r="G3176" s="21" t="s">
        <v>1168</v>
      </c>
      <c r="H3176" s="21" t="s">
        <v>1168</v>
      </c>
      <c r="I3176" s="21" t="s">
        <v>3134</v>
      </c>
      <c r="L3176">
        <v>1850</v>
      </c>
      <c r="M3176" s="21" t="s">
        <v>3037</v>
      </c>
      <c r="O3176">
        <v>1988</v>
      </c>
      <c r="S3176" s="9" t="s">
        <v>3131</v>
      </c>
      <c r="T3176" t="s">
        <v>3130</v>
      </c>
      <c r="U3176" s="21" t="s">
        <v>1221</v>
      </c>
      <c r="V3176" s="9" t="s">
        <v>3135</v>
      </c>
      <c r="W3176">
        <f>7*12</f>
        <v>84</v>
      </c>
      <c r="X3176" s="9" t="s">
        <v>3132</v>
      </c>
      <c r="Z3176">
        <v>12</v>
      </c>
      <c r="AD3176" t="s">
        <v>1168</v>
      </c>
      <c r="AF3176" t="s">
        <v>1168</v>
      </c>
      <c r="AI3176" s="21" t="s">
        <v>1168</v>
      </c>
      <c r="AJ3176" s="21" t="s">
        <v>1148</v>
      </c>
      <c r="AK3176">
        <v>62</v>
      </c>
      <c r="AN3176" s="21">
        <v>4</v>
      </c>
      <c r="AO3176" s="21">
        <v>25</v>
      </c>
      <c r="AP3176">
        <v>28</v>
      </c>
      <c r="AQ3176" s="22" t="s">
        <v>1286</v>
      </c>
      <c r="AR3176" s="21" t="s">
        <v>3133</v>
      </c>
    </row>
    <row r="3177" spans="1:44">
      <c r="A3177" s="21" t="s">
        <v>1778</v>
      </c>
      <c r="B3177" s="21" t="s">
        <v>1146</v>
      </c>
      <c r="C3177" s="21" t="s">
        <v>1149</v>
      </c>
      <c r="D3177" s="21" t="s">
        <v>1777</v>
      </c>
      <c r="E3177" s="21" t="s">
        <v>3129</v>
      </c>
      <c r="G3177" s="21" t="s">
        <v>1168</v>
      </c>
      <c r="H3177" s="21" t="s">
        <v>1168</v>
      </c>
      <c r="I3177" s="21" t="s">
        <v>3134</v>
      </c>
      <c r="L3177">
        <v>1850</v>
      </c>
      <c r="M3177" s="21" t="s">
        <v>3037</v>
      </c>
      <c r="O3177">
        <v>1988</v>
      </c>
      <c r="S3177" s="9" t="s">
        <v>3131</v>
      </c>
      <c r="T3177" t="s">
        <v>3130</v>
      </c>
      <c r="U3177" s="21" t="s">
        <v>1221</v>
      </c>
      <c r="V3177" s="9" t="s">
        <v>3135</v>
      </c>
      <c r="W3177">
        <f>7*16</f>
        <v>112</v>
      </c>
      <c r="X3177" s="9" t="s">
        <v>3132</v>
      </c>
      <c r="Z3177">
        <v>12</v>
      </c>
      <c r="AD3177" t="s">
        <v>1168</v>
      </c>
      <c r="AF3177" t="s">
        <v>1168</v>
      </c>
      <c r="AI3177" s="21" t="s">
        <v>1168</v>
      </c>
      <c r="AJ3177" s="21" t="s">
        <v>1148</v>
      </c>
      <c r="AK3177">
        <v>64</v>
      </c>
      <c r="AN3177" s="21">
        <v>4</v>
      </c>
      <c r="AO3177" s="21">
        <v>25</v>
      </c>
      <c r="AP3177">
        <v>28</v>
      </c>
      <c r="AQ3177" s="22" t="s">
        <v>1286</v>
      </c>
      <c r="AR3177" s="21" t="s">
        <v>3133</v>
      </c>
    </row>
    <row r="3178" spans="1:44">
      <c r="A3178" s="21" t="s">
        <v>1778</v>
      </c>
      <c r="B3178" s="21" t="s">
        <v>1146</v>
      </c>
      <c r="C3178" s="21" t="s">
        <v>1149</v>
      </c>
      <c r="D3178" s="21" t="s">
        <v>1777</v>
      </c>
      <c r="E3178" s="21" t="s">
        <v>3129</v>
      </c>
      <c r="G3178" s="21" t="s">
        <v>1168</v>
      </c>
      <c r="H3178" s="21" t="s">
        <v>1168</v>
      </c>
      <c r="I3178" s="21" t="s">
        <v>3134</v>
      </c>
      <c r="L3178">
        <v>1850</v>
      </c>
      <c r="M3178" s="21" t="s">
        <v>3037</v>
      </c>
      <c r="O3178">
        <v>1988</v>
      </c>
      <c r="S3178" s="9" t="s">
        <v>3131</v>
      </c>
      <c r="T3178" t="s">
        <v>3130</v>
      </c>
      <c r="U3178" s="21" t="s">
        <v>1221</v>
      </c>
      <c r="V3178" s="9" t="s">
        <v>3135</v>
      </c>
      <c r="W3178">
        <f>7*24</f>
        <v>168</v>
      </c>
      <c r="X3178" s="9" t="s">
        <v>3132</v>
      </c>
      <c r="Z3178">
        <v>12</v>
      </c>
      <c r="AD3178" t="s">
        <v>1168</v>
      </c>
      <c r="AF3178" t="s">
        <v>1168</v>
      </c>
      <c r="AI3178" s="21" t="s">
        <v>1168</v>
      </c>
      <c r="AJ3178" s="21" t="s">
        <v>1148</v>
      </c>
      <c r="AK3178">
        <v>64</v>
      </c>
      <c r="AN3178" s="21">
        <v>4</v>
      </c>
      <c r="AO3178" s="21">
        <v>25</v>
      </c>
      <c r="AP3178">
        <v>28</v>
      </c>
      <c r="AQ3178" s="22" t="s">
        <v>1286</v>
      </c>
      <c r="AR3178" s="21" t="s">
        <v>3133</v>
      </c>
    </row>
    <row r="3179" spans="1:44">
      <c r="A3179" s="21" t="s">
        <v>1778</v>
      </c>
      <c r="B3179" s="21" t="s">
        <v>1146</v>
      </c>
      <c r="C3179" s="21" t="s">
        <v>1149</v>
      </c>
      <c r="D3179" s="21" t="s">
        <v>1777</v>
      </c>
      <c r="E3179" s="21" t="s">
        <v>3129</v>
      </c>
      <c r="G3179" s="21" t="s">
        <v>1168</v>
      </c>
      <c r="H3179" s="21" t="s">
        <v>1168</v>
      </c>
      <c r="I3179" s="21" t="s">
        <v>3134</v>
      </c>
      <c r="L3179">
        <v>1850</v>
      </c>
      <c r="M3179" s="21" t="s">
        <v>3037</v>
      </c>
      <c r="O3179">
        <v>1988</v>
      </c>
      <c r="S3179" s="9" t="s">
        <v>3131</v>
      </c>
      <c r="T3179" t="s">
        <v>3130</v>
      </c>
      <c r="U3179" s="21" t="s">
        <v>1221</v>
      </c>
      <c r="V3179" s="9" t="s">
        <v>3135</v>
      </c>
      <c r="W3179">
        <f>7*12</f>
        <v>84</v>
      </c>
      <c r="X3179" s="9" t="s">
        <v>3132</v>
      </c>
      <c r="Y3179" t="s">
        <v>3136</v>
      </c>
      <c r="Z3179">
        <v>12</v>
      </c>
      <c r="AD3179" t="s">
        <v>1168</v>
      </c>
      <c r="AF3179" t="s">
        <v>1168</v>
      </c>
      <c r="AI3179" s="21" t="s">
        <v>1168</v>
      </c>
      <c r="AJ3179" s="21" t="s">
        <v>1148</v>
      </c>
      <c r="AK3179">
        <v>95</v>
      </c>
      <c r="AN3179" s="21">
        <v>4</v>
      </c>
      <c r="AO3179" s="21">
        <v>25</v>
      </c>
      <c r="AP3179">
        <v>28</v>
      </c>
      <c r="AQ3179" s="22" t="s">
        <v>1286</v>
      </c>
      <c r="AR3179" s="21" t="s">
        <v>3133</v>
      </c>
    </row>
    <row r="3180" spans="1:44">
      <c r="A3180" s="21" t="s">
        <v>1778</v>
      </c>
      <c r="B3180" s="21" t="s">
        <v>1146</v>
      </c>
      <c r="C3180" s="21" t="s">
        <v>1149</v>
      </c>
      <c r="D3180" s="21" t="s">
        <v>1777</v>
      </c>
      <c r="E3180" s="21" t="s">
        <v>3129</v>
      </c>
      <c r="G3180" s="21" t="s">
        <v>1168</v>
      </c>
      <c r="H3180" s="21" t="s">
        <v>1168</v>
      </c>
      <c r="I3180" s="21" t="s">
        <v>3134</v>
      </c>
      <c r="L3180">
        <v>1850</v>
      </c>
      <c r="M3180" s="21" t="s">
        <v>3037</v>
      </c>
      <c r="O3180">
        <v>1988</v>
      </c>
      <c r="S3180" s="9" t="s">
        <v>3131</v>
      </c>
      <c r="T3180" t="s">
        <v>3130</v>
      </c>
      <c r="U3180" s="21" t="s">
        <v>1221</v>
      </c>
      <c r="V3180" s="9" t="s">
        <v>3135</v>
      </c>
      <c r="W3180">
        <f>7*12</f>
        <v>84</v>
      </c>
      <c r="X3180" s="9" t="s">
        <v>3132</v>
      </c>
      <c r="Y3180" t="s">
        <v>3137</v>
      </c>
      <c r="Z3180">
        <v>12</v>
      </c>
      <c r="AD3180" t="s">
        <v>1168</v>
      </c>
      <c r="AF3180" t="s">
        <v>1168</v>
      </c>
      <c r="AI3180" s="21" t="s">
        <v>1168</v>
      </c>
      <c r="AJ3180" s="21" t="s">
        <v>1148</v>
      </c>
      <c r="AK3180">
        <v>93</v>
      </c>
      <c r="AN3180" s="21">
        <v>4</v>
      </c>
      <c r="AO3180" s="21">
        <v>25</v>
      </c>
      <c r="AP3180">
        <v>28</v>
      </c>
      <c r="AQ3180" s="22" t="s">
        <v>1286</v>
      </c>
      <c r="AR3180" s="21" t="s">
        <v>3133</v>
      </c>
    </row>
    <row r="3181" spans="1:44">
      <c r="A3181" s="21" t="s">
        <v>1778</v>
      </c>
      <c r="B3181" s="21" t="s">
        <v>1146</v>
      </c>
      <c r="C3181" s="21" t="s">
        <v>1149</v>
      </c>
      <c r="D3181" s="21" t="s">
        <v>1777</v>
      </c>
      <c r="E3181" s="21" t="s">
        <v>3129</v>
      </c>
      <c r="G3181" s="21" t="s">
        <v>1168</v>
      </c>
      <c r="H3181" s="21" t="s">
        <v>1168</v>
      </c>
      <c r="I3181" s="21" t="s">
        <v>3134</v>
      </c>
      <c r="L3181">
        <v>1850</v>
      </c>
      <c r="M3181" s="21" t="s">
        <v>3037</v>
      </c>
      <c r="O3181">
        <v>1988</v>
      </c>
      <c r="S3181" s="9" t="s">
        <v>3131</v>
      </c>
      <c r="T3181" t="s">
        <v>3130</v>
      </c>
      <c r="U3181" s="21" t="s">
        <v>1221</v>
      </c>
      <c r="V3181" s="9" t="s">
        <v>3135</v>
      </c>
      <c r="W3181">
        <f>7*12</f>
        <v>84</v>
      </c>
      <c r="X3181" s="9" t="s">
        <v>3132</v>
      </c>
      <c r="Y3181" t="s">
        <v>3138</v>
      </c>
      <c r="Z3181">
        <v>12</v>
      </c>
      <c r="AD3181" t="s">
        <v>1168</v>
      </c>
      <c r="AF3181" t="s">
        <v>1168</v>
      </c>
      <c r="AI3181" s="21" t="s">
        <v>1168</v>
      </c>
      <c r="AJ3181" s="21" t="s">
        <v>1148</v>
      </c>
      <c r="AK3181">
        <v>83</v>
      </c>
      <c r="AN3181" s="21">
        <v>4</v>
      </c>
      <c r="AO3181" s="21">
        <v>25</v>
      </c>
      <c r="AP3181">
        <v>28</v>
      </c>
      <c r="AQ3181" s="22" t="s">
        <v>1286</v>
      </c>
      <c r="AR3181" s="21" t="s">
        <v>3133</v>
      </c>
    </row>
    <row r="3182" spans="1:44">
      <c r="A3182" s="21" t="s">
        <v>1778</v>
      </c>
      <c r="B3182" s="21" t="s">
        <v>1146</v>
      </c>
      <c r="C3182" s="21" t="s">
        <v>1149</v>
      </c>
      <c r="D3182" s="21" t="s">
        <v>1777</v>
      </c>
      <c r="E3182" s="21" t="s">
        <v>3129</v>
      </c>
      <c r="G3182" s="21" t="s">
        <v>1168</v>
      </c>
      <c r="H3182" s="21" t="s">
        <v>1168</v>
      </c>
      <c r="I3182" s="21" t="s">
        <v>3139</v>
      </c>
      <c r="L3182">
        <v>1750</v>
      </c>
      <c r="M3182" s="21" t="s">
        <v>3037</v>
      </c>
      <c r="O3182">
        <v>1988</v>
      </c>
      <c r="S3182" s="9" t="s">
        <v>3131</v>
      </c>
      <c r="T3182" t="s">
        <v>3130</v>
      </c>
      <c r="U3182" s="21" t="s">
        <v>1147</v>
      </c>
      <c r="X3182" s="9" t="s">
        <v>3132</v>
      </c>
      <c r="Z3182">
        <v>12</v>
      </c>
      <c r="AD3182" t="s">
        <v>1168</v>
      </c>
      <c r="AF3182" t="s">
        <v>1168</v>
      </c>
      <c r="AI3182" s="21" t="s">
        <v>1168</v>
      </c>
      <c r="AJ3182" s="21" t="s">
        <v>1148</v>
      </c>
      <c r="AK3182">
        <v>93</v>
      </c>
      <c r="AN3182" s="21">
        <v>4</v>
      </c>
      <c r="AO3182" s="21">
        <v>25</v>
      </c>
      <c r="AP3182">
        <v>28</v>
      </c>
      <c r="AQ3182" s="22" t="s">
        <v>1286</v>
      </c>
      <c r="AR3182" s="21" t="s">
        <v>3133</v>
      </c>
    </row>
    <row r="3183" spans="1:44">
      <c r="A3183" s="21" t="s">
        <v>1778</v>
      </c>
      <c r="B3183" s="21" t="s">
        <v>1146</v>
      </c>
      <c r="C3183" s="21" t="s">
        <v>1149</v>
      </c>
      <c r="D3183" s="21" t="s">
        <v>1777</v>
      </c>
      <c r="E3183" s="21" t="s">
        <v>3129</v>
      </c>
      <c r="G3183" s="21" t="s">
        <v>1168</v>
      </c>
      <c r="H3183" s="21" t="s">
        <v>1168</v>
      </c>
      <c r="I3183" s="21" t="s">
        <v>3139</v>
      </c>
      <c r="L3183">
        <v>1750</v>
      </c>
      <c r="M3183" s="21" t="s">
        <v>3037</v>
      </c>
      <c r="O3183">
        <v>1988</v>
      </c>
      <c r="S3183" s="9" t="s">
        <v>3131</v>
      </c>
      <c r="T3183" t="s">
        <v>3130</v>
      </c>
      <c r="U3183" s="21" t="s">
        <v>1221</v>
      </c>
      <c r="V3183" s="9" t="s">
        <v>3135</v>
      </c>
      <c r="W3183">
        <f>4*7</f>
        <v>28</v>
      </c>
      <c r="X3183" s="9" t="s">
        <v>3132</v>
      </c>
      <c r="Z3183">
        <v>12</v>
      </c>
      <c r="AD3183" t="s">
        <v>1168</v>
      </c>
      <c r="AF3183" t="s">
        <v>1168</v>
      </c>
      <c r="AI3183" s="21" t="s">
        <v>1168</v>
      </c>
      <c r="AJ3183" s="21" t="s">
        <v>1148</v>
      </c>
      <c r="AK3183">
        <v>50</v>
      </c>
      <c r="AN3183" s="21">
        <v>4</v>
      </c>
      <c r="AO3183" s="21">
        <v>25</v>
      </c>
      <c r="AP3183">
        <v>28</v>
      </c>
      <c r="AQ3183" s="22" t="s">
        <v>1286</v>
      </c>
      <c r="AR3183" s="21" t="s">
        <v>3133</v>
      </c>
    </row>
    <row r="3184" spans="1:44">
      <c r="A3184" s="21" t="s">
        <v>1778</v>
      </c>
      <c r="B3184" s="21" t="s">
        <v>1146</v>
      </c>
      <c r="C3184" s="21" t="s">
        <v>1149</v>
      </c>
      <c r="D3184" s="21" t="s">
        <v>1777</v>
      </c>
      <c r="E3184" s="21" t="s">
        <v>3129</v>
      </c>
      <c r="G3184" s="21" t="s">
        <v>1168</v>
      </c>
      <c r="H3184" s="21" t="s">
        <v>1168</v>
      </c>
      <c r="I3184" s="21" t="s">
        <v>3139</v>
      </c>
      <c r="L3184">
        <v>1750</v>
      </c>
      <c r="M3184" s="21" t="s">
        <v>3037</v>
      </c>
      <c r="O3184">
        <v>1988</v>
      </c>
      <c r="S3184" s="9" t="s">
        <v>3131</v>
      </c>
      <c r="T3184" t="s">
        <v>3130</v>
      </c>
      <c r="U3184" s="21" t="s">
        <v>1221</v>
      </c>
      <c r="V3184" s="9" t="s">
        <v>3135</v>
      </c>
      <c r="W3184">
        <v>56</v>
      </c>
      <c r="X3184" s="9" t="s">
        <v>3132</v>
      </c>
      <c r="Z3184">
        <v>12</v>
      </c>
      <c r="AD3184" t="s">
        <v>1168</v>
      </c>
      <c r="AF3184" t="s">
        <v>1168</v>
      </c>
      <c r="AI3184" s="21" t="s">
        <v>1168</v>
      </c>
      <c r="AJ3184" s="21" t="s">
        <v>1148</v>
      </c>
      <c r="AK3184">
        <v>66</v>
      </c>
      <c r="AN3184" s="21">
        <v>4</v>
      </c>
      <c r="AO3184" s="21">
        <v>25</v>
      </c>
      <c r="AP3184">
        <v>28</v>
      </c>
      <c r="AQ3184" s="22" t="s">
        <v>1286</v>
      </c>
      <c r="AR3184" s="21" t="s">
        <v>3133</v>
      </c>
    </row>
    <row r="3185" spans="1:44">
      <c r="A3185" s="21" t="s">
        <v>1778</v>
      </c>
      <c r="B3185" s="21" t="s">
        <v>1146</v>
      </c>
      <c r="C3185" s="21" t="s">
        <v>1149</v>
      </c>
      <c r="D3185" s="21" t="s">
        <v>1777</v>
      </c>
      <c r="E3185" s="21" t="s">
        <v>3129</v>
      </c>
      <c r="G3185" s="21" t="s">
        <v>1168</v>
      </c>
      <c r="H3185" s="21" t="s">
        <v>1168</v>
      </c>
      <c r="I3185" s="21" t="s">
        <v>3139</v>
      </c>
      <c r="L3185">
        <v>1750</v>
      </c>
      <c r="M3185" s="21" t="s">
        <v>3037</v>
      </c>
      <c r="O3185">
        <v>1988</v>
      </c>
      <c r="S3185" s="9" t="s">
        <v>3131</v>
      </c>
      <c r="T3185" t="s">
        <v>3130</v>
      </c>
      <c r="U3185" s="21" t="s">
        <v>1221</v>
      </c>
      <c r="V3185" s="9" t="s">
        <v>3135</v>
      </c>
      <c r="W3185">
        <f>7*12</f>
        <v>84</v>
      </c>
      <c r="X3185" s="9" t="s">
        <v>3132</v>
      </c>
      <c r="Z3185">
        <v>12</v>
      </c>
      <c r="AD3185" t="s">
        <v>1168</v>
      </c>
      <c r="AF3185" t="s">
        <v>1168</v>
      </c>
      <c r="AI3185" s="21" t="s">
        <v>1168</v>
      </c>
      <c r="AJ3185" s="21" t="s">
        <v>1148</v>
      </c>
      <c r="AK3185">
        <v>70</v>
      </c>
      <c r="AN3185" s="21">
        <v>4</v>
      </c>
      <c r="AO3185" s="21">
        <v>25</v>
      </c>
      <c r="AP3185">
        <v>28</v>
      </c>
      <c r="AQ3185" s="22" t="s">
        <v>1286</v>
      </c>
      <c r="AR3185" s="21" t="s">
        <v>3133</v>
      </c>
    </row>
    <row r="3186" spans="1:44">
      <c r="A3186" s="21" t="s">
        <v>1778</v>
      </c>
      <c r="B3186" s="21" t="s">
        <v>1146</v>
      </c>
      <c r="C3186" s="21" t="s">
        <v>1149</v>
      </c>
      <c r="D3186" s="21" t="s">
        <v>1777</v>
      </c>
      <c r="E3186" s="21" t="s">
        <v>3129</v>
      </c>
      <c r="G3186" s="21" t="s">
        <v>1168</v>
      </c>
      <c r="H3186" s="21" t="s">
        <v>1168</v>
      </c>
      <c r="I3186" s="21" t="s">
        <v>3139</v>
      </c>
      <c r="L3186">
        <v>1750</v>
      </c>
      <c r="M3186" s="21" t="s">
        <v>3037</v>
      </c>
      <c r="O3186">
        <v>1988</v>
      </c>
      <c r="S3186" s="9" t="s">
        <v>3131</v>
      </c>
      <c r="T3186" t="s">
        <v>3130</v>
      </c>
      <c r="U3186" s="21" t="s">
        <v>1221</v>
      </c>
      <c r="V3186" s="9" t="s">
        <v>3135</v>
      </c>
      <c r="W3186">
        <f>7*16</f>
        <v>112</v>
      </c>
      <c r="X3186" s="9" t="s">
        <v>3132</v>
      </c>
      <c r="Z3186">
        <v>12</v>
      </c>
      <c r="AD3186" t="s">
        <v>1168</v>
      </c>
      <c r="AF3186" t="s">
        <v>1168</v>
      </c>
      <c r="AI3186" s="21" t="s">
        <v>1168</v>
      </c>
      <c r="AJ3186" s="21" t="s">
        <v>1148</v>
      </c>
      <c r="AK3186">
        <v>77</v>
      </c>
      <c r="AN3186" s="21">
        <v>4</v>
      </c>
      <c r="AO3186" s="21">
        <v>25</v>
      </c>
      <c r="AP3186">
        <v>28</v>
      </c>
      <c r="AQ3186" s="22" t="s">
        <v>1286</v>
      </c>
      <c r="AR3186" s="21" t="s">
        <v>3133</v>
      </c>
    </row>
    <row r="3187" spans="1:44">
      <c r="A3187" s="21" t="s">
        <v>1778</v>
      </c>
      <c r="B3187" s="21" t="s">
        <v>1146</v>
      </c>
      <c r="C3187" s="21" t="s">
        <v>1149</v>
      </c>
      <c r="D3187" s="21" t="s">
        <v>1777</v>
      </c>
      <c r="E3187" s="21" t="s">
        <v>3129</v>
      </c>
      <c r="G3187" s="21" t="s">
        <v>1168</v>
      </c>
      <c r="H3187" s="21" t="s">
        <v>1168</v>
      </c>
      <c r="I3187" s="21" t="s">
        <v>3139</v>
      </c>
      <c r="L3187">
        <v>1750</v>
      </c>
      <c r="M3187" s="21" t="s">
        <v>3037</v>
      </c>
      <c r="O3187">
        <v>1988</v>
      </c>
      <c r="S3187" s="9" t="s">
        <v>3131</v>
      </c>
      <c r="T3187" t="s">
        <v>3130</v>
      </c>
      <c r="U3187" s="21" t="s">
        <v>1221</v>
      </c>
      <c r="V3187" s="9" t="s">
        <v>3135</v>
      </c>
      <c r="W3187">
        <f>7*24</f>
        <v>168</v>
      </c>
      <c r="X3187" s="9" t="s">
        <v>3132</v>
      </c>
      <c r="Z3187">
        <v>12</v>
      </c>
      <c r="AD3187" t="s">
        <v>1168</v>
      </c>
      <c r="AF3187" t="s">
        <v>1168</v>
      </c>
      <c r="AI3187" s="21" t="s">
        <v>1168</v>
      </c>
      <c r="AJ3187" s="21" t="s">
        <v>1148</v>
      </c>
      <c r="AK3187">
        <v>71</v>
      </c>
      <c r="AN3187" s="21">
        <v>4</v>
      </c>
      <c r="AO3187" s="21">
        <v>25</v>
      </c>
      <c r="AP3187">
        <v>28</v>
      </c>
      <c r="AQ3187" s="22" t="s">
        <v>1286</v>
      </c>
      <c r="AR3187" s="21" t="s">
        <v>3133</v>
      </c>
    </row>
    <row r="3188" spans="1:44">
      <c r="A3188" s="21" t="s">
        <v>1778</v>
      </c>
      <c r="B3188" s="21" t="s">
        <v>1146</v>
      </c>
      <c r="C3188" s="21" t="s">
        <v>1149</v>
      </c>
      <c r="D3188" s="21" t="s">
        <v>1777</v>
      </c>
      <c r="E3188" s="21" t="s">
        <v>3129</v>
      </c>
      <c r="G3188" s="21" t="s">
        <v>1168</v>
      </c>
      <c r="H3188" s="21" t="s">
        <v>1168</v>
      </c>
      <c r="I3188" s="21" t="s">
        <v>3139</v>
      </c>
      <c r="L3188">
        <v>1750</v>
      </c>
      <c r="M3188" s="21" t="s">
        <v>3037</v>
      </c>
      <c r="O3188">
        <v>1988</v>
      </c>
      <c r="S3188" s="9" t="s">
        <v>3131</v>
      </c>
      <c r="T3188" t="s">
        <v>3130</v>
      </c>
      <c r="U3188" s="21" t="s">
        <v>1221</v>
      </c>
      <c r="V3188" s="9" t="s">
        <v>3135</v>
      </c>
      <c r="W3188">
        <f>7*12</f>
        <v>84</v>
      </c>
      <c r="X3188" s="9" t="s">
        <v>3132</v>
      </c>
      <c r="Y3188" t="s">
        <v>3136</v>
      </c>
      <c r="Z3188">
        <v>12</v>
      </c>
      <c r="AD3188" t="s">
        <v>1168</v>
      </c>
      <c r="AF3188" t="s">
        <v>1168</v>
      </c>
      <c r="AI3188" s="21" t="s">
        <v>1168</v>
      </c>
      <c r="AJ3188" s="21" t="s">
        <v>1148</v>
      </c>
      <c r="AK3188">
        <v>98</v>
      </c>
      <c r="AN3188" s="21">
        <v>4</v>
      </c>
      <c r="AO3188" s="21">
        <v>25</v>
      </c>
      <c r="AP3188">
        <v>28</v>
      </c>
      <c r="AQ3188" s="22" t="s">
        <v>1286</v>
      </c>
      <c r="AR3188" s="21" t="s">
        <v>3133</v>
      </c>
    </row>
    <row r="3189" spans="1:44">
      <c r="A3189" s="21" t="s">
        <v>1778</v>
      </c>
      <c r="B3189" s="21" t="s">
        <v>1146</v>
      </c>
      <c r="C3189" s="21" t="s">
        <v>1149</v>
      </c>
      <c r="D3189" s="21" t="s">
        <v>1777</v>
      </c>
      <c r="E3189" s="21" t="s">
        <v>3129</v>
      </c>
      <c r="G3189" s="21" t="s">
        <v>1168</v>
      </c>
      <c r="H3189" s="21" t="s">
        <v>1168</v>
      </c>
      <c r="I3189" s="21" t="s">
        <v>3139</v>
      </c>
      <c r="L3189">
        <v>1750</v>
      </c>
      <c r="M3189" s="21" t="s">
        <v>3037</v>
      </c>
      <c r="O3189">
        <v>1988</v>
      </c>
      <c r="S3189" s="9" t="s">
        <v>3131</v>
      </c>
      <c r="T3189" t="s">
        <v>3130</v>
      </c>
      <c r="U3189" s="21" t="s">
        <v>1221</v>
      </c>
      <c r="V3189" s="9" t="s">
        <v>3135</v>
      </c>
      <c r="W3189">
        <f>7*12</f>
        <v>84</v>
      </c>
      <c r="X3189" s="9" t="s">
        <v>3132</v>
      </c>
      <c r="Y3189" t="s">
        <v>3137</v>
      </c>
      <c r="Z3189">
        <v>12</v>
      </c>
      <c r="AD3189" t="s">
        <v>1168</v>
      </c>
      <c r="AF3189" t="s">
        <v>1168</v>
      </c>
      <c r="AI3189" s="21" t="s">
        <v>1168</v>
      </c>
      <c r="AJ3189" s="21" t="s">
        <v>1148</v>
      </c>
      <c r="AK3189">
        <v>84</v>
      </c>
      <c r="AN3189" s="21">
        <v>4</v>
      </c>
      <c r="AO3189" s="21">
        <v>25</v>
      </c>
      <c r="AP3189">
        <v>28</v>
      </c>
      <c r="AQ3189" s="22" t="s">
        <v>1286</v>
      </c>
      <c r="AR3189" s="21" t="s">
        <v>3133</v>
      </c>
    </row>
    <row r="3190" spans="1:44">
      <c r="A3190" s="21" t="s">
        <v>1778</v>
      </c>
      <c r="B3190" s="21" t="s">
        <v>1146</v>
      </c>
      <c r="C3190" s="21" t="s">
        <v>1149</v>
      </c>
      <c r="D3190" s="21" t="s">
        <v>1777</v>
      </c>
      <c r="E3190" s="21" t="s">
        <v>3129</v>
      </c>
      <c r="G3190" s="21" t="s">
        <v>1168</v>
      </c>
      <c r="H3190" s="21" t="s">
        <v>1168</v>
      </c>
      <c r="I3190" s="21" t="s">
        <v>3139</v>
      </c>
      <c r="L3190">
        <v>1750</v>
      </c>
      <c r="M3190" s="21" t="s">
        <v>3037</v>
      </c>
      <c r="O3190">
        <v>1988</v>
      </c>
      <c r="S3190" s="9" t="s">
        <v>3131</v>
      </c>
      <c r="T3190" t="s">
        <v>3130</v>
      </c>
      <c r="U3190" s="21" t="s">
        <v>1221</v>
      </c>
      <c r="V3190" s="9" t="s">
        <v>3135</v>
      </c>
      <c r="W3190">
        <f>7*12</f>
        <v>84</v>
      </c>
      <c r="X3190" s="9" t="s">
        <v>3132</v>
      </c>
      <c r="Y3190" t="s">
        <v>3138</v>
      </c>
      <c r="Z3190">
        <v>12</v>
      </c>
      <c r="AD3190" t="s">
        <v>1168</v>
      </c>
      <c r="AF3190" t="s">
        <v>1168</v>
      </c>
      <c r="AI3190" s="21" t="s">
        <v>1168</v>
      </c>
      <c r="AJ3190" s="21" t="s">
        <v>1148</v>
      </c>
      <c r="AK3190">
        <v>83</v>
      </c>
      <c r="AN3190" s="21">
        <v>4</v>
      </c>
      <c r="AO3190" s="21">
        <v>25</v>
      </c>
      <c r="AP3190">
        <v>28</v>
      </c>
      <c r="AQ3190" s="22" t="s">
        <v>1286</v>
      </c>
      <c r="AR3190" s="21" t="s">
        <v>3133</v>
      </c>
    </row>
    <row r="3191" spans="1:44">
      <c r="A3191" s="21" t="s">
        <v>1778</v>
      </c>
      <c r="B3191" s="21" t="s">
        <v>1146</v>
      </c>
      <c r="C3191" s="21" t="s">
        <v>1149</v>
      </c>
      <c r="D3191" s="21" t="s">
        <v>1777</v>
      </c>
      <c r="E3191" s="21" t="s">
        <v>3140</v>
      </c>
      <c r="G3191" s="21" t="s">
        <v>1168</v>
      </c>
      <c r="H3191" s="21" t="s">
        <v>1168</v>
      </c>
      <c r="I3191" s="21" t="s">
        <v>3141</v>
      </c>
      <c r="L3191">
        <v>2220</v>
      </c>
      <c r="M3191" s="21" t="s">
        <v>3037</v>
      </c>
      <c r="O3191">
        <v>1988</v>
      </c>
      <c r="S3191" s="9" t="s">
        <v>3131</v>
      </c>
      <c r="T3191" t="s">
        <v>3130</v>
      </c>
      <c r="U3191" s="21" t="s">
        <v>1147</v>
      </c>
      <c r="X3191" s="9" t="s">
        <v>3132</v>
      </c>
      <c r="Z3191">
        <v>12</v>
      </c>
      <c r="AD3191" t="s">
        <v>1168</v>
      </c>
      <c r="AF3191" t="s">
        <v>1168</v>
      </c>
      <c r="AI3191" s="21" t="s">
        <v>1168</v>
      </c>
      <c r="AJ3191" s="21" t="s">
        <v>1148</v>
      </c>
      <c r="AK3191">
        <v>0</v>
      </c>
      <c r="AN3191" s="21">
        <v>4</v>
      </c>
      <c r="AO3191" s="21">
        <v>25</v>
      </c>
      <c r="AP3191">
        <v>28</v>
      </c>
      <c r="AQ3191" s="22" t="s">
        <v>1286</v>
      </c>
      <c r="AR3191" s="21" t="s">
        <v>3133</v>
      </c>
    </row>
    <row r="3192" spans="1:44">
      <c r="A3192" s="21" t="s">
        <v>1778</v>
      </c>
      <c r="B3192" s="21" t="s">
        <v>1146</v>
      </c>
      <c r="C3192" s="21" t="s">
        <v>1149</v>
      </c>
      <c r="D3192" s="21" t="s">
        <v>1777</v>
      </c>
      <c r="E3192" s="21" t="s">
        <v>3140</v>
      </c>
      <c r="G3192" s="21" t="s">
        <v>1168</v>
      </c>
      <c r="H3192" s="21" t="s">
        <v>1168</v>
      </c>
      <c r="I3192" s="21" t="s">
        <v>3141</v>
      </c>
      <c r="L3192">
        <v>2220</v>
      </c>
      <c r="M3192" s="21" t="s">
        <v>3037</v>
      </c>
      <c r="O3192">
        <v>1988</v>
      </c>
      <c r="S3192" s="9" t="s">
        <v>3131</v>
      </c>
      <c r="T3192" t="s">
        <v>3130</v>
      </c>
      <c r="U3192" s="21" t="s">
        <v>1221</v>
      </c>
      <c r="V3192" s="9" t="s">
        <v>3135</v>
      </c>
      <c r="W3192">
        <f>4*7</f>
        <v>28</v>
      </c>
      <c r="X3192" s="9" t="s">
        <v>3132</v>
      </c>
      <c r="Z3192">
        <v>12</v>
      </c>
      <c r="AD3192" t="s">
        <v>1168</v>
      </c>
      <c r="AF3192" t="s">
        <v>1168</v>
      </c>
      <c r="AI3192" s="21" t="s">
        <v>1168</v>
      </c>
      <c r="AJ3192" s="21" t="s">
        <v>1148</v>
      </c>
      <c r="AK3192">
        <v>0</v>
      </c>
      <c r="AN3192" s="21">
        <v>4</v>
      </c>
      <c r="AO3192" s="21">
        <v>25</v>
      </c>
      <c r="AP3192">
        <v>28</v>
      </c>
      <c r="AQ3192" s="22" t="s">
        <v>1286</v>
      </c>
      <c r="AR3192" s="21" t="s">
        <v>3133</v>
      </c>
    </row>
    <row r="3193" spans="1:44">
      <c r="A3193" s="21" t="s">
        <v>1778</v>
      </c>
      <c r="B3193" s="21" t="s">
        <v>1146</v>
      </c>
      <c r="C3193" s="21" t="s">
        <v>1149</v>
      </c>
      <c r="D3193" s="21" t="s">
        <v>1777</v>
      </c>
      <c r="E3193" s="21" t="s">
        <v>3140</v>
      </c>
      <c r="G3193" s="21" t="s">
        <v>1168</v>
      </c>
      <c r="H3193" s="21" t="s">
        <v>1168</v>
      </c>
      <c r="I3193" s="21" t="s">
        <v>3141</v>
      </c>
      <c r="L3193">
        <v>2220</v>
      </c>
      <c r="M3193" s="21" t="s">
        <v>3037</v>
      </c>
      <c r="O3193">
        <v>1988</v>
      </c>
      <c r="S3193" s="9" t="s">
        <v>3131</v>
      </c>
      <c r="T3193" t="s">
        <v>3130</v>
      </c>
      <c r="U3193" s="21" t="s">
        <v>1221</v>
      </c>
      <c r="V3193" s="9" t="s">
        <v>3135</v>
      </c>
      <c r="W3193">
        <v>56</v>
      </c>
      <c r="X3193" s="9" t="s">
        <v>3132</v>
      </c>
      <c r="Z3193">
        <v>12</v>
      </c>
      <c r="AD3193" t="s">
        <v>1168</v>
      </c>
      <c r="AF3193" t="s">
        <v>1168</v>
      </c>
      <c r="AI3193" s="21" t="s">
        <v>1168</v>
      </c>
      <c r="AJ3193" s="21" t="s">
        <v>1148</v>
      </c>
      <c r="AK3193">
        <v>0</v>
      </c>
      <c r="AN3193" s="21">
        <v>4</v>
      </c>
      <c r="AO3193" s="21">
        <v>25</v>
      </c>
      <c r="AP3193">
        <v>28</v>
      </c>
      <c r="AQ3193" s="22" t="s">
        <v>1286</v>
      </c>
      <c r="AR3193" s="21" t="s">
        <v>3133</v>
      </c>
    </row>
    <row r="3194" spans="1:44">
      <c r="A3194" s="21" t="s">
        <v>1778</v>
      </c>
      <c r="B3194" s="21" t="s">
        <v>1146</v>
      </c>
      <c r="C3194" s="21" t="s">
        <v>1149</v>
      </c>
      <c r="D3194" s="21" t="s">
        <v>1777</v>
      </c>
      <c r="E3194" s="21" t="s">
        <v>3140</v>
      </c>
      <c r="G3194" s="21" t="s">
        <v>1168</v>
      </c>
      <c r="H3194" s="21" t="s">
        <v>1168</v>
      </c>
      <c r="I3194" s="21" t="s">
        <v>3141</v>
      </c>
      <c r="L3194">
        <v>2220</v>
      </c>
      <c r="M3194" s="21" t="s">
        <v>3037</v>
      </c>
      <c r="O3194">
        <v>1988</v>
      </c>
      <c r="S3194" s="9" t="s">
        <v>3131</v>
      </c>
      <c r="T3194" t="s">
        <v>3130</v>
      </c>
      <c r="U3194" s="21" t="s">
        <v>1221</v>
      </c>
      <c r="V3194" s="9" t="s">
        <v>3135</v>
      </c>
      <c r="W3194">
        <f>7*12</f>
        <v>84</v>
      </c>
      <c r="X3194" s="9" t="s">
        <v>3132</v>
      </c>
      <c r="Z3194">
        <v>12</v>
      </c>
      <c r="AD3194" t="s">
        <v>1168</v>
      </c>
      <c r="AF3194" t="s">
        <v>1168</v>
      </c>
      <c r="AI3194" s="21" t="s">
        <v>1168</v>
      </c>
      <c r="AJ3194" s="21" t="s">
        <v>1148</v>
      </c>
      <c r="AK3194">
        <v>21</v>
      </c>
      <c r="AN3194" s="21">
        <v>4</v>
      </c>
      <c r="AO3194" s="21">
        <v>25</v>
      </c>
      <c r="AP3194">
        <v>28</v>
      </c>
      <c r="AQ3194" s="22" t="s">
        <v>1286</v>
      </c>
      <c r="AR3194" s="21" t="s">
        <v>3133</v>
      </c>
    </row>
    <row r="3195" spans="1:44">
      <c r="A3195" s="21" t="s">
        <v>1778</v>
      </c>
      <c r="B3195" s="21" t="s">
        <v>1146</v>
      </c>
      <c r="C3195" s="21" t="s">
        <v>1149</v>
      </c>
      <c r="D3195" s="21" t="s">
        <v>1777</v>
      </c>
      <c r="E3195" s="21" t="s">
        <v>3140</v>
      </c>
      <c r="G3195" s="21" t="s">
        <v>1168</v>
      </c>
      <c r="H3195" s="21" t="s">
        <v>1168</v>
      </c>
      <c r="I3195" s="21" t="s">
        <v>3141</v>
      </c>
      <c r="L3195">
        <v>2220</v>
      </c>
      <c r="M3195" s="21" t="s">
        <v>3037</v>
      </c>
      <c r="O3195">
        <v>1988</v>
      </c>
      <c r="S3195" s="9" t="s">
        <v>3131</v>
      </c>
      <c r="T3195" t="s">
        <v>3130</v>
      </c>
      <c r="U3195" s="21" t="s">
        <v>1221</v>
      </c>
      <c r="V3195" s="9" t="s">
        <v>3135</v>
      </c>
      <c r="W3195">
        <f>7*16</f>
        <v>112</v>
      </c>
      <c r="X3195" s="9" t="s">
        <v>3132</v>
      </c>
      <c r="Z3195">
        <v>12</v>
      </c>
      <c r="AD3195" t="s">
        <v>1168</v>
      </c>
      <c r="AF3195" t="s">
        <v>1168</v>
      </c>
      <c r="AI3195" s="21" t="s">
        <v>1168</v>
      </c>
      <c r="AJ3195" s="21" t="s">
        <v>1148</v>
      </c>
      <c r="AK3195">
        <v>43</v>
      </c>
      <c r="AN3195" s="21">
        <v>4</v>
      </c>
      <c r="AO3195" s="21">
        <v>25</v>
      </c>
      <c r="AP3195">
        <v>28</v>
      </c>
      <c r="AQ3195" s="22" t="s">
        <v>1286</v>
      </c>
      <c r="AR3195" s="21" t="s">
        <v>3133</v>
      </c>
    </row>
    <row r="3196" spans="1:44">
      <c r="A3196" s="21" t="s">
        <v>1778</v>
      </c>
      <c r="B3196" s="21" t="s">
        <v>1146</v>
      </c>
      <c r="C3196" s="21" t="s">
        <v>1149</v>
      </c>
      <c r="D3196" s="21" t="s">
        <v>1777</v>
      </c>
      <c r="E3196" s="21" t="s">
        <v>3140</v>
      </c>
      <c r="G3196" s="21" t="s">
        <v>1168</v>
      </c>
      <c r="H3196" s="21" t="s">
        <v>1168</v>
      </c>
      <c r="I3196" s="21" t="s">
        <v>3141</v>
      </c>
      <c r="L3196">
        <v>2220</v>
      </c>
      <c r="M3196" s="21" t="s">
        <v>3037</v>
      </c>
      <c r="O3196">
        <v>1988</v>
      </c>
      <c r="S3196" s="9" t="s">
        <v>3131</v>
      </c>
      <c r="T3196" t="s">
        <v>3130</v>
      </c>
      <c r="U3196" s="21" t="s">
        <v>1221</v>
      </c>
      <c r="V3196" s="9" t="s">
        <v>3135</v>
      </c>
      <c r="W3196">
        <f>7*24</f>
        <v>168</v>
      </c>
      <c r="X3196" s="9" t="s">
        <v>3132</v>
      </c>
      <c r="Z3196">
        <v>12</v>
      </c>
      <c r="AD3196" t="s">
        <v>1168</v>
      </c>
      <c r="AF3196" t="s">
        <v>1168</v>
      </c>
      <c r="AI3196" s="21" t="s">
        <v>1168</v>
      </c>
      <c r="AJ3196" s="21" t="s">
        <v>1148</v>
      </c>
      <c r="AK3196">
        <v>58</v>
      </c>
      <c r="AN3196" s="21">
        <v>4</v>
      </c>
      <c r="AO3196" s="21">
        <v>25</v>
      </c>
      <c r="AP3196">
        <v>28</v>
      </c>
      <c r="AQ3196" s="22" t="s">
        <v>1286</v>
      </c>
      <c r="AR3196" s="21" t="s">
        <v>3133</v>
      </c>
    </row>
    <row r="3197" spans="1:44">
      <c r="A3197" s="21" t="s">
        <v>1778</v>
      </c>
      <c r="B3197" s="21" t="s">
        <v>1146</v>
      </c>
      <c r="C3197" s="21" t="s">
        <v>1149</v>
      </c>
      <c r="D3197" s="21" t="s">
        <v>1777</v>
      </c>
      <c r="E3197" s="21" t="s">
        <v>3140</v>
      </c>
      <c r="G3197" s="21" t="s">
        <v>1168</v>
      </c>
      <c r="H3197" s="21" t="s">
        <v>1168</v>
      </c>
      <c r="I3197" s="21" t="s">
        <v>3141</v>
      </c>
      <c r="L3197">
        <v>2220</v>
      </c>
      <c r="M3197" s="21" t="s">
        <v>3037</v>
      </c>
      <c r="O3197">
        <v>1988</v>
      </c>
      <c r="S3197" s="9" t="s">
        <v>3131</v>
      </c>
      <c r="T3197" t="s">
        <v>3130</v>
      </c>
      <c r="U3197" s="21" t="s">
        <v>1221</v>
      </c>
      <c r="V3197" s="9" t="s">
        <v>3135</v>
      </c>
      <c r="W3197">
        <f>7*12</f>
        <v>84</v>
      </c>
      <c r="X3197" s="9" t="s">
        <v>3132</v>
      </c>
      <c r="Y3197" t="s">
        <v>3136</v>
      </c>
      <c r="Z3197">
        <v>12</v>
      </c>
      <c r="AD3197" t="s">
        <v>1168</v>
      </c>
      <c r="AF3197" t="s">
        <v>1168</v>
      </c>
      <c r="AI3197" s="21" t="s">
        <v>1168</v>
      </c>
      <c r="AJ3197" s="21" t="s">
        <v>1148</v>
      </c>
      <c r="AK3197">
        <v>18</v>
      </c>
      <c r="AN3197" s="21">
        <v>4</v>
      </c>
      <c r="AO3197" s="21">
        <v>25</v>
      </c>
      <c r="AP3197">
        <v>28</v>
      </c>
      <c r="AQ3197" s="22" t="s">
        <v>1286</v>
      </c>
      <c r="AR3197" s="21" t="s">
        <v>3133</v>
      </c>
    </row>
    <row r="3198" spans="1:44">
      <c r="A3198" s="21" t="s">
        <v>1778</v>
      </c>
      <c r="B3198" s="21" t="s">
        <v>1146</v>
      </c>
      <c r="C3198" s="21" t="s">
        <v>1149</v>
      </c>
      <c r="D3198" s="21" t="s">
        <v>1777</v>
      </c>
      <c r="E3198" s="21" t="s">
        <v>3140</v>
      </c>
      <c r="G3198" s="21" t="s">
        <v>1168</v>
      </c>
      <c r="H3198" s="21" t="s">
        <v>1168</v>
      </c>
      <c r="I3198" s="21" t="s">
        <v>3141</v>
      </c>
      <c r="L3198">
        <v>2220</v>
      </c>
      <c r="M3198" s="21" t="s">
        <v>3037</v>
      </c>
      <c r="O3198">
        <v>1988</v>
      </c>
      <c r="S3198" s="9" t="s">
        <v>3131</v>
      </c>
      <c r="T3198" t="s">
        <v>3130</v>
      </c>
      <c r="U3198" s="21" t="s">
        <v>1221</v>
      </c>
      <c r="V3198" s="9" t="s">
        <v>3135</v>
      </c>
      <c r="W3198">
        <f>7*12</f>
        <v>84</v>
      </c>
      <c r="X3198" s="9" t="s">
        <v>3132</v>
      </c>
      <c r="Y3198" t="s">
        <v>3137</v>
      </c>
      <c r="Z3198">
        <v>12</v>
      </c>
      <c r="AD3198" t="s">
        <v>1168</v>
      </c>
      <c r="AF3198" t="s">
        <v>1168</v>
      </c>
      <c r="AI3198" s="21" t="s">
        <v>1168</v>
      </c>
      <c r="AJ3198" s="21" t="s">
        <v>1148</v>
      </c>
      <c r="AK3198">
        <v>0</v>
      </c>
      <c r="AN3198" s="21">
        <v>4</v>
      </c>
      <c r="AO3198" s="21">
        <v>25</v>
      </c>
      <c r="AP3198">
        <v>28</v>
      </c>
      <c r="AQ3198" s="22" t="s">
        <v>1286</v>
      </c>
      <c r="AR3198" s="21" t="s">
        <v>3133</v>
      </c>
    </row>
    <row r="3199" spans="1:44">
      <c r="A3199" s="21" t="s">
        <v>1778</v>
      </c>
      <c r="B3199" s="21" t="s">
        <v>1146</v>
      </c>
      <c r="C3199" s="21" t="s">
        <v>1149</v>
      </c>
      <c r="D3199" s="21" t="s">
        <v>1777</v>
      </c>
      <c r="E3199" s="21" t="s">
        <v>3140</v>
      </c>
      <c r="G3199" s="21" t="s">
        <v>1168</v>
      </c>
      <c r="H3199" s="21" t="s">
        <v>1168</v>
      </c>
      <c r="I3199" s="21" t="s">
        <v>3141</v>
      </c>
      <c r="L3199">
        <v>2220</v>
      </c>
      <c r="M3199" s="21" t="s">
        <v>3037</v>
      </c>
      <c r="O3199">
        <v>1988</v>
      </c>
      <c r="S3199" s="9" t="s">
        <v>3131</v>
      </c>
      <c r="T3199" t="s">
        <v>3130</v>
      </c>
      <c r="U3199" s="21" t="s">
        <v>1221</v>
      </c>
      <c r="V3199" s="9" t="s">
        <v>3135</v>
      </c>
      <c r="W3199">
        <f>7*12</f>
        <v>84</v>
      </c>
      <c r="X3199" s="9" t="s">
        <v>3132</v>
      </c>
      <c r="Y3199" t="s">
        <v>3138</v>
      </c>
      <c r="Z3199">
        <v>12</v>
      </c>
      <c r="AD3199" t="s">
        <v>1168</v>
      </c>
      <c r="AF3199" t="s">
        <v>1168</v>
      </c>
      <c r="AI3199" s="21" t="s">
        <v>1168</v>
      </c>
      <c r="AJ3199" s="21" t="s">
        <v>1148</v>
      </c>
      <c r="AK3199">
        <v>0</v>
      </c>
      <c r="AN3199" s="21">
        <v>4</v>
      </c>
      <c r="AO3199" s="21">
        <v>25</v>
      </c>
      <c r="AP3199">
        <v>28</v>
      </c>
      <c r="AQ3199" s="22" t="s">
        <v>1286</v>
      </c>
      <c r="AR3199" s="21" t="s">
        <v>3133</v>
      </c>
    </row>
    <row r="3200" spans="1:44">
      <c r="A3200" s="21" t="s">
        <v>1778</v>
      </c>
      <c r="B3200" s="21" t="s">
        <v>1146</v>
      </c>
      <c r="C3200" s="21" t="s">
        <v>1149</v>
      </c>
      <c r="D3200" s="21" t="s">
        <v>1777</v>
      </c>
      <c r="E3200" s="21" t="s">
        <v>3140</v>
      </c>
      <c r="G3200" s="21" t="s">
        <v>1168</v>
      </c>
      <c r="H3200" s="21" t="s">
        <v>1168</v>
      </c>
      <c r="I3200" s="21" t="s">
        <v>3142</v>
      </c>
      <c r="L3200">
        <v>2150</v>
      </c>
      <c r="M3200" s="21" t="s">
        <v>3037</v>
      </c>
      <c r="O3200">
        <v>1988</v>
      </c>
      <c r="S3200" s="9" t="s">
        <v>3131</v>
      </c>
      <c r="T3200" t="s">
        <v>3130</v>
      </c>
      <c r="U3200" s="21" t="s">
        <v>1147</v>
      </c>
      <c r="X3200" s="9" t="s">
        <v>3132</v>
      </c>
      <c r="Z3200">
        <v>12</v>
      </c>
      <c r="AD3200" t="s">
        <v>1168</v>
      </c>
      <c r="AF3200" t="s">
        <v>1168</v>
      </c>
      <c r="AI3200" s="21" t="s">
        <v>1168</v>
      </c>
      <c r="AJ3200" s="21" t="s">
        <v>1148</v>
      </c>
      <c r="AK3200">
        <v>0</v>
      </c>
      <c r="AN3200" s="21">
        <v>4</v>
      </c>
      <c r="AO3200" s="21">
        <v>25</v>
      </c>
      <c r="AP3200">
        <v>28</v>
      </c>
      <c r="AQ3200" s="22" t="s">
        <v>1286</v>
      </c>
      <c r="AR3200" s="21" t="s">
        <v>3133</v>
      </c>
    </row>
    <row r="3201" spans="1:44">
      <c r="A3201" s="21" t="s">
        <v>1778</v>
      </c>
      <c r="B3201" s="21" t="s">
        <v>1146</v>
      </c>
      <c r="C3201" s="21" t="s">
        <v>1149</v>
      </c>
      <c r="D3201" s="21" t="s">
        <v>1777</v>
      </c>
      <c r="E3201" s="21" t="s">
        <v>3140</v>
      </c>
      <c r="G3201" s="21" t="s">
        <v>1168</v>
      </c>
      <c r="H3201" s="21" t="s">
        <v>1168</v>
      </c>
      <c r="I3201" s="21" t="s">
        <v>3142</v>
      </c>
      <c r="L3201">
        <v>2150</v>
      </c>
      <c r="M3201" s="21" t="s">
        <v>3037</v>
      </c>
      <c r="O3201">
        <v>1988</v>
      </c>
      <c r="S3201" s="9" t="s">
        <v>3131</v>
      </c>
      <c r="T3201" t="s">
        <v>3130</v>
      </c>
      <c r="U3201" s="21" t="s">
        <v>1221</v>
      </c>
      <c r="V3201" s="9" t="s">
        <v>3135</v>
      </c>
      <c r="W3201">
        <f>4*7</f>
        <v>28</v>
      </c>
      <c r="X3201" s="9" t="s">
        <v>3132</v>
      </c>
      <c r="Z3201">
        <v>12</v>
      </c>
      <c r="AD3201" t="s">
        <v>1168</v>
      </c>
      <c r="AF3201" t="s">
        <v>1168</v>
      </c>
      <c r="AI3201" s="21" t="s">
        <v>1168</v>
      </c>
      <c r="AJ3201" s="21" t="s">
        <v>1148</v>
      </c>
      <c r="AK3201">
        <v>1</v>
      </c>
      <c r="AN3201" s="21">
        <v>4</v>
      </c>
      <c r="AO3201" s="21">
        <v>25</v>
      </c>
      <c r="AP3201">
        <v>28</v>
      </c>
      <c r="AQ3201" s="22" t="s">
        <v>1286</v>
      </c>
      <c r="AR3201" s="21" t="s">
        <v>3133</v>
      </c>
    </row>
    <row r="3202" spans="1:44">
      <c r="A3202" s="21" t="s">
        <v>1778</v>
      </c>
      <c r="B3202" s="21" t="s">
        <v>1146</v>
      </c>
      <c r="C3202" s="21" t="s">
        <v>1149</v>
      </c>
      <c r="D3202" s="21" t="s">
        <v>1777</v>
      </c>
      <c r="E3202" s="21" t="s">
        <v>3140</v>
      </c>
      <c r="G3202" s="21" t="s">
        <v>1168</v>
      </c>
      <c r="H3202" s="21" t="s">
        <v>1168</v>
      </c>
      <c r="I3202" s="21" t="s">
        <v>3142</v>
      </c>
      <c r="L3202">
        <v>2150</v>
      </c>
      <c r="M3202" s="21" t="s">
        <v>3037</v>
      </c>
      <c r="O3202">
        <v>1988</v>
      </c>
      <c r="S3202" s="9" t="s">
        <v>3131</v>
      </c>
      <c r="T3202" t="s">
        <v>3130</v>
      </c>
      <c r="U3202" s="21" t="s">
        <v>1221</v>
      </c>
      <c r="V3202" s="9" t="s">
        <v>3135</v>
      </c>
      <c r="W3202">
        <v>56</v>
      </c>
      <c r="X3202" s="9" t="s">
        <v>3132</v>
      </c>
      <c r="Z3202">
        <v>12</v>
      </c>
      <c r="AD3202" t="s">
        <v>1168</v>
      </c>
      <c r="AF3202" t="s">
        <v>1168</v>
      </c>
      <c r="AI3202" s="21" t="s">
        <v>1168</v>
      </c>
      <c r="AJ3202" s="21" t="s">
        <v>1148</v>
      </c>
      <c r="AK3202">
        <v>0</v>
      </c>
      <c r="AN3202" s="21">
        <v>4</v>
      </c>
      <c r="AO3202" s="21">
        <v>25</v>
      </c>
      <c r="AP3202">
        <v>28</v>
      </c>
      <c r="AQ3202" s="22" t="s">
        <v>1286</v>
      </c>
      <c r="AR3202" s="21" t="s">
        <v>3133</v>
      </c>
    </row>
    <row r="3203" spans="1:44">
      <c r="A3203" s="21" t="s">
        <v>1778</v>
      </c>
      <c r="B3203" s="21" t="s">
        <v>1146</v>
      </c>
      <c r="C3203" s="21" t="s">
        <v>1149</v>
      </c>
      <c r="D3203" s="21" t="s">
        <v>1777</v>
      </c>
      <c r="E3203" s="21" t="s">
        <v>3140</v>
      </c>
      <c r="G3203" s="21" t="s">
        <v>1168</v>
      </c>
      <c r="H3203" s="21" t="s">
        <v>1168</v>
      </c>
      <c r="I3203" s="21" t="s">
        <v>3142</v>
      </c>
      <c r="L3203">
        <v>2150</v>
      </c>
      <c r="M3203" s="21" t="s">
        <v>3037</v>
      </c>
      <c r="O3203">
        <v>1988</v>
      </c>
      <c r="S3203" s="9" t="s">
        <v>3131</v>
      </c>
      <c r="T3203" t="s">
        <v>3130</v>
      </c>
      <c r="U3203" s="21" t="s">
        <v>1221</v>
      </c>
      <c r="V3203" s="9" t="s">
        <v>3135</v>
      </c>
      <c r="W3203">
        <f>7*12</f>
        <v>84</v>
      </c>
      <c r="X3203" s="9" t="s">
        <v>3132</v>
      </c>
      <c r="Z3203">
        <v>12</v>
      </c>
      <c r="AD3203" t="s">
        <v>1168</v>
      </c>
      <c r="AF3203" t="s">
        <v>1168</v>
      </c>
      <c r="AI3203" s="21" t="s">
        <v>1168</v>
      </c>
      <c r="AJ3203" s="21" t="s">
        <v>1148</v>
      </c>
      <c r="AK3203">
        <v>1</v>
      </c>
      <c r="AN3203" s="21">
        <v>4</v>
      </c>
      <c r="AO3203" s="21">
        <v>25</v>
      </c>
      <c r="AP3203">
        <v>28</v>
      </c>
      <c r="AQ3203" s="22" t="s">
        <v>1286</v>
      </c>
      <c r="AR3203" s="21" t="s">
        <v>3133</v>
      </c>
    </row>
    <row r="3204" spans="1:44">
      <c r="A3204" s="21" t="s">
        <v>1778</v>
      </c>
      <c r="B3204" s="21" t="s">
        <v>1146</v>
      </c>
      <c r="C3204" s="21" t="s">
        <v>1149</v>
      </c>
      <c r="D3204" s="21" t="s">
        <v>1777</v>
      </c>
      <c r="E3204" s="21" t="s">
        <v>3140</v>
      </c>
      <c r="G3204" s="21" t="s">
        <v>1168</v>
      </c>
      <c r="H3204" s="21" t="s">
        <v>1168</v>
      </c>
      <c r="I3204" s="21" t="s">
        <v>3142</v>
      </c>
      <c r="L3204">
        <v>2150</v>
      </c>
      <c r="M3204" s="21" t="s">
        <v>3037</v>
      </c>
      <c r="O3204">
        <v>1988</v>
      </c>
      <c r="S3204" s="9" t="s">
        <v>3131</v>
      </c>
      <c r="T3204" t="s">
        <v>3130</v>
      </c>
      <c r="U3204" s="21" t="s">
        <v>1221</v>
      </c>
      <c r="V3204" s="9" t="s">
        <v>3135</v>
      </c>
      <c r="W3204">
        <f>7*16</f>
        <v>112</v>
      </c>
      <c r="X3204" s="9" t="s">
        <v>3132</v>
      </c>
      <c r="Z3204">
        <v>12</v>
      </c>
      <c r="AD3204" t="s">
        <v>1168</v>
      </c>
      <c r="AF3204" t="s">
        <v>1168</v>
      </c>
      <c r="AI3204" s="21" t="s">
        <v>1168</v>
      </c>
      <c r="AJ3204" s="21" t="s">
        <v>1148</v>
      </c>
      <c r="AK3204">
        <v>23</v>
      </c>
      <c r="AN3204" s="21">
        <v>4</v>
      </c>
      <c r="AO3204" s="21">
        <v>25</v>
      </c>
      <c r="AP3204">
        <v>28</v>
      </c>
      <c r="AQ3204" s="22" t="s">
        <v>1286</v>
      </c>
      <c r="AR3204" s="21" t="s">
        <v>3133</v>
      </c>
    </row>
    <row r="3205" spans="1:44">
      <c r="A3205" s="21" t="s">
        <v>1778</v>
      </c>
      <c r="B3205" s="21" t="s">
        <v>1146</v>
      </c>
      <c r="C3205" s="21" t="s">
        <v>1149</v>
      </c>
      <c r="D3205" s="21" t="s">
        <v>1777</v>
      </c>
      <c r="E3205" s="21" t="s">
        <v>3140</v>
      </c>
      <c r="G3205" s="21" t="s">
        <v>1168</v>
      </c>
      <c r="H3205" s="21" t="s">
        <v>1168</v>
      </c>
      <c r="I3205" s="21" t="s">
        <v>3142</v>
      </c>
      <c r="L3205">
        <v>2150</v>
      </c>
      <c r="M3205" s="21" t="s">
        <v>3037</v>
      </c>
      <c r="O3205">
        <v>1988</v>
      </c>
      <c r="S3205" s="9" t="s">
        <v>3131</v>
      </c>
      <c r="T3205" t="s">
        <v>3130</v>
      </c>
      <c r="U3205" s="21" t="s">
        <v>1221</v>
      </c>
      <c r="V3205" s="9" t="s">
        <v>3135</v>
      </c>
      <c r="W3205">
        <f>7*24</f>
        <v>168</v>
      </c>
      <c r="X3205" s="9" t="s">
        <v>3132</v>
      </c>
      <c r="Z3205">
        <v>12</v>
      </c>
      <c r="AD3205" t="s">
        <v>1168</v>
      </c>
      <c r="AF3205" t="s">
        <v>1168</v>
      </c>
      <c r="AI3205" s="21" t="s">
        <v>1168</v>
      </c>
      <c r="AJ3205" s="21" t="s">
        <v>1148</v>
      </c>
      <c r="AK3205">
        <v>49</v>
      </c>
      <c r="AN3205" s="21">
        <v>4</v>
      </c>
      <c r="AO3205" s="21">
        <v>25</v>
      </c>
      <c r="AP3205">
        <v>28</v>
      </c>
      <c r="AQ3205" s="22" t="s">
        <v>1286</v>
      </c>
      <c r="AR3205" s="21" t="s">
        <v>3133</v>
      </c>
    </row>
    <row r="3206" spans="1:44">
      <c r="A3206" s="21" t="s">
        <v>1778</v>
      </c>
      <c r="B3206" s="21" t="s">
        <v>1146</v>
      </c>
      <c r="C3206" s="21" t="s">
        <v>1149</v>
      </c>
      <c r="D3206" s="21" t="s">
        <v>1777</v>
      </c>
      <c r="E3206" s="21" t="s">
        <v>3140</v>
      </c>
      <c r="G3206" s="21" t="s">
        <v>1168</v>
      </c>
      <c r="H3206" s="21" t="s">
        <v>1168</v>
      </c>
      <c r="I3206" s="21" t="s">
        <v>3142</v>
      </c>
      <c r="L3206">
        <v>2150</v>
      </c>
      <c r="M3206" s="21" t="s">
        <v>3037</v>
      </c>
      <c r="O3206">
        <v>1988</v>
      </c>
      <c r="S3206" s="9" t="s">
        <v>3131</v>
      </c>
      <c r="T3206" t="s">
        <v>3130</v>
      </c>
      <c r="U3206" s="21" t="s">
        <v>1221</v>
      </c>
      <c r="V3206" s="9" t="s">
        <v>3135</v>
      </c>
      <c r="W3206">
        <f>7*12</f>
        <v>84</v>
      </c>
      <c r="X3206" s="9" t="s">
        <v>3132</v>
      </c>
      <c r="Y3206" t="s">
        <v>3136</v>
      </c>
      <c r="Z3206">
        <v>12</v>
      </c>
      <c r="AD3206" t="s">
        <v>1168</v>
      </c>
      <c r="AF3206" t="s">
        <v>1168</v>
      </c>
      <c r="AI3206" s="21" t="s">
        <v>1168</v>
      </c>
      <c r="AJ3206" s="21" t="s">
        <v>1148</v>
      </c>
      <c r="AK3206">
        <v>7</v>
      </c>
      <c r="AN3206" s="21">
        <v>4</v>
      </c>
      <c r="AO3206" s="21">
        <v>25</v>
      </c>
      <c r="AP3206">
        <v>28</v>
      </c>
      <c r="AQ3206" s="22" t="s">
        <v>1286</v>
      </c>
      <c r="AR3206" s="21" t="s">
        <v>3133</v>
      </c>
    </row>
    <row r="3207" spans="1:44">
      <c r="A3207" s="21" t="s">
        <v>1778</v>
      </c>
      <c r="B3207" s="21" t="s">
        <v>1146</v>
      </c>
      <c r="C3207" s="21" t="s">
        <v>1149</v>
      </c>
      <c r="D3207" s="21" t="s">
        <v>1777</v>
      </c>
      <c r="E3207" s="21" t="s">
        <v>3140</v>
      </c>
      <c r="G3207" s="21" t="s">
        <v>1168</v>
      </c>
      <c r="H3207" s="21" t="s">
        <v>1168</v>
      </c>
      <c r="I3207" s="21" t="s">
        <v>3142</v>
      </c>
      <c r="L3207">
        <v>2150</v>
      </c>
      <c r="M3207" s="21" t="s">
        <v>3037</v>
      </c>
      <c r="O3207">
        <v>1988</v>
      </c>
      <c r="S3207" s="9" t="s">
        <v>3131</v>
      </c>
      <c r="T3207" t="s">
        <v>3130</v>
      </c>
      <c r="U3207" s="21" t="s">
        <v>1221</v>
      </c>
      <c r="V3207" s="9" t="s">
        <v>3135</v>
      </c>
      <c r="W3207">
        <f>7*12</f>
        <v>84</v>
      </c>
      <c r="X3207" s="9" t="s">
        <v>3132</v>
      </c>
      <c r="Y3207" t="s">
        <v>3137</v>
      </c>
      <c r="Z3207">
        <v>12</v>
      </c>
      <c r="AD3207" t="s">
        <v>1168</v>
      </c>
      <c r="AF3207" t="s">
        <v>1168</v>
      </c>
      <c r="AI3207" s="21" t="s">
        <v>1168</v>
      </c>
      <c r="AJ3207" s="21" t="s">
        <v>1148</v>
      </c>
      <c r="AK3207">
        <v>1</v>
      </c>
      <c r="AN3207" s="21">
        <v>4</v>
      </c>
      <c r="AO3207" s="21">
        <v>25</v>
      </c>
      <c r="AP3207">
        <v>28</v>
      </c>
      <c r="AQ3207" s="22" t="s">
        <v>1286</v>
      </c>
      <c r="AR3207" s="21" t="s">
        <v>3133</v>
      </c>
    </row>
    <row r="3208" spans="1:44">
      <c r="A3208" s="21" t="s">
        <v>1778</v>
      </c>
      <c r="B3208" s="21" t="s">
        <v>1146</v>
      </c>
      <c r="C3208" s="21" t="s">
        <v>1149</v>
      </c>
      <c r="D3208" s="21" t="s">
        <v>1777</v>
      </c>
      <c r="E3208" s="21" t="s">
        <v>3140</v>
      </c>
      <c r="G3208" s="21" t="s">
        <v>1168</v>
      </c>
      <c r="H3208" s="21" t="s">
        <v>1168</v>
      </c>
      <c r="I3208" s="21" t="s">
        <v>3142</v>
      </c>
      <c r="L3208">
        <v>2150</v>
      </c>
      <c r="M3208" s="21" t="s">
        <v>3037</v>
      </c>
      <c r="O3208">
        <v>1988</v>
      </c>
      <c r="S3208" s="9" t="s">
        <v>3131</v>
      </c>
      <c r="T3208" t="s">
        <v>3130</v>
      </c>
      <c r="U3208" s="21" t="s">
        <v>1221</v>
      </c>
      <c r="V3208" s="9" t="s">
        <v>3135</v>
      </c>
      <c r="W3208">
        <f>7*12</f>
        <v>84</v>
      </c>
      <c r="X3208" s="9" t="s">
        <v>3132</v>
      </c>
      <c r="Y3208" t="s">
        <v>3138</v>
      </c>
      <c r="Z3208">
        <v>12</v>
      </c>
      <c r="AD3208" t="s">
        <v>1168</v>
      </c>
      <c r="AF3208" t="s">
        <v>1168</v>
      </c>
      <c r="AI3208" s="21" t="s">
        <v>1168</v>
      </c>
      <c r="AJ3208" s="21" t="s">
        <v>1148</v>
      </c>
      <c r="AK3208">
        <v>3</v>
      </c>
      <c r="AN3208" s="21">
        <v>4</v>
      </c>
      <c r="AO3208" s="21">
        <v>25</v>
      </c>
      <c r="AP3208">
        <v>28</v>
      </c>
      <c r="AQ3208" s="22" t="s">
        <v>1286</v>
      </c>
      <c r="AR3208" s="21" t="s">
        <v>3133</v>
      </c>
    </row>
    <row r="3209" spans="1:44">
      <c r="A3209" s="21" t="s">
        <v>1778</v>
      </c>
      <c r="B3209" s="21" t="s">
        <v>1146</v>
      </c>
      <c r="C3209" s="21" t="s">
        <v>1149</v>
      </c>
      <c r="D3209" s="21" t="s">
        <v>1777</v>
      </c>
      <c r="E3209" s="21" t="s">
        <v>3140</v>
      </c>
      <c r="G3209" s="21" t="s">
        <v>1168</v>
      </c>
      <c r="H3209" s="21" t="s">
        <v>1168</v>
      </c>
      <c r="I3209" s="21" t="s">
        <v>3143</v>
      </c>
      <c r="L3209">
        <v>1600</v>
      </c>
      <c r="M3209" s="21" t="s">
        <v>3037</v>
      </c>
      <c r="O3209">
        <v>1988</v>
      </c>
      <c r="S3209" s="9" t="s">
        <v>3131</v>
      </c>
      <c r="T3209" t="s">
        <v>3130</v>
      </c>
      <c r="U3209" s="21" t="s">
        <v>1147</v>
      </c>
      <c r="X3209" s="9" t="s">
        <v>3132</v>
      </c>
      <c r="Z3209">
        <v>12</v>
      </c>
      <c r="AD3209" t="s">
        <v>1168</v>
      </c>
      <c r="AF3209" t="s">
        <v>1168</v>
      </c>
      <c r="AI3209" s="21" t="s">
        <v>1168</v>
      </c>
      <c r="AJ3209" s="21" t="s">
        <v>1148</v>
      </c>
      <c r="AK3209">
        <v>0</v>
      </c>
      <c r="AN3209" s="21">
        <v>4</v>
      </c>
      <c r="AO3209" s="21">
        <v>25</v>
      </c>
      <c r="AP3209">
        <v>28</v>
      </c>
      <c r="AQ3209" s="22" t="s">
        <v>1286</v>
      </c>
      <c r="AR3209" s="21" t="s">
        <v>3133</v>
      </c>
    </row>
    <row r="3210" spans="1:44">
      <c r="A3210" s="21" t="s">
        <v>1778</v>
      </c>
      <c r="B3210" s="21" t="s">
        <v>1146</v>
      </c>
      <c r="C3210" s="21" t="s">
        <v>1149</v>
      </c>
      <c r="D3210" s="21" t="s">
        <v>1777</v>
      </c>
      <c r="E3210" s="21" t="s">
        <v>3140</v>
      </c>
      <c r="G3210" s="21" t="s">
        <v>1168</v>
      </c>
      <c r="H3210" s="21" t="s">
        <v>1168</v>
      </c>
      <c r="I3210" s="21" t="s">
        <v>3143</v>
      </c>
      <c r="L3210">
        <v>1600</v>
      </c>
      <c r="M3210" s="21" t="s">
        <v>3037</v>
      </c>
      <c r="O3210">
        <v>1988</v>
      </c>
      <c r="S3210" s="9" t="s">
        <v>3131</v>
      </c>
      <c r="T3210" t="s">
        <v>3130</v>
      </c>
      <c r="U3210" s="21" t="s">
        <v>1221</v>
      </c>
      <c r="V3210" s="9" t="s">
        <v>3135</v>
      </c>
      <c r="W3210">
        <f>4*7</f>
        <v>28</v>
      </c>
      <c r="X3210" s="9" t="s">
        <v>3132</v>
      </c>
      <c r="Z3210">
        <v>12</v>
      </c>
      <c r="AD3210" t="s">
        <v>1168</v>
      </c>
      <c r="AF3210" t="s">
        <v>1168</v>
      </c>
      <c r="AI3210" s="21" t="s">
        <v>1168</v>
      </c>
      <c r="AJ3210" s="21" t="s">
        <v>1148</v>
      </c>
      <c r="AK3210">
        <v>0</v>
      </c>
      <c r="AN3210" s="21">
        <v>4</v>
      </c>
      <c r="AO3210" s="21">
        <v>25</v>
      </c>
      <c r="AP3210">
        <v>28</v>
      </c>
      <c r="AQ3210" s="22" t="s">
        <v>1286</v>
      </c>
      <c r="AR3210" s="21" t="s">
        <v>3133</v>
      </c>
    </row>
    <row r="3211" spans="1:44">
      <c r="A3211" s="21" t="s">
        <v>1778</v>
      </c>
      <c r="B3211" s="21" t="s">
        <v>1146</v>
      </c>
      <c r="C3211" s="21" t="s">
        <v>1149</v>
      </c>
      <c r="D3211" s="21" t="s">
        <v>1777</v>
      </c>
      <c r="E3211" s="21" t="s">
        <v>3140</v>
      </c>
      <c r="G3211" s="21" t="s">
        <v>1168</v>
      </c>
      <c r="H3211" s="21" t="s">
        <v>1168</v>
      </c>
      <c r="I3211" s="21" t="s">
        <v>3143</v>
      </c>
      <c r="L3211">
        <v>1600</v>
      </c>
      <c r="M3211" s="21" t="s">
        <v>3037</v>
      </c>
      <c r="O3211">
        <v>1988</v>
      </c>
      <c r="S3211" s="9" t="s">
        <v>3131</v>
      </c>
      <c r="T3211" t="s">
        <v>3130</v>
      </c>
      <c r="U3211" s="21" t="s">
        <v>1221</v>
      </c>
      <c r="V3211" s="9" t="s">
        <v>3135</v>
      </c>
      <c r="W3211">
        <v>56</v>
      </c>
      <c r="X3211" s="9" t="s">
        <v>3132</v>
      </c>
      <c r="Z3211">
        <v>12</v>
      </c>
      <c r="AD3211" t="s">
        <v>1168</v>
      </c>
      <c r="AF3211" t="s">
        <v>1168</v>
      </c>
      <c r="AI3211" s="21" t="s">
        <v>1168</v>
      </c>
      <c r="AJ3211" s="21" t="s">
        <v>1148</v>
      </c>
      <c r="AK3211">
        <v>7</v>
      </c>
      <c r="AN3211" s="21">
        <v>4</v>
      </c>
      <c r="AO3211" s="21">
        <v>25</v>
      </c>
      <c r="AP3211">
        <v>28</v>
      </c>
      <c r="AQ3211" s="22" t="s">
        <v>1286</v>
      </c>
      <c r="AR3211" s="21" t="s">
        <v>3133</v>
      </c>
    </row>
    <row r="3212" spans="1:44">
      <c r="A3212" s="21" t="s">
        <v>1778</v>
      </c>
      <c r="B3212" s="21" t="s">
        <v>1146</v>
      </c>
      <c r="C3212" s="21" t="s">
        <v>1149</v>
      </c>
      <c r="D3212" s="21" t="s">
        <v>1777</v>
      </c>
      <c r="E3212" s="21" t="s">
        <v>3140</v>
      </c>
      <c r="G3212" s="21" t="s">
        <v>1168</v>
      </c>
      <c r="H3212" s="21" t="s">
        <v>1168</v>
      </c>
      <c r="I3212" s="21" t="s">
        <v>3143</v>
      </c>
      <c r="L3212">
        <v>1600</v>
      </c>
      <c r="M3212" s="21" t="s">
        <v>3037</v>
      </c>
      <c r="O3212">
        <v>1988</v>
      </c>
      <c r="S3212" s="9" t="s">
        <v>3131</v>
      </c>
      <c r="T3212" t="s">
        <v>3130</v>
      </c>
      <c r="U3212" s="21" t="s">
        <v>1221</v>
      </c>
      <c r="V3212" s="9" t="s">
        <v>3135</v>
      </c>
      <c r="W3212">
        <f>7*12</f>
        <v>84</v>
      </c>
      <c r="X3212" s="9" t="s">
        <v>3132</v>
      </c>
      <c r="Z3212">
        <v>12</v>
      </c>
      <c r="AD3212" t="s">
        <v>1168</v>
      </c>
      <c r="AF3212" t="s">
        <v>1168</v>
      </c>
      <c r="AI3212" s="21" t="s">
        <v>1168</v>
      </c>
      <c r="AJ3212" s="21" t="s">
        <v>1148</v>
      </c>
      <c r="AK3212">
        <v>43</v>
      </c>
      <c r="AN3212" s="21">
        <v>4</v>
      </c>
      <c r="AO3212" s="21">
        <v>25</v>
      </c>
      <c r="AP3212">
        <v>28</v>
      </c>
      <c r="AQ3212" s="22" t="s">
        <v>1286</v>
      </c>
      <c r="AR3212" s="21" t="s">
        <v>3133</v>
      </c>
    </row>
    <row r="3213" spans="1:44">
      <c r="A3213" s="21" t="s">
        <v>1778</v>
      </c>
      <c r="B3213" s="21" t="s">
        <v>1146</v>
      </c>
      <c r="C3213" s="21" t="s">
        <v>1149</v>
      </c>
      <c r="D3213" s="21" t="s">
        <v>1777</v>
      </c>
      <c r="E3213" s="21" t="s">
        <v>3140</v>
      </c>
      <c r="G3213" s="21" t="s">
        <v>1168</v>
      </c>
      <c r="H3213" s="21" t="s">
        <v>1168</v>
      </c>
      <c r="I3213" s="21" t="s">
        <v>3143</v>
      </c>
      <c r="L3213">
        <v>1600</v>
      </c>
      <c r="M3213" s="21" t="s">
        <v>3037</v>
      </c>
      <c r="O3213">
        <v>1988</v>
      </c>
      <c r="S3213" s="9" t="s">
        <v>3131</v>
      </c>
      <c r="T3213" t="s">
        <v>3130</v>
      </c>
      <c r="U3213" s="21" t="s">
        <v>1221</v>
      </c>
      <c r="V3213" s="9" t="s">
        <v>3135</v>
      </c>
      <c r="W3213">
        <f>7*16</f>
        <v>112</v>
      </c>
      <c r="X3213" s="9" t="s">
        <v>3132</v>
      </c>
      <c r="Z3213">
        <v>12</v>
      </c>
      <c r="AD3213" t="s">
        <v>1168</v>
      </c>
      <c r="AF3213" t="s">
        <v>1168</v>
      </c>
      <c r="AI3213" s="21" t="s">
        <v>1168</v>
      </c>
      <c r="AJ3213" s="21" t="s">
        <v>1148</v>
      </c>
      <c r="AK3213">
        <v>53</v>
      </c>
      <c r="AN3213" s="21">
        <v>4</v>
      </c>
      <c r="AO3213" s="21">
        <v>25</v>
      </c>
      <c r="AP3213">
        <v>28</v>
      </c>
      <c r="AQ3213" s="22" t="s">
        <v>1286</v>
      </c>
      <c r="AR3213" s="21" t="s">
        <v>3133</v>
      </c>
    </row>
    <row r="3214" spans="1:44">
      <c r="A3214" s="21" t="s">
        <v>1778</v>
      </c>
      <c r="B3214" s="21" t="s">
        <v>1146</v>
      </c>
      <c r="C3214" s="21" t="s">
        <v>1149</v>
      </c>
      <c r="D3214" s="21" t="s">
        <v>1777</v>
      </c>
      <c r="E3214" s="21" t="s">
        <v>3140</v>
      </c>
      <c r="G3214" s="21" t="s">
        <v>1168</v>
      </c>
      <c r="H3214" s="21" t="s">
        <v>1168</v>
      </c>
      <c r="I3214" s="21" t="s">
        <v>3143</v>
      </c>
      <c r="L3214">
        <v>1600</v>
      </c>
      <c r="M3214" s="21" t="s">
        <v>3037</v>
      </c>
      <c r="O3214">
        <v>1988</v>
      </c>
      <c r="S3214" s="9" t="s">
        <v>3131</v>
      </c>
      <c r="T3214" t="s">
        <v>3130</v>
      </c>
      <c r="U3214" s="21" t="s">
        <v>1221</v>
      </c>
      <c r="V3214" s="9" t="s">
        <v>3135</v>
      </c>
      <c r="W3214">
        <f>7*24</f>
        <v>168</v>
      </c>
      <c r="X3214" s="9" t="s">
        <v>3132</v>
      </c>
      <c r="Z3214">
        <v>12</v>
      </c>
      <c r="AD3214" t="s">
        <v>1168</v>
      </c>
      <c r="AF3214" t="s">
        <v>1168</v>
      </c>
      <c r="AI3214" s="21" t="s">
        <v>1168</v>
      </c>
      <c r="AJ3214" s="21" t="s">
        <v>1148</v>
      </c>
      <c r="AK3214">
        <v>54</v>
      </c>
      <c r="AN3214" s="21">
        <v>4</v>
      </c>
      <c r="AO3214" s="21">
        <v>25</v>
      </c>
      <c r="AP3214">
        <v>28</v>
      </c>
      <c r="AQ3214" s="22" t="s">
        <v>1286</v>
      </c>
      <c r="AR3214" s="21" t="s">
        <v>3133</v>
      </c>
    </row>
    <row r="3215" spans="1:44">
      <c r="A3215" s="21" t="s">
        <v>1778</v>
      </c>
      <c r="B3215" s="21" t="s">
        <v>1146</v>
      </c>
      <c r="C3215" s="21" t="s">
        <v>1149</v>
      </c>
      <c r="D3215" s="21" t="s">
        <v>1777</v>
      </c>
      <c r="E3215" s="21" t="s">
        <v>3140</v>
      </c>
      <c r="G3215" s="21" t="s">
        <v>1168</v>
      </c>
      <c r="H3215" s="21" t="s">
        <v>1168</v>
      </c>
      <c r="I3215" s="21" t="s">
        <v>3143</v>
      </c>
      <c r="L3215">
        <v>1600</v>
      </c>
      <c r="M3215" s="21" t="s">
        <v>3037</v>
      </c>
      <c r="O3215">
        <v>1988</v>
      </c>
      <c r="S3215" s="9" t="s">
        <v>3131</v>
      </c>
      <c r="T3215" t="s">
        <v>3130</v>
      </c>
      <c r="U3215" s="21" t="s">
        <v>1221</v>
      </c>
      <c r="V3215" s="9" t="s">
        <v>3135</v>
      </c>
      <c r="W3215">
        <f>7*12</f>
        <v>84</v>
      </c>
      <c r="X3215" s="9" t="s">
        <v>3132</v>
      </c>
      <c r="Y3215" t="s">
        <v>3136</v>
      </c>
      <c r="Z3215">
        <v>12</v>
      </c>
      <c r="AD3215" t="s">
        <v>1168</v>
      </c>
      <c r="AF3215" t="s">
        <v>1168</v>
      </c>
      <c r="AI3215" s="21" t="s">
        <v>1168</v>
      </c>
      <c r="AJ3215" s="21" t="s">
        <v>1148</v>
      </c>
      <c r="AK3215">
        <v>60</v>
      </c>
      <c r="AN3215" s="21">
        <v>4</v>
      </c>
      <c r="AO3215" s="21">
        <v>25</v>
      </c>
      <c r="AP3215">
        <v>28</v>
      </c>
      <c r="AQ3215" s="22" t="s">
        <v>1286</v>
      </c>
      <c r="AR3215" s="21" t="s">
        <v>3133</v>
      </c>
    </row>
    <row r="3216" spans="1:44">
      <c r="A3216" s="21" t="s">
        <v>1778</v>
      </c>
      <c r="B3216" s="21" t="s">
        <v>1146</v>
      </c>
      <c r="C3216" s="21" t="s">
        <v>1149</v>
      </c>
      <c r="D3216" s="21" t="s">
        <v>1777</v>
      </c>
      <c r="E3216" s="21" t="s">
        <v>3140</v>
      </c>
      <c r="G3216" s="21" t="s">
        <v>1168</v>
      </c>
      <c r="H3216" s="21" t="s">
        <v>1168</v>
      </c>
      <c r="I3216" s="21" t="s">
        <v>3143</v>
      </c>
      <c r="L3216">
        <v>1600</v>
      </c>
      <c r="M3216" s="21" t="s">
        <v>3037</v>
      </c>
      <c r="O3216">
        <v>1988</v>
      </c>
      <c r="S3216" s="9" t="s">
        <v>3131</v>
      </c>
      <c r="T3216" t="s">
        <v>3130</v>
      </c>
      <c r="U3216" s="21" t="s">
        <v>1221</v>
      </c>
      <c r="V3216" s="9" t="s">
        <v>3135</v>
      </c>
      <c r="W3216">
        <f>7*12</f>
        <v>84</v>
      </c>
      <c r="X3216" s="9" t="s">
        <v>3132</v>
      </c>
      <c r="Y3216" t="s">
        <v>3137</v>
      </c>
      <c r="Z3216">
        <v>12</v>
      </c>
      <c r="AD3216" t="s">
        <v>1168</v>
      </c>
      <c r="AF3216" t="s">
        <v>1168</v>
      </c>
      <c r="AI3216" s="21" t="s">
        <v>1168</v>
      </c>
      <c r="AJ3216" s="21" t="s">
        <v>1148</v>
      </c>
      <c r="AK3216">
        <v>17</v>
      </c>
      <c r="AN3216" s="21">
        <v>4</v>
      </c>
      <c r="AO3216" s="21">
        <v>25</v>
      </c>
      <c r="AP3216">
        <v>28</v>
      </c>
      <c r="AQ3216" s="22" t="s">
        <v>1286</v>
      </c>
      <c r="AR3216" s="21" t="s">
        <v>3133</v>
      </c>
    </row>
    <row r="3217" spans="1:44">
      <c r="A3217" s="21" t="s">
        <v>1778</v>
      </c>
      <c r="B3217" s="21" t="s">
        <v>1146</v>
      </c>
      <c r="C3217" s="21" t="s">
        <v>1149</v>
      </c>
      <c r="D3217" s="21" t="s">
        <v>1777</v>
      </c>
      <c r="E3217" s="21" t="s">
        <v>3140</v>
      </c>
      <c r="G3217" s="21" t="s">
        <v>1168</v>
      </c>
      <c r="H3217" s="21" t="s">
        <v>1168</v>
      </c>
      <c r="I3217" s="21" t="s">
        <v>3143</v>
      </c>
      <c r="L3217">
        <v>1600</v>
      </c>
      <c r="M3217" s="21" t="s">
        <v>3037</v>
      </c>
      <c r="O3217">
        <v>1988</v>
      </c>
      <c r="S3217" s="9" t="s">
        <v>3131</v>
      </c>
      <c r="T3217" t="s">
        <v>3130</v>
      </c>
      <c r="U3217" s="21" t="s">
        <v>1221</v>
      </c>
      <c r="V3217" s="9" t="s">
        <v>3135</v>
      </c>
      <c r="W3217">
        <f>7*12</f>
        <v>84</v>
      </c>
      <c r="X3217" s="9" t="s">
        <v>3132</v>
      </c>
      <c r="Y3217" t="s">
        <v>3138</v>
      </c>
      <c r="Z3217">
        <v>12</v>
      </c>
      <c r="AD3217" t="s">
        <v>1168</v>
      </c>
      <c r="AF3217" t="s">
        <v>1168</v>
      </c>
      <c r="AI3217" s="21" t="s">
        <v>1168</v>
      </c>
      <c r="AJ3217" s="21" t="s">
        <v>1148</v>
      </c>
      <c r="AK3217">
        <v>17</v>
      </c>
      <c r="AN3217" s="21">
        <v>4</v>
      </c>
      <c r="AO3217" s="21">
        <v>25</v>
      </c>
      <c r="AP3217">
        <v>28</v>
      </c>
      <c r="AQ3217" s="22" t="s">
        <v>1286</v>
      </c>
      <c r="AR3217" s="21" t="s">
        <v>3133</v>
      </c>
    </row>
    <row r="3218" spans="1:44">
      <c r="A3218" s="21" t="s">
        <v>1778</v>
      </c>
      <c r="B3218" s="21" t="s">
        <v>1146</v>
      </c>
      <c r="C3218" s="21" t="s">
        <v>1149</v>
      </c>
      <c r="D3218" s="21" t="s">
        <v>1777</v>
      </c>
      <c r="E3218" s="21" t="s">
        <v>3140</v>
      </c>
      <c r="G3218" s="21" t="s">
        <v>1168</v>
      </c>
      <c r="H3218" s="21" t="s">
        <v>1168</v>
      </c>
      <c r="I3218" s="21" t="s">
        <v>3144</v>
      </c>
      <c r="L3218">
        <v>1450</v>
      </c>
      <c r="M3218" s="21" t="s">
        <v>3037</v>
      </c>
      <c r="O3218">
        <v>1988</v>
      </c>
      <c r="S3218" s="9" t="s">
        <v>3131</v>
      </c>
      <c r="T3218" t="s">
        <v>3130</v>
      </c>
      <c r="U3218" s="21" t="s">
        <v>1147</v>
      </c>
      <c r="X3218" s="9" t="s">
        <v>3132</v>
      </c>
      <c r="Z3218">
        <v>12</v>
      </c>
      <c r="AD3218" t="s">
        <v>1168</v>
      </c>
      <c r="AF3218" t="s">
        <v>1168</v>
      </c>
      <c r="AI3218" s="21" t="s">
        <v>1168</v>
      </c>
      <c r="AJ3218" s="21" t="s">
        <v>1148</v>
      </c>
      <c r="AK3218">
        <v>1</v>
      </c>
      <c r="AN3218" s="21">
        <v>4</v>
      </c>
      <c r="AO3218" s="21">
        <v>25</v>
      </c>
      <c r="AP3218">
        <v>28</v>
      </c>
      <c r="AQ3218" s="22" t="s">
        <v>1286</v>
      </c>
      <c r="AR3218" s="21" t="s">
        <v>3133</v>
      </c>
    </row>
    <row r="3219" spans="1:44">
      <c r="A3219" s="21" t="s">
        <v>1778</v>
      </c>
      <c r="B3219" s="21" t="s">
        <v>1146</v>
      </c>
      <c r="C3219" s="21" t="s">
        <v>1149</v>
      </c>
      <c r="D3219" s="21" t="s">
        <v>1777</v>
      </c>
      <c r="E3219" s="21" t="s">
        <v>3140</v>
      </c>
      <c r="G3219" s="21" t="s">
        <v>1168</v>
      </c>
      <c r="H3219" s="21" t="s">
        <v>1168</v>
      </c>
      <c r="I3219" s="21" t="s">
        <v>3144</v>
      </c>
      <c r="L3219">
        <v>1450</v>
      </c>
      <c r="M3219" s="21" t="s">
        <v>3037</v>
      </c>
      <c r="O3219">
        <v>1988</v>
      </c>
      <c r="S3219" s="9" t="s">
        <v>3131</v>
      </c>
      <c r="T3219" t="s">
        <v>3130</v>
      </c>
      <c r="U3219" s="21" t="s">
        <v>1221</v>
      </c>
      <c r="V3219" s="9" t="s">
        <v>3135</v>
      </c>
      <c r="W3219">
        <f>4*7</f>
        <v>28</v>
      </c>
      <c r="X3219" s="9" t="s">
        <v>3132</v>
      </c>
      <c r="Z3219">
        <v>12</v>
      </c>
      <c r="AD3219" t="s">
        <v>1168</v>
      </c>
      <c r="AF3219" t="s">
        <v>1168</v>
      </c>
      <c r="AI3219" s="21" t="s">
        <v>1168</v>
      </c>
      <c r="AJ3219" s="21" t="s">
        <v>1148</v>
      </c>
      <c r="AK3219">
        <v>0</v>
      </c>
      <c r="AN3219" s="21">
        <v>4</v>
      </c>
      <c r="AO3219" s="21">
        <v>25</v>
      </c>
      <c r="AP3219">
        <v>28</v>
      </c>
      <c r="AQ3219" s="22" t="s">
        <v>1286</v>
      </c>
      <c r="AR3219" s="21" t="s">
        <v>3133</v>
      </c>
    </row>
    <row r="3220" spans="1:44">
      <c r="A3220" s="21" t="s">
        <v>1778</v>
      </c>
      <c r="B3220" s="21" t="s">
        <v>1146</v>
      </c>
      <c r="C3220" s="21" t="s">
        <v>1149</v>
      </c>
      <c r="D3220" s="21" t="s">
        <v>1777</v>
      </c>
      <c r="E3220" s="21" t="s">
        <v>3140</v>
      </c>
      <c r="G3220" s="21" t="s">
        <v>1168</v>
      </c>
      <c r="H3220" s="21" t="s">
        <v>1168</v>
      </c>
      <c r="I3220" s="21" t="s">
        <v>3144</v>
      </c>
      <c r="L3220">
        <v>1450</v>
      </c>
      <c r="M3220" s="21" t="s">
        <v>3037</v>
      </c>
      <c r="O3220">
        <v>1988</v>
      </c>
      <c r="S3220" s="9" t="s">
        <v>3131</v>
      </c>
      <c r="T3220" t="s">
        <v>3130</v>
      </c>
      <c r="U3220" s="21" t="s">
        <v>1221</v>
      </c>
      <c r="V3220" s="9" t="s">
        <v>3135</v>
      </c>
      <c r="W3220">
        <v>56</v>
      </c>
      <c r="X3220" s="9" t="s">
        <v>3132</v>
      </c>
      <c r="Z3220">
        <v>12</v>
      </c>
      <c r="AD3220" t="s">
        <v>1168</v>
      </c>
      <c r="AF3220" t="s">
        <v>1168</v>
      </c>
      <c r="AI3220" s="21" t="s">
        <v>1168</v>
      </c>
      <c r="AJ3220" s="21" t="s">
        <v>1148</v>
      </c>
      <c r="AK3220">
        <v>4</v>
      </c>
      <c r="AN3220" s="21">
        <v>4</v>
      </c>
      <c r="AO3220" s="21">
        <v>25</v>
      </c>
      <c r="AP3220">
        <v>28</v>
      </c>
      <c r="AQ3220" s="22" t="s">
        <v>1286</v>
      </c>
      <c r="AR3220" s="21" t="s">
        <v>3133</v>
      </c>
    </row>
    <row r="3221" spans="1:44">
      <c r="A3221" s="21" t="s">
        <v>1778</v>
      </c>
      <c r="B3221" s="21" t="s">
        <v>1146</v>
      </c>
      <c r="C3221" s="21" t="s">
        <v>1149</v>
      </c>
      <c r="D3221" s="21" t="s">
        <v>1777</v>
      </c>
      <c r="E3221" s="21" t="s">
        <v>3140</v>
      </c>
      <c r="G3221" s="21" t="s">
        <v>1168</v>
      </c>
      <c r="H3221" s="21" t="s">
        <v>1168</v>
      </c>
      <c r="I3221" s="21" t="s">
        <v>3144</v>
      </c>
      <c r="L3221">
        <v>1450</v>
      </c>
      <c r="M3221" s="21" t="s">
        <v>3037</v>
      </c>
      <c r="O3221">
        <v>1988</v>
      </c>
      <c r="S3221" s="9" t="s">
        <v>3131</v>
      </c>
      <c r="T3221" t="s">
        <v>3130</v>
      </c>
      <c r="U3221" s="21" t="s">
        <v>1221</v>
      </c>
      <c r="V3221" s="9" t="s">
        <v>3135</v>
      </c>
      <c r="W3221">
        <f>7*12</f>
        <v>84</v>
      </c>
      <c r="X3221" s="9" t="s">
        <v>3132</v>
      </c>
      <c r="Z3221">
        <v>12</v>
      </c>
      <c r="AD3221" t="s">
        <v>1168</v>
      </c>
      <c r="AF3221" t="s">
        <v>1168</v>
      </c>
      <c r="AI3221" s="21" t="s">
        <v>1168</v>
      </c>
      <c r="AJ3221" s="21" t="s">
        <v>1148</v>
      </c>
      <c r="AK3221">
        <v>63</v>
      </c>
      <c r="AN3221" s="21">
        <v>4</v>
      </c>
      <c r="AO3221" s="21">
        <v>25</v>
      </c>
      <c r="AP3221">
        <v>28</v>
      </c>
      <c r="AQ3221" s="22" t="s">
        <v>1286</v>
      </c>
      <c r="AR3221" s="21" t="s">
        <v>3133</v>
      </c>
    </row>
    <row r="3222" spans="1:44">
      <c r="A3222" s="21" t="s">
        <v>1778</v>
      </c>
      <c r="B3222" s="21" t="s">
        <v>1146</v>
      </c>
      <c r="C3222" s="21" t="s">
        <v>1149</v>
      </c>
      <c r="D3222" s="21" t="s">
        <v>1777</v>
      </c>
      <c r="E3222" s="21" t="s">
        <v>3140</v>
      </c>
      <c r="G3222" s="21" t="s">
        <v>1168</v>
      </c>
      <c r="H3222" s="21" t="s">
        <v>1168</v>
      </c>
      <c r="I3222" s="21" t="s">
        <v>3144</v>
      </c>
      <c r="L3222">
        <v>1450</v>
      </c>
      <c r="M3222" s="21" t="s">
        <v>3037</v>
      </c>
      <c r="O3222">
        <v>1988</v>
      </c>
      <c r="S3222" s="9" t="s">
        <v>3131</v>
      </c>
      <c r="T3222" t="s">
        <v>3130</v>
      </c>
      <c r="U3222" s="21" t="s">
        <v>1221</v>
      </c>
      <c r="V3222" s="9" t="s">
        <v>3135</v>
      </c>
      <c r="W3222">
        <f>7*16</f>
        <v>112</v>
      </c>
      <c r="X3222" s="9" t="s">
        <v>3132</v>
      </c>
      <c r="Z3222">
        <v>12</v>
      </c>
      <c r="AD3222" t="s">
        <v>1168</v>
      </c>
      <c r="AF3222" t="s">
        <v>1168</v>
      </c>
      <c r="AI3222" s="21" t="s">
        <v>1168</v>
      </c>
      <c r="AJ3222" s="21" t="s">
        <v>1148</v>
      </c>
      <c r="AK3222">
        <v>87</v>
      </c>
      <c r="AN3222" s="21">
        <v>4</v>
      </c>
      <c r="AO3222" s="21">
        <v>25</v>
      </c>
      <c r="AP3222">
        <v>28</v>
      </c>
      <c r="AQ3222" s="22" t="s">
        <v>1286</v>
      </c>
      <c r="AR3222" s="21" t="s">
        <v>3133</v>
      </c>
    </row>
    <row r="3223" spans="1:44">
      <c r="A3223" s="21" t="s">
        <v>1778</v>
      </c>
      <c r="B3223" s="21" t="s">
        <v>1146</v>
      </c>
      <c r="C3223" s="21" t="s">
        <v>1149</v>
      </c>
      <c r="D3223" s="21" t="s">
        <v>1777</v>
      </c>
      <c r="E3223" s="21" t="s">
        <v>3140</v>
      </c>
      <c r="G3223" s="21" t="s">
        <v>1168</v>
      </c>
      <c r="H3223" s="21" t="s">
        <v>1168</v>
      </c>
      <c r="I3223" s="21" t="s">
        <v>3144</v>
      </c>
      <c r="L3223">
        <v>1450</v>
      </c>
      <c r="M3223" s="21" t="s">
        <v>3037</v>
      </c>
      <c r="O3223">
        <v>1988</v>
      </c>
      <c r="S3223" s="9" t="s">
        <v>3131</v>
      </c>
      <c r="T3223" t="s">
        <v>3130</v>
      </c>
      <c r="U3223" s="21" t="s">
        <v>1221</v>
      </c>
      <c r="V3223" s="9" t="s">
        <v>3135</v>
      </c>
      <c r="W3223">
        <f>7*24</f>
        <v>168</v>
      </c>
      <c r="X3223" s="9" t="s">
        <v>3132</v>
      </c>
      <c r="Z3223">
        <v>12</v>
      </c>
      <c r="AD3223" t="s">
        <v>1168</v>
      </c>
      <c r="AF3223" t="s">
        <v>1168</v>
      </c>
      <c r="AI3223" s="21" t="s">
        <v>1168</v>
      </c>
      <c r="AJ3223" s="21" t="s">
        <v>1148</v>
      </c>
      <c r="AK3223">
        <v>83</v>
      </c>
      <c r="AN3223" s="21">
        <v>4</v>
      </c>
      <c r="AO3223" s="21">
        <v>25</v>
      </c>
      <c r="AP3223">
        <v>28</v>
      </c>
      <c r="AQ3223" s="22" t="s">
        <v>1286</v>
      </c>
      <c r="AR3223" s="21" t="s">
        <v>3133</v>
      </c>
    </row>
    <row r="3224" spans="1:44">
      <c r="A3224" s="21" t="s">
        <v>1778</v>
      </c>
      <c r="B3224" s="21" t="s">
        <v>1146</v>
      </c>
      <c r="C3224" s="21" t="s">
        <v>1149</v>
      </c>
      <c r="D3224" s="21" t="s">
        <v>1777</v>
      </c>
      <c r="E3224" s="21" t="s">
        <v>3140</v>
      </c>
      <c r="G3224" s="21" t="s">
        <v>1168</v>
      </c>
      <c r="H3224" s="21" t="s">
        <v>1168</v>
      </c>
      <c r="I3224" s="21" t="s">
        <v>3144</v>
      </c>
      <c r="L3224">
        <v>1450</v>
      </c>
      <c r="M3224" s="21" t="s">
        <v>3037</v>
      </c>
      <c r="O3224">
        <v>1988</v>
      </c>
      <c r="S3224" s="9" t="s">
        <v>3131</v>
      </c>
      <c r="T3224" t="s">
        <v>3130</v>
      </c>
      <c r="U3224" s="21" t="s">
        <v>1221</v>
      </c>
      <c r="V3224" s="9" t="s">
        <v>3135</v>
      </c>
      <c r="W3224">
        <f>7*12</f>
        <v>84</v>
      </c>
      <c r="X3224" s="9" t="s">
        <v>3132</v>
      </c>
      <c r="Y3224" t="s">
        <v>3136</v>
      </c>
      <c r="Z3224">
        <v>12</v>
      </c>
      <c r="AD3224" t="s">
        <v>1168</v>
      </c>
      <c r="AF3224" t="s">
        <v>1168</v>
      </c>
      <c r="AI3224" s="21" t="s">
        <v>1168</v>
      </c>
      <c r="AJ3224" s="21" t="s">
        <v>1148</v>
      </c>
      <c r="AK3224">
        <v>62</v>
      </c>
      <c r="AN3224" s="21">
        <v>4</v>
      </c>
      <c r="AO3224" s="21">
        <v>25</v>
      </c>
      <c r="AP3224">
        <v>28</v>
      </c>
      <c r="AQ3224" s="22" t="s">
        <v>1286</v>
      </c>
      <c r="AR3224" s="21" t="s">
        <v>3133</v>
      </c>
    </row>
    <row r="3225" spans="1:44">
      <c r="A3225" s="21" t="s">
        <v>1778</v>
      </c>
      <c r="B3225" s="21" t="s">
        <v>1146</v>
      </c>
      <c r="C3225" s="21" t="s">
        <v>1149</v>
      </c>
      <c r="D3225" s="21" t="s">
        <v>1777</v>
      </c>
      <c r="E3225" s="21" t="s">
        <v>3140</v>
      </c>
      <c r="G3225" s="21" t="s">
        <v>1168</v>
      </c>
      <c r="H3225" s="21" t="s">
        <v>1168</v>
      </c>
      <c r="I3225" s="21" t="s">
        <v>3144</v>
      </c>
      <c r="L3225">
        <v>1450</v>
      </c>
      <c r="M3225" s="21" t="s">
        <v>3037</v>
      </c>
      <c r="O3225">
        <v>1988</v>
      </c>
      <c r="S3225" s="9" t="s">
        <v>3131</v>
      </c>
      <c r="T3225" t="s">
        <v>3130</v>
      </c>
      <c r="U3225" s="21" t="s">
        <v>1221</v>
      </c>
      <c r="V3225" s="9" t="s">
        <v>3135</v>
      </c>
      <c r="W3225">
        <f>7*12</f>
        <v>84</v>
      </c>
      <c r="X3225" s="9" t="s">
        <v>3132</v>
      </c>
      <c r="Y3225" t="s">
        <v>3137</v>
      </c>
      <c r="Z3225">
        <v>12</v>
      </c>
      <c r="AD3225" t="s">
        <v>1168</v>
      </c>
      <c r="AF3225" t="s">
        <v>1168</v>
      </c>
      <c r="AI3225" s="21" t="s">
        <v>1168</v>
      </c>
      <c r="AJ3225" s="21" t="s">
        <v>1148</v>
      </c>
      <c r="AK3225">
        <v>15</v>
      </c>
      <c r="AN3225" s="21">
        <v>4</v>
      </c>
      <c r="AO3225" s="21">
        <v>25</v>
      </c>
      <c r="AP3225">
        <v>28</v>
      </c>
      <c r="AQ3225" s="22" t="s">
        <v>1286</v>
      </c>
      <c r="AR3225" s="21" t="s">
        <v>3133</v>
      </c>
    </row>
    <row r="3226" spans="1:44">
      <c r="A3226" s="21" t="s">
        <v>1778</v>
      </c>
      <c r="B3226" s="21" t="s">
        <v>1146</v>
      </c>
      <c r="C3226" s="21" t="s">
        <v>1149</v>
      </c>
      <c r="D3226" s="21" t="s">
        <v>1777</v>
      </c>
      <c r="E3226" s="21" t="s">
        <v>3140</v>
      </c>
      <c r="G3226" s="21" t="s">
        <v>1168</v>
      </c>
      <c r="H3226" s="21" t="s">
        <v>1168</v>
      </c>
      <c r="I3226" s="21" t="s">
        <v>3144</v>
      </c>
      <c r="L3226">
        <v>1450</v>
      </c>
      <c r="M3226" s="21" t="s">
        <v>3037</v>
      </c>
      <c r="O3226">
        <v>1988</v>
      </c>
      <c r="S3226" s="9" t="s">
        <v>3131</v>
      </c>
      <c r="T3226" t="s">
        <v>3130</v>
      </c>
      <c r="U3226" s="21" t="s">
        <v>1221</v>
      </c>
      <c r="V3226" s="9" t="s">
        <v>3135</v>
      </c>
      <c r="W3226">
        <f>7*12</f>
        <v>84</v>
      </c>
      <c r="X3226" s="9" t="s">
        <v>3132</v>
      </c>
      <c r="Y3226" t="s">
        <v>3138</v>
      </c>
      <c r="Z3226">
        <v>12</v>
      </c>
      <c r="AD3226" t="s">
        <v>1168</v>
      </c>
      <c r="AF3226" t="s">
        <v>1168</v>
      </c>
      <c r="AI3226" s="21" t="s">
        <v>1168</v>
      </c>
      <c r="AJ3226" s="21" t="s">
        <v>1148</v>
      </c>
      <c r="AK3226">
        <v>16</v>
      </c>
      <c r="AN3226" s="21">
        <v>4</v>
      </c>
      <c r="AO3226" s="21">
        <v>25</v>
      </c>
      <c r="AP3226">
        <v>28</v>
      </c>
      <c r="AQ3226" s="22" t="s">
        <v>1286</v>
      </c>
      <c r="AR3226" s="21" t="s">
        <v>3133</v>
      </c>
    </row>
    <row r="3227" spans="1:44">
      <c r="A3227" s="21" t="s">
        <v>1778</v>
      </c>
      <c r="B3227" s="21" t="s">
        <v>1146</v>
      </c>
      <c r="C3227" s="21" t="s">
        <v>1149</v>
      </c>
      <c r="D3227" s="21" t="s">
        <v>1777</v>
      </c>
      <c r="E3227" s="21" t="s">
        <v>3145</v>
      </c>
      <c r="G3227" s="21" t="s">
        <v>1168</v>
      </c>
      <c r="H3227" s="21" t="s">
        <v>1168</v>
      </c>
      <c r="I3227" s="21" t="s">
        <v>3146</v>
      </c>
      <c r="L3227">
        <v>2030</v>
      </c>
      <c r="M3227" s="21" t="s">
        <v>3037</v>
      </c>
      <c r="O3227">
        <v>1988</v>
      </c>
      <c r="S3227" s="9" t="s">
        <v>3131</v>
      </c>
      <c r="T3227" t="s">
        <v>3130</v>
      </c>
      <c r="U3227" s="21" t="s">
        <v>1147</v>
      </c>
      <c r="X3227" s="9" t="s">
        <v>3132</v>
      </c>
      <c r="Z3227">
        <v>12</v>
      </c>
      <c r="AD3227" t="s">
        <v>1168</v>
      </c>
      <c r="AF3227" t="s">
        <v>1168</v>
      </c>
      <c r="AI3227" s="21" t="s">
        <v>1168</v>
      </c>
      <c r="AJ3227" s="21" t="s">
        <v>1148</v>
      </c>
      <c r="AK3227">
        <v>0</v>
      </c>
      <c r="AN3227" s="21">
        <v>4</v>
      </c>
      <c r="AO3227" s="21">
        <v>25</v>
      </c>
      <c r="AP3227">
        <v>28</v>
      </c>
      <c r="AQ3227" s="22" t="s">
        <v>1286</v>
      </c>
      <c r="AR3227" s="21" t="s">
        <v>3133</v>
      </c>
    </row>
    <row r="3228" spans="1:44">
      <c r="A3228" s="21" t="s">
        <v>1778</v>
      </c>
      <c r="B3228" s="21" t="s">
        <v>1146</v>
      </c>
      <c r="C3228" s="21" t="s">
        <v>1149</v>
      </c>
      <c r="D3228" s="21" t="s">
        <v>1777</v>
      </c>
      <c r="E3228" s="21" t="s">
        <v>3145</v>
      </c>
      <c r="G3228" s="21" t="s">
        <v>1168</v>
      </c>
      <c r="H3228" s="21" t="s">
        <v>1168</v>
      </c>
      <c r="I3228" s="21" t="s">
        <v>3146</v>
      </c>
      <c r="L3228">
        <v>2030</v>
      </c>
      <c r="M3228" s="21" t="s">
        <v>3037</v>
      </c>
      <c r="O3228">
        <v>1988</v>
      </c>
      <c r="S3228" s="9" t="s">
        <v>3131</v>
      </c>
      <c r="T3228" t="s">
        <v>3130</v>
      </c>
      <c r="U3228" s="21" t="s">
        <v>1221</v>
      </c>
      <c r="V3228" s="9" t="s">
        <v>3135</v>
      </c>
      <c r="W3228">
        <f>4*7</f>
        <v>28</v>
      </c>
      <c r="X3228" s="9" t="s">
        <v>3132</v>
      </c>
      <c r="Z3228">
        <v>12</v>
      </c>
      <c r="AD3228" t="s">
        <v>1168</v>
      </c>
      <c r="AF3228" t="s">
        <v>1168</v>
      </c>
      <c r="AI3228" s="21" t="s">
        <v>1168</v>
      </c>
      <c r="AJ3228" s="21" t="s">
        <v>1148</v>
      </c>
      <c r="AK3228">
        <v>0</v>
      </c>
      <c r="AN3228" s="21">
        <v>4</v>
      </c>
      <c r="AO3228" s="21">
        <v>25</v>
      </c>
      <c r="AP3228">
        <v>28</v>
      </c>
      <c r="AQ3228" s="22" t="s">
        <v>1286</v>
      </c>
      <c r="AR3228" s="21" t="s">
        <v>3133</v>
      </c>
    </row>
    <row r="3229" spans="1:44">
      <c r="A3229" s="21" t="s">
        <v>1778</v>
      </c>
      <c r="B3229" s="21" t="s">
        <v>1146</v>
      </c>
      <c r="C3229" s="21" t="s">
        <v>1149</v>
      </c>
      <c r="D3229" s="21" t="s">
        <v>1777</v>
      </c>
      <c r="E3229" s="21" t="s">
        <v>3145</v>
      </c>
      <c r="G3229" s="21" t="s">
        <v>1168</v>
      </c>
      <c r="H3229" s="21" t="s">
        <v>1168</v>
      </c>
      <c r="I3229" s="21" t="s">
        <v>3146</v>
      </c>
      <c r="L3229">
        <v>2030</v>
      </c>
      <c r="M3229" s="21" t="s">
        <v>3037</v>
      </c>
      <c r="O3229">
        <v>1988</v>
      </c>
      <c r="S3229" s="9" t="s">
        <v>3131</v>
      </c>
      <c r="T3229" t="s">
        <v>3130</v>
      </c>
      <c r="U3229" s="21" t="s">
        <v>1221</v>
      </c>
      <c r="V3229" s="9" t="s">
        <v>3135</v>
      </c>
      <c r="W3229">
        <v>56</v>
      </c>
      <c r="X3229" s="9" t="s">
        <v>3132</v>
      </c>
      <c r="Z3229">
        <v>12</v>
      </c>
      <c r="AD3229" t="s">
        <v>1168</v>
      </c>
      <c r="AF3229" t="s">
        <v>1168</v>
      </c>
      <c r="AI3229" s="21" t="s">
        <v>1168</v>
      </c>
      <c r="AJ3229" s="21" t="s">
        <v>1148</v>
      </c>
      <c r="AK3229">
        <v>1</v>
      </c>
      <c r="AN3229" s="21">
        <v>4</v>
      </c>
      <c r="AO3229" s="21">
        <v>25</v>
      </c>
      <c r="AP3229">
        <v>28</v>
      </c>
      <c r="AQ3229" s="22" t="s">
        <v>1286</v>
      </c>
      <c r="AR3229" s="21" t="s">
        <v>3133</v>
      </c>
    </row>
    <row r="3230" spans="1:44">
      <c r="A3230" s="21" t="s">
        <v>1778</v>
      </c>
      <c r="B3230" s="21" t="s">
        <v>1146</v>
      </c>
      <c r="C3230" s="21" t="s">
        <v>1149</v>
      </c>
      <c r="D3230" s="21" t="s">
        <v>1777</v>
      </c>
      <c r="E3230" s="21" t="s">
        <v>3145</v>
      </c>
      <c r="G3230" s="21" t="s">
        <v>1168</v>
      </c>
      <c r="H3230" s="21" t="s">
        <v>1168</v>
      </c>
      <c r="I3230" s="21" t="s">
        <v>3146</v>
      </c>
      <c r="L3230">
        <v>2030</v>
      </c>
      <c r="M3230" s="21" t="s">
        <v>3037</v>
      </c>
      <c r="O3230">
        <v>1988</v>
      </c>
      <c r="S3230" s="9" t="s">
        <v>3131</v>
      </c>
      <c r="T3230" t="s">
        <v>3130</v>
      </c>
      <c r="U3230" s="21" t="s">
        <v>1221</v>
      </c>
      <c r="V3230" s="9" t="s">
        <v>3135</v>
      </c>
      <c r="W3230">
        <f>7*12</f>
        <v>84</v>
      </c>
      <c r="X3230" s="9" t="s">
        <v>3132</v>
      </c>
      <c r="Z3230">
        <v>12</v>
      </c>
      <c r="AD3230" t="s">
        <v>1168</v>
      </c>
      <c r="AF3230" t="s">
        <v>1168</v>
      </c>
      <c r="AI3230" s="21" t="s">
        <v>1168</v>
      </c>
      <c r="AJ3230" s="21" t="s">
        <v>1148</v>
      </c>
      <c r="AK3230">
        <v>1</v>
      </c>
      <c r="AN3230" s="21">
        <v>4</v>
      </c>
      <c r="AO3230" s="21">
        <v>25</v>
      </c>
      <c r="AP3230">
        <v>28</v>
      </c>
      <c r="AQ3230" s="22" t="s">
        <v>1286</v>
      </c>
      <c r="AR3230" s="21" t="s">
        <v>3133</v>
      </c>
    </row>
    <row r="3231" spans="1:44">
      <c r="A3231" s="21" t="s">
        <v>1778</v>
      </c>
      <c r="B3231" s="21" t="s">
        <v>1146</v>
      </c>
      <c r="C3231" s="21" t="s">
        <v>1149</v>
      </c>
      <c r="D3231" s="21" t="s">
        <v>1777</v>
      </c>
      <c r="E3231" s="21" t="s">
        <v>3145</v>
      </c>
      <c r="G3231" s="21" t="s">
        <v>1168</v>
      </c>
      <c r="H3231" s="21" t="s">
        <v>1168</v>
      </c>
      <c r="I3231" s="21" t="s">
        <v>3146</v>
      </c>
      <c r="L3231">
        <v>2030</v>
      </c>
      <c r="M3231" s="21" t="s">
        <v>3037</v>
      </c>
      <c r="O3231">
        <v>1988</v>
      </c>
      <c r="S3231" s="9" t="s">
        <v>3131</v>
      </c>
      <c r="T3231" t="s">
        <v>3130</v>
      </c>
      <c r="U3231" s="21" t="s">
        <v>1221</v>
      </c>
      <c r="V3231" s="9" t="s">
        <v>3135</v>
      </c>
      <c r="W3231">
        <f>7*16</f>
        <v>112</v>
      </c>
      <c r="X3231" s="9" t="s">
        <v>3132</v>
      </c>
      <c r="Z3231">
        <v>12</v>
      </c>
      <c r="AD3231" t="s">
        <v>1168</v>
      </c>
      <c r="AF3231" t="s">
        <v>1168</v>
      </c>
      <c r="AI3231" s="21" t="s">
        <v>1168</v>
      </c>
      <c r="AJ3231" s="21" t="s">
        <v>1148</v>
      </c>
      <c r="AK3231">
        <v>3</v>
      </c>
      <c r="AN3231" s="21">
        <v>4</v>
      </c>
      <c r="AO3231" s="21">
        <v>25</v>
      </c>
      <c r="AP3231">
        <v>28</v>
      </c>
      <c r="AQ3231" s="22" t="s">
        <v>1286</v>
      </c>
      <c r="AR3231" s="21" t="s">
        <v>3133</v>
      </c>
    </row>
    <row r="3232" spans="1:44">
      <c r="A3232" s="21" t="s">
        <v>1778</v>
      </c>
      <c r="B3232" s="21" t="s">
        <v>1146</v>
      </c>
      <c r="C3232" s="21" t="s">
        <v>1149</v>
      </c>
      <c r="D3232" s="21" t="s">
        <v>1777</v>
      </c>
      <c r="E3232" s="21" t="s">
        <v>3145</v>
      </c>
      <c r="G3232" s="21" t="s">
        <v>1168</v>
      </c>
      <c r="H3232" s="21" t="s">
        <v>1168</v>
      </c>
      <c r="I3232" s="21" t="s">
        <v>3146</v>
      </c>
      <c r="L3232">
        <v>2030</v>
      </c>
      <c r="M3232" s="21" t="s">
        <v>3037</v>
      </c>
      <c r="O3232">
        <v>1988</v>
      </c>
      <c r="S3232" s="9" t="s">
        <v>3131</v>
      </c>
      <c r="T3232" t="s">
        <v>3130</v>
      </c>
      <c r="U3232" s="21" t="s">
        <v>1221</v>
      </c>
      <c r="V3232" s="9" t="s">
        <v>3135</v>
      </c>
      <c r="W3232">
        <f>7*24</f>
        <v>168</v>
      </c>
      <c r="X3232" s="9" t="s">
        <v>3132</v>
      </c>
      <c r="Z3232">
        <v>12</v>
      </c>
      <c r="AD3232" t="s">
        <v>1168</v>
      </c>
      <c r="AF3232" t="s">
        <v>1168</v>
      </c>
      <c r="AI3232" s="21" t="s">
        <v>1168</v>
      </c>
      <c r="AJ3232" s="21" t="s">
        <v>1148</v>
      </c>
      <c r="AK3232">
        <v>35</v>
      </c>
      <c r="AN3232" s="21">
        <v>4</v>
      </c>
      <c r="AO3232" s="21">
        <v>25</v>
      </c>
      <c r="AP3232">
        <v>28</v>
      </c>
      <c r="AQ3232" s="22" t="s">
        <v>1286</v>
      </c>
      <c r="AR3232" s="21" t="s">
        <v>3133</v>
      </c>
    </row>
    <row r="3233" spans="1:44">
      <c r="A3233" s="21" t="s">
        <v>1778</v>
      </c>
      <c r="B3233" s="21" t="s">
        <v>1146</v>
      </c>
      <c r="C3233" s="21" t="s">
        <v>1149</v>
      </c>
      <c r="D3233" s="21" t="s">
        <v>1777</v>
      </c>
      <c r="E3233" s="21" t="s">
        <v>3145</v>
      </c>
      <c r="G3233" s="21" t="s">
        <v>1168</v>
      </c>
      <c r="H3233" s="21" t="s">
        <v>1168</v>
      </c>
      <c r="I3233" s="21" t="s">
        <v>3146</v>
      </c>
      <c r="L3233">
        <v>2030</v>
      </c>
      <c r="M3233" s="21" t="s">
        <v>3037</v>
      </c>
      <c r="O3233">
        <v>1988</v>
      </c>
      <c r="S3233" s="9" t="s">
        <v>3131</v>
      </c>
      <c r="T3233" t="s">
        <v>3130</v>
      </c>
      <c r="U3233" s="21" t="s">
        <v>1221</v>
      </c>
      <c r="V3233" s="9" t="s">
        <v>3135</v>
      </c>
      <c r="W3233">
        <f>7*12</f>
        <v>84</v>
      </c>
      <c r="X3233" s="9" t="s">
        <v>3132</v>
      </c>
      <c r="Y3233" t="s">
        <v>3136</v>
      </c>
      <c r="Z3233">
        <v>12</v>
      </c>
      <c r="AD3233" t="s">
        <v>1168</v>
      </c>
      <c r="AF3233" t="s">
        <v>1168</v>
      </c>
      <c r="AI3233" s="21" t="s">
        <v>1168</v>
      </c>
      <c r="AJ3233" s="21" t="s">
        <v>1148</v>
      </c>
      <c r="AK3233">
        <v>8</v>
      </c>
      <c r="AN3233" s="21">
        <v>4</v>
      </c>
      <c r="AO3233" s="21">
        <v>25</v>
      </c>
      <c r="AP3233">
        <v>28</v>
      </c>
      <c r="AQ3233" s="22" t="s">
        <v>1286</v>
      </c>
      <c r="AR3233" s="21" t="s">
        <v>3133</v>
      </c>
    </row>
    <row r="3234" spans="1:44">
      <c r="A3234" s="21" t="s">
        <v>1778</v>
      </c>
      <c r="B3234" s="21" t="s">
        <v>1146</v>
      </c>
      <c r="C3234" s="21" t="s">
        <v>1149</v>
      </c>
      <c r="D3234" s="21" t="s">
        <v>1777</v>
      </c>
      <c r="E3234" s="21" t="s">
        <v>3145</v>
      </c>
      <c r="G3234" s="21" t="s">
        <v>1168</v>
      </c>
      <c r="H3234" s="21" t="s">
        <v>1168</v>
      </c>
      <c r="I3234" s="21" t="s">
        <v>3146</v>
      </c>
      <c r="L3234">
        <v>2030</v>
      </c>
      <c r="M3234" s="21" t="s">
        <v>3037</v>
      </c>
      <c r="O3234">
        <v>1988</v>
      </c>
      <c r="S3234" s="9" t="s">
        <v>3131</v>
      </c>
      <c r="T3234" t="s">
        <v>3130</v>
      </c>
      <c r="U3234" s="21" t="s">
        <v>1221</v>
      </c>
      <c r="V3234" s="9" t="s">
        <v>3135</v>
      </c>
      <c r="W3234">
        <f>7*12</f>
        <v>84</v>
      </c>
      <c r="X3234" s="9" t="s">
        <v>3132</v>
      </c>
      <c r="Y3234" t="s">
        <v>3137</v>
      </c>
      <c r="Z3234">
        <v>12</v>
      </c>
      <c r="AD3234" t="s">
        <v>1168</v>
      </c>
      <c r="AF3234" t="s">
        <v>1168</v>
      </c>
      <c r="AI3234" s="21" t="s">
        <v>1168</v>
      </c>
      <c r="AJ3234" s="21" t="s">
        <v>1148</v>
      </c>
      <c r="AK3234">
        <v>4</v>
      </c>
      <c r="AN3234" s="21">
        <v>4</v>
      </c>
      <c r="AO3234" s="21">
        <v>25</v>
      </c>
      <c r="AP3234">
        <v>28</v>
      </c>
      <c r="AQ3234" s="22" t="s">
        <v>1286</v>
      </c>
      <c r="AR3234" s="21" t="s">
        <v>3133</v>
      </c>
    </row>
    <row r="3235" spans="1:44">
      <c r="A3235" s="21" t="s">
        <v>1778</v>
      </c>
      <c r="B3235" s="21" t="s">
        <v>1146</v>
      </c>
      <c r="C3235" s="21" t="s">
        <v>1149</v>
      </c>
      <c r="D3235" s="21" t="s">
        <v>1777</v>
      </c>
      <c r="E3235" s="21" t="s">
        <v>3145</v>
      </c>
      <c r="G3235" s="21" t="s">
        <v>1168</v>
      </c>
      <c r="H3235" s="21" t="s">
        <v>1168</v>
      </c>
      <c r="I3235" s="21" t="s">
        <v>3146</v>
      </c>
      <c r="L3235">
        <v>2030</v>
      </c>
      <c r="M3235" s="21" t="s">
        <v>3037</v>
      </c>
      <c r="O3235">
        <v>1988</v>
      </c>
      <c r="S3235" s="9" t="s">
        <v>3131</v>
      </c>
      <c r="T3235" t="s">
        <v>3130</v>
      </c>
      <c r="U3235" s="21" t="s">
        <v>1221</v>
      </c>
      <c r="V3235" s="9" t="s">
        <v>3135</v>
      </c>
      <c r="W3235">
        <f>7*12</f>
        <v>84</v>
      </c>
      <c r="X3235" s="9" t="s">
        <v>3132</v>
      </c>
      <c r="Y3235" t="s">
        <v>3138</v>
      </c>
      <c r="Z3235">
        <v>12</v>
      </c>
      <c r="AD3235" t="s">
        <v>1168</v>
      </c>
      <c r="AF3235" t="s">
        <v>1168</v>
      </c>
      <c r="AI3235" s="21" t="s">
        <v>1168</v>
      </c>
      <c r="AJ3235" s="21" t="s">
        <v>1148</v>
      </c>
      <c r="AK3235">
        <v>4</v>
      </c>
      <c r="AN3235" s="21">
        <v>4</v>
      </c>
      <c r="AO3235" s="21">
        <v>25</v>
      </c>
      <c r="AP3235">
        <v>28</v>
      </c>
      <c r="AQ3235" s="22" t="s">
        <v>1286</v>
      </c>
      <c r="AR3235" s="21" t="s">
        <v>3133</v>
      </c>
    </row>
    <row r="3237" spans="1:44">
      <c r="A3237" s="21" t="s">
        <v>1778</v>
      </c>
      <c r="B3237" s="21" t="s">
        <v>1146</v>
      </c>
      <c r="C3237" s="21" t="s">
        <v>1149</v>
      </c>
      <c r="D3237" s="21" t="s">
        <v>1777</v>
      </c>
      <c r="E3237" s="21" t="s">
        <v>3147</v>
      </c>
      <c r="G3237" s="21" t="s">
        <v>1168</v>
      </c>
      <c r="H3237" s="21" t="s">
        <v>1168</v>
      </c>
      <c r="I3237" s="21" t="s">
        <v>3148</v>
      </c>
      <c r="L3237">
        <v>1690</v>
      </c>
      <c r="M3237" s="21" t="s">
        <v>3037</v>
      </c>
      <c r="O3237">
        <v>1988</v>
      </c>
      <c r="S3237" s="9" t="s">
        <v>3131</v>
      </c>
      <c r="T3237" t="s">
        <v>3130</v>
      </c>
      <c r="U3237" s="21" t="s">
        <v>1147</v>
      </c>
      <c r="X3237" s="9" t="s">
        <v>3132</v>
      </c>
      <c r="Z3237">
        <v>12</v>
      </c>
      <c r="AD3237" t="s">
        <v>1168</v>
      </c>
      <c r="AF3237" t="s">
        <v>1168</v>
      </c>
      <c r="AI3237" s="21" t="s">
        <v>1168</v>
      </c>
      <c r="AJ3237" s="21" t="s">
        <v>1148</v>
      </c>
      <c r="AK3237">
        <v>5</v>
      </c>
      <c r="AN3237" s="21">
        <v>4</v>
      </c>
      <c r="AO3237" s="21">
        <v>25</v>
      </c>
      <c r="AP3237">
        <v>28</v>
      </c>
      <c r="AQ3237" s="22" t="s">
        <v>1286</v>
      </c>
      <c r="AR3237" s="21" t="s">
        <v>3133</v>
      </c>
    </row>
    <row r="3238" spans="1:44">
      <c r="A3238" s="21" t="s">
        <v>1778</v>
      </c>
      <c r="B3238" s="21" t="s">
        <v>1146</v>
      </c>
      <c r="C3238" s="21" t="s">
        <v>1149</v>
      </c>
      <c r="D3238" s="21" t="s">
        <v>1777</v>
      </c>
      <c r="E3238" s="21" t="s">
        <v>3147</v>
      </c>
      <c r="G3238" s="21" t="s">
        <v>1168</v>
      </c>
      <c r="H3238" s="21" t="s">
        <v>1168</v>
      </c>
      <c r="I3238" s="21" t="s">
        <v>3148</v>
      </c>
      <c r="L3238">
        <v>1690</v>
      </c>
      <c r="M3238" s="21" t="s">
        <v>3037</v>
      </c>
      <c r="O3238">
        <v>1988</v>
      </c>
      <c r="S3238" s="9" t="s">
        <v>3131</v>
      </c>
      <c r="T3238" t="s">
        <v>3130</v>
      </c>
      <c r="U3238" s="21" t="s">
        <v>1221</v>
      </c>
      <c r="V3238" s="9" t="s">
        <v>3135</v>
      </c>
      <c r="W3238">
        <f>4*7</f>
        <v>28</v>
      </c>
      <c r="X3238" s="9" t="s">
        <v>3132</v>
      </c>
      <c r="Z3238">
        <v>12</v>
      </c>
      <c r="AD3238" t="s">
        <v>1168</v>
      </c>
      <c r="AF3238" t="s">
        <v>1168</v>
      </c>
      <c r="AI3238" s="21" t="s">
        <v>1168</v>
      </c>
      <c r="AJ3238" s="21" t="s">
        <v>1148</v>
      </c>
      <c r="AK3238">
        <v>1</v>
      </c>
      <c r="AN3238" s="21">
        <v>4</v>
      </c>
      <c r="AO3238" s="21">
        <v>25</v>
      </c>
      <c r="AP3238">
        <v>28</v>
      </c>
      <c r="AQ3238" s="22" t="s">
        <v>1286</v>
      </c>
      <c r="AR3238" s="21" t="s">
        <v>3133</v>
      </c>
    </row>
    <row r="3239" spans="1:44">
      <c r="A3239" s="21" t="s">
        <v>1778</v>
      </c>
      <c r="B3239" s="21" t="s">
        <v>1146</v>
      </c>
      <c r="C3239" s="21" t="s">
        <v>1149</v>
      </c>
      <c r="D3239" s="21" t="s">
        <v>1777</v>
      </c>
      <c r="E3239" s="21" t="s">
        <v>3147</v>
      </c>
      <c r="G3239" s="21" t="s">
        <v>1168</v>
      </c>
      <c r="H3239" s="21" t="s">
        <v>1168</v>
      </c>
      <c r="I3239" s="21" t="s">
        <v>3148</v>
      </c>
      <c r="L3239">
        <v>1690</v>
      </c>
      <c r="M3239" s="21" t="s">
        <v>3037</v>
      </c>
      <c r="O3239">
        <v>1988</v>
      </c>
      <c r="S3239" s="9" t="s">
        <v>3131</v>
      </c>
      <c r="T3239" t="s">
        <v>3130</v>
      </c>
      <c r="U3239" s="21" t="s">
        <v>1221</v>
      </c>
      <c r="V3239" s="9" t="s">
        <v>3135</v>
      </c>
      <c r="W3239">
        <v>56</v>
      </c>
      <c r="X3239" s="9" t="s">
        <v>3132</v>
      </c>
      <c r="Z3239">
        <v>12</v>
      </c>
      <c r="AD3239" t="s">
        <v>1168</v>
      </c>
      <c r="AF3239" t="s">
        <v>1168</v>
      </c>
      <c r="AI3239" s="21" t="s">
        <v>1168</v>
      </c>
      <c r="AJ3239" s="21" t="s">
        <v>1148</v>
      </c>
      <c r="AK3239">
        <v>17</v>
      </c>
      <c r="AN3239" s="21">
        <v>4</v>
      </c>
      <c r="AO3239" s="21">
        <v>25</v>
      </c>
      <c r="AP3239">
        <v>28</v>
      </c>
      <c r="AQ3239" s="22" t="s">
        <v>1286</v>
      </c>
      <c r="AR3239" s="21" t="s">
        <v>3133</v>
      </c>
    </row>
    <row r="3240" spans="1:44">
      <c r="A3240" s="21" t="s">
        <v>1778</v>
      </c>
      <c r="B3240" s="21" t="s">
        <v>1146</v>
      </c>
      <c r="C3240" s="21" t="s">
        <v>1149</v>
      </c>
      <c r="D3240" s="21" t="s">
        <v>1777</v>
      </c>
      <c r="E3240" s="21" t="s">
        <v>3147</v>
      </c>
      <c r="G3240" s="21" t="s">
        <v>1168</v>
      </c>
      <c r="H3240" s="21" t="s">
        <v>1168</v>
      </c>
      <c r="I3240" s="21" t="s">
        <v>3148</v>
      </c>
      <c r="L3240">
        <v>1690</v>
      </c>
      <c r="M3240" s="21" t="s">
        <v>3037</v>
      </c>
      <c r="O3240">
        <v>1988</v>
      </c>
      <c r="S3240" s="9" t="s">
        <v>3131</v>
      </c>
      <c r="T3240" t="s">
        <v>3130</v>
      </c>
      <c r="U3240" s="21" t="s">
        <v>1221</v>
      </c>
      <c r="V3240" s="9" t="s">
        <v>3135</v>
      </c>
      <c r="W3240">
        <f>7*12</f>
        <v>84</v>
      </c>
      <c r="X3240" s="9" t="s">
        <v>3132</v>
      </c>
      <c r="Z3240">
        <v>12</v>
      </c>
      <c r="AD3240" t="s">
        <v>1168</v>
      </c>
      <c r="AF3240" t="s">
        <v>1168</v>
      </c>
      <c r="AI3240" s="21" t="s">
        <v>1168</v>
      </c>
      <c r="AJ3240" s="21" t="s">
        <v>1148</v>
      </c>
      <c r="AK3240">
        <v>90</v>
      </c>
      <c r="AN3240" s="21">
        <v>4</v>
      </c>
      <c r="AO3240" s="21">
        <v>25</v>
      </c>
      <c r="AP3240">
        <v>28</v>
      </c>
      <c r="AQ3240" s="22" t="s">
        <v>1286</v>
      </c>
      <c r="AR3240" s="21" t="s">
        <v>3133</v>
      </c>
    </row>
    <row r="3241" spans="1:44">
      <c r="A3241" s="21" t="s">
        <v>1778</v>
      </c>
      <c r="B3241" s="21" t="s">
        <v>1146</v>
      </c>
      <c r="C3241" s="21" t="s">
        <v>1149</v>
      </c>
      <c r="D3241" s="21" t="s">
        <v>1777</v>
      </c>
      <c r="E3241" s="21" t="s">
        <v>3147</v>
      </c>
      <c r="G3241" s="21" t="s">
        <v>1168</v>
      </c>
      <c r="H3241" s="21" t="s">
        <v>1168</v>
      </c>
      <c r="I3241" s="21" t="s">
        <v>3148</v>
      </c>
      <c r="L3241">
        <v>1690</v>
      </c>
      <c r="M3241" s="21" t="s">
        <v>3037</v>
      </c>
      <c r="O3241">
        <v>1988</v>
      </c>
      <c r="S3241" s="9" t="s">
        <v>3131</v>
      </c>
      <c r="T3241" t="s">
        <v>3130</v>
      </c>
      <c r="U3241" s="21" t="s">
        <v>1221</v>
      </c>
      <c r="V3241" s="9" t="s">
        <v>3135</v>
      </c>
      <c r="W3241">
        <f>7*16</f>
        <v>112</v>
      </c>
      <c r="X3241" s="9" t="s">
        <v>3132</v>
      </c>
      <c r="Z3241">
        <v>12</v>
      </c>
      <c r="AD3241" t="s">
        <v>1168</v>
      </c>
      <c r="AF3241" t="s">
        <v>1168</v>
      </c>
      <c r="AI3241" s="21" t="s">
        <v>1168</v>
      </c>
      <c r="AJ3241" s="21" t="s">
        <v>1148</v>
      </c>
      <c r="AK3241">
        <v>90</v>
      </c>
      <c r="AN3241" s="21">
        <v>4</v>
      </c>
      <c r="AO3241" s="21">
        <v>25</v>
      </c>
      <c r="AP3241">
        <v>28</v>
      </c>
      <c r="AQ3241" s="22" t="s">
        <v>1286</v>
      </c>
      <c r="AR3241" s="21" t="s">
        <v>3133</v>
      </c>
    </row>
    <row r="3242" spans="1:44">
      <c r="A3242" s="21" t="s">
        <v>1778</v>
      </c>
      <c r="B3242" s="21" t="s">
        <v>1146</v>
      </c>
      <c r="C3242" s="21" t="s">
        <v>1149</v>
      </c>
      <c r="D3242" s="21" t="s">
        <v>1777</v>
      </c>
      <c r="E3242" s="21" t="s">
        <v>3147</v>
      </c>
      <c r="G3242" s="21" t="s">
        <v>1168</v>
      </c>
      <c r="H3242" s="21" t="s">
        <v>1168</v>
      </c>
      <c r="I3242" s="21" t="s">
        <v>3148</v>
      </c>
      <c r="L3242">
        <v>1690</v>
      </c>
      <c r="M3242" s="21" t="s">
        <v>3037</v>
      </c>
      <c r="O3242">
        <v>1988</v>
      </c>
      <c r="S3242" s="9" t="s">
        <v>3131</v>
      </c>
      <c r="T3242" t="s">
        <v>3130</v>
      </c>
      <c r="U3242" s="21" t="s">
        <v>1221</v>
      </c>
      <c r="V3242" s="9" t="s">
        <v>3135</v>
      </c>
      <c r="W3242">
        <f>7*24</f>
        <v>168</v>
      </c>
      <c r="X3242" s="9" t="s">
        <v>3132</v>
      </c>
      <c r="Z3242">
        <v>12</v>
      </c>
      <c r="AD3242" t="s">
        <v>1168</v>
      </c>
      <c r="AF3242" t="s">
        <v>1168</v>
      </c>
      <c r="AI3242" s="21" t="s">
        <v>1168</v>
      </c>
      <c r="AJ3242" s="21" t="s">
        <v>1148</v>
      </c>
      <c r="AK3242">
        <v>78</v>
      </c>
      <c r="AN3242" s="21">
        <v>4</v>
      </c>
      <c r="AO3242" s="21">
        <v>25</v>
      </c>
      <c r="AP3242">
        <v>28</v>
      </c>
      <c r="AQ3242" s="22" t="s">
        <v>1286</v>
      </c>
      <c r="AR3242" s="21" t="s">
        <v>3133</v>
      </c>
    </row>
    <row r="3243" spans="1:44">
      <c r="A3243" s="21" t="s">
        <v>1778</v>
      </c>
      <c r="B3243" s="21" t="s">
        <v>1146</v>
      </c>
      <c r="C3243" s="21" t="s">
        <v>1149</v>
      </c>
      <c r="D3243" s="21" t="s">
        <v>1777</v>
      </c>
      <c r="E3243" s="21" t="s">
        <v>3147</v>
      </c>
      <c r="G3243" s="21" t="s">
        <v>1168</v>
      </c>
      <c r="H3243" s="21" t="s">
        <v>1168</v>
      </c>
      <c r="I3243" s="21" t="s">
        <v>3148</v>
      </c>
      <c r="L3243">
        <v>1690</v>
      </c>
      <c r="M3243" s="21" t="s">
        <v>3037</v>
      </c>
      <c r="O3243">
        <v>1988</v>
      </c>
      <c r="S3243" s="9" t="s">
        <v>3131</v>
      </c>
      <c r="T3243" t="s">
        <v>3130</v>
      </c>
      <c r="U3243" s="21" t="s">
        <v>1221</v>
      </c>
      <c r="V3243" s="9" t="s">
        <v>3135</v>
      </c>
      <c r="W3243">
        <f>7*12</f>
        <v>84</v>
      </c>
      <c r="X3243" s="9" t="s">
        <v>3132</v>
      </c>
      <c r="Y3243" t="s">
        <v>3136</v>
      </c>
      <c r="Z3243">
        <v>12</v>
      </c>
      <c r="AD3243" t="s">
        <v>1168</v>
      </c>
      <c r="AF3243" t="s">
        <v>1168</v>
      </c>
      <c r="AI3243" s="21" t="s">
        <v>1168</v>
      </c>
      <c r="AJ3243" s="21" t="s">
        <v>1148</v>
      </c>
      <c r="AK3243">
        <v>88</v>
      </c>
      <c r="AN3243" s="21">
        <v>4</v>
      </c>
      <c r="AO3243" s="21">
        <v>25</v>
      </c>
      <c r="AP3243">
        <v>28</v>
      </c>
      <c r="AQ3243" s="22" t="s">
        <v>1286</v>
      </c>
      <c r="AR3243" s="21" t="s">
        <v>3133</v>
      </c>
    </row>
    <row r="3244" spans="1:44">
      <c r="A3244" s="21" t="s">
        <v>1778</v>
      </c>
      <c r="B3244" s="21" t="s">
        <v>1146</v>
      </c>
      <c r="C3244" s="21" t="s">
        <v>1149</v>
      </c>
      <c r="D3244" s="21" t="s">
        <v>1777</v>
      </c>
      <c r="E3244" s="21" t="s">
        <v>3147</v>
      </c>
      <c r="G3244" s="21" t="s">
        <v>1168</v>
      </c>
      <c r="H3244" s="21" t="s">
        <v>1168</v>
      </c>
      <c r="I3244" s="21" t="s">
        <v>3148</v>
      </c>
      <c r="L3244">
        <v>1690</v>
      </c>
      <c r="M3244" s="21" t="s">
        <v>3037</v>
      </c>
      <c r="O3244">
        <v>1988</v>
      </c>
      <c r="S3244" s="9" t="s">
        <v>3131</v>
      </c>
      <c r="T3244" t="s">
        <v>3130</v>
      </c>
      <c r="U3244" s="21" t="s">
        <v>1221</v>
      </c>
      <c r="V3244" s="9" t="s">
        <v>3135</v>
      </c>
      <c r="W3244">
        <f>7*12</f>
        <v>84</v>
      </c>
      <c r="X3244" s="9" t="s">
        <v>3132</v>
      </c>
      <c r="Y3244" t="s">
        <v>3137</v>
      </c>
      <c r="Z3244">
        <v>12</v>
      </c>
      <c r="AD3244" t="s">
        <v>1168</v>
      </c>
      <c r="AF3244" t="s">
        <v>1168</v>
      </c>
      <c r="AI3244" s="21" t="s">
        <v>1168</v>
      </c>
      <c r="AJ3244" s="21" t="s">
        <v>1148</v>
      </c>
      <c r="AK3244">
        <v>23</v>
      </c>
      <c r="AN3244" s="21">
        <v>4</v>
      </c>
      <c r="AO3244" s="21">
        <v>25</v>
      </c>
      <c r="AP3244">
        <v>28</v>
      </c>
      <c r="AQ3244" s="22" t="s">
        <v>1286</v>
      </c>
      <c r="AR3244" s="21" t="s">
        <v>3133</v>
      </c>
    </row>
    <row r="3245" spans="1:44">
      <c r="A3245" s="21" t="s">
        <v>1778</v>
      </c>
      <c r="B3245" s="21" t="s">
        <v>1146</v>
      </c>
      <c r="C3245" s="21" t="s">
        <v>1149</v>
      </c>
      <c r="D3245" s="21" t="s">
        <v>1777</v>
      </c>
      <c r="E3245" s="21" t="s">
        <v>3147</v>
      </c>
      <c r="G3245" s="21" t="s">
        <v>1168</v>
      </c>
      <c r="H3245" s="21" t="s">
        <v>1168</v>
      </c>
      <c r="I3245" s="21" t="s">
        <v>3148</v>
      </c>
      <c r="L3245">
        <v>1690</v>
      </c>
      <c r="M3245" s="21" t="s">
        <v>3037</v>
      </c>
      <c r="O3245">
        <v>1988</v>
      </c>
      <c r="S3245" s="9" t="s">
        <v>3131</v>
      </c>
      <c r="T3245" t="s">
        <v>3130</v>
      </c>
      <c r="U3245" s="21" t="s">
        <v>1221</v>
      </c>
      <c r="V3245" s="9" t="s">
        <v>3135</v>
      </c>
      <c r="W3245">
        <f>7*12</f>
        <v>84</v>
      </c>
      <c r="X3245" s="9" t="s">
        <v>3132</v>
      </c>
      <c r="Y3245" t="s">
        <v>3138</v>
      </c>
      <c r="Z3245">
        <v>12</v>
      </c>
      <c r="AD3245" t="s">
        <v>1168</v>
      </c>
      <c r="AF3245" t="s">
        <v>1168</v>
      </c>
      <c r="AI3245" s="21" t="s">
        <v>1168</v>
      </c>
      <c r="AJ3245" s="21" t="s">
        <v>1148</v>
      </c>
      <c r="AK3245">
        <v>43</v>
      </c>
      <c r="AN3245" s="21">
        <v>4</v>
      </c>
      <c r="AO3245" s="21">
        <v>25</v>
      </c>
      <c r="AP3245">
        <v>28</v>
      </c>
      <c r="AQ3245" s="22" t="s">
        <v>1286</v>
      </c>
      <c r="AR3245" s="21" t="s">
        <v>3133</v>
      </c>
    </row>
    <row r="3247" spans="1:44">
      <c r="A3247" s="21" t="s">
        <v>1778</v>
      </c>
      <c r="B3247" s="21" t="s">
        <v>1146</v>
      </c>
      <c r="C3247" s="21" t="s">
        <v>1149</v>
      </c>
      <c r="D3247" s="21" t="s">
        <v>1777</v>
      </c>
      <c r="E3247" s="21" t="s">
        <v>3147</v>
      </c>
      <c r="G3247" s="21" t="s">
        <v>1168</v>
      </c>
      <c r="H3247" s="21" t="s">
        <v>1168</v>
      </c>
      <c r="I3247" s="21" t="s">
        <v>3149</v>
      </c>
      <c r="L3247">
        <v>1750</v>
      </c>
      <c r="M3247" s="21" t="s">
        <v>3037</v>
      </c>
      <c r="O3247">
        <v>1988</v>
      </c>
      <c r="S3247" s="9" t="s">
        <v>3131</v>
      </c>
      <c r="T3247" t="s">
        <v>3130</v>
      </c>
      <c r="U3247" s="21" t="s">
        <v>1147</v>
      </c>
      <c r="X3247" s="9" t="s">
        <v>3132</v>
      </c>
      <c r="Z3247">
        <v>12</v>
      </c>
      <c r="AD3247" t="s">
        <v>1168</v>
      </c>
      <c r="AF3247" t="s">
        <v>1168</v>
      </c>
      <c r="AI3247" s="21" t="s">
        <v>1168</v>
      </c>
      <c r="AJ3247" s="21" t="s">
        <v>1148</v>
      </c>
      <c r="AK3247">
        <v>0</v>
      </c>
      <c r="AN3247" s="21">
        <v>4</v>
      </c>
      <c r="AO3247" s="21">
        <v>25</v>
      </c>
      <c r="AP3247">
        <v>28</v>
      </c>
      <c r="AQ3247" s="22" t="s">
        <v>1286</v>
      </c>
      <c r="AR3247" s="21" t="s">
        <v>3133</v>
      </c>
    </row>
    <row r="3248" spans="1:44">
      <c r="A3248" s="21" t="s">
        <v>1778</v>
      </c>
      <c r="B3248" s="21" t="s">
        <v>1146</v>
      </c>
      <c r="C3248" s="21" t="s">
        <v>1149</v>
      </c>
      <c r="D3248" s="21" t="s">
        <v>1777</v>
      </c>
      <c r="E3248" s="21" t="s">
        <v>3147</v>
      </c>
      <c r="G3248" s="21" t="s">
        <v>1168</v>
      </c>
      <c r="H3248" s="21" t="s">
        <v>1168</v>
      </c>
      <c r="I3248" s="21" t="s">
        <v>3149</v>
      </c>
      <c r="L3248">
        <v>1750</v>
      </c>
      <c r="M3248" s="21" t="s">
        <v>3037</v>
      </c>
      <c r="O3248">
        <v>1988</v>
      </c>
      <c r="S3248" s="9" t="s">
        <v>3131</v>
      </c>
      <c r="T3248" t="s">
        <v>3130</v>
      </c>
      <c r="U3248" s="21" t="s">
        <v>1221</v>
      </c>
      <c r="V3248" s="9" t="s">
        <v>3135</v>
      </c>
      <c r="W3248">
        <f>4*7</f>
        <v>28</v>
      </c>
      <c r="X3248" s="9" t="s">
        <v>3132</v>
      </c>
      <c r="Z3248">
        <v>12</v>
      </c>
      <c r="AD3248" t="s">
        <v>1168</v>
      </c>
      <c r="AF3248" t="s">
        <v>1168</v>
      </c>
      <c r="AI3248" s="21" t="s">
        <v>1168</v>
      </c>
      <c r="AJ3248" s="21" t="s">
        <v>1148</v>
      </c>
      <c r="AK3248">
        <v>3</v>
      </c>
      <c r="AN3248" s="21">
        <v>4</v>
      </c>
      <c r="AO3248" s="21">
        <v>25</v>
      </c>
      <c r="AP3248">
        <v>28</v>
      </c>
      <c r="AQ3248" s="22" t="s">
        <v>1286</v>
      </c>
      <c r="AR3248" s="21" t="s">
        <v>3133</v>
      </c>
    </row>
    <row r="3249" spans="1:44">
      <c r="A3249" s="21" t="s">
        <v>1778</v>
      </c>
      <c r="B3249" s="21" t="s">
        <v>1146</v>
      </c>
      <c r="C3249" s="21" t="s">
        <v>1149</v>
      </c>
      <c r="D3249" s="21" t="s">
        <v>1777</v>
      </c>
      <c r="E3249" s="21" t="s">
        <v>3147</v>
      </c>
      <c r="G3249" s="21" t="s">
        <v>1168</v>
      </c>
      <c r="H3249" s="21" t="s">
        <v>1168</v>
      </c>
      <c r="I3249" s="21" t="s">
        <v>3149</v>
      </c>
      <c r="L3249">
        <v>1750</v>
      </c>
      <c r="M3249" s="21" t="s">
        <v>3037</v>
      </c>
      <c r="O3249">
        <v>1988</v>
      </c>
      <c r="S3249" s="9" t="s">
        <v>3131</v>
      </c>
      <c r="T3249" t="s">
        <v>3130</v>
      </c>
      <c r="U3249" s="21" t="s">
        <v>1221</v>
      </c>
      <c r="V3249" s="9" t="s">
        <v>3135</v>
      </c>
      <c r="W3249">
        <v>56</v>
      </c>
      <c r="X3249" s="9" t="s">
        <v>3132</v>
      </c>
      <c r="Z3249">
        <v>12</v>
      </c>
      <c r="AD3249" t="s">
        <v>1168</v>
      </c>
      <c r="AF3249" t="s">
        <v>1168</v>
      </c>
      <c r="AI3249" s="21" t="s">
        <v>1168</v>
      </c>
      <c r="AJ3249" s="21" t="s">
        <v>1148</v>
      </c>
      <c r="AK3249">
        <v>14</v>
      </c>
      <c r="AN3249" s="21">
        <v>4</v>
      </c>
      <c r="AO3249" s="21">
        <v>25</v>
      </c>
      <c r="AP3249">
        <v>28</v>
      </c>
      <c r="AQ3249" s="22" t="s">
        <v>1286</v>
      </c>
      <c r="AR3249" s="21" t="s">
        <v>3133</v>
      </c>
    </row>
    <row r="3250" spans="1:44">
      <c r="A3250" s="21" t="s">
        <v>1778</v>
      </c>
      <c r="B3250" s="21" t="s">
        <v>1146</v>
      </c>
      <c r="C3250" s="21" t="s">
        <v>1149</v>
      </c>
      <c r="D3250" s="21" t="s">
        <v>1777</v>
      </c>
      <c r="E3250" s="21" t="s">
        <v>3147</v>
      </c>
      <c r="G3250" s="21" t="s">
        <v>1168</v>
      </c>
      <c r="H3250" s="21" t="s">
        <v>1168</v>
      </c>
      <c r="I3250" s="21" t="s">
        <v>3149</v>
      </c>
      <c r="L3250">
        <v>1750</v>
      </c>
      <c r="M3250" s="21" t="s">
        <v>3037</v>
      </c>
      <c r="O3250">
        <v>1988</v>
      </c>
      <c r="S3250" s="9" t="s">
        <v>3131</v>
      </c>
      <c r="T3250" t="s">
        <v>3130</v>
      </c>
      <c r="U3250" s="21" t="s">
        <v>1221</v>
      </c>
      <c r="V3250" s="9" t="s">
        <v>3135</v>
      </c>
      <c r="W3250">
        <f>7*12</f>
        <v>84</v>
      </c>
      <c r="X3250" s="9" t="s">
        <v>3132</v>
      </c>
      <c r="Z3250">
        <v>12</v>
      </c>
      <c r="AD3250" t="s">
        <v>1168</v>
      </c>
      <c r="AF3250" t="s">
        <v>1168</v>
      </c>
      <c r="AI3250" s="21" t="s">
        <v>1168</v>
      </c>
      <c r="AJ3250" s="21" t="s">
        <v>1148</v>
      </c>
      <c r="AK3250">
        <v>52</v>
      </c>
      <c r="AN3250" s="21">
        <v>4</v>
      </c>
      <c r="AO3250" s="21">
        <v>25</v>
      </c>
      <c r="AP3250">
        <v>28</v>
      </c>
      <c r="AQ3250" s="22" t="s">
        <v>1286</v>
      </c>
      <c r="AR3250" s="21" t="s">
        <v>3133</v>
      </c>
    </row>
    <row r="3251" spans="1:44">
      <c r="A3251" s="21" t="s">
        <v>1778</v>
      </c>
      <c r="B3251" s="21" t="s">
        <v>1146</v>
      </c>
      <c r="C3251" s="21" t="s">
        <v>1149</v>
      </c>
      <c r="D3251" s="21" t="s">
        <v>1777</v>
      </c>
      <c r="E3251" s="21" t="s">
        <v>3147</v>
      </c>
      <c r="G3251" s="21" t="s">
        <v>1168</v>
      </c>
      <c r="H3251" s="21" t="s">
        <v>1168</v>
      </c>
      <c r="I3251" s="21" t="s">
        <v>3149</v>
      </c>
      <c r="L3251">
        <v>1750</v>
      </c>
      <c r="M3251" s="21" t="s">
        <v>3037</v>
      </c>
      <c r="O3251">
        <v>1988</v>
      </c>
      <c r="S3251" s="9" t="s">
        <v>3131</v>
      </c>
      <c r="T3251" t="s">
        <v>3130</v>
      </c>
      <c r="U3251" s="21" t="s">
        <v>1221</v>
      </c>
      <c r="V3251" s="9" t="s">
        <v>3135</v>
      </c>
      <c r="W3251">
        <f>7*16</f>
        <v>112</v>
      </c>
      <c r="X3251" s="9" t="s">
        <v>3132</v>
      </c>
      <c r="Z3251">
        <v>12</v>
      </c>
      <c r="AD3251" t="s">
        <v>1168</v>
      </c>
      <c r="AF3251" t="s">
        <v>1168</v>
      </c>
      <c r="AI3251" s="21" t="s">
        <v>1168</v>
      </c>
      <c r="AJ3251" s="21" t="s">
        <v>1148</v>
      </c>
      <c r="AK3251">
        <v>75</v>
      </c>
      <c r="AN3251" s="21">
        <v>4</v>
      </c>
      <c r="AO3251" s="21">
        <v>25</v>
      </c>
      <c r="AP3251">
        <v>28</v>
      </c>
      <c r="AQ3251" s="22" t="s">
        <v>1286</v>
      </c>
      <c r="AR3251" s="21" t="s">
        <v>3133</v>
      </c>
    </row>
    <row r="3252" spans="1:44">
      <c r="A3252" s="21" t="s">
        <v>1778</v>
      </c>
      <c r="B3252" s="21" t="s">
        <v>1146</v>
      </c>
      <c r="C3252" s="21" t="s">
        <v>1149</v>
      </c>
      <c r="D3252" s="21" t="s">
        <v>1777</v>
      </c>
      <c r="E3252" s="21" t="s">
        <v>3147</v>
      </c>
      <c r="G3252" s="21" t="s">
        <v>1168</v>
      </c>
      <c r="H3252" s="21" t="s">
        <v>1168</v>
      </c>
      <c r="I3252" s="21" t="s">
        <v>3149</v>
      </c>
      <c r="L3252">
        <v>1750</v>
      </c>
      <c r="M3252" s="21" t="s">
        <v>3037</v>
      </c>
      <c r="O3252">
        <v>1988</v>
      </c>
      <c r="S3252" s="9" t="s">
        <v>3131</v>
      </c>
      <c r="T3252" t="s">
        <v>3130</v>
      </c>
      <c r="U3252" s="21" t="s">
        <v>1221</v>
      </c>
      <c r="V3252" s="9" t="s">
        <v>3135</v>
      </c>
      <c r="W3252">
        <f>7*24</f>
        <v>168</v>
      </c>
      <c r="X3252" s="9" t="s">
        <v>3132</v>
      </c>
      <c r="Z3252">
        <v>12</v>
      </c>
      <c r="AD3252" t="s">
        <v>1168</v>
      </c>
      <c r="AF3252" t="s">
        <v>1168</v>
      </c>
      <c r="AI3252" s="21" t="s">
        <v>1168</v>
      </c>
      <c r="AJ3252" s="21" t="s">
        <v>1148</v>
      </c>
      <c r="AK3252">
        <v>78</v>
      </c>
      <c r="AN3252" s="21">
        <v>4</v>
      </c>
      <c r="AO3252" s="21">
        <v>25</v>
      </c>
      <c r="AP3252">
        <v>28</v>
      </c>
      <c r="AQ3252" s="22" t="s">
        <v>1286</v>
      </c>
      <c r="AR3252" s="21" t="s">
        <v>3133</v>
      </c>
    </row>
    <row r="3253" spans="1:44">
      <c r="A3253" s="21" t="s">
        <v>1778</v>
      </c>
      <c r="B3253" s="21" t="s">
        <v>1146</v>
      </c>
      <c r="C3253" s="21" t="s">
        <v>1149</v>
      </c>
      <c r="D3253" s="21" t="s">
        <v>1777</v>
      </c>
      <c r="E3253" s="21" t="s">
        <v>3147</v>
      </c>
      <c r="G3253" s="21" t="s">
        <v>1168</v>
      </c>
      <c r="H3253" s="21" t="s">
        <v>1168</v>
      </c>
      <c r="I3253" s="21" t="s">
        <v>3149</v>
      </c>
      <c r="L3253">
        <v>1750</v>
      </c>
      <c r="M3253" s="21" t="s">
        <v>3037</v>
      </c>
      <c r="O3253">
        <v>1988</v>
      </c>
      <c r="S3253" s="9" t="s">
        <v>3131</v>
      </c>
      <c r="T3253" t="s">
        <v>3130</v>
      </c>
      <c r="U3253" s="21" t="s">
        <v>1221</v>
      </c>
      <c r="V3253" s="9" t="s">
        <v>3135</v>
      </c>
      <c r="W3253">
        <f>7*12</f>
        <v>84</v>
      </c>
      <c r="X3253" s="9" t="s">
        <v>3132</v>
      </c>
      <c r="Y3253" t="s">
        <v>3136</v>
      </c>
      <c r="Z3253">
        <v>12</v>
      </c>
      <c r="AD3253" t="s">
        <v>1168</v>
      </c>
      <c r="AF3253" t="s">
        <v>1168</v>
      </c>
      <c r="AI3253" s="21" t="s">
        <v>1168</v>
      </c>
      <c r="AJ3253" s="21" t="s">
        <v>1148</v>
      </c>
      <c r="AK3253">
        <v>77</v>
      </c>
      <c r="AN3253" s="21">
        <v>4</v>
      </c>
      <c r="AO3253" s="21">
        <v>25</v>
      </c>
      <c r="AP3253">
        <v>28</v>
      </c>
      <c r="AQ3253" s="22" t="s">
        <v>1286</v>
      </c>
      <c r="AR3253" s="21" t="s">
        <v>3133</v>
      </c>
    </row>
    <row r="3254" spans="1:44">
      <c r="A3254" s="21" t="s">
        <v>1778</v>
      </c>
      <c r="B3254" s="21" t="s">
        <v>1146</v>
      </c>
      <c r="C3254" s="21" t="s">
        <v>1149</v>
      </c>
      <c r="D3254" s="21" t="s">
        <v>1777</v>
      </c>
      <c r="E3254" s="21" t="s">
        <v>3147</v>
      </c>
      <c r="G3254" s="21" t="s">
        <v>1168</v>
      </c>
      <c r="H3254" s="21" t="s">
        <v>1168</v>
      </c>
      <c r="I3254" s="21" t="s">
        <v>3149</v>
      </c>
      <c r="L3254">
        <v>1750</v>
      </c>
      <c r="M3254" s="21" t="s">
        <v>3037</v>
      </c>
      <c r="O3254">
        <v>1988</v>
      </c>
      <c r="S3254" s="9" t="s">
        <v>3131</v>
      </c>
      <c r="T3254" t="s">
        <v>3130</v>
      </c>
      <c r="U3254" s="21" t="s">
        <v>1221</v>
      </c>
      <c r="V3254" s="9" t="s">
        <v>3135</v>
      </c>
      <c r="W3254">
        <f>7*12</f>
        <v>84</v>
      </c>
      <c r="X3254" s="9" t="s">
        <v>3132</v>
      </c>
      <c r="Y3254" t="s">
        <v>3137</v>
      </c>
      <c r="Z3254">
        <v>12</v>
      </c>
      <c r="AD3254" t="s">
        <v>1168</v>
      </c>
      <c r="AF3254" t="s">
        <v>1168</v>
      </c>
      <c r="AI3254" s="21" t="s">
        <v>1168</v>
      </c>
      <c r="AJ3254" s="21" t="s">
        <v>1148</v>
      </c>
      <c r="AK3254">
        <v>27</v>
      </c>
      <c r="AN3254" s="21">
        <v>4</v>
      </c>
      <c r="AO3254" s="21">
        <v>25</v>
      </c>
      <c r="AP3254">
        <v>28</v>
      </c>
      <c r="AQ3254" s="22" t="s">
        <v>1286</v>
      </c>
      <c r="AR3254" s="21" t="s">
        <v>3133</v>
      </c>
    </row>
    <row r="3255" spans="1:44">
      <c r="A3255" s="21" t="s">
        <v>1778</v>
      </c>
      <c r="B3255" s="21" t="s">
        <v>1146</v>
      </c>
      <c r="C3255" s="21" t="s">
        <v>1149</v>
      </c>
      <c r="D3255" s="21" t="s">
        <v>1777</v>
      </c>
      <c r="E3255" s="21" t="s">
        <v>3147</v>
      </c>
      <c r="G3255" s="21" t="s">
        <v>1168</v>
      </c>
      <c r="H3255" s="21" t="s">
        <v>1168</v>
      </c>
      <c r="I3255" s="21" t="s">
        <v>3149</v>
      </c>
      <c r="L3255">
        <v>1750</v>
      </c>
      <c r="M3255" s="21" t="s">
        <v>3037</v>
      </c>
      <c r="O3255">
        <v>1988</v>
      </c>
      <c r="S3255" s="9" t="s">
        <v>3131</v>
      </c>
      <c r="T3255" t="s">
        <v>3130</v>
      </c>
      <c r="U3255" s="21" t="s">
        <v>1221</v>
      </c>
      <c r="V3255" s="9" t="s">
        <v>3135</v>
      </c>
      <c r="W3255">
        <f>7*12</f>
        <v>84</v>
      </c>
      <c r="X3255" s="9" t="s">
        <v>3132</v>
      </c>
      <c r="Y3255" t="s">
        <v>3138</v>
      </c>
      <c r="Z3255">
        <v>12</v>
      </c>
      <c r="AD3255" t="s">
        <v>1168</v>
      </c>
      <c r="AF3255" t="s">
        <v>1168</v>
      </c>
      <c r="AI3255" s="21" t="s">
        <v>1168</v>
      </c>
      <c r="AJ3255" s="21" t="s">
        <v>1148</v>
      </c>
      <c r="AK3255">
        <v>36</v>
      </c>
      <c r="AN3255" s="21">
        <v>4</v>
      </c>
      <c r="AO3255" s="21">
        <v>25</v>
      </c>
      <c r="AP3255">
        <v>28</v>
      </c>
      <c r="AQ3255" s="22" t="s">
        <v>1286</v>
      </c>
      <c r="AR3255" s="21" t="s">
        <v>3133</v>
      </c>
    </row>
    <row r="3257" spans="1:44">
      <c r="A3257" s="21" t="s">
        <v>1778</v>
      </c>
      <c r="B3257" s="21" t="s">
        <v>1146</v>
      </c>
      <c r="C3257" s="21" t="s">
        <v>1149</v>
      </c>
      <c r="D3257" s="21" t="s">
        <v>1777</v>
      </c>
      <c r="E3257" s="21" t="s">
        <v>3147</v>
      </c>
      <c r="G3257" s="21" t="s">
        <v>1168</v>
      </c>
      <c r="H3257" s="21" t="s">
        <v>1168</v>
      </c>
      <c r="I3257" s="21" t="s">
        <v>3150</v>
      </c>
      <c r="L3257">
        <v>2520</v>
      </c>
      <c r="M3257" s="21" t="s">
        <v>3037</v>
      </c>
      <c r="O3257">
        <v>1988</v>
      </c>
      <c r="S3257" s="9" t="s">
        <v>3131</v>
      </c>
      <c r="T3257" t="s">
        <v>3130</v>
      </c>
      <c r="U3257" s="21" t="s">
        <v>1147</v>
      </c>
      <c r="X3257" s="9" t="s">
        <v>3132</v>
      </c>
      <c r="Z3257">
        <v>12</v>
      </c>
      <c r="AD3257" t="s">
        <v>1168</v>
      </c>
      <c r="AF3257" t="s">
        <v>1168</v>
      </c>
      <c r="AI3257" s="21" t="s">
        <v>1168</v>
      </c>
      <c r="AJ3257" s="21" t="s">
        <v>1148</v>
      </c>
      <c r="AK3257">
        <v>3</v>
      </c>
      <c r="AN3257" s="21">
        <v>4</v>
      </c>
      <c r="AO3257" s="21">
        <v>25</v>
      </c>
      <c r="AP3257">
        <v>28</v>
      </c>
      <c r="AQ3257" s="22" t="s">
        <v>1286</v>
      </c>
      <c r="AR3257" s="21" t="s">
        <v>3133</v>
      </c>
    </row>
    <row r="3258" spans="1:44">
      <c r="A3258" s="21" t="s">
        <v>1778</v>
      </c>
      <c r="B3258" s="21" t="s">
        <v>1146</v>
      </c>
      <c r="C3258" s="21" t="s">
        <v>1149</v>
      </c>
      <c r="D3258" s="21" t="s">
        <v>1777</v>
      </c>
      <c r="E3258" s="21" t="s">
        <v>3147</v>
      </c>
      <c r="G3258" s="21" t="s">
        <v>1168</v>
      </c>
      <c r="H3258" s="21" t="s">
        <v>1168</v>
      </c>
      <c r="I3258" s="21" t="s">
        <v>3150</v>
      </c>
      <c r="L3258">
        <v>2520</v>
      </c>
      <c r="M3258" s="21" t="s">
        <v>3037</v>
      </c>
      <c r="O3258">
        <v>1988</v>
      </c>
      <c r="S3258" s="9" t="s">
        <v>3131</v>
      </c>
      <c r="T3258" t="s">
        <v>3130</v>
      </c>
      <c r="U3258" s="21" t="s">
        <v>1221</v>
      </c>
      <c r="V3258" s="9" t="s">
        <v>3135</v>
      </c>
      <c r="W3258">
        <f>4*7</f>
        <v>28</v>
      </c>
      <c r="X3258" s="9" t="s">
        <v>3132</v>
      </c>
      <c r="Z3258">
        <v>12</v>
      </c>
      <c r="AD3258" t="s">
        <v>1168</v>
      </c>
      <c r="AF3258" t="s">
        <v>1168</v>
      </c>
      <c r="AI3258" s="21" t="s">
        <v>1168</v>
      </c>
      <c r="AJ3258" s="21" t="s">
        <v>1148</v>
      </c>
      <c r="AK3258">
        <v>4</v>
      </c>
      <c r="AN3258" s="21">
        <v>4</v>
      </c>
      <c r="AO3258" s="21">
        <v>25</v>
      </c>
      <c r="AP3258">
        <v>28</v>
      </c>
      <c r="AQ3258" s="22" t="s">
        <v>1286</v>
      </c>
      <c r="AR3258" s="21" t="s">
        <v>3133</v>
      </c>
    </row>
    <row r="3259" spans="1:44">
      <c r="A3259" s="21" t="s">
        <v>1778</v>
      </c>
      <c r="B3259" s="21" t="s">
        <v>1146</v>
      </c>
      <c r="C3259" s="21" t="s">
        <v>1149</v>
      </c>
      <c r="D3259" s="21" t="s">
        <v>1777</v>
      </c>
      <c r="E3259" s="21" t="s">
        <v>3147</v>
      </c>
      <c r="G3259" s="21" t="s">
        <v>1168</v>
      </c>
      <c r="H3259" s="21" t="s">
        <v>1168</v>
      </c>
      <c r="I3259" s="21" t="s">
        <v>3150</v>
      </c>
      <c r="L3259">
        <v>2520</v>
      </c>
      <c r="M3259" s="21" t="s">
        <v>3037</v>
      </c>
      <c r="O3259">
        <v>1988</v>
      </c>
      <c r="S3259" s="9" t="s">
        <v>3131</v>
      </c>
      <c r="T3259" t="s">
        <v>3130</v>
      </c>
      <c r="U3259" s="21" t="s">
        <v>1221</v>
      </c>
      <c r="V3259" s="9" t="s">
        <v>3135</v>
      </c>
      <c r="W3259">
        <v>56</v>
      </c>
      <c r="X3259" s="9" t="s">
        <v>3132</v>
      </c>
      <c r="Z3259">
        <v>12</v>
      </c>
      <c r="AD3259" t="s">
        <v>1168</v>
      </c>
      <c r="AF3259" t="s">
        <v>1168</v>
      </c>
      <c r="AI3259" s="21" t="s">
        <v>1168</v>
      </c>
      <c r="AJ3259" s="21" t="s">
        <v>1148</v>
      </c>
      <c r="AK3259">
        <v>21</v>
      </c>
      <c r="AN3259" s="21">
        <v>4</v>
      </c>
      <c r="AO3259" s="21">
        <v>25</v>
      </c>
      <c r="AP3259">
        <v>28</v>
      </c>
      <c r="AQ3259" s="22" t="s">
        <v>1286</v>
      </c>
      <c r="AR3259" s="21" t="s">
        <v>3133</v>
      </c>
    </row>
    <row r="3260" spans="1:44">
      <c r="A3260" s="21" t="s">
        <v>1778</v>
      </c>
      <c r="B3260" s="21" t="s">
        <v>1146</v>
      </c>
      <c r="C3260" s="21" t="s">
        <v>1149</v>
      </c>
      <c r="D3260" s="21" t="s">
        <v>1777</v>
      </c>
      <c r="E3260" s="21" t="s">
        <v>3147</v>
      </c>
      <c r="G3260" s="21" t="s">
        <v>1168</v>
      </c>
      <c r="H3260" s="21" t="s">
        <v>1168</v>
      </c>
      <c r="I3260" s="21" t="s">
        <v>3150</v>
      </c>
      <c r="L3260">
        <v>2520</v>
      </c>
      <c r="M3260" s="21" t="s">
        <v>3037</v>
      </c>
      <c r="O3260">
        <v>1988</v>
      </c>
      <c r="S3260" s="9" t="s">
        <v>3131</v>
      </c>
      <c r="T3260" t="s">
        <v>3130</v>
      </c>
      <c r="U3260" s="21" t="s">
        <v>1221</v>
      </c>
      <c r="V3260" s="9" t="s">
        <v>3135</v>
      </c>
      <c r="W3260">
        <f>7*12</f>
        <v>84</v>
      </c>
      <c r="X3260" s="9" t="s">
        <v>3132</v>
      </c>
      <c r="Z3260">
        <v>12</v>
      </c>
      <c r="AD3260" t="s">
        <v>1168</v>
      </c>
      <c r="AF3260" t="s">
        <v>1168</v>
      </c>
      <c r="AI3260" s="21" t="s">
        <v>1168</v>
      </c>
      <c r="AJ3260" s="21" t="s">
        <v>1148</v>
      </c>
      <c r="AK3260">
        <v>80</v>
      </c>
      <c r="AN3260" s="21">
        <v>4</v>
      </c>
      <c r="AO3260" s="21">
        <v>25</v>
      </c>
      <c r="AP3260">
        <v>28</v>
      </c>
      <c r="AQ3260" s="22" t="s">
        <v>1286</v>
      </c>
      <c r="AR3260" s="21" t="s">
        <v>3133</v>
      </c>
    </row>
    <row r="3261" spans="1:44">
      <c r="A3261" s="21" t="s">
        <v>1778</v>
      </c>
      <c r="B3261" s="21" t="s">
        <v>1146</v>
      </c>
      <c r="C3261" s="21" t="s">
        <v>1149</v>
      </c>
      <c r="D3261" s="21" t="s">
        <v>1777</v>
      </c>
      <c r="E3261" s="21" t="s">
        <v>3147</v>
      </c>
      <c r="G3261" s="21" t="s">
        <v>1168</v>
      </c>
      <c r="H3261" s="21" t="s">
        <v>1168</v>
      </c>
      <c r="I3261" s="21" t="s">
        <v>3150</v>
      </c>
      <c r="L3261">
        <v>2520</v>
      </c>
      <c r="M3261" s="21" t="s">
        <v>3037</v>
      </c>
      <c r="O3261">
        <v>1988</v>
      </c>
      <c r="S3261" s="9" t="s">
        <v>3131</v>
      </c>
      <c r="T3261" t="s">
        <v>3130</v>
      </c>
      <c r="U3261" s="21" t="s">
        <v>1221</v>
      </c>
      <c r="V3261" s="9" t="s">
        <v>3135</v>
      </c>
      <c r="W3261">
        <f>7*16</f>
        <v>112</v>
      </c>
      <c r="X3261" s="9" t="s">
        <v>3132</v>
      </c>
      <c r="Z3261">
        <v>12</v>
      </c>
      <c r="AD3261" t="s">
        <v>1168</v>
      </c>
      <c r="AF3261" t="s">
        <v>1168</v>
      </c>
      <c r="AI3261" s="21" t="s">
        <v>1168</v>
      </c>
      <c r="AJ3261" s="21" t="s">
        <v>1148</v>
      </c>
      <c r="AK3261">
        <v>92</v>
      </c>
      <c r="AN3261" s="21">
        <v>4</v>
      </c>
      <c r="AO3261" s="21">
        <v>25</v>
      </c>
      <c r="AP3261">
        <v>28</v>
      </c>
      <c r="AQ3261" s="22" t="s">
        <v>1286</v>
      </c>
      <c r="AR3261" s="21" t="s">
        <v>3133</v>
      </c>
    </row>
    <row r="3262" spans="1:44">
      <c r="A3262" s="21" t="s">
        <v>1778</v>
      </c>
      <c r="B3262" s="21" t="s">
        <v>1146</v>
      </c>
      <c r="C3262" s="21" t="s">
        <v>1149</v>
      </c>
      <c r="D3262" s="21" t="s">
        <v>1777</v>
      </c>
      <c r="E3262" s="21" t="s">
        <v>3147</v>
      </c>
      <c r="G3262" s="21" t="s">
        <v>1168</v>
      </c>
      <c r="H3262" s="21" t="s">
        <v>1168</v>
      </c>
      <c r="I3262" s="21" t="s">
        <v>3150</v>
      </c>
      <c r="L3262">
        <v>2520</v>
      </c>
      <c r="M3262" s="21" t="s">
        <v>3037</v>
      </c>
      <c r="O3262">
        <v>1988</v>
      </c>
      <c r="S3262" s="9" t="s">
        <v>3131</v>
      </c>
      <c r="T3262" t="s">
        <v>3130</v>
      </c>
      <c r="U3262" s="21" t="s">
        <v>1221</v>
      </c>
      <c r="V3262" s="9" t="s">
        <v>3135</v>
      </c>
      <c r="W3262">
        <f>7*24</f>
        <v>168</v>
      </c>
      <c r="X3262" s="9" t="s">
        <v>3132</v>
      </c>
      <c r="Z3262">
        <v>12</v>
      </c>
      <c r="AD3262" t="s">
        <v>1168</v>
      </c>
      <c r="AF3262" t="s">
        <v>1168</v>
      </c>
      <c r="AI3262" s="21" t="s">
        <v>1168</v>
      </c>
      <c r="AJ3262" s="21" t="s">
        <v>1148</v>
      </c>
      <c r="AK3262">
        <v>78</v>
      </c>
      <c r="AN3262" s="21">
        <v>4</v>
      </c>
      <c r="AO3262" s="21">
        <v>25</v>
      </c>
      <c r="AP3262">
        <v>28</v>
      </c>
      <c r="AQ3262" s="22" t="s">
        <v>1286</v>
      </c>
      <c r="AR3262" s="21" t="s">
        <v>3133</v>
      </c>
    </row>
    <row r="3263" spans="1:44">
      <c r="A3263" s="21" t="s">
        <v>1778</v>
      </c>
      <c r="B3263" s="21" t="s">
        <v>1146</v>
      </c>
      <c r="C3263" s="21" t="s">
        <v>1149</v>
      </c>
      <c r="D3263" s="21" t="s">
        <v>1777</v>
      </c>
      <c r="E3263" s="21" t="s">
        <v>3147</v>
      </c>
      <c r="G3263" s="21" t="s">
        <v>1168</v>
      </c>
      <c r="H3263" s="21" t="s">
        <v>1168</v>
      </c>
      <c r="I3263" s="21" t="s">
        <v>3150</v>
      </c>
      <c r="L3263">
        <v>2520</v>
      </c>
      <c r="M3263" s="21" t="s">
        <v>3037</v>
      </c>
      <c r="O3263">
        <v>1988</v>
      </c>
      <c r="S3263" s="9" t="s">
        <v>3131</v>
      </c>
      <c r="T3263" t="s">
        <v>3130</v>
      </c>
      <c r="U3263" s="21" t="s">
        <v>1221</v>
      </c>
      <c r="V3263" s="9" t="s">
        <v>3135</v>
      </c>
      <c r="W3263">
        <f>7*12</f>
        <v>84</v>
      </c>
      <c r="X3263" s="9" t="s">
        <v>3132</v>
      </c>
      <c r="Y3263" t="s">
        <v>3136</v>
      </c>
      <c r="Z3263">
        <v>12</v>
      </c>
      <c r="AD3263" t="s">
        <v>1168</v>
      </c>
      <c r="AF3263" t="s">
        <v>1168</v>
      </c>
      <c r="AI3263" s="21" t="s">
        <v>1168</v>
      </c>
      <c r="AJ3263" s="21" t="s">
        <v>1148</v>
      </c>
      <c r="AK3263">
        <v>69</v>
      </c>
      <c r="AN3263" s="21">
        <v>4</v>
      </c>
      <c r="AO3263" s="21">
        <v>25</v>
      </c>
      <c r="AP3263">
        <v>28</v>
      </c>
      <c r="AQ3263" s="22" t="s">
        <v>1286</v>
      </c>
      <c r="AR3263" s="21" t="s">
        <v>3133</v>
      </c>
    </row>
    <row r="3264" spans="1:44">
      <c r="A3264" s="21" t="s">
        <v>1778</v>
      </c>
      <c r="B3264" s="21" t="s">
        <v>1146</v>
      </c>
      <c r="C3264" s="21" t="s">
        <v>1149</v>
      </c>
      <c r="D3264" s="21" t="s">
        <v>1777</v>
      </c>
      <c r="E3264" s="21" t="s">
        <v>3147</v>
      </c>
      <c r="G3264" s="21" t="s">
        <v>1168</v>
      </c>
      <c r="H3264" s="21" t="s">
        <v>1168</v>
      </c>
      <c r="I3264" s="21" t="s">
        <v>3150</v>
      </c>
      <c r="L3264">
        <v>2520</v>
      </c>
      <c r="M3264" s="21" t="s">
        <v>3037</v>
      </c>
      <c r="O3264">
        <v>1988</v>
      </c>
      <c r="S3264" s="9" t="s">
        <v>3131</v>
      </c>
      <c r="T3264" t="s">
        <v>3130</v>
      </c>
      <c r="U3264" s="21" t="s">
        <v>1221</v>
      </c>
      <c r="V3264" s="9" t="s">
        <v>3135</v>
      </c>
      <c r="W3264">
        <f>7*12</f>
        <v>84</v>
      </c>
      <c r="X3264" s="9" t="s">
        <v>3132</v>
      </c>
      <c r="Y3264" t="s">
        <v>3137</v>
      </c>
      <c r="Z3264">
        <v>12</v>
      </c>
      <c r="AD3264" t="s">
        <v>1168</v>
      </c>
      <c r="AF3264" t="s">
        <v>1168</v>
      </c>
      <c r="AI3264" s="21" t="s">
        <v>1168</v>
      </c>
      <c r="AJ3264" s="21" t="s">
        <v>1148</v>
      </c>
      <c r="AK3264">
        <v>55</v>
      </c>
      <c r="AN3264" s="21">
        <v>4</v>
      </c>
      <c r="AO3264" s="21">
        <v>25</v>
      </c>
      <c r="AP3264">
        <v>28</v>
      </c>
      <c r="AQ3264" s="22" t="s">
        <v>1286</v>
      </c>
      <c r="AR3264" s="21" t="s">
        <v>3133</v>
      </c>
    </row>
    <row r="3265" spans="1:44">
      <c r="A3265" s="21" t="s">
        <v>1778</v>
      </c>
      <c r="B3265" s="21" t="s">
        <v>1146</v>
      </c>
      <c r="C3265" s="21" t="s">
        <v>1149</v>
      </c>
      <c r="D3265" s="21" t="s">
        <v>1777</v>
      </c>
      <c r="E3265" s="21" t="s">
        <v>3147</v>
      </c>
      <c r="G3265" s="21" t="s">
        <v>1168</v>
      </c>
      <c r="H3265" s="21" t="s">
        <v>1168</v>
      </c>
      <c r="I3265" s="21" t="s">
        <v>3150</v>
      </c>
      <c r="L3265">
        <v>2520</v>
      </c>
      <c r="M3265" s="21" t="s">
        <v>3037</v>
      </c>
      <c r="O3265">
        <v>1988</v>
      </c>
      <c r="S3265" s="9" t="s">
        <v>3131</v>
      </c>
      <c r="T3265" t="s">
        <v>3130</v>
      </c>
      <c r="U3265" s="21" t="s">
        <v>1221</v>
      </c>
      <c r="V3265" s="9" t="s">
        <v>3135</v>
      </c>
      <c r="W3265">
        <f>7*12</f>
        <v>84</v>
      </c>
      <c r="X3265" s="9" t="s">
        <v>3132</v>
      </c>
      <c r="Y3265" t="s">
        <v>3138</v>
      </c>
      <c r="Z3265">
        <v>12</v>
      </c>
      <c r="AD3265" t="s">
        <v>1168</v>
      </c>
      <c r="AF3265" t="s">
        <v>1168</v>
      </c>
      <c r="AI3265" s="21" t="s">
        <v>1168</v>
      </c>
      <c r="AJ3265" s="21" t="s">
        <v>1148</v>
      </c>
      <c r="AK3265">
        <v>50</v>
      </c>
      <c r="AN3265" s="21">
        <v>4</v>
      </c>
      <c r="AO3265" s="21">
        <v>25</v>
      </c>
      <c r="AP3265">
        <v>28</v>
      </c>
      <c r="AQ3265" s="22" t="s">
        <v>1286</v>
      </c>
      <c r="AR3265" s="21" t="s">
        <v>3133</v>
      </c>
    </row>
    <row r="3267" spans="1:44">
      <c r="A3267" s="21" t="s">
        <v>1778</v>
      </c>
      <c r="B3267" s="21" t="s">
        <v>1146</v>
      </c>
      <c r="C3267" s="21" t="s">
        <v>1149</v>
      </c>
      <c r="D3267" s="21" t="s">
        <v>1777</v>
      </c>
      <c r="E3267" s="21" t="s">
        <v>3151</v>
      </c>
      <c r="G3267" s="21" t="s">
        <v>1168</v>
      </c>
      <c r="H3267" s="21" t="s">
        <v>1168</v>
      </c>
      <c r="I3267" s="21" t="s">
        <v>3152</v>
      </c>
      <c r="L3267">
        <v>1720</v>
      </c>
      <c r="M3267" s="21" t="s">
        <v>3037</v>
      </c>
      <c r="O3267">
        <v>1988</v>
      </c>
      <c r="S3267" s="9" t="s">
        <v>3131</v>
      </c>
      <c r="T3267" t="s">
        <v>3130</v>
      </c>
      <c r="U3267" s="21" t="s">
        <v>1147</v>
      </c>
      <c r="X3267" s="9" t="s">
        <v>3132</v>
      </c>
      <c r="Z3267">
        <v>12</v>
      </c>
      <c r="AD3267" t="s">
        <v>1168</v>
      </c>
      <c r="AF3267" t="s">
        <v>1168</v>
      </c>
      <c r="AI3267" s="21" t="s">
        <v>1168</v>
      </c>
      <c r="AJ3267" s="21" t="s">
        <v>1148</v>
      </c>
      <c r="AK3267">
        <v>0</v>
      </c>
      <c r="AN3267" s="21">
        <v>4</v>
      </c>
      <c r="AO3267" s="21">
        <v>25</v>
      </c>
      <c r="AP3267">
        <v>28</v>
      </c>
      <c r="AQ3267" s="22" t="s">
        <v>1286</v>
      </c>
      <c r="AR3267" s="21" t="s">
        <v>3133</v>
      </c>
    </row>
    <row r="3268" spans="1:44">
      <c r="A3268" s="21" t="s">
        <v>1778</v>
      </c>
      <c r="B3268" s="21" t="s">
        <v>1146</v>
      </c>
      <c r="C3268" s="21" t="s">
        <v>1149</v>
      </c>
      <c r="D3268" s="21" t="s">
        <v>1777</v>
      </c>
      <c r="E3268" s="21" t="s">
        <v>3151</v>
      </c>
      <c r="G3268" s="21" t="s">
        <v>1168</v>
      </c>
      <c r="H3268" s="21" t="s">
        <v>1168</v>
      </c>
      <c r="I3268" s="21" t="s">
        <v>3152</v>
      </c>
      <c r="L3268">
        <v>1720</v>
      </c>
      <c r="M3268" s="21" t="s">
        <v>3037</v>
      </c>
      <c r="O3268">
        <v>1988</v>
      </c>
      <c r="S3268" s="9" t="s">
        <v>3131</v>
      </c>
      <c r="T3268" t="s">
        <v>3130</v>
      </c>
      <c r="U3268" s="21" t="s">
        <v>1221</v>
      </c>
      <c r="V3268" s="9" t="s">
        <v>3135</v>
      </c>
      <c r="W3268">
        <f>4*7</f>
        <v>28</v>
      </c>
      <c r="X3268" s="9" t="s">
        <v>3132</v>
      </c>
      <c r="Z3268">
        <v>12</v>
      </c>
      <c r="AD3268" t="s">
        <v>1168</v>
      </c>
      <c r="AF3268" t="s">
        <v>1168</v>
      </c>
      <c r="AI3268" s="21" t="s">
        <v>1168</v>
      </c>
      <c r="AJ3268" s="21" t="s">
        <v>1148</v>
      </c>
      <c r="AK3268">
        <v>3</v>
      </c>
      <c r="AN3268" s="21">
        <v>4</v>
      </c>
      <c r="AO3268" s="21">
        <v>25</v>
      </c>
      <c r="AP3268">
        <v>28</v>
      </c>
      <c r="AQ3268" s="22" t="s">
        <v>1286</v>
      </c>
      <c r="AR3268" s="21" t="s">
        <v>3133</v>
      </c>
    </row>
    <row r="3269" spans="1:44">
      <c r="A3269" s="21" t="s">
        <v>1778</v>
      </c>
      <c r="B3269" s="21" t="s">
        <v>1146</v>
      </c>
      <c r="C3269" s="21" t="s">
        <v>1149</v>
      </c>
      <c r="D3269" s="21" t="s">
        <v>1777</v>
      </c>
      <c r="E3269" s="21" t="s">
        <v>3151</v>
      </c>
      <c r="G3269" s="21" t="s">
        <v>1168</v>
      </c>
      <c r="H3269" s="21" t="s">
        <v>1168</v>
      </c>
      <c r="I3269" s="21" t="s">
        <v>3152</v>
      </c>
      <c r="L3269">
        <v>1720</v>
      </c>
      <c r="M3269" s="21" t="s">
        <v>3037</v>
      </c>
      <c r="O3269">
        <v>1988</v>
      </c>
      <c r="S3269" s="9" t="s">
        <v>3131</v>
      </c>
      <c r="T3269" t="s">
        <v>3130</v>
      </c>
      <c r="U3269" s="21" t="s">
        <v>1221</v>
      </c>
      <c r="V3269" s="9" t="s">
        <v>3135</v>
      </c>
      <c r="W3269">
        <v>56</v>
      </c>
      <c r="X3269" s="9" t="s">
        <v>3132</v>
      </c>
      <c r="Z3269">
        <v>12</v>
      </c>
      <c r="AD3269" t="s">
        <v>1168</v>
      </c>
      <c r="AF3269" t="s">
        <v>1168</v>
      </c>
      <c r="AI3269" s="21" t="s">
        <v>1168</v>
      </c>
      <c r="AJ3269" s="21" t="s">
        <v>1148</v>
      </c>
      <c r="AK3269">
        <v>4</v>
      </c>
      <c r="AN3269" s="21">
        <v>4</v>
      </c>
      <c r="AO3269" s="21">
        <v>25</v>
      </c>
      <c r="AP3269">
        <v>28</v>
      </c>
      <c r="AQ3269" s="22" t="s">
        <v>1286</v>
      </c>
      <c r="AR3269" s="21" t="s">
        <v>3133</v>
      </c>
    </row>
    <row r="3270" spans="1:44">
      <c r="A3270" s="21" t="s">
        <v>1778</v>
      </c>
      <c r="B3270" s="21" t="s">
        <v>1146</v>
      </c>
      <c r="C3270" s="21" t="s">
        <v>1149</v>
      </c>
      <c r="D3270" s="21" t="s">
        <v>1777</v>
      </c>
      <c r="E3270" s="21" t="s">
        <v>3151</v>
      </c>
      <c r="G3270" s="21" t="s">
        <v>1168</v>
      </c>
      <c r="H3270" s="21" t="s">
        <v>1168</v>
      </c>
      <c r="I3270" s="21" t="s">
        <v>3152</v>
      </c>
      <c r="L3270">
        <v>1720</v>
      </c>
      <c r="M3270" s="21" t="s">
        <v>3037</v>
      </c>
      <c r="O3270">
        <v>1988</v>
      </c>
      <c r="S3270" s="9" t="s">
        <v>3131</v>
      </c>
      <c r="T3270" t="s">
        <v>3130</v>
      </c>
      <c r="U3270" s="21" t="s">
        <v>1221</v>
      </c>
      <c r="V3270" s="9" t="s">
        <v>3135</v>
      </c>
      <c r="W3270">
        <f>7*12</f>
        <v>84</v>
      </c>
      <c r="X3270" s="9" t="s">
        <v>3132</v>
      </c>
      <c r="Z3270">
        <v>12</v>
      </c>
      <c r="AD3270" t="s">
        <v>1168</v>
      </c>
      <c r="AF3270" t="s">
        <v>1168</v>
      </c>
      <c r="AI3270" s="21" t="s">
        <v>1168</v>
      </c>
      <c r="AJ3270" s="21" t="s">
        <v>1148</v>
      </c>
      <c r="AK3270">
        <v>29</v>
      </c>
      <c r="AN3270" s="21">
        <v>4</v>
      </c>
      <c r="AO3270" s="21">
        <v>25</v>
      </c>
      <c r="AP3270">
        <v>28</v>
      </c>
      <c r="AQ3270" s="22" t="s">
        <v>1286</v>
      </c>
      <c r="AR3270" s="21" t="s">
        <v>3133</v>
      </c>
    </row>
    <row r="3271" spans="1:44">
      <c r="A3271" s="21" t="s">
        <v>1778</v>
      </c>
      <c r="B3271" s="21" t="s">
        <v>1146</v>
      </c>
      <c r="C3271" s="21" t="s">
        <v>1149</v>
      </c>
      <c r="D3271" s="21" t="s">
        <v>1777</v>
      </c>
      <c r="E3271" s="21" t="s">
        <v>3151</v>
      </c>
      <c r="G3271" s="21" t="s">
        <v>1168</v>
      </c>
      <c r="H3271" s="21" t="s">
        <v>1168</v>
      </c>
      <c r="I3271" s="21" t="s">
        <v>3152</v>
      </c>
      <c r="L3271">
        <v>1720</v>
      </c>
      <c r="M3271" s="21" t="s">
        <v>3037</v>
      </c>
      <c r="O3271">
        <v>1988</v>
      </c>
      <c r="S3271" s="9" t="s">
        <v>3131</v>
      </c>
      <c r="T3271" t="s">
        <v>3130</v>
      </c>
      <c r="U3271" s="21" t="s">
        <v>1221</v>
      </c>
      <c r="V3271" s="9" t="s">
        <v>3135</v>
      </c>
      <c r="W3271">
        <f>7*16</f>
        <v>112</v>
      </c>
      <c r="X3271" s="9" t="s">
        <v>3132</v>
      </c>
      <c r="Z3271">
        <v>12</v>
      </c>
      <c r="AD3271" t="s">
        <v>1168</v>
      </c>
      <c r="AF3271" t="s">
        <v>1168</v>
      </c>
      <c r="AI3271" s="21" t="s">
        <v>1168</v>
      </c>
      <c r="AJ3271" s="21" t="s">
        <v>1148</v>
      </c>
      <c r="AK3271">
        <v>64</v>
      </c>
      <c r="AN3271" s="21">
        <v>4</v>
      </c>
      <c r="AO3271" s="21">
        <v>25</v>
      </c>
      <c r="AP3271">
        <v>28</v>
      </c>
      <c r="AQ3271" s="22" t="s">
        <v>1286</v>
      </c>
      <c r="AR3271" s="21" t="s">
        <v>3133</v>
      </c>
    </row>
    <row r="3272" spans="1:44">
      <c r="A3272" s="21" t="s">
        <v>1778</v>
      </c>
      <c r="B3272" s="21" t="s">
        <v>1146</v>
      </c>
      <c r="C3272" s="21" t="s">
        <v>1149</v>
      </c>
      <c r="D3272" s="21" t="s">
        <v>1777</v>
      </c>
      <c r="E3272" s="21" t="s">
        <v>3151</v>
      </c>
      <c r="G3272" s="21" t="s">
        <v>1168</v>
      </c>
      <c r="H3272" s="21" t="s">
        <v>1168</v>
      </c>
      <c r="I3272" s="21" t="s">
        <v>3152</v>
      </c>
      <c r="L3272">
        <v>1720</v>
      </c>
      <c r="M3272" s="21" t="s">
        <v>3037</v>
      </c>
      <c r="O3272">
        <v>1988</v>
      </c>
      <c r="S3272" s="9" t="s">
        <v>3131</v>
      </c>
      <c r="T3272" t="s">
        <v>3130</v>
      </c>
      <c r="U3272" s="21" t="s">
        <v>1221</v>
      </c>
      <c r="V3272" s="9" t="s">
        <v>3135</v>
      </c>
      <c r="W3272">
        <f>7*24</f>
        <v>168</v>
      </c>
      <c r="X3272" s="9" t="s">
        <v>3132</v>
      </c>
      <c r="Z3272">
        <v>12</v>
      </c>
      <c r="AD3272" t="s">
        <v>1168</v>
      </c>
      <c r="AF3272" t="s">
        <v>1168</v>
      </c>
      <c r="AI3272" s="21" t="s">
        <v>1168</v>
      </c>
      <c r="AJ3272" s="21" t="s">
        <v>1148</v>
      </c>
      <c r="AK3272">
        <v>76</v>
      </c>
      <c r="AN3272" s="21">
        <v>4</v>
      </c>
      <c r="AO3272" s="21">
        <v>25</v>
      </c>
      <c r="AP3272">
        <v>28</v>
      </c>
      <c r="AQ3272" s="22" t="s">
        <v>1286</v>
      </c>
      <c r="AR3272" s="21" t="s">
        <v>3133</v>
      </c>
    </row>
    <row r="3273" spans="1:44">
      <c r="A3273" s="21" t="s">
        <v>1778</v>
      </c>
      <c r="B3273" s="21" t="s">
        <v>1146</v>
      </c>
      <c r="C3273" s="21" t="s">
        <v>1149</v>
      </c>
      <c r="D3273" s="21" t="s">
        <v>1777</v>
      </c>
      <c r="E3273" s="21" t="s">
        <v>3151</v>
      </c>
      <c r="G3273" s="21" t="s">
        <v>1168</v>
      </c>
      <c r="H3273" s="21" t="s">
        <v>1168</v>
      </c>
      <c r="I3273" s="21" t="s">
        <v>3152</v>
      </c>
      <c r="L3273">
        <v>1720</v>
      </c>
      <c r="M3273" s="21" t="s">
        <v>3037</v>
      </c>
      <c r="O3273">
        <v>1988</v>
      </c>
      <c r="S3273" s="9" t="s">
        <v>3131</v>
      </c>
      <c r="T3273" t="s">
        <v>3130</v>
      </c>
      <c r="U3273" s="21" t="s">
        <v>1221</v>
      </c>
      <c r="V3273" s="9" t="s">
        <v>3135</v>
      </c>
      <c r="W3273">
        <f>7*12</f>
        <v>84</v>
      </c>
      <c r="X3273" s="9" t="s">
        <v>3132</v>
      </c>
      <c r="Y3273" t="s">
        <v>3136</v>
      </c>
      <c r="Z3273">
        <v>12</v>
      </c>
      <c r="AD3273" t="s">
        <v>1168</v>
      </c>
      <c r="AF3273" t="s">
        <v>1168</v>
      </c>
      <c r="AI3273" s="21" t="s">
        <v>1168</v>
      </c>
      <c r="AJ3273" s="21" t="s">
        <v>1148</v>
      </c>
      <c r="AK3273">
        <v>23</v>
      </c>
      <c r="AN3273" s="21">
        <v>4</v>
      </c>
      <c r="AO3273" s="21">
        <v>25</v>
      </c>
      <c r="AP3273">
        <v>28</v>
      </c>
      <c r="AQ3273" s="22" t="s">
        <v>1286</v>
      </c>
      <c r="AR3273" s="21" t="s">
        <v>3133</v>
      </c>
    </row>
    <row r="3274" spans="1:44">
      <c r="A3274" s="21" t="s">
        <v>1778</v>
      </c>
      <c r="B3274" s="21" t="s">
        <v>1146</v>
      </c>
      <c r="C3274" s="21" t="s">
        <v>1149</v>
      </c>
      <c r="D3274" s="21" t="s">
        <v>1777</v>
      </c>
      <c r="E3274" s="21" t="s">
        <v>3151</v>
      </c>
      <c r="G3274" s="21" t="s">
        <v>1168</v>
      </c>
      <c r="H3274" s="21" t="s">
        <v>1168</v>
      </c>
      <c r="I3274" s="21" t="s">
        <v>3152</v>
      </c>
      <c r="L3274">
        <v>1720</v>
      </c>
      <c r="M3274" s="21" t="s">
        <v>3037</v>
      </c>
      <c r="O3274">
        <v>1988</v>
      </c>
      <c r="S3274" s="9" t="s">
        <v>3131</v>
      </c>
      <c r="T3274" t="s">
        <v>3130</v>
      </c>
      <c r="U3274" s="21" t="s">
        <v>1221</v>
      </c>
      <c r="V3274" s="9" t="s">
        <v>3135</v>
      </c>
      <c r="W3274">
        <f>7*12</f>
        <v>84</v>
      </c>
      <c r="X3274" s="9" t="s">
        <v>3132</v>
      </c>
      <c r="Y3274" t="s">
        <v>3137</v>
      </c>
      <c r="Z3274">
        <v>12</v>
      </c>
      <c r="AD3274" t="s">
        <v>1168</v>
      </c>
      <c r="AF3274" t="s">
        <v>1168</v>
      </c>
      <c r="AI3274" s="21" t="s">
        <v>1168</v>
      </c>
      <c r="AJ3274" s="21" t="s">
        <v>1148</v>
      </c>
      <c r="AK3274">
        <v>1</v>
      </c>
      <c r="AN3274" s="21">
        <v>4</v>
      </c>
      <c r="AO3274" s="21">
        <v>25</v>
      </c>
      <c r="AP3274">
        <v>28</v>
      </c>
      <c r="AQ3274" s="22" t="s">
        <v>1286</v>
      </c>
      <c r="AR3274" s="21" t="s">
        <v>3133</v>
      </c>
    </row>
    <row r="3275" spans="1:44">
      <c r="A3275" s="21" t="s">
        <v>1778</v>
      </c>
      <c r="B3275" s="21" t="s">
        <v>1146</v>
      </c>
      <c r="C3275" s="21" t="s">
        <v>1149</v>
      </c>
      <c r="D3275" s="21" t="s">
        <v>1777</v>
      </c>
      <c r="E3275" s="21" t="s">
        <v>3151</v>
      </c>
      <c r="G3275" s="21" t="s">
        <v>1168</v>
      </c>
      <c r="H3275" s="21" t="s">
        <v>1168</v>
      </c>
      <c r="I3275" s="21" t="s">
        <v>3152</v>
      </c>
      <c r="L3275">
        <v>1720</v>
      </c>
      <c r="M3275" s="21" t="s">
        <v>3037</v>
      </c>
      <c r="O3275">
        <v>1988</v>
      </c>
      <c r="S3275" s="9" t="s">
        <v>3131</v>
      </c>
      <c r="T3275" t="s">
        <v>3130</v>
      </c>
      <c r="U3275" s="21" t="s">
        <v>1221</v>
      </c>
      <c r="V3275" s="9" t="s">
        <v>3135</v>
      </c>
      <c r="W3275">
        <f>7*12</f>
        <v>84</v>
      </c>
      <c r="X3275" s="9" t="s">
        <v>3132</v>
      </c>
      <c r="Y3275" t="s">
        <v>3138</v>
      </c>
      <c r="Z3275">
        <v>12</v>
      </c>
      <c r="AD3275" t="s">
        <v>1168</v>
      </c>
      <c r="AF3275" t="s">
        <v>1168</v>
      </c>
      <c r="AI3275" s="21" t="s">
        <v>1168</v>
      </c>
      <c r="AJ3275" s="21" t="s">
        <v>1148</v>
      </c>
      <c r="AK3275">
        <v>12</v>
      </c>
      <c r="AN3275" s="21">
        <v>4</v>
      </c>
      <c r="AO3275" s="21">
        <v>25</v>
      </c>
      <c r="AP3275">
        <v>28</v>
      </c>
      <c r="AQ3275" s="22" t="s">
        <v>1286</v>
      </c>
      <c r="AR3275" s="21" t="s">
        <v>3133</v>
      </c>
    </row>
    <row r="3276" spans="1:44">
      <c r="I3276" s="21"/>
    </row>
    <row r="3277" spans="1:44">
      <c r="A3277" s="21" t="s">
        <v>1778</v>
      </c>
      <c r="B3277" s="21" t="s">
        <v>1146</v>
      </c>
      <c r="C3277" s="21" t="s">
        <v>1149</v>
      </c>
      <c r="D3277" s="21" t="s">
        <v>1777</v>
      </c>
      <c r="E3277" s="21" t="s">
        <v>3151</v>
      </c>
      <c r="G3277" s="21" t="s">
        <v>1168</v>
      </c>
      <c r="H3277" s="21" t="s">
        <v>1168</v>
      </c>
      <c r="I3277" s="21" t="s">
        <v>3153</v>
      </c>
      <c r="L3277">
        <v>1780</v>
      </c>
      <c r="M3277" s="21" t="s">
        <v>3037</v>
      </c>
      <c r="O3277">
        <v>1988</v>
      </c>
      <c r="S3277" s="9" t="s">
        <v>3131</v>
      </c>
      <c r="T3277" t="s">
        <v>3130</v>
      </c>
      <c r="U3277" s="21" t="s">
        <v>1147</v>
      </c>
      <c r="X3277" s="9" t="s">
        <v>3132</v>
      </c>
      <c r="Z3277">
        <v>12</v>
      </c>
      <c r="AD3277" t="s">
        <v>1168</v>
      </c>
      <c r="AF3277" t="s">
        <v>1168</v>
      </c>
      <c r="AI3277" s="21" t="s">
        <v>1168</v>
      </c>
      <c r="AJ3277" s="21" t="s">
        <v>1148</v>
      </c>
      <c r="AK3277">
        <v>3</v>
      </c>
      <c r="AN3277" s="21">
        <v>4</v>
      </c>
      <c r="AO3277" s="21">
        <v>25</v>
      </c>
      <c r="AP3277">
        <v>28</v>
      </c>
      <c r="AQ3277" s="22" t="s">
        <v>1286</v>
      </c>
      <c r="AR3277" s="21" t="s">
        <v>3133</v>
      </c>
    </row>
    <row r="3278" spans="1:44">
      <c r="A3278" s="21" t="s">
        <v>1778</v>
      </c>
      <c r="B3278" s="21" t="s">
        <v>1146</v>
      </c>
      <c r="C3278" s="21" t="s">
        <v>1149</v>
      </c>
      <c r="D3278" s="21" t="s">
        <v>1777</v>
      </c>
      <c r="E3278" s="21" t="s">
        <v>3151</v>
      </c>
      <c r="G3278" s="21" t="s">
        <v>1168</v>
      </c>
      <c r="H3278" s="21" t="s">
        <v>1168</v>
      </c>
      <c r="I3278" s="21" t="s">
        <v>3153</v>
      </c>
      <c r="L3278">
        <v>1780</v>
      </c>
      <c r="M3278" s="21" t="s">
        <v>3037</v>
      </c>
      <c r="O3278">
        <v>1988</v>
      </c>
      <c r="S3278" s="9" t="s">
        <v>3131</v>
      </c>
      <c r="T3278" t="s">
        <v>3130</v>
      </c>
      <c r="U3278" s="21" t="s">
        <v>1221</v>
      </c>
      <c r="V3278" s="9" t="s">
        <v>3135</v>
      </c>
      <c r="W3278">
        <f>4*7</f>
        <v>28</v>
      </c>
      <c r="X3278" s="9" t="s">
        <v>3132</v>
      </c>
      <c r="Z3278">
        <v>12</v>
      </c>
      <c r="AD3278" t="s">
        <v>1168</v>
      </c>
      <c r="AF3278" t="s">
        <v>1168</v>
      </c>
      <c r="AI3278" s="21" t="s">
        <v>1168</v>
      </c>
      <c r="AJ3278" s="21" t="s">
        <v>1148</v>
      </c>
      <c r="AK3278">
        <v>10</v>
      </c>
      <c r="AN3278" s="21">
        <v>4</v>
      </c>
      <c r="AO3278" s="21">
        <v>25</v>
      </c>
      <c r="AP3278">
        <v>28</v>
      </c>
      <c r="AQ3278" s="22" t="s">
        <v>1286</v>
      </c>
      <c r="AR3278" s="21" t="s">
        <v>3133</v>
      </c>
    </row>
    <row r="3279" spans="1:44">
      <c r="A3279" s="21" t="s">
        <v>1778</v>
      </c>
      <c r="B3279" s="21" t="s">
        <v>1146</v>
      </c>
      <c r="C3279" s="21" t="s">
        <v>1149</v>
      </c>
      <c r="D3279" s="21" t="s">
        <v>1777</v>
      </c>
      <c r="E3279" s="21" t="s">
        <v>3151</v>
      </c>
      <c r="G3279" s="21" t="s">
        <v>1168</v>
      </c>
      <c r="H3279" s="21" t="s">
        <v>1168</v>
      </c>
      <c r="I3279" s="21" t="s">
        <v>3153</v>
      </c>
      <c r="L3279">
        <v>1780</v>
      </c>
      <c r="M3279" s="21" t="s">
        <v>3037</v>
      </c>
      <c r="O3279">
        <v>1988</v>
      </c>
      <c r="S3279" s="9" t="s">
        <v>3131</v>
      </c>
      <c r="T3279" t="s">
        <v>3130</v>
      </c>
      <c r="U3279" s="21" t="s">
        <v>1221</v>
      </c>
      <c r="V3279" s="9" t="s">
        <v>3135</v>
      </c>
      <c r="W3279">
        <v>56</v>
      </c>
      <c r="X3279" s="9" t="s">
        <v>3132</v>
      </c>
      <c r="Z3279">
        <v>12</v>
      </c>
      <c r="AD3279" t="s">
        <v>1168</v>
      </c>
      <c r="AF3279" t="s">
        <v>1168</v>
      </c>
      <c r="AI3279" s="21" t="s">
        <v>1168</v>
      </c>
      <c r="AJ3279" s="21" t="s">
        <v>1148</v>
      </c>
      <c r="AK3279">
        <v>14</v>
      </c>
      <c r="AN3279" s="21">
        <v>4</v>
      </c>
      <c r="AO3279" s="21">
        <v>25</v>
      </c>
      <c r="AP3279">
        <v>28</v>
      </c>
      <c r="AQ3279" s="22" t="s">
        <v>1286</v>
      </c>
      <c r="AR3279" s="21" t="s">
        <v>3133</v>
      </c>
    </row>
    <row r="3280" spans="1:44">
      <c r="A3280" s="21" t="s">
        <v>1778</v>
      </c>
      <c r="B3280" s="21" t="s">
        <v>1146</v>
      </c>
      <c r="C3280" s="21" t="s">
        <v>1149</v>
      </c>
      <c r="D3280" s="21" t="s">
        <v>1777</v>
      </c>
      <c r="E3280" s="21" t="s">
        <v>3151</v>
      </c>
      <c r="G3280" s="21" t="s">
        <v>1168</v>
      </c>
      <c r="H3280" s="21" t="s">
        <v>1168</v>
      </c>
      <c r="I3280" s="21" t="s">
        <v>3153</v>
      </c>
      <c r="L3280">
        <v>1780</v>
      </c>
      <c r="M3280" s="21" t="s">
        <v>3037</v>
      </c>
      <c r="O3280">
        <v>1988</v>
      </c>
      <c r="S3280" s="9" t="s">
        <v>3131</v>
      </c>
      <c r="T3280" t="s">
        <v>3130</v>
      </c>
      <c r="U3280" s="21" t="s">
        <v>1221</v>
      </c>
      <c r="V3280" s="9" t="s">
        <v>3135</v>
      </c>
      <c r="W3280">
        <f>7*12</f>
        <v>84</v>
      </c>
      <c r="X3280" s="9" t="s">
        <v>3132</v>
      </c>
      <c r="Z3280">
        <v>12</v>
      </c>
      <c r="AD3280" t="s">
        <v>1168</v>
      </c>
      <c r="AF3280" t="s">
        <v>1168</v>
      </c>
      <c r="AI3280" s="21" t="s">
        <v>1168</v>
      </c>
      <c r="AJ3280" s="21" t="s">
        <v>1148</v>
      </c>
      <c r="AK3280">
        <v>37</v>
      </c>
      <c r="AN3280" s="21">
        <v>4</v>
      </c>
      <c r="AO3280" s="21">
        <v>25</v>
      </c>
      <c r="AP3280">
        <v>28</v>
      </c>
      <c r="AQ3280" s="22" t="s">
        <v>1286</v>
      </c>
      <c r="AR3280" s="21" t="s">
        <v>3133</v>
      </c>
    </row>
    <row r="3281" spans="1:44">
      <c r="A3281" s="21" t="s">
        <v>1778</v>
      </c>
      <c r="B3281" s="21" t="s">
        <v>1146</v>
      </c>
      <c r="C3281" s="21" t="s">
        <v>1149</v>
      </c>
      <c r="D3281" s="21" t="s">
        <v>1777</v>
      </c>
      <c r="E3281" s="21" t="s">
        <v>3151</v>
      </c>
      <c r="G3281" s="21" t="s">
        <v>1168</v>
      </c>
      <c r="H3281" s="21" t="s">
        <v>1168</v>
      </c>
      <c r="I3281" s="21" t="s">
        <v>3153</v>
      </c>
      <c r="L3281">
        <v>1780</v>
      </c>
      <c r="M3281" s="21" t="s">
        <v>3037</v>
      </c>
      <c r="O3281">
        <v>1988</v>
      </c>
      <c r="S3281" s="9" t="s">
        <v>3131</v>
      </c>
      <c r="T3281" t="s">
        <v>3130</v>
      </c>
      <c r="U3281" s="21" t="s">
        <v>1221</v>
      </c>
      <c r="V3281" s="9" t="s">
        <v>3135</v>
      </c>
      <c r="W3281">
        <f>7*16</f>
        <v>112</v>
      </c>
      <c r="X3281" s="9" t="s">
        <v>3132</v>
      </c>
      <c r="Z3281">
        <v>12</v>
      </c>
      <c r="AD3281" t="s">
        <v>1168</v>
      </c>
      <c r="AF3281" t="s">
        <v>1168</v>
      </c>
      <c r="AI3281" s="21" t="s">
        <v>1168</v>
      </c>
      <c r="AJ3281" s="21" t="s">
        <v>1148</v>
      </c>
      <c r="AK3281">
        <v>60</v>
      </c>
      <c r="AN3281" s="21">
        <v>4</v>
      </c>
      <c r="AO3281" s="21">
        <v>25</v>
      </c>
      <c r="AP3281">
        <v>28</v>
      </c>
      <c r="AQ3281" s="22" t="s">
        <v>1286</v>
      </c>
      <c r="AR3281" s="21" t="s">
        <v>3133</v>
      </c>
    </row>
    <row r="3282" spans="1:44">
      <c r="A3282" s="21" t="s">
        <v>1778</v>
      </c>
      <c r="B3282" s="21" t="s">
        <v>1146</v>
      </c>
      <c r="C3282" s="21" t="s">
        <v>1149</v>
      </c>
      <c r="D3282" s="21" t="s">
        <v>1777</v>
      </c>
      <c r="E3282" s="21" t="s">
        <v>3151</v>
      </c>
      <c r="G3282" s="21" t="s">
        <v>1168</v>
      </c>
      <c r="H3282" s="21" t="s">
        <v>1168</v>
      </c>
      <c r="I3282" s="21" t="s">
        <v>3153</v>
      </c>
      <c r="L3282">
        <v>1780</v>
      </c>
      <c r="M3282" s="21" t="s">
        <v>3037</v>
      </c>
      <c r="O3282">
        <v>1988</v>
      </c>
      <c r="S3282" s="9" t="s">
        <v>3131</v>
      </c>
      <c r="T3282" t="s">
        <v>3130</v>
      </c>
      <c r="U3282" s="21" t="s">
        <v>1221</v>
      </c>
      <c r="V3282" s="9" t="s">
        <v>3135</v>
      </c>
      <c r="W3282">
        <f>7*24</f>
        <v>168</v>
      </c>
      <c r="X3282" s="9" t="s">
        <v>3132</v>
      </c>
      <c r="Z3282">
        <v>12</v>
      </c>
      <c r="AD3282" t="s">
        <v>1168</v>
      </c>
      <c r="AF3282" t="s">
        <v>1168</v>
      </c>
      <c r="AI3282" s="21" t="s">
        <v>1168</v>
      </c>
      <c r="AJ3282" s="21" t="s">
        <v>1148</v>
      </c>
      <c r="AK3282">
        <v>66</v>
      </c>
      <c r="AN3282" s="21">
        <v>4</v>
      </c>
      <c r="AO3282" s="21">
        <v>25</v>
      </c>
      <c r="AP3282">
        <v>28</v>
      </c>
      <c r="AQ3282" s="22" t="s">
        <v>1286</v>
      </c>
      <c r="AR3282" s="21" t="s">
        <v>3133</v>
      </c>
    </row>
    <row r="3283" spans="1:44">
      <c r="A3283" s="21" t="s">
        <v>1778</v>
      </c>
      <c r="B3283" s="21" t="s">
        <v>1146</v>
      </c>
      <c r="C3283" s="21" t="s">
        <v>1149</v>
      </c>
      <c r="D3283" s="21" t="s">
        <v>1777</v>
      </c>
      <c r="E3283" s="21" t="s">
        <v>3151</v>
      </c>
      <c r="G3283" s="21" t="s">
        <v>1168</v>
      </c>
      <c r="H3283" s="21" t="s">
        <v>1168</v>
      </c>
      <c r="I3283" s="21" t="s">
        <v>3153</v>
      </c>
      <c r="L3283">
        <v>1780</v>
      </c>
      <c r="M3283" s="21" t="s">
        <v>3037</v>
      </c>
      <c r="O3283">
        <v>1988</v>
      </c>
      <c r="S3283" s="9" t="s">
        <v>3131</v>
      </c>
      <c r="T3283" t="s">
        <v>3130</v>
      </c>
      <c r="U3283" s="21" t="s">
        <v>1221</v>
      </c>
      <c r="V3283" s="9" t="s">
        <v>3135</v>
      </c>
      <c r="W3283">
        <f>7*12</f>
        <v>84</v>
      </c>
      <c r="X3283" s="9" t="s">
        <v>3132</v>
      </c>
      <c r="Y3283" t="s">
        <v>3136</v>
      </c>
      <c r="Z3283">
        <v>12</v>
      </c>
      <c r="AD3283" t="s">
        <v>1168</v>
      </c>
      <c r="AF3283" t="s">
        <v>1168</v>
      </c>
      <c r="AI3283" s="21" t="s">
        <v>1168</v>
      </c>
      <c r="AJ3283" s="21" t="s">
        <v>1148</v>
      </c>
      <c r="AK3283">
        <v>43</v>
      </c>
      <c r="AN3283" s="21">
        <v>4</v>
      </c>
      <c r="AO3283" s="21">
        <v>25</v>
      </c>
      <c r="AP3283">
        <v>28</v>
      </c>
      <c r="AQ3283" s="22" t="s">
        <v>1286</v>
      </c>
      <c r="AR3283" s="21" t="s">
        <v>3133</v>
      </c>
    </row>
    <row r="3284" spans="1:44">
      <c r="A3284" s="21" t="s">
        <v>1778</v>
      </c>
      <c r="B3284" s="21" t="s">
        <v>1146</v>
      </c>
      <c r="C3284" s="21" t="s">
        <v>1149</v>
      </c>
      <c r="D3284" s="21" t="s">
        <v>1777</v>
      </c>
      <c r="E3284" s="21" t="s">
        <v>3151</v>
      </c>
      <c r="G3284" s="21" t="s">
        <v>1168</v>
      </c>
      <c r="H3284" s="21" t="s">
        <v>1168</v>
      </c>
      <c r="I3284" s="21" t="s">
        <v>3153</v>
      </c>
      <c r="L3284">
        <v>1780</v>
      </c>
      <c r="M3284" s="21" t="s">
        <v>3037</v>
      </c>
      <c r="O3284">
        <v>1988</v>
      </c>
      <c r="S3284" s="9" t="s">
        <v>3131</v>
      </c>
      <c r="T3284" t="s">
        <v>3130</v>
      </c>
      <c r="U3284" s="21" t="s">
        <v>1221</v>
      </c>
      <c r="V3284" s="9" t="s">
        <v>3135</v>
      </c>
      <c r="W3284">
        <f>7*12</f>
        <v>84</v>
      </c>
      <c r="X3284" s="9" t="s">
        <v>3132</v>
      </c>
      <c r="Y3284" t="s">
        <v>3137</v>
      </c>
      <c r="Z3284">
        <v>12</v>
      </c>
      <c r="AD3284" t="s">
        <v>1168</v>
      </c>
      <c r="AF3284" t="s">
        <v>1168</v>
      </c>
      <c r="AI3284" s="21" t="s">
        <v>1168</v>
      </c>
      <c r="AJ3284" s="21" t="s">
        <v>1148</v>
      </c>
      <c r="AK3284">
        <v>22</v>
      </c>
      <c r="AN3284" s="21">
        <v>4</v>
      </c>
      <c r="AO3284" s="21">
        <v>25</v>
      </c>
      <c r="AP3284">
        <v>28</v>
      </c>
      <c r="AQ3284" s="22" t="s">
        <v>1286</v>
      </c>
      <c r="AR3284" s="21" t="s">
        <v>3133</v>
      </c>
    </row>
    <row r="3285" spans="1:44">
      <c r="A3285" s="21" t="s">
        <v>1778</v>
      </c>
      <c r="B3285" s="21" t="s">
        <v>1146</v>
      </c>
      <c r="C3285" s="21" t="s">
        <v>1149</v>
      </c>
      <c r="D3285" s="21" t="s">
        <v>1777</v>
      </c>
      <c r="E3285" s="21" t="s">
        <v>3151</v>
      </c>
      <c r="G3285" s="21" t="s">
        <v>1168</v>
      </c>
      <c r="H3285" s="21" t="s">
        <v>1168</v>
      </c>
      <c r="I3285" s="21" t="s">
        <v>3153</v>
      </c>
      <c r="L3285">
        <v>1780</v>
      </c>
      <c r="M3285" s="21" t="s">
        <v>3037</v>
      </c>
      <c r="O3285">
        <v>1988</v>
      </c>
      <c r="S3285" s="9" t="s">
        <v>3131</v>
      </c>
      <c r="T3285" t="s">
        <v>3130</v>
      </c>
      <c r="U3285" s="21" t="s">
        <v>1221</v>
      </c>
      <c r="V3285" s="9" t="s">
        <v>3135</v>
      </c>
      <c r="W3285">
        <f>7*12</f>
        <v>84</v>
      </c>
      <c r="X3285" s="9" t="s">
        <v>3132</v>
      </c>
      <c r="Y3285" t="s">
        <v>3138</v>
      </c>
      <c r="Z3285">
        <v>12</v>
      </c>
      <c r="AD3285" t="s">
        <v>1168</v>
      </c>
      <c r="AF3285" t="s">
        <v>1168</v>
      </c>
      <c r="AI3285" s="21" t="s">
        <v>1168</v>
      </c>
      <c r="AJ3285" s="21" t="s">
        <v>1148</v>
      </c>
      <c r="AK3285">
        <v>28</v>
      </c>
      <c r="AN3285" s="21">
        <v>4</v>
      </c>
      <c r="AO3285" s="21">
        <v>25</v>
      </c>
      <c r="AP3285">
        <v>28</v>
      </c>
      <c r="AQ3285" s="22" t="s">
        <v>1286</v>
      </c>
      <c r="AR3285" s="21" t="s">
        <v>3133</v>
      </c>
    </row>
    <row r="3287" spans="1:44">
      <c r="A3287" s="21" t="s">
        <v>1778</v>
      </c>
      <c r="B3287" s="21" t="s">
        <v>1146</v>
      </c>
      <c r="C3287" s="21" t="s">
        <v>1149</v>
      </c>
      <c r="D3287" s="21" t="s">
        <v>1777</v>
      </c>
      <c r="E3287" s="21" t="s">
        <v>3154</v>
      </c>
      <c r="G3287" s="21" t="s">
        <v>1168</v>
      </c>
      <c r="H3287" s="21" t="s">
        <v>1168</v>
      </c>
      <c r="I3287" s="21" t="s">
        <v>3139</v>
      </c>
      <c r="L3287">
        <v>1750</v>
      </c>
      <c r="M3287" s="21" t="s">
        <v>3037</v>
      </c>
      <c r="O3287">
        <v>1988</v>
      </c>
      <c r="S3287" s="9" t="s">
        <v>3131</v>
      </c>
      <c r="T3287" t="s">
        <v>3130</v>
      </c>
      <c r="U3287" s="21" t="s">
        <v>1147</v>
      </c>
      <c r="X3287" s="9" t="s">
        <v>3132</v>
      </c>
      <c r="Z3287">
        <v>12</v>
      </c>
      <c r="AD3287" t="s">
        <v>1168</v>
      </c>
      <c r="AF3287" t="s">
        <v>1168</v>
      </c>
      <c r="AI3287" s="21" t="s">
        <v>1168</v>
      </c>
      <c r="AJ3287" s="21" t="s">
        <v>1148</v>
      </c>
      <c r="AK3287">
        <v>5</v>
      </c>
      <c r="AN3287" s="21">
        <v>4</v>
      </c>
      <c r="AO3287" s="21">
        <v>25</v>
      </c>
      <c r="AP3287">
        <v>28</v>
      </c>
      <c r="AQ3287" s="22" t="s">
        <v>1286</v>
      </c>
      <c r="AR3287" s="21" t="s">
        <v>3133</v>
      </c>
    </row>
    <row r="3288" spans="1:44">
      <c r="A3288" s="21" t="s">
        <v>1778</v>
      </c>
      <c r="B3288" s="21" t="s">
        <v>1146</v>
      </c>
      <c r="C3288" s="21" t="s">
        <v>1149</v>
      </c>
      <c r="D3288" s="21" t="s">
        <v>1777</v>
      </c>
      <c r="E3288" s="21" t="s">
        <v>3154</v>
      </c>
      <c r="G3288" s="21" t="s">
        <v>1168</v>
      </c>
      <c r="H3288" s="21" t="s">
        <v>1168</v>
      </c>
      <c r="I3288" s="21" t="s">
        <v>3139</v>
      </c>
      <c r="L3288">
        <v>1750</v>
      </c>
      <c r="M3288" s="21" t="s">
        <v>3037</v>
      </c>
      <c r="O3288">
        <v>1988</v>
      </c>
      <c r="S3288" s="9" t="s">
        <v>3131</v>
      </c>
      <c r="T3288" t="s">
        <v>3130</v>
      </c>
      <c r="U3288" s="21" t="s">
        <v>1221</v>
      </c>
      <c r="V3288" s="9" t="s">
        <v>3135</v>
      </c>
      <c r="W3288">
        <f>4*7</f>
        <v>28</v>
      </c>
      <c r="X3288" s="9" t="s">
        <v>3132</v>
      </c>
      <c r="Z3288">
        <v>12</v>
      </c>
      <c r="AD3288" t="s">
        <v>1168</v>
      </c>
      <c r="AF3288" t="s">
        <v>1168</v>
      </c>
      <c r="AI3288" s="21" t="s">
        <v>1168</v>
      </c>
      <c r="AJ3288" s="21" t="s">
        <v>1148</v>
      </c>
      <c r="AK3288">
        <v>9</v>
      </c>
      <c r="AN3288" s="21">
        <v>4</v>
      </c>
      <c r="AO3288" s="21">
        <v>25</v>
      </c>
      <c r="AP3288">
        <v>28</v>
      </c>
      <c r="AQ3288" s="22" t="s">
        <v>1286</v>
      </c>
      <c r="AR3288" s="21" t="s">
        <v>3133</v>
      </c>
    </row>
    <row r="3289" spans="1:44">
      <c r="A3289" s="21" t="s">
        <v>1778</v>
      </c>
      <c r="B3289" s="21" t="s">
        <v>1146</v>
      </c>
      <c r="C3289" s="21" t="s">
        <v>1149</v>
      </c>
      <c r="D3289" s="21" t="s">
        <v>1777</v>
      </c>
      <c r="E3289" s="21" t="s">
        <v>3154</v>
      </c>
      <c r="G3289" s="21" t="s">
        <v>1168</v>
      </c>
      <c r="H3289" s="21" t="s">
        <v>1168</v>
      </c>
      <c r="I3289" s="21" t="s">
        <v>3139</v>
      </c>
      <c r="L3289">
        <v>1750</v>
      </c>
      <c r="M3289" s="21" t="s">
        <v>3037</v>
      </c>
      <c r="O3289">
        <v>1988</v>
      </c>
      <c r="S3289" s="9" t="s">
        <v>3131</v>
      </c>
      <c r="T3289" t="s">
        <v>3130</v>
      </c>
      <c r="U3289" s="21" t="s">
        <v>1221</v>
      </c>
      <c r="V3289" s="9" t="s">
        <v>3135</v>
      </c>
      <c r="W3289">
        <v>56</v>
      </c>
      <c r="X3289" s="9" t="s">
        <v>3132</v>
      </c>
      <c r="Z3289">
        <v>12</v>
      </c>
      <c r="AD3289" t="s">
        <v>1168</v>
      </c>
      <c r="AF3289" t="s">
        <v>1168</v>
      </c>
      <c r="AI3289" s="21" t="s">
        <v>1168</v>
      </c>
      <c r="AJ3289" s="21" t="s">
        <v>1148</v>
      </c>
      <c r="AK3289">
        <v>56</v>
      </c>
      <c r="AN3289" s="21">
        <v>4</v>
      </c>
      <c r="AO3289" s="21">
        <v>25</v>
      </c>
      <c r="AP3289">
        <v>28</v>
      </c>
      <c r="AQ3289" s="22" t="s">
        <v>1286</v>
      </c>
      <c r="AR3289" s="21" t="s">
        <v>3133</v>
      </c>
    </row>
    <row r="3290" spans="1:44">
      <c r="A3290" s="21" t="s">
        <v>1778</v>
      </c>
      <c r="B3290" s="21" t="s">
        <v>1146</v>
      </c>
      <c r="C3290" s="21" t="s">
        <v>1149</v>
      </c>
      <c r="D3290" s="21" t="s">
        <v>1777</v>
      </c>
      <c r="E3290" s="21" t="s">
        <v>3154</v>
      </c>
      <c r="G3290" s="21" t="s">
        <v>1168</v>
      </c>
      <c r="H3290" s="21" t="s">
        <v>1168</v>
      </c>
      <c r="I3290" s="21" t="s">
        <v>3139</v>
      </c>
      <c r="L3290">
        <v>1750</v>
      </c>
      <c r="M3290" s="21" t="s">
        <v>3037</v>
      </c>
      <c r="O3290">
        <v>1988</v>
      </c>
      <c r="S3290" s="9" t="s">
        <v>3131</v>
      </c>
      <c r="T3290" t="s">
        <v>3130</v>
      </c>
      <c r="U3290" s="21" t="s">
        <v>1221</v>
      </c>
      <c r="V3290" s="9" t="s">
        <v>3135</v>
      </c>
      <c r="W3290">
        <f>7*12</f>
        <v>84</v>
      </c>
      <c r="X3290" s="9" t="s">
        <v>3132</v>
      </c>
      <c r="Z3290">
        <v>12</v>
      </c>
      <c r="AD3290" t="s">
        <v>1168</v>
      </c>
      <c r="AF3290" t="s">
        <v>1168</v>
      </c>
      <c r="AI3290" s="21" t="s">
        <v>1168</v>
      </c>
      <c r="AJ3290" s="21" t="s">
        <v>1148</v>
      </c>
      <c r="AK3290">
        <v>93</v>
      </c>
      <c r="AN3290" s="21">
        <v>4</v>
      </c>
      <c r="AO3290" s="21">
        <v>25</v>
      </c>
      <c r="AP3290">
        <v>28</v>
      </c>
      <c r="AQ3290" s="22" t="s">
        <v>1286</v>
      </c>
      <c r="AR3290" s="21" t="s">
        <v>3133</v>
      </c>
    </row>
    <row r="3291" spans="1:44">
      <c r="A3291" s="21" t="s">
        <v>1778</v>
      </c>
      <c r="B3291" s="21" t="s">
        <v>1146</v>
      </c>
      <c r="C3291" s="21" t="s">
        <v>1149</v>
      </c>
      <c r="D3291" s="21" t="s">
        <v>1777</v>
      </c>
      <c r="E3291" s="21" t="s">
        <v>3154</v>
      </c>
      <c r="G3291" s="21" t="s">
        <v>1168</v>
      </c>
      <c r="H3291" s="21" t="s">
        <v>1168</v>
      </c>
      <c r="I3291" s="21" t="s">
        <v>3139</v>
      </c>
      <c r="L3291">
        <v>1750</v>
      </c>
      <c r="M3291" s="21" t="s">
        <v>3037</v>
      </c>
      <c r="O3291">
        <v>1988</v>
      </c>
      <c r="S3291" s="9" t="s">
        <v>3131</v>
      </c>
      <c r="T3291" t="s">
        <v>3130</v>
      </c>
      <c r="U3291" s="21" t="s">
        <v>1221</v>
      </c>
      <c r="V3291" s="9" t="s">
        <v>3135</v>
      </c>
      <c r="W3291">
        <f>7*16</f>
        <v>112</v>
      </c>
      <c r="X3291" s="9" t="s">
        <v>3132</v>
      </c>
      <c r="Z3291">
        <v>12</v>
      </c>
      <c r="AD3291" t="s">
        <v>1168</v>
      </c>
      <c r="AF3291" t="s">
        <v>1168</v>
      </c>
      <c r="AI3291" s="21" t="s">
        <v>1168</v>
      </c>
      <c r="AJ3291" s="21" t="s">
        <v>1148</v>
      </c>
      <c r="AK3291">
        <v>90</v>
      </c>
      <c r="AN3291" s="21">
        <v>4</v>
      </c>
      <c r="AO3291" s="21">
        <v>25</v>
      </c>
      <c r="AP3291">
        <v>28</v>
      </c>
      <c r="AQ3291" s="22" t="s">
        <v>1286</v>
      </c>
      <c r="AR3291" s="21" t="s">
        <v>3133</v>
      </c>
    </row>
    <row r="3292" spans="1:44">
      <c r="A3292" s="21" t="s">
        <v>1778</v>
      </c>
      <c r="B3292" s="21" t="s">
        <v>1146</v>
      </c>
      <c r="C3292" s="21" t="s">
        <v>1149</v>
      </c>
      <c r="D3292" s="21" t="s">
        <v>1777</v>
      </c>
      <c r="E3292" s="21" t="s">
        <v>3154</v>
      </c>
      <c r="G3292" s="21" t="s">
        <v>1168</v>
      </c>
      <c r="H3292" s="21" t="s">
        <v>1168</v>
      </c>
      <c r="I3292" s="21" t="s">
        <v>3139</v>
      </c>
      <c r="L3292">
        <v>1750</v>
      </c>
      <c r="M3292" s="21" t="s">
        <v>3037</v>
      </c>
      <c r="O3292">
        <v>1988</v>
      </c>
      <c r="S3292" s="9" t="s">
        <v>3131</v>
      </c>
      <c r="T3292" t="s">
        <v>3130</v>
      </c>
      <c r="U3292" s="21" t="s">
        <v>1221</v>
      </c>
      <c r="V3292" s="9" t="s">
        <v>3135</v>
      </c>
      <c r="W3292">
        <f>7*24</f>
        <v>168</v>
      </c>
      <c r="X3292" s="9" t="s">
        <v>3132</v>
      </c>
      <c r="Z3292">
        <v>12</v>
      </c>
      <c r="AD3292" t="s">
        <v>1168</v>
      </c>
      <c r="AF3292" t="s">
        <v>1168</v>
      </c>
      <c r="AI3292" s="21" t="s">
        <v>1168</v>
      </c>
      <c r="AJ3292" s="21" t="s">
        <v>1148</v>
      </c>
      <c r="AK3292">
        <v>96</v>
      </c>
      <c r="AN3292" s="21">
        <v>4</v>
      </c>
      <c r="AO3292" s="21">
        <v>25</v>
      </c>
      <c r="AP3292">
        <v>28</v>
      </c>
      <c r="AQ3292" s="22" t="s">
        <v>1286</v>
      </c>
      <c r="AR3292" s="21" t="s">
        <v>3133</v>
      </c>
    </row>
    <row r="3293" spans="1:44">
      <c r="A3293" s="21" t="s">
        <v>1778</v>
      </c>
      <c r="B3293" s="21" t="s">
        <v>1146</v>
      </c>
      <c r="C3293" s="21" t="s">
        <v>1149</v>
      </c>
      <c r="D3293" s="21" t="s">
        <v>1777</v>
      </c>
      <c r="E3293" s="21" t="s">
        <v>3154</v>
      </c>
      <c r="G3293" s="21" t="s">
        <v>1168</v>
      </c>
      <c r="H3293" s="21" t="s">
        <v>1168</v>
      </c>
      <c r="I3293" s="21" t="s">
        <v>3139</v>
      </c>
      <c r="L3293">
        <v>1750</v>
      </c>
      <c r="M3293" s="21" t="s">
        <v>3037</v>
      </c>
      <c r="O3293">
        <v>1988</v>
      </c>
      <c r="S3293" s="9" t="s">
        <v>3131</v>
      </c>
      <c r="T3293" t="s">
        <v>3130</v>
      </c>
      <c r="U3293" s="21" t="s">
        <v>1221</v>
      </c>
      <c r="V3293" s="9" t="s">
        <v>3135</v>
      </c>
      <c r="W3293">
        <f>7*12</f>
        <v>84</v>
      </c>
      <c r="X3293" s="9" t="s">
        <v>3132</v>
      </c>
      <c r="Y3293" t="s">
        <v>3136</v>
      </c>
      <c r="Z3293">
        <v>12</v>
      </c>
      <c r="AD3293" t="s">
        <v>1168</v>
      </c>
      <c r="AF3293" t="s">
        <v>1168</v>
      </c>
      <c r="AI3293" s="21" t="s">
        <v>1168</v>
      </c>
      <c r="AJ3293" s="21" t="s">
        <v>1148</v>
      </c>
      <c r="AK3293">
        <v>97</v>
      </c>
      <c r="AN3293" s="21">
        <v>4</v>
      </c>
      <c r="AO3293" s="21">
        <v>25</v>
      </c>
      <c r="AP3293">
        <v>28</v>
      </c>
      <c r="AQ3293" s="22" t="s">
        <v>1286</v>
      </c>
      <c r="AR3293" s="21" t="s">
        <v>3133</v>
      </c>
    </row>
    <row r="3294" spans="1:44">
      <c r="A3294" s="21" t="s">
        <v>1778</v>
      </c>
      <c r="B3294" s="21" t="s">
        <v>1146</v>
      </c>
      <c r="C3294" s="21" t="s">
        <v>1149</v>
      </c>
      <c r="D3294" s="21" t="s">
        <v>1777</v>
      </c>
      <c r="E3294" s="21" t="s">
        <v>3154</v>
      </c>
      <c r="G3294" s="21" t="s">
        <v>1168</v>
      </c>
      <c r="H3294" s="21" t="s">
        <v>1168</v>
      </c>
      <c r="I3294" s="21" t="s">
        <v>3139</v>
      </c>
      <c r="L3294">
        <v>1750</v>
      </c>
      <c r="M3294" s="21" t="s">
        <v>3037</v>
      </c>
      <c r="O3294">
        <v>1988</v>
      </c>
      <c r="S3294" s="9" t="s">
        <v>3131</v>
      </c>
      <c r="T3294" t="s">
        <v>3130</v>
      </c>
      <c r="U3294" s="21" t="s">
        <v>1221</v>
      </c>
      <c r="V3294" s="9" t="s">
        <v>3135</v>
      </c>
      <c r="W3294">
        <f>7*12</f>
        <v>84</v>
      </c>
      <c r="X3294" s="9" t="s">
        <v>3132</v>
      </c>
      <c r="Y3294" t="s">
        <v>3137</v>
      </c>
      <c r="Z3294">
        <v>12</v>
      </c>
      <c r="AD3294" t="s">
        <v>1168</v>
      </c>
      <c r="AF3294" t="s">
        <v>1168</v>
      </c>
      <c r="AI3294" s="21" t="s">
        <v>1168</v>
      </c>
      <c r="AJ3294" s="21" t="s">
        <v>1148</v>
      </c>
      <c r="AK3294">
        <v>47</v>
      </c>
      <c r="AN3294" s="21">
        <v>4</v>
      </c>
      <c r="AO3294" s="21">
        <v>25</v>
      </c>
      <c r="AP3294">
        <v>28</v>
      </c>
      <c r="AQ3294" s="22" t="s">
        <v>1286</v>
      </c>
      <c r="AR3294" s="21" t="s">
        <v>3133</v>
      </c>
    </row>
    <row r="3295" spans="1:44">
      <c r="A3295" s="21" t="s">
        <v>1778</v>
      </c>
      <c r="B3295" s="21" t="s">
        <v>1146</v>
      </c>
      <c r="C3295" s="21" t="s">
        <v>1149</v>
      </c>
      <c r="D3295" s="21" t="s">
        <v>1777</v>
      </c>
      <c r="E3295" s="21" t="s">
        <v>3154</v>
      </c>
      <c r="G3295" s="21" t="s">
        <v>1168</v>
      </c>
      <c r="H3295" s="21" t="s">
        <v>1168</v>
      </c>
      <c r="I3295" s="21" t="s">
        <v>3139</v>
      </c>
      <c r="L3295">
        <v>1750</v>
      </c>
      <c r="M3295" s="21" t="s">
        <v>3037</v>
      </c>
      <c r="O3295">
        <v>1988</v>
      </c>
      <c r="S3295" s="9" t="s">
        <v>3131</v>
      </c>
      <c r="T3295" t="s">
        <v>3130</v>
      </c>
      <c r="U3295" s="21" t="s">
        <v>1221</v>
      </c>
      <c r="V3295" s="9" t="s">
        <v>3135</v>
      </c>
      <c r="W3295">
        <f>7*12</f>
        <v>84</v>
      </c>
      <c r="X3295" s="9" t="s">
        <v>3132</v>
      </c>
      <c r="Y3295" t="s">
        <v>3138</v>
      </c>
      <c r="Z3295">
        <v>12</v>
      </c>
      <c r="AD3295" t="s">
        <v>1168</v>
      </c>
      <c r="AF3295" t="s">
        <v>1168</v>
      </c>
      <c r="AI3295" s="21" t="s">
        <v>1168</v>
      </c>
      <c r="AJ3295" s="21" t="s">
        <v>1148</v>
      </c>
      <c r="AK3295">
        <v>64</v>
      </c>
      <c r="AN3295" s="21">
        <v>4</v>
      </c>
      <c r="AO3295" s="21">
        <v>25</v>
      </c>
      <c r="AP3295">
        <v>28</v>
      </c>
      <c r="AQ3295" s="22" t="s">
        <v>1286</v>
      </c>
      <c r="AR3295" s="21" t="s">
        <v>3133</v>
      </c>
    </row>
    <row r="3297" spans="1:44">
      <c r="A3297" s="21" t="s">
        <v>1778</v>
      </c>
      <c r="B3297" s="21" t="s">
        <v>1146</v>
      </c>
      <c r="C3297" s="21" t="s">
        <v>1149</v>
      </c>
      <c r="D3297" s="21" t="s">
        <v>1777</v>
      </c>
      <c r="E3297" s="21" t="s">
        <v>3155</v>
      </c>
      <c r="G3297" s="21" t="s">
        <v>1168</v>
      </c>
      <c r="H3297" s="21" t="s">
        <v>1168</v>
      </c>
      <c r="I3297" s="21" t="s">
        <v>3157</v>
      </c>
      <c r="L3297">
        <v>2460</v>
      </c>
      <c r="M3297" s="21" t="s">
        <v>3037</v>
      </c>
      <c r="O3297">
        <v>1988</v>
      </c>
      <c r="S3297" s="9" t="s">
        <v>3131</v>
      </c>
      <c r="T3297" t="s">
        <v>3130</v>
      </c>
      <c r="U3297" s="21" t="s">
        <v>1147</v>
      </c>
      <c r="X3297" s="9" t="s">
        <v>3132</v>
      </c>
      <c r="Z3297">
        <v>12</v>
      </c>
      <c r="AD3297" t="s">
        <v>1168</v>
      </c>
      <c r="AF3297" t="s">
        <v>1168</v>
      </c>
      <c r="AI3297" s="21" t="s">
        <v>1168</v>
      </c>
      <c r="AJ3297" s="21" t="s">
        <v>1148</v>
      </c>
      <c r="AK3297">
        <v>1</v>
      </c>
      <c r="AN3297" s="21">
        <v>4</v>
      </c>
      <c r="AO3297" s="21">
        <v>25</v>
      </c>
      <c r="AP3297">
        <v>28</v>
      </c>
      <c r="AQ3297" s="22" t="s">
        <v>1286</v>
      </c>
      <c r="AR3297" s="21" t="s">
        <v>3133</v>
      </c>
    </row>
    <row r="3298" spans="1:44">
      <c r="A3298" s="21" t="s">
        <v>1778</v>
      </c>
      <c r="B3298" s="21" t="s">
        <v>1146</v>
      </c>
      <c r="C3298" s="21" t="s">
        <v>1149</v>
      </c>
      <c r="D3298" s="21" t="s">
        <v>1777</v>
      </c>
      <c r="E3298" s="21" t="s">
        <v>3155</v>
      </c>
      <c r="G3298" s="21" t="s">
        <v>1168</v>
      </c>
      <c r="H3298" s="21" t="s">
        <v>1168</v>
      </c>
      <c r="I3298" s="21" t="s">
        <v>3157</v>
      </c>
      <c r="L3298">
        <v>2460</v>
      </c>
      <c r="M3298" s="21" t="s">
        <v>3037</v>
      </c>
      <c r="O3298">
        <v>1988</v>
      </c>
      <c r="S3298" s="9" t="s">
        <v>3131</v>
      </c>
      <c r="T3298" t="s">
        <v>3130</v>
      </c>
      <c r="U3298" s="21" t="s">
        <v>1221</v>
      </c>
      <c r="V3298" s="9" t="s">
        <v>3135</v>
      </c>
      <c r="W3298">
        <f>4*7</f>
        <v>28</v>
      </c>
      <c r="X3298" s="9" t="s">
        <v>3132</v>
      </c>
      <c r="Z3298">
        <v>12</v>
      </c>
      <c r="AD3298" t="s">
        <v>1168</v>
      </c>
      <c r="AF3298" t="s">
        <v>1168</v>
      </c>
      <c r="AI3298" s="21" t="s">
        <v>1168</v>
      </c>
      <c r="AJ3298" s="21" t="s">
        <v>1148</v>
      </c>
      <c r="AK3298">
        <v>4</v>
      </c>
      <c r="AN3298" s="21">
        <v>4</v>
      </c>
      <c r="AO3298" s="21">
        <v>25</v>
      </c>
      <c r="AP3298">
        <v>28</v>
      </c>
      <c r="AQ3298" s="22" t="s">
        <v>1286</v>
      </c>
      <c r="AR3298" s="21" t="s">
        <v>3133</v>
      </c>
    </row>
    <row r="3299" spans="1:44" ht="15">
      <c r="A3299" s="21" t="s">
        <v>1778</v>
      </c>
      <c r="B3299" s="21" t="s">
        <v>1146</v>
      </c>
      <c r="C3299" s="21" t="s">
        <v>1149</v>
      </c>
      <c r="D3299" s="21" t="s">
        <v>1777</v>
      </c>
      <c r="E3299" s="21" t="s">
        <v>3155</v>
      </c>
      <c r="G3299" s="21" t="s">
        <v>1168</v>
      </c>
      <c r="H3299" s="21" t="s">
        <v>1168</v>
      </c>
      <c r="I3299" s="21" t="s">
        <v>3157</v>
      </c>
      <c r="L3299">
        <v>2460</v>
      </c>
      <c r="M3299" s="21" t="s">
        <v>3037</v>
      </c>
      <c r="O3299">
        <v>1988</v>
      </c>
      <c r="S3299" s="9" t="s">
        <v>3131</v>
      </c>
      <c r="T3299" t="s">
        <v>3130</v>
      </c>
      <c r="U3299" s="21" t="s">
        <v>1221</v>
      </c>
      <c r="V3299" s="9" t="s">
        <v>3135</v>
      </c>
      <c r="W3299">
        <v>56</v>
      </c>
      <c r="X3299" s="9" t="s">
        <v>3132</v>
      </c>
      <c r="Z3299">
        <v>12</v>
      </c>
      <c r="AD3299" t="s">
        <v>1168</v>
      </c>
      <c r="AF3299" t="s">
        <v>1168</v>
      </c>
      <c r="AI3299" s="21" t="s">
        <v>1168</v>
      </c>
      <c r="AJ3299" s="21" t="s">
        <v>1148</v>
      </c>
      <c r="AK3299">
        <v>3</v>
      </c>
      <c r="AN3299" s="21">
        <v>4</v>
      </c>
      <c r="AO3299" s="21">
        <v>25</v>
      </c>
      <c r="AP3299">
        <v>28</v>
      </c>
      <c r="AQ3299" s="22" t="s">
        <v>1286</v>
      </c>
      <c r="AR3299" s="21" t="s">
        <v>3133</v>
      </c>
    </row>
    <row r="3300" spans="1:44" ht="43" customHeight="1">
      <c r="A3300" s="21" t="s">
        <v>1778</v>
      </c>
      <c r="B3300" s="21" t="s">
        <v>1146</v>
      </c>
      <c r="C3300" s="21" t="s">
        <v>1149</v>
      </c>
      <c r="D3300" s="21" t="s">
        <v>1777</v>
      </c>
      <c r="E3300" s="21" t="s">
        <v>3155</v>
      </c>
      <c r="G3300" s="21" t="s">
        <v>1168</v>
      </c>
      <c r="H3300" s="21" t="s">
        <v>1168</v>
      </c>
      <c r="I3300" s="21" t="s">
        <v>3157</v>
      </c>
      <c r="L3300">
        <v>2460</v>
      </c>
      <c r="M3300" s="21" t="s">
        <v>3037</v>
      </c>
      <c r="O3300">
        <v>1988</v>
      </c>
      <c r="S3300" s="9" t="s">
        <v>3131</v>
      </c>
      <c r="T3300" t="s">
        <v>3130</v>
      </c>
      <c r="U3300" s="21" t="s">
        <v>1221</v>
      </c>
      <c r="V3300" s="9" t="s">
        <v>3135</v>
      </c>
      <c r="W3300">
        <f>7*12</f>
        <v>84</v>
      </c>
      <c r="X3300" s="9" t="s">
        <v>3132</v>
      </c>
      <c r="Z3300">
        <v>12</v>
      </c>
      <c r="AD3300" t="s">
        <v>1168</v>
      </c>
      <c r="AF3300" t="s">
        <v>1168</v>
      </c>
      <c r="AI3300" s="21" t="s">
        <v>1168</v>
      </c>
      <c r="AJ3300" s="21" t="s">
        <v>1148</v>
      </c>
      <c r="AK3300">
        <v>33</v>
      </c>
      <c r="AN3300" s="21">
        <v>4</v>
      </c>
      <c r="AO3300" s="21">
        <v>25</v>
      </c>
      <c r="AP3300">
        <v>28</v>
      </c>
      <c r="AQ3300" s="22" t="s">
        <v>1286</v>
      </c>
      <c r="AR3300" s="21" t="s">
        <v>3133</v>
      </c>
    </row>
    <row r="3301" spans="1:44" ht="11" customHeight="1">
      <c r="A3301" s="21" t="s">
        <v>1778</v>
      </c>
      <c r="B3301" s="21" t="s">
        <v>1146</v>
      </c>
      <c r="C3301" s="21" t="s">
        <v>1149</v>
      </c>
      <c r="D3301" s="21" t="s">
        <v>1777</v>
      </c>
      <c r="E3301" s="21" t="s">
        <v>3155</v>
      </c>
      <c r="G3301" s="21" t="s">
        <v>1168</v>
      </c>
      <c r="H3301" s="21" t="s">
        <v>1168</v>
      </c>
      <c r="I3301" s="21" t="s">
        <v>3157</v>
      </c>
      <c r="L3301">
        <v>2460</v>
      </c>
      <c r="M3301" s="21" t="s">
        <v>3037</v>
      </c>
      <c r="O3301">
        <v>1988</v>
      </c>
      <c r="S3301" s="9" t="s">
        <v>3131</v>
      </c>
      <c r="T3301" t="s">
        <v>3130</v>
      </c>
      <c r="U3301" s="21" t="s">
        <v>1221</v>
      </c>
      <c r="V3301" s="9" t="s">
        <v>3135</v>
      </c>
      <c r="W3301">
        <f>7*16</f>
        <v>112</v>
      </c>
      <c r="X3301" s="9" t="s">
        <v>3132</v>
      </c>
      <c r="Z3301">
        <v>12</v>
      </c>
      <c r="AD3301" t="s">
        <v>1168</v>
      </c>
      <c r="AF3301" t="s">
        <v>1168</v>
      </c>
      <c r="AI3301" s="21" t="s">
        <v>1168</v>
      </c>
      <c r="AJ3301" s="21" t="s">
        <v>1148</v>
      </c>
      <c r="AK3301">
        <v>71</v>
      </c>
      <c r="AN3301" s="21">
        <v>4</v>
      </c>
      <c r="AO3301" s="21">
        <v>25</v>
      </c>
      <c r="AP3301">
        <v>28</v>
      </c>
      <c r="AQ3301" s="22" t="s">
        <v>1286</v>
      </c>
      <c r="AR3301" s="21" t="s">
        <v>3133</v>
      </c>
    </row>
    <row r="3302" spans="1:44" ht="30" customHeight="1">
      <c r="A3302" s="21" t="s">
        <v>1778</v>
      </c>
      <c r="B3302" s="21" t="s">
        <v>1146</v>
      </c>
      <c r="C3302" s="21" t="s">
        <v>1149</v>
      </c>
      <c r="D3302" s="21" t="s">
        <v>1777</v>
      </c>
      <c r="E3302" s="21" t="s">
        <v>3155</v>
      </c>
      <c r="G3302" s="21" t="s">
        <v>1168</v>
      </c>
      <c r="H3302" s="21" t="s">
        <v>1168</v>
      </c>
      <c r="I3302" s="21" t="s">
        <v>3157</v>
      </c>
      <c r="L3302">
        <v>2460</v>
      </c>
      <c r="M3302" s="21" t="s">
        <v>3037</v>
      </c>
      <c r="O3302">
        <v>1988</v>
      </c>
      <c r="S3302" s="9" t="s">
        <v>3131</v>
      </c>
      <c r="T3302" t="s">
        <v>3130</v>
      </c>
      <c r="U3302" s="21" t="s">
        <v>1221</v>
      </c>
      <c r="V3302" s="9" t="s">
        <v>3135</v>
      </c>
      <c r="W3302">
        <f>7*24</f>
        <v>168</v>
      </c>
      <c r="X3302" s="9" t="s">
        <v>3132</v>
      </c>
      <c r="Z3302">
        <v>12</v>
      </c>
      <c r="AD3302" t="s">
        <v>1168</v>
      </c>
      <c r="AF3302" t="s">
        <v>1168</v>
      </c>
      <c r="AI3302" s="21" t="s">
        <v>1168</v>
      </c>
      <c r="AJ3302" s="21" t="s">
        <v>1148</v>
      </c>
      <c r="AK3302">
        <v>84</v>
      </c>
      <c r="AN3302" s="21">
        <v>4</v>
      </c>
      <c r="AO3302" s="21">
        <v>25</v>
      </c>
      <c r="AP3302">
        <v>28</v>
      </c>
      <c r="AQ3302" s="22" t="s">
        <v>1286</v>
      </c>
      <c r="AR3302" s="21" t="s">
        <v>3133</v>
      </c>
    </row>
    <row r="3303" spans="1:44" ht="14" customHeight="1">
      <c r="A3303" s="21" t="s">
        <v>1778</v>
      </c>
      <c r="B3303" s="21" t="s">
        <v>1146</v>
      </c>
      <c r="C3303" s="21" t="s">
        <v>1149</v>
      </c>
      <c r="D3303" s="21" t="s">
        <v>1777</v>
      </c>
      <c r="E3303" s="21" t="s">
        <v>3155</v>
      </c>
      <c r="G3303" s="21" t="s">
        <v>1168</v>
      </c>
      <c r="H3303" s="21" t="s">
        <v>1168</v>
      </c>
      <c r="I3303" s="21" t="s">
        <v>3157</v>
      </c>
      <c r="L3303">
        <v>2460</v>
      </c>
      <c r="M3303" s="21" t="s">
        <v>3037</v>
      </c>
      <c r="O3303">
        <v>1988</v>
      </c>
      <c r="S3303" s="9" t="s">
        <v>3131</v>
      </c>
      <c r="T3303" t="s">
        <v>3130</v>
      </c>
      <c r="U3303" s="21" t="s">
        <v>1221</v>
      </c>
      <c r="V3303" s="9" t="s">
        <v>3135</v>
      </c>
      <c r="W3303">
        <f>7*12</f>
        <v>84</v>
      </c>
      <c r="X3303" s="9" t="s">
        <v>3132</v>
      </c>
      <c r="Y3303" t="s">
        <v>3136</v>
      </c>
      <c r="Z3303">
        <v>12</v>
      </c>
      <c r="AD3303" t="s">
        <v>1168</v>
      </c>
      <c r="AF3303" t="s">
        <v>1168</v>
      </c>
      <c r="AI3303" s="21" t="s">
        <v>1168</v>
      </c>
      <c r="AJ3303" s="21" t="s">
        <v>1148</v>
      </c>
      <c r="AK3303">
        <v>23</v>
      </c>
      <c r="AN3303" s="21">
        <v>4</v>
      </c>
      <c r="AO3303" s="21">
        <v>25</v>
      </c>
      <c r="AP3303">
        <v>28</v>
      </c>
      <c r="AQ3303" s="22" t="s">
        <v>1286</v>
      </c>
      <c r="AR3303" s="21" t="s">
        <v>3133</v>
      </c>
    </row>
    <row r="3304" spans="1:44" ht="12" customHeight="1">
      <c r="A3304" s="21" t="s">
        <v>1778</v>
      </c>
      <c r="B3304" s="21" t="s">
        <v>1146</v>
      </c>
      <c r="C3304" s="21" t="s">
        <v>1149</v>
      </c>
      <c r="D3304" s="21" t="s">
        <v>1777</v>
      </c>
      <c r="E3304" s="21" t="s">
        <v>3155</v>
      </c>
      <c r="G3304" s="21" t="s">
        <v>1168</v>
      </c>
      <c r="H3304" s="21" t="s">
        <v>1168</v>
      </c>
      <c r="I3304" s="21" t="s">
        <v>3157</v>
      </c>
      <c r="L3304">
        <v>2460</v>
      </c>
      <c r="M3304" s="21" t="s">
        <v>3037</v>
      </c>
      <c r="O3304">
        <v>1988</v>
      </c>
      <c r="S3304" s="9" t="s">
        <v>3131</v>
      </c>
      <c r="T3304" t="s">
        <v>3130</v>
      </c>
      <c r="U3304" s="21" t="s">
        <v>1221</v>
      </c>
      <c r="V3304" s="9" t="s">
        <v>3135</v>
      </c>
      <c r="W3304">
        <f>7*12</f>
        <v>84</v>
      </c>
      <c r="X3304" s="9" t="s">
        <v>3132</v>
      </c>
      <c r="Y3304" t="s">
        <v>3137</v>
      </c>
      <c r="Z3304">
        <v>12</v>
      </c>
      <c r="AD3304" t="s">
        <v>1168</v>
      </c>
      <c r="AF3304" t="s">
        <v>1168</v>
      </c>
      <c r="AI3304" s="21" t="s">
        <v>1168</v>
      </c>
      <c r="AJ3304" s="21" t="s">
        <v>1148</v>
      </c>
      <c r="AK3304">
        <v>23</v>
      </c>
      <c r="AN3304" s="21">
        <v>4</v>
      </c>
      <c r="AO3304" s="21">
        <v>25</v>
      </c>
      <c r="AP3304">
        <v>28</v>
      </c>
      <c r="AQ3304" s="22" t="s">
        <v>1286</v>
      </c>
      <c r="AR3304" s="21" t="s">
        <v>3133</v>
      </c>
    </row>
    <row r="3305" spans="1:44">
      <c r="A3305" s="21" t="s">
        <v>1778</v>
      </c>
      <c r="B3305" s="21" t="s">
        <v>1146</v>
      </c>
      <c r="C3305" s="21" t="s">
        <v>1149</v>
      </c>
      <c r="D3305" s="21" t="s">
        <v>1777</v>
      </c>
      <c r="E3305" s="21" t="s">
        <v>3155</v>
      </c>
      <c r="G3305" s="21" t="s">
        <v>1168</v>
      </c>
      <c r="H3305" s="21" t="s">
        <v>1168</v>
      </c>
      <c r="I3305" s="21" t="s">
        <v>3157</v>
      </c>
      <c r="L3305">
        <v>2460</v>
      </c>
      <c r="M3305" s="21" t="s">
        <v>3037</v>
      </c>
      <c r="O3305">
        <v>1988</v>
      </c>
      <c r="S3305" s="9" t="s">
        <v>3131</v>
      </c>
      <c r="T3305" t="s">
        <v>3130</v>
      </c>
      <c r="U3305" s="21" t="s">
        <v>1221</v>
      </c>
      <c r="V3305" s="9" t="s">
        <v>3135</v>
      </c>
      <c r="W3305">
        <f>7*12</f>
        <v>84</v>
      </c>
      <c r="X3305" s="9" t="s">
        <v>3132</v>
      </c>
      <c r="Y3305" t="s">
        <v>3138</v>
      </c>
      <c r="Z3305">
        <v>12</v>
      </c>
      <c r="AD3305" t="s">
        <v>1168</v>
      </c>
      <c r="AF3305" t="s">
        <v>1168</v>
      </c>
      <c r="AI3305" s="21" t="s">
        <v>1168</v>
      </c>
      <c r="AJ3305" s="21" t="s">
        <v>1148</v>
      </c>
      <c r="AK3305">
        <v>19</v>
      </c>
      <c r="AN3305" s="21">
        <v>4</v>
      </c>
      <c r="AO3305" s="21">
        <v>25</v>
      </c>
      <c r="AP3305">
        <v>28</v>
      </c>
      <c r="AQ3305" s="22" t="s">
        <v>1286</v>
      </c>
      <c r="AR3305" s="21" t="s">
        <v>3133</v>
      </c>
    </row>
    <row r="3307" spans="1:44">
      <c r="A3307" s="21" t="s">
        <v>1778</v>
      </c>
      <c r="B3307" s="21" t="s">
        <v>1146</v>
      </c>
      <c r="C3307" s="21" t="s">
        <v>1149</v>
      </c>
      <c r="D3307" s="21" t="s">
        <v>1777</v>
      </c>
      <c r="E3307" s="21" t="s">
        <v>3155</v>
      </c>
      <c r="G3307" s="21" t="s">
        <v>1168</v>
      </c>
      <c r="H3307" s="21" t="s">
        <v>1168</v>
      </c>
      <c r="I3307" s="21" t="s">
        <v>3156</v>
      </c>
      <c r="L3307">
        <v>2980</v>
      </c>
      <c r="M3307" s="21" t="s">
        <v>3037</v>
      </c>
      <c r="O3307">
        <v>1988</v>
      </c>
      <c r="S3307" s="9" t="s">
        <v>3131</v>
      </c>
      <c r="T3307" t="s">
        <v>3130</v>
      </c>
      <c r="U3307" s="21" t="s">
        <v>1147</v>
      </c>
      <c r="X3307" s="9" t="s">
        <v>3132</v>
      </c>
      <c r="Z3307">
        <v>12</v>
      </c>
      <c r="AD3307" t="s">
        <v>1168</v>
      </c>
      <c r="AF3307" t="s">
        <v>1168</v>
      </c>
      <c r="AI3307" s="21" t="s">
        <v>1168</v>
      </c>
      <c r="AJ3307" s="21" t="s">
        <v>1148</v>
      </c>
      <c r="AK3307">
        <v>1</v>
      </c>
      <c r="AN3307" s="21">
        <v>4</v>
      </c>
      <c r="AO3307" s="21">
        <v>25</v>
      </c>
      <c r="AP3307">
        <v>28</v>
      </c>
      <c r="AQ3307" s="22" t="s">
        <v>1286</v>
      </c>
      <c r="AR3307" s="21" t="s">
        <v>3133</v>
      </c>
    </row>
    <row r="3308" spans="1:44">
      <c r="A3308" s="21" t="s">
        <v>1778</v>
      </c>
      <c r="B3308" s="21" t="s">
        <v>1146</v>
      </c>
      <c r="C3308" s="21" t="s">
        <v>1149</v>
      </c>
      <c r="D3308" s="21" t="s">
        <v>1777</v>
      </c>
      <c r="E3308" s="21" t="s">
        <v>3155</v>
      </c>
      <c r="G3308" s="21" t="s">
        <v>1168</v>
      </c>
      <c r="H3308" s="21" t="s">
        <v>1168</v>
      </c>
      <c r="I3308" s="21" t="s">
        <v>3156</v>
      </c>
      <c r="L3308">
        <v>2980</v>
      </c>
      <c r="M3308" s="21" t="s">
        <v>3037</v>
      </c>
      <c r="O3308">
        <v>1988</v>
      </c>
      <c r="S3308" s="9" t="s">
        <v>3131</v>
      </c>
      <c r="T3308" t="s">
        <v>3130</v>
      </c>
      <c r="U3308" s="21" t="s">
        <v>1221</v>
      </c>
      <c r="V3308" s="9" t="s">
        <v>3135</v>
      </c>
      <c r="W3308">
        <f>4*7</f>
        <v>28</v>
      </c>
      <c r="X3308" s="9" t="s">
        <v>3132</v>
      </c>
      <c r="Z3308">
        <v>12</v>
      </c>
      <c r="AD3308" t="s">
        <v>1168</v>
      </c>
      <c r="AF3308" t="s">
        <v>1168</v>
      </c>
      <c r="AI3308" s="21" t="s">
        <v>1168</v>
      </c>
      <c r="AJ3308" s="21" t="s">
        <v>1148</v>
      </c>
      <c r="AK3308">
        <v>0</v>
      </c>
      <c r="AN3308" s="21">
        <v>4</v>
      </c>
      <c r="AO3308" s="21">
        <v>25</v>
      </c>
      <c r="AP3308">
        <v>28</v>
      </c>
      <c r="AQ3308" s="22" t="s">
        <v>1286</v>
      </c>
      <c r="AR3308" s="21" t="s">
        <v>3133</v>
      </c>
    </row>
    <row r="3309" spans="1:44">
      <c r="A3309" s="21" t="s">
        <v>1778</v>
      </c>
      <c r="B3309" s="21" t="s">
        <v>1146</v>
      </c>
      <c r="C3309" s="21" t="s">
        <v>1149</v>
      </c>
      <c r="D3309" s="21" t="s">
        <v>1777</v>
      </c>
      <c r="E3309" s="21" t="s">
        <v>3155</v>
      </c>
      <c r="G3309" s="21" t="s">
        <v>1168</v>
      </c>
      <c r="H3309" s="21" t="s">
        <v>1168</v>
      </c>
      <c r="I3309" s="21" t="s">
        <v>3156</v>
      </c>
      <c r="L3309">
        <v>2980</v>
      </c>
      <c r="M3309" s="21" t="s">
        <v>3037</v>
      </c>
      <c r="O3309">
        <v>1988</v>
      </c>
      <c r="S3309" s="9" t="s">
        <v>3131</v>
      </c>
      <c r="T3309" t="s">
        <v>3130</v>
      </c>
      <c r="U3309" s="21" t="s">
        <v>1221</v>
      </c>
      <c r="V3309" s="9" t="s">
        <v>3135</v>
      </c>
      <c r="W3309">
        <v>56</v>
      </c>
      <c r="X3309" s="9" t="s">
        <v>3132</v>
      </c>
      <c r="Z3309">
        <v>12</v>
      </c>
      <c r="AD3309" t="s">
        <v>1168</v>
      </c>
      <c r="AF3309" t="s">
        <v>1168</v>
      </c>
      <c r="AI3309" s="21" t="s">
        <v>1168</v>
      </c>
      <c r="AJ3309" s="21" t="s">
        <v>1148</v>
      </c>
      <c r="AK3309">
        <v>16</v>
      </c>
      <c r="AN3309" s="21">
        <v>4</v>
      </c>
      <c r="AO3309" s="21">
        <v>25</v>
      </c>
      <c r="AP3309">
        <v>28</v>
      </c>
      <c r="AQ3309" s="22" t="s">
        <v>1286</v>
      </c>
      <c r="AR3309" s="21" t="s">
        <v>3133</v>
      </c>
    </row>
    <row r="3310" spans="1:44">
      <c r="A3310" s="21" t="s">
        <v>1778</v>
      </c>
      <c r="B3310" s="21" t="s">
        <v>1146</v>
      </c>
      <c r="C3310" s="21" t="s">
        <v>1149</v>
      </c>
      <c r="D3310" s="21" t="s">
        <v>1777</v>
      </c>
      <c r="E3310" s="21" t="s">
        <v>3155</v>
      </c>
      <c r="G3310" s="21" t="s">
        <v>1168</v>
      </c>
      <c r="H3310" s="21" t="s">
        <v>1168</v>
      </c>
      <c r="I3310" s="21" t="s">
        <v>3156</v>
      </c>
      <c r="L3310">
        <v>2980</v>
      </c>
      <c r="M3310" s="21" t="s">
        <v>3037</v>
      </c>
      <c r="O3310">
        <v>1988</v>
      </c>
      <c r="S3310" s="9" t="s">
        <v>3131</v>
      </c>
      <c r="T3310" t="s">
        <v>3130</v>
      </c>
      <c r="U3310" s="21" t="s">
        <v>1221</v>
      </c>
      <c r="V3310" s="9" t="s">
        <v>3135</v>
      </c>
      <c r="W3310">
        <f>7*12</f>
        <v>84</v>
      </c>
      <c r="X3310" s="9" t="s">
        <v>3132</v>
      </c>
      <c r="Z3310">
        <v>12</v>
      </c>
      <c r="AD3310" t="s">
        <v>1168</v>
      </c>
      <c r="AF3310" t="s">
        <v>1168</v>
      </c>
      <c r="AI3310" s="21" t="s">
        <v>1168</v>
      </c>
      <c r="AJ3310" s="21" t="s">
        <v>1148</v>
      </c>
      <c r="AK3310">
        <v>48</v>
      </c>
      <c r="AN3310" s="21">
        <v>4</v>
      </c>
      <c r="AO3310" s="21">
        <v>25</v>
      </c>
      <c r="AP3310">
        <v>28</v>
      </c>
      <c r="AQ3310" s="22" t="s">
        <v>1286</v>
      </c>
      <c r="AR3310" s="21" t="s">
        <v>3133</v>
      </c>
    </row>
    <row r="3311" spans="1:44">
      <c r="A3311" s="21" t="s">
        <v>1778</v>
      </c>
      <c r="B3311" s="21" t="s">
        <v>1146</v>
      </c>
      <c r="C3311" s="21" t="s">
        <v>1149</v>
      </c>
      <c r="D3311" s="21" t="s">
        <v>1777</v>
      </c>
      <c r="E3311" s="21" t="s">
        <v>3155</v>
      </c>
      <c r="G3311" s="21" t="s">
        <v>1168</v>
      </c>
      <c r="H3311" s="21" t="s">
        <v>1168</v>
      </c>
      <c r="I3311" s="21" t="s">
        <v>3156</v>
      </c>
      <c r="L3311">
        <v>2980</v>
      </c>
      <c r="M3311" s="21" t="s">
        <v>3037</v>
      </c>
      <c r="O3311">
        <v>1988</v>
      </c>
      <c r="S3311" s="9" t="s">
        <v>3131</v>
      </c>
      <c r="T3311" t="s">
        <v>3130</v>
      </c>
      <c r="U3311" s="21" t="s">
        <v>1221</v>
      </c>
      <c r="V3311" s="9" t="s">
        <v>3135</v>
      </c>
      <c r="W3311">
        <f>7*16</f>
        <v>112</v>
      </c>
      <c r="X3311" s="9" t="s">
        <v>3132</v>
      </c>
      <c r="Z3311">
        <v>12</v>
      </c>
      <c r="AD3311" t="s">
        <v>1168</v>
      </c>
      <c r="AF3311" t="s">
        <v>1168</v>
      </c>
      <c r="AI3311" s="21" t="s">
        <v>1168</v>
      </c>
      <c r="AJ3311" s="21" t="s">
        <v>1148</v>
      </c>
      <c r="AK3311">
        <v>75</v>
      </c>
      <c r="AN3311" s="21">
        <v>4</v>
      </c>
      <c r="AO3311" s="21">
        <v>25</v>
      </c>
      <c r="AP3311">
        <v>28</v>
      </c>
      <c r="AQ3311" s="22" t="s">
        <v>1286</v>
      </c>
      <c r="AR3311" s="21" t="s">
        <v>3133</v>
      </c>
    </row>
    <row r="3312" spans="1:44">
      <c r="A3312" s="21" t="s">
        <v>1778</v>
      </c>
      <c r="B3312" s="21" t="s">
        <v>1146</v>
      </c>
      <c r="C3312" s="21" t="s">
        <v>1149</v>
      </c>
      <c r="D3312" s="21" t="s">
        <v>1777</v>
      </c>
      <c r="E3312" s="21" t="s">
        <v>3155</v>
      </c>
      <c r="G3312" s="21" t="s">
        <v>1168</v>
      </c>
      <c r="H3312" s="21" t="s">
        <v>1168</v>
      </c>
      <c r="I3312" s="21" t="s">
        <v>3156</v>
      </c>
      <c r="L3312">
        <v>2980</v>
      </c>
      <c r="M3312" s="21" t="s">
        <v>3037</v>
      </c>
      <c r="O3312">
        <v>1988</v>
      </c>
      <c r="S3312" s="9" t="s">
        <v>3131</v>
      </c>
      <c r="T3312" t="s">
        <v>3130</v>
      </c>
      <c r="U3312" s="21" t="s">
        <v>1221</v>
      </c>
      <c r="V3312" s="9" t="s">
        <v>3135</v>
      </c>
      <c r="W3312">
        <f>7*24</f>
        <v>168</v>
      </c>
      <c r="X3312" s="9" t="s">
        <v>3132</v>
      </c>
      <c r="Z3312">
        <v>12</v>
      </c>
      <c r="AD3312" t="s">
        <v>1168</v>
      </c>
      <c r="AF3312" t="s">
        <v>1168</v>
      </c>
      <c r="AI3312" s="21" t="s">
        <v>1168</v>
      </c>
      <c r="AJ3312" s="21" t="s">
        <v>1148</v>
      </c>
      <c r="AK3312">
        <v>88</v>
      </c>
      <c r="AN3312" s="21">
        <v>4</v>
      </c>
      <c r="AO3312" s="21">
        <v>25</v>
      </c>
      <c r="AP3312">
        <v>28</v>
      </c>
      <c r="AQ3312" s="22" t="s">
        <v>1286</v>
      </c>
      <c r="AR3312" s="21" t="s">
        <v>3133</v>
      </c>
    </row>
    <row r="3313" spans="1:44">
      <c r="A3313" s="21" t="s">
        <v>1778</v>
      </c>
      <c r="B3313" s="21" t="s">
        <v>1146</v>
      </c>
      <c r="C3313" s="21" t="s">
        <v>1149</v>
      </c>
      <c r="D3313" s="21" t="s">
        <v>1777</v>
      </c>
      <c r="E3313" s="21" t="s">
        <v>3155</v>
      </c>
      <c r="G3313" s="21" t="s">
        <v>1168</v>
      </c>
      <c r="H3313" s="21" t="s">
        <v>1168</v>
      </c>
      <c r="I3313" s="21" t="s">
        <v>3156</v>
      </c>
      <c r="L3313">
        <v>2980</v>
      </c>
      <c r="M3313" s="21" t="s">
        <v>3037</v>
      </c>
      <c r="O3313">
        <v>1988</v>
      </c>
      <c r="S3313" s="9" t="s">
        <v>3131</v>
      </c>
      <c r="T3313" t="s">
        <v>3130</v>
      </c>
      <c r="U3313" s="21" t="s">
        <v>1221</v>
      </c>
      <c r="V3313" s="9" t="s">
        <v>3135</v>
      </c>
      <c r="W3313">
        <f>7*12</f>
        <v>84</v>
      </c>
      <c r="X3313" s="9" t="s">
        <v>3132</v>
      </c>
      <c r="Y3313" t="s">
        <v>3136</v>
      </c>
      <c r="Z3313">
        <v>12</v>
      </c>
      <c r="AD3313" t="s">
        <v>1168</v>
      </c>
      <c r="AF3313" t="s">
        <v>1168</v>
      </c>
      <c r="AI3313" s="21" t="s">
        <v>1168</v>
      </c>
      <c r="AJ3313" s="21" t="s">
        <v>1148</v>
      </c>
      <c r="AK3313">
        <v>33</v>
      </c>
      <c r="AN3313" s="21">
        <v>4</v>
      </c>
      <c r="AO3313" s="21">
        <v>25</v>
      </c>
      <c r="AP3313">
        <v>28</v>
      </c>
      <c r="AQ3313" s="22" t="s">
        <v>1286</v>
      </c>
      <c r="AR3313" s="21" t="s">
        <v>3133</v>
      </c>
    </row>
    <row r="3314" spans="1:44">
      <c r="A3314" s="21" t="s">
        <v>1778</v>
      </c>
      <c r="B3314" s="21" t="s">
        <v>1146</v>
      </c>
      <c r="C3314" s="21" t="s">
        <v>1149</v>
      </c>
      <c r="D3314" s="21" t="s">
        <v>1777</v>
      </c>
      <c r="E3314" s="21" t="s">
        <v>3155</v>
      </c>
      <c r="G3314" s="21" t="s">
        <v>1168</v>
      </c>
      <c r="H3314" s="21" t="s">
        <v>1168</v>
      </c>
      <c r="I3314" s="21" t="s">
        <v>3156</v>
      </c>
      <c r="L3314">
        <v>2980</v>
      </c>
      <c r="M3314" s="21" t="s">
        <v>3037</v>
      </c>
      <c r="O3314">
        <v>1988</v>
      </c>
      <c r="S3314" s="9" t="s">
        <v>3131</v>
      </c>
      <c r="T3314" t="s">
        <v>3130</v>
      </c>
      <c r="U3314" s="21" t="s">
        <v>1221</v>
      </c>
      <c r="V3314" s="9" t="s">
        <v>3135</v>
      </c>
      <c r="W3314">
        <f>7*12</f>
        <v>84</v>
      </c>
      <c r="X3314" s="9" t="s">
        <v>3132</v>
      </c>
      <c r="Y3314" t="s">
        <v>3137</v>
      </c>
      <c r="Z3314">
        <v>12</v>
      </c>
      <c r="AD3314" t="s">
        <v>1168</v>
      </c>
      <c r="AF3314" t="s">
        <v>1168</v>
      </c>
      <c r="AI3314" s="21" t="s">
        <v>1168</v>
      </c>
      <c r="AJ3314" s="21" t="s">
        <v>1148</v>
      </c>
      <c r="AK3314">
        <v>20</v>
      </c>
      <c r="AN3314" s="21">
        <v>4</v>
      </c>
      <c r="AO3314" s="21">
        <v>25</v>
      </c>
      <c r="AP3314">
        <v>28</v>
      </c>
      <c r="AQ3314" s="22" t="s">
        <v>1286</v>
      </c>
      <c r="AR3314" s="21" t="s">
        <v>3133</v>
      </c>
    </row>
    <row r="3315" spans="1:44">
      <c r="A3315" s="21" t="s">
        <v>1778</v>
      </c>
      <c r="B3315" s="21" t="s">
        <v>1146</v>
      </c>
      <c r="C3315" s="21" t="s">
        <v>1149</v>
      </c>
      <c r="D3315" s="21" t="s">
        <v>1777</v>
      </c>
      <c r="E3315" s="21" t="s">
        <v>3155</v>
      </c>
      <c r="G3315" s="21" t="s">
        <v>1168</v>
      </c>
      <c r="H3315" s="21" t="s">
        <v>1168</v>
      </c>
      <c r="I3315" s="21" t="s">
        <v>3156</v>
      </c>
      <c r="L3315">
        <v>2980</v>
      </c>
      <c r="M3315" s="21" t="s">
        <v>3037</v>
      </c>
      <c r="O3315">
        <v>1988</v>
      </c>
      <c r="S3315" s="9" t="s">
        <v>3131</v>
      </c>
      <c r="T3315" t="s">
        <v>3130</v>
      </c>
      <c r="U3315" s="21" t="s">
        <v>1221</v>
      </c>
      <c r="V3315" s="9" t="s">
        <v>3135</v>
      </c>
      <c r="W3315">
        <f>7*12</f>
        <v>84</v>
      </c>
      <c r="X3315" s="9" t="s">
        <v>3132</v>
      </c>
      <c r="Y3315" t="s">
        <v>3138</v>
      </c>
      <c r="Z3315">
        <v>12</v>
      </c>
      <c r="AD3315" t="s">
        <v>1168</v>
      </c>
      <c r="AF3315" t="s">
        <v>1168</v>
      </c>
      <c r="AI3315" s="21" t="s">
        <v>1168</v>
      </c>
      <c r="AJ3315" s="21" t="s">
        <v>1148</v>
      </c>
      <c r="AK3315">
        <v>29</v>
      </c>
      <c r="AN3315" s="21">
        <v>4</v>
      </c>
      <c r="AO3315" s="21">
        <v>25</v>
      </c>
      <c r="AP3315">
        <v>28</v>
      </c>
      <c r="AQ3315" s="22" t="s">
        <v>1286</v>
      </c>
      <c r="AR3315" s="21" t="s">
        <v>3133</v>
      </c>
    </row>
    <row r="3317" spans="1:44">
      <c r="A3317" s="21" t="s">
        <v>1778</v>
      </c>
      <c r="B3317" s="21" t="s">
        <v>1146</v>
      </c>
      <c r="C3317" s="21" t="s">
        <v>1149</v>
      </c>
      <c r="D3317" s="21" t="s">
        <v>1777</v>
      </c>
      <c r="E3317" s="21" t="s">
        <v>3158</v>
      </c>
      <c r="G3317" s="21" t="s">
        <v>1168</v>
      </c>
      <c r="H3317" s="21" t="s">
        <v>1168</v>
      </c>
      <c r="I3317" s="21" t="s">
        <v>3160</v>
      </c>
      <c r="L3317">
        <v>550</v>
      </c>
      <c r="M3317" s="21" t="s">
        <v>3037</v>
      </c>
      <c r="O3317">
        <v>1988</v>
      </c>
      <c r="S3317" s="9" t="s">
        <v>3131</v>
      </c>
      <c r="T3317" t="s">
        <v>3130</v>
      </c>
      <c r="U3317" s="21" t="s">
        <v>1147</v>
      </c>
      <c r="X3317" s="9" t="s">
        <v>3132</v>
      </c>
      <c r="Z3317">
        <v>12</v>
      </c>
      <c r="AD3317" t="s">
        <v>1168</v>
      </c>
      <c r="AF3317" t="s">
        <v>1168</v>
      </c>
      <c r="AI3317" s="21" t="s">
        <v>1168</v>
      </c>
      <c r="AJ3317" s="21" t="s">
        <v>1148</v>
      </c>
      <c r="AK3317">
        <v>11</v>
      </c>
      <c r="AN3317" s="21">
        <v>4</v>
      </c>
      <c r="AO3317" s="21">
        <v>25</v>
      </c>
      <c r="AP3317">
        <v>28</v>
      </c>
      <c r="AQ3317" s="22" t="s">
        <v>1286</v>
      </c>
      <c r="AR3317" s="21" t="s">
        <v>3133</v>
      </c>
    </row>
    <row r="3318" spans="1:44">
      <c r="A3318" s="21" t="s">
        <v>1778</v>
      </c>
      <c r="B3318" s="21" t="s">
        <v>1146</v>
      </c>
      <c r="C3318" s="21" t="s">
        <v>1149</v>
      </c>
      <c r="D3318" s="21" t="s">
        <v>1777</v>
      </c>
      <c r="E3318" s="21" t="s">
        <v>3158</v>
      </c>
      <c r="G3318" s="21" t="s">
        <v>1168</v>
      </c>
      <c r="H3318" s="21" t="s">
        <v>1168</v>
      </c>
      <c r="I3318" s="21" t="s">
        <v>3160</v>
      </c>
      <c r="L3318">
        <v>550</v>
      </c>
      <c r="M3318" s="21" t="s">
        <v>3037</v>
      </c>
      <c r="O3318">
        <v>1988</v>
      </c>
      <c r="S3318" s="9" t="s">
        <v>3131</v>
      </c>
      <c r="T3318" t="s">
        <v>3130</v>
      </c>
      <c r="U3318" s="21" t="s">
        <v>1221</v>
      </c>
      <c r="V3318" s="9" t="s">
        <v>3135</v>
      </c>
      <c r="W3318">
        <f>4*7</f>
        <v>28</v>
      </c>
      <c r="X3318" s="9" t="s">
        <v>3132</v>
      </c>
      <c r="Z3318">
        <v>12</v>
      </c>
      <c r="AD3318" t="s">
        <v>1168</v>
      </c>
      <c r="AF3318" t="s">
        <v>1168</v>
      </c>
      <c r="AI3318" s="21" t="s">
        <v>1168</v>
      </c>
      <c r="AJ3318" s="21" t="s">
        <v>1148</v>
      </c>
      <c r="AK3318">
        <v>26</v>
      </c>
      <c r="AN3318" s="21">
        <v>4</v>
      </c>
      <c r="AO3318" s="21">
        <v>25</v>
      </c>
      <c r="AP3318">
        <v>28</v>
      </c>
      <c r="AQ3318" s="22" t="s">
        <v>1286</v>
      </c>
      <c r="AR3318" s="21" t="s">
        <v>3133</v>
      </c>
    </row>
    <row r="3319" spans="1:44">
      <c r="A3319" s="21" t="s">
        <v>1778</v>
      </c>
      <c r="B3319" s="21" t="s">
        <v>1146</v>
      </c>
      <c r="C3319" s="21" t="s">
        <v>1149</v>
      </c>
      <c r="D3319" s="21" t="s">
        <v>1777</v>
      </c>
      <c r="E3319" s="21" t="s">
        <v>3158</v>
      </c>
      <c r="G3319" s="21" t="s">
        <v>1168</v>
      </c>
      <c r="H3319" s="21" t="s">
        <v>1168</v>
      </c>
      <c r="I3319" s="21" t="s">
        <v>3160</v>
      </c>
      <c r="L3319">
        <v>550</v>
      </c>
      <c r="M3319" s="21" t="s">
        <v>3037</v>
      </c>
      <c r="O3319">
        <v>1988</v>
      </c>
      <c r="S3319" s="9" t="s">
        <v>3131</v>
      </c>
      <c r="T3319" t="s">
        <v>3130</v>
      </c>
      <c r="U3319" s="21" t="s">
        <v>1221</v>
      </c>
      <c r="V3319" s="9" t="s">
        <v>3135</v>
      </c>
      <c r="W3319">
        <v>56</v>
      </c>
      <c r="X3319" s="9" t="s">
        <v>3132</v>
      </c>
      <c r="Z3319">
        <v>12</v>
      </c>
      <c r="AD3319" t="s">
        <v>1168</v>
      </c>
      <c r="AF3319" t="s">
        <v>1168</v>
      </c>
      <c r="AI3319" s="21" t="s">
        <v>1168</v>
      </c>
      <c r="AJ3319" s="21" t="s">
        <v>1148</v>
      </c>
      <c r="AK3319">
        <v>81</v>
      </c>
      <c r="AN3319" s="21">
        <v>4</v>
      </c>
      <c r="AO3319" s="21">
        <v>25</v>
      </c>
      <c r="AP3319">
        <v>28</v>
      </c>
      <c r="AQ3319" s="22" t="s">
        <v>1286</v>
      </c>
      <c r="AR3319" s="21" t="s">
        <v>3133</v>
      </c>
    </row>
    <row r="3320" spans="1:44">
      <c r="A3320" s="21" t="s">
        <v>1778</v>
      </c>
      <c r="B3320" s="21" t="s">
        <v>1146</v>
      </c>
      <c r="C3320" s="21" t="s">
        <v>1149</v>
      </c>
      <c r="D3320" s="21" t="s">
        <v>1777</v>
      </c>
      <c r="E3320" s="21" t="s">
        <v>3158</v>
      </c>
      <c r="G3320" s="21" t="s">
        <v>1168</v>
      </c>
      <c r="H3320" s="21" t="s">
        <v>1168</v>
      </c>
      <c r="I3320" s="21" t="s">
        <v>3160</v>
      </c>
      <c r="L3320">
        <v>550</v>
      </c>
      <c r="M3320" s="21" t="s">
        <v>3037</v>
      </c>
      <c r="O3320">
        <v>1988</v>
      </c>
      <c r="S3320" s="9" t="s">
        <v>3131</v>
      </c>
      <c r="T3320" t="s">
        <v>3130</v>
      </c>
      <c r="U3320" s="21" t="s">
        <v>1221</v>
      </c>
      <c r="V3320" s="9" t="s">
        <v>3135</v>
      </c>
      <c r="W3320">
        <f>7*12</f>
        <v>84</v>
      </c>
      <c r="X3320" s="9" t="s">
        <v>3132</v>
      </c>
      <c r="Z3320">
        <v>12</v>
      </c>
      <c r="AD3320" t="s">
        <v>1168</v>
      </c>
      <c r="AF3320" t="s">
        <v>1168</v>
      </c>
      <c r="AI3320" s="21" t="s">
        <v>1168</v>
      </c>
      <c r="AJ3320" s="21" t="s">
        <v>1148</v>
      </c>
      <c r="AK3320">
        <v>96</v>
      </c>
      <c r="AN3320" s="21">
        <v>4</v>
      </c>
      <c r="AO3320" s="21">
        <v>25</v>
      </c>
      <c r="AP3320">
        <v>28</v>
      </c>
      <c r="AQ3320" s="22" t="s">
        <v>1286</v>
      </c>
      <c r="AR3320" s="21" t="s">
        <v>3133</v>
      </c>
    </row>
    <row r="3321" spans="1:44">
      <c r="A3321" s="21" t="s">
        <v>1778</v>
      </c>
      <c r="B3321" s="21" t="s">
        <v>1146</v>
      </c>
      <c r="C3321" s="21" t="s">
        <v>1149</v>
      </c>
      <c r="D3321" s="21" t="s">
        <v>1777</v>
      </c>
      <c r="E3321" s="21" t="s">
        <v>3158</v>
      </c>
      <c r="G3321" s="21" t="s">
        <v>1168</v>
      </c>
      <c r="H3321" s="21" t="s">
        <v>1168</v>
      </c>
      <c r="I3321" s="21" t="s">
        <v>3160</v>
      </c>
      <c r="L3321">
        <v>550</v>
      </c>
      <c r="M3321" s="21" t="s">
        <v>3037</v>
      </c>
      <c r="O3321">
        <v>1988</v>
      </c>
      <c r="S3321" s="9" t="s">
        <v>3131</v>
      </c>
      <c r="T3321" t="s">
        <v>3130</v>
      </c>
      <c r="U3321" s="21" t="s">
        <v>1221</v>
      </c>
      <c r="V3321" s="9" t="s">
        <v>3135</v>
      </c>
      <c r="W3321">
        <f>7*16</f>
        <v>112</v>
      </c>
      <c r="X3321" s="9" t="s">
        <v>3132</v>
      </c>
      <c r="Z3321">
        <v>12</v>
      </c>
      <c r="AD3321" t="s">
        <v>1168</v>
      </c>
      <c r="AF3321" t="s">
        <v>1168</v>
      </c>
      <c r="AI3321" s="21" t="s">
        <v>1168</v>
      </c>
      <c r="AJ3321" s="21" t="s">
        <v>1148</v>
      </c>
      <c r="AK3321">
        <v>97</v>
      </c>
      <c r="AN3321" s="21">
        <v>4</v>
      </c>
      <c r="AO3321" s="21">
        <v>25</v>
      </c>
      <c r="AP3321">
        <v>28</v>
      </c>
      <c r="AQ3321" s="22" t="s">
        <v>1286</v>
      </c>
      <c r="AR3321" s="21" t="s">
        <v>3133</v>
      </c>
    </row>
    <row r="3322" spans="1:44">
      <c r="A3322" s="21" t="s">
        <v>1778</v>
      </c>
      <c r="B3322" s="21" t="s">
        <v>1146</v>
      </c>
      <c r="C3322" s="21" t="s">
        <v>1149</v>
      </c>
      <c r="D3322" s="21" t="s">
        <v>1777</v>
      </c>
      <c r="E3322" s="21" t="s">
        <v>3158</v>
      </c>
      <c r="G3322" s="21" t="s">
        <v>1168</v>
      </c>
      <c r="H3322" s="21" t="s">
        <v>1168</v>
      </c>
      <c r="I3322" s="21" t="s">
        <v>3160</v>
      </c>
      <c r="L3322">
        <v>550</v>
      </c>
      <c r="M3322" s="21" t="s">
        <v>3037</v>
      </c>
      <c r="O3322">
        <v>1988</v>
      </c>
      <c r="S3322" s="9" t="s">
        <v>3131</v>
      </c>
      <c r="T3322" t="s">
        <v>3130</v>
      </c>
      <c r="U3322" s="21" t="s">
        <v>1221</v>
      </c>
      <c r="V3322" s="9" t="s">
        <v>3135</v>
      </c>
      <c r="W3322">
        <f>7*24</f>
        <v>168</v>
      </c>
      <c r="X3322" s="9" t="s">
        <v>3132</v>
      </c>
      <c r="Z3322">
        <v>12</v>
      </c>
      <c r="AD3322" t="s">
        <v>1168</v>
      </c>
      <c r="AF3322" t="s">
        <v>1168</v>
      </c>
      <c r="AI3322" s="21" t="s">
        <v>1168</v>
      </c>
      <c r="AJ3322" s="21" t="s">
        <v>1148</v>
      </c>
      <c r="AK3322">
        <v>100</v>
      </c>
      <c r="AN3322" s="21">
        <v>4</v>
      </c>
      <c r="AO3322" s="21">
        <v>25</v>
      </c>
      <c r="AP3322">
        <v>28</v>
      </c>
      <c r="AQ3322" s="22" t="s">
        <v>1286</v>
      </c>
      <c r="AR3322" s="21" t="s">
        <v>3133</v>
      </c>
    </row>
    <row r="3323" spans="1:44">
      <c r="A3323" s="21" t="s">
        <v>1778</v>
      </c>
      <c r="B3323" s="21" t="s">
        <v>1146</v>
      </c>
      <c r="C3323" s="21" t="s">
        <v>1149</v>
      </c>
      <c r="D3323" s="21" t="s">
        <v>1777</v>
      </c>
      <c r="E3323" s="21" t="s">
        <v>3158</v>
      </c>
      <c r="G3323" s="21" t="s">
        <v>1168</v>
      </c>
      <c r="H3323" s="21" t="s">
        <v>1168</v>
      </c>
      <c r="I3323" s="21" t="s">
        <v>3160</v>
      </c>
      <c r="L3323">
        <v>550</v>
      </c>
      <c r="M3323" s="21" t="s">
        <v>3037</v>
      </c>
      <c r="O3323">
        <v>1988</v>
      </c>
      <c r="S3323" s="9" t="s">
        <v>3131</v>
      </c>
      <c r="T3323" t="s">
        <v>3130</v>
      </c>
      <c r="U3323" s="21" t="s">
        <v>1221</v>
      </c>
      <c r="V3323" s="9" t="s">
        <v>3135</v>
      </c>
      <c r="W3323">
        <f>7*12</f>
        <v>84</v>
      </c>
      <c r="X3323" s="9" t="s">
        <v>3132</v>
      </c>
      <c r="Y3323" t="s">
        <v>3136</v>
      </c>
      <c r="Z3323">
        <v>12</v>
      </c>
      <c r="AD3323" t="s">
        <v>1168</v>
      </c>
      <c r="AF3323" t="s">
        <v>1168</v>
      </c>
      <c r="AI3323" s="21" t="s">
        <v>1168</v>
      </c>
      <c r="AJ3323" s="21" t="s">
        <v>1148</v>
      </c>
      <c r="AK3323">
        <v>100</v>
      </c>
      <c r="AN3323" s="21">
        <v>4</v>
      </c>
      <c r="AO3323" s="21">
        <v>25</v>
      </c>
      <c r="AP3323">
        <v>28</v>
      </c>
      <c r="AQ3323" s="22" t="s">
        <v>1286</v>
      </c>
      <c r="AR3323" s="21" t="s">
        <v>3133</v>
      </c>
    </row>
    <row r="3324" spans="1:44">
      <c r="A3324" s="21" t="s">
        <v>1778</v>
      </c>
      <c r="B3324" s="21" t="s">
        <v>1146</v>
      </c>
      <c r="C3324" s="21" t="s">
        <v>1149</v>
      </c>
      <c r="D3324" s="21" t="s">
        <v>1777</v>
      </c>
      <c r="E3324" s="21" t="s">
        <v>3158</v>
      </c>
      <c r="G3324" s="21" t="s">
        <v>1168</v>
      </c>
      <c r="H3324" s="21" t="s">
        <v>1168</v>
      </c>
      <c r="I3324" s="21" t="s">
        <v>3160</v>
      </c>
      <c r="L3324">
        <v>550</v>
      </c>
      <c r="M3324" s="21" t="s">
        <v>3037</v>
      </c>
      <c r="O3324">
        <v>1988</v>
      </c>
      <c r="S3324" s="9" t="s">
        <v>3131</v>
      </c>
      <c r="T3324" t="s">
        <v>3130</v>
      </c>
      <c r="U3324" s="21" t="s">
        <v>1221</v>
      </c>
      <c r="V3324" s="9" t="s">
        <v>3135</v>
      </c>
      <c r="W3324">
        <f>7*12</f>
        <v>84</v>
      </c>
      <c r="X3324" s="9" t="s">
        <v>3132</v>
      </c>
      <c r="Y3324" t="s">
        <v>3137</v>
      </c>
      <c r="Z3324">
        <v>12</v>
      </c>
      <c r="AD3324" t="s">
        <v>1168</v>
      </c>
      <c r="AF3324" t="s">
        <v>1168</v>
      </c>
      <c r="AI3324" s="21" t="s">
        <v>1168</v>
      </c>
      <c r="AJ3324" s="21" t="s">
        <v>1148</v>
      </c>
      <c r="AK3324">
        <v>72</v>
      </c>
      <c r="AN3324" s="21">
        <v>4</v>
      </c>
      <c r="AO3324" s="21">
        <v>25</v>
      </c>
      <c r="AP3324">
        <v>28</v>
      </c>
      <c r="AQ3324" s="22" t="s">
        <v>1286</v>
      </c>
      <c r="AR3324" s="21" t="s">
        <v>3133</v>
      </c>
    </row>
    <row r="3325" spans="1:44">
      <c r="A3325" s="21" t="s">
        <v>1778</v>
      </c>
      <c r="B3325" s="21" t="s">
        <v>1146</v>
      </c>
      <c r="C3325" s="21" t="s">
        <v>1149</v>
      </c>
      <c r="D3325" s="21" t="s">
        <v>1777</v>
      </c>
      <c r="E3325" s="21" t="s">
        <v>3158</v>
      </c>
      <c r="G3325" s="21" t="s">
        <v>1168</v>
      </c>
      <c r="H3325" s="21" t="s">
        <v>1168</v>
      </c>
      <c r="I3325" s="21" t="s">
        <v>3160</v>
      </c>
      <c r="L3325">
        <v>550</v>
      </c>
      <c r="M3325" s="21" t="s">
        <v>3037</v>
      </c>
      <c r="O3325">
        <v>1988</v>
      </c>
      <c r="S3325" s="9" t="s">
        <v>3131</v>
      </c>
      <c r="T3325" t="s">
        <v>3130</v>
      </c>
      <c r="U3325" s="21" t="s">
        <v>1221</v>
      </c>
      <c r="V3325" s="9" t="s">
        <v>3135</v>
      </c>
      <c r="W3325">
        <f>7*12</f>
        <v>84</v>
      </c>
      <c r="X3325" s="9" t="s">
        <v>3132</v>
      </c>
      <c r="Y3325" t="s">
        <v>3138</v>
      </c>
      <c r="Z3325">
        <v>12</v>
      </c>
      <c r="AD3325" t="s">
        <v>1168</v>
      </c>
      <c r="AF3325" t="s">
        <v>1168</v>
      </c>
      <c r="AI3325" s="21" t="s">
        <v>1168</v>
      </c>
      <c r="AJ3325" s="21" t="s">
        <v>1148</v>
      </c>
      <c r="AK3325">
        <v>83</v>
      </c>
      <c r="AN3325" s="21">
        <v>4</v>
      </c>
      <c r="AO3325" s="21">
        <v>25</v>
      </c>
      <c r="AP3325">
        <v>28</v>
      </c>
      <c r="AQ3325" s="22" t="s">
        <v>1286</v>
      </c>
      <c r="AR3325" s="21" t="s">
        <v>3133</v>
      </c>
    </row>
    <row r="3327" spans="1:44">
      <c r="A3327" s="21" t="s">
        <v>1778</v>
      </c>
      <c r="B3327" s="21" t="s">
        <v>1146</v>
      </c>
      <c r="C3327" s="21" t="s">
        <v>1149</v>
      </c>
      <c r="D3327" s="21" t="s">
        <v>1777</v>
      </c>
      <c r="E3327" s="21" t="s">
        <v>3159</v>
      </c>
      <c r="G3327" s="21" t="s">
        <v>1168</v>
      </c>
      <c r="H3327" s="21" t="s">
        <v>1168</v>
      </c>
      <c r="I3327" s="21" t="s">
        <v>3161</v>
      </c>
      <c r="L3327">
        <v>1970</v>
      </c>
      <c r="M3327" s="21" t="s">
        <v>3037</v>
      </c>
      <c r="O3327">
        <v>1988</v>
      </c>
      <c r="S3327" s="9" t="s">
        <v>3131</v>
      </c>
      <c r="T3327" t="s">
        <v>3130</v>
      </c>
      <c r="U3327" s="21" t="s">
        <v>1147</v>
      </c>
      <c r="X3327" s="9" t="s">
        <v>3132</v>
      </c>
      <c r="Z3327">
        <v>12</v>
      </c>
      <c r="AD3327" t="s">
        <v>1168</v>
      </c>
      <c r="AF3327" t="s">
        <v>1168</v>
      </c>
      <c r="AI3327" s="21" t="s">
        <v>1168</v>
      </c>
      <c r="AJ3327" s="21" t="s">
        <v>1148</v>
      </c>
      <c r="AK3327">
        <v>0</v>
      </c>
      <c r="AN3327" s="21">
        <v>4</v>
      </c>
      <c r="AO3327" s="21">
        <v>25</v>
      </c>
      <c r="AP3327">
        <v>28</v>
      </c>
      <c r="AQ3327" s="22" t="s">
        <v>1286</v>
      </c>
      <c r="AR3327" s="21" t="s">
        <v>3133</v>
      </c>
    </row>
    <row r="3328" spans="1:44">
      <c r="A3328" s="21" t="s">
        <v>1778</v>
      </c>
      <c r="B3328" s="21" t="s">
        <v>1146</v>
      </c>
      <c r="C3328" s="21" t="s">
        <v>1149</v>
      </c>
      <c r="D3328" s="21" t="s">
        <v>1777</v>
      </c>
      <c r="E3328" s="21" t="s">
        <v>3159</v>
      </c>
      <c r="G3328" s="21" t="s">
        <v>1168</v>
      </c>
      <c r="H3328" s="21" t="s">
        <v>1168</v>
      </c>
      <c r="I3328" s="21" t="s">
        <v>3161</v>
      </c>
      <c r="L3328">
        <v>1970</v>
      </c>
      <c r="M3328" s="21" t="s">
        <v>3037</v>
      </c>
      <c r="O3328">
        <v>1988</v>
      </c>
      <c r="S3328" s="9" t="s">
        <v>3131</v>
      </c>
      <c r="T3328" t="s">
        <v>3130</v>
      </c>
      <c r="U3328" s="21" t="s">
        <v>1221</v>
      </c>
      <c r="V3328" s="9" t="s">
        <v>3135</v>
      </c>
      <c r="W3328">
        <f>4*7</f>
        <v>28</v>
      </c>
      <c r="X3328" s="9" t="s">
        <v>3132</v>
      </c>
      <c r="Z3328">
        <v>12</v>
      </c>
      <c r="AD3328" t="s">
        <v>1168</v>
      </c>
      <c r="AF3328" t="s">
        <v>1168</v>
      </c>
      <c r="AI3328" s="21" t="s">
        <v>1168</v>
      </c>
      <c r="AJ3328" s="21" t="s">
        <v>1148</v>
      </c>
      <c r="AK3328">
        <v>3</v>
      </c>
      <c r="AN3328" s="21">
        <v>4</v>
      </c>
      <c r="AO3328" s="21">
        <v>25</v>
      </c>
      <c r="AP3328">
        <v>28</v>
      </c>
      <c r="AQ3328" s="22" t="s">
        <v>1286</v>
      </c>
      <c r="AR3328" s="21" t="s">
        <v>3133</v>
      </c>
    </row>
    <row r="3329" spans="1:44">
      <c r="A3329" s="21" t="s">
        <v>1778</v>
      </c>
      <c r="B3329" s="21" t="s">
        <v>1146</v>
      </c>
      <c r="C3329" s="21" t="s">
        <v>1149</v>
      </c>
      <c r="D3329" s="21" t="s">
        <v>1777</v>
      </c>
      <c r="E3329" s="21" t="s">
        <v>3159</v>
      </c>
      <c r="G3329" s="21" t="s">
        <v>1168</v>
      </c>
      <c r="H3329" s="21" t="s">
        <v>1168</v>
      </c>
      <c r="I3329" s="21" t="s">
        <v>3161</v>
      </c>
      <c r="L3329">
        <v>1970</v>
      </c>
      <c r="M3329" s="21" t="s">
        <v>3037</v>
      </c>
      <c r="O3329">
        <v>1988</v>
      </c>
      <c r="S3329" s="9" t="s">
        <v>3131</v>
      </c>
      <c r="T3329" t="s">
        <v>3130</v>
      </c>
      <c r="U3329" s="21" t="s">
        <v>1221</v>
      </c>
      <c r="V3329" s="9" t="s">
        <v>3135</v>
      </c>
      <c r="W3329">
        <v>56</v>
      </c>
      <c r="X3329" s="9" t="s">
        <v>3132</v>
      </c>
      <c r="Z3329">
        <v>12</v>
      </c>
      <c r="AD3329" t="s">
        <v>1168</v>
      </c>
      <c r="AF3329" t="s">
        <v>1168</v>
      </c>
      <c r="AI3329" s="21" t="s">
        <v>1168</v>
      </c>
      <c r="AJ3329" s="21" t="s">
        <v>1148</v>
      </c>
      <c r="AK3329">
        <v>6</v>
      </c>
      <c r="AN3329" s="21">
        <v>4</v>
      </c>
      <c r="AO3329" s="21">
        <v>25</v>
      </c>
      <c r="AP3329">
        <v>28</v>
      </c>
      <c r="AQ3329" s="22" t="s">
        <v>1286</v>
      </c>
      <c r="AR3329" s="21" t="s">
        <v>3133</v>
      </c>
    </row>
    <row r="3330" spans="1:44">
      <c r="A3330" s="21" t="s">
        <v>1778</v>
      </c>
      <c r="B3330" s="21" t="s">
        <v>1146</v>
      </c>
      <c r="C3330" s="21" t="s">
        <v>1149</v>
      </c>
      <c r="D3330" s="21" t="s">
        <v>1777</v>
      </c>
      <c r="E3330" s="21" t="s">
        <v>3159</v>
      </c>
      <c r="G3330" s="21" t="s">
        <v>1168</v>
      </c>
      <c r="H3330" s="21" t="s">
        <v>1168</v>
      </c>
      <c r="I3330" s="21" t="s">
        <v>3161</v>
      </c>
      <c r="L3330">
        <v>1970</v>
      </c>
      <c r="M3330" s="21" t="s">
        <v>3037</v>
      </c>
      <c r="O3330">
        <v>1988</v>
      </c>
      <c r="S3330" s="9" t="s">
        <v>3131</v>
      </c>
      <c r="T3330" t="s">
        <v>3130</v>
      </c>
      <c r="U3330" s="21" t="s">
        <v>1221</v>
      </c>
      <c r="V3330" s="9" t="s">
        <v>3135</v>
      </c>
      <c r="W3330">
        <f>7*12</f>
        <v>84</v>
      </c>
      <c r="X3330" s="9" t="s">
        <v>3132</v>
      </c>
      <c r="Z3330">
        <v>12</v>
      </c>
      <c r="AD3330" t="s">
        <v>1168</v>
      </c>
      <c r="AF3330" t="s">
        <v>1168</v>
      </c>
      <c r="AI3330" s="21" t="s">
        <v>1168</v>
      </c>
      <c r="AJ3330" s="21" t="s">
        <v>1148</v>
      </c>
      <c r="AK3330">
        <v>10</v>
      </c>
      <c r="AN3330" s="21">
        <v>4</v>
      </c>
      <c r="AO3330" s="21">
        <v>25</v>
      </c>
      <c r="AP3330">
        <v>28</v>
      </c>
      <c r="AQ3330" s="22" t="s">
        <v>1286</v>
      </c>
      <c r="AR3330" s="21" t="s">
        <v>3133</v>
      </c>
    </row>
    <row r="3331" spans="1:44">
      <c r="A3331" s="21" t="s">
        <v>1778</v>
      </c>
      <c r="B3331" s="21" t="s">
        <v>1146</v>
      </c>
      <c r="C3331" s="21" t="s">
        <v>1149</v>
      </c>
      <c r="D3331" s="21" t="s">
        <v>1777</v>
      </c>
      <c r="E3331" s="21" t="s">
        <v>3159</v>
      </c>
      <c r="G3331" s="21" t="s">
        <v>1168</v>
      </c>
      <c r="H3331" s="21" t="s">
        <v>1168</v>
      </c>
      <c r="I3331" s="21" t="s">
        <v>3161</v>
      </c>
      <c r="L3331">
        <v>1970</v>
      </c>
      <c r="M3331" s="21" t="s">
        <v>3037</v>
      </c>
      <c r="O3331">
        <v>1988</v>
      </c>
      <c r="S3331" s="9" t="s">
        <v>3131</v>
      </c>
      <c r="T3331" t="s">
        <v>3130</v>
      </c>
      <c r="U3331" s="21" t="s">
        <v>1221</v>
      </c>
      <c r="V3331" s="9" t="s">
        <v>3135</v>
      </c>
      <c r="W3331">
        <f>7*16</f>
        <v>112</v>
      </c>
      <c r="X3331" s="9" t="s">
        <v>3132</v>
      </c>
      <c r="Z3331">
        <v>12</v>
      </c>
      <c r="AD3331" t="s">
        <v>1168</v>
      </c>
      <c r="AF3331" t="s">
        <v>1168</v>
      </c>
      <c r="AI3331" s="21" t="s">
        <v>1168</v>
      </c>
      <c r="AJ3331" s="21" t="s">
        <v>1148</v>
      </c>
      <c r="AK3331">
        <v>37</v>
      </c>
      <c r="AN3331" s="21">
        <v>4</v>
      </c>
      <c r="AO3331" s="21">
        <v>25</v>
      </c>
      <c r="AP3331">
        <v>28</v>
      </c>
      <c r="AQ3331" s="22" t="s">
        <v>1286</v>
      </c>
      <c r="AR3331" s="21" t="s">
        <v>3133</v>
      </c>
    </row>
    <row r="3332" spans="1:44">
      <c r="A3332" s="21" t="s">
        <v>1778</v>
      </c>
      <c r="B3332" s="21" t="s">
        <v>1146</v>
      </c>
      <c r="C3332" s="21" t="s">
        <v>1149</v>
      </c>
      <c r="D3332" s="21" t="s">
        <v>1777</v>
      </c>
      <c r="E3332" s="21" t="s">
        <v>3159</v>
      </c>
      <c r="G3332" s="21" t="s">
        <v>1168</v>
      </c>
      <c r="H3332" s="21" t="s">
        <v>1168</v>
      </c>
      <c r="I3332" s="21" t="s">
        <v>3161</v>
      </c>
      <c r="L3332">
        <v>1970</v>
      </c>
      <c r="M3332" s="21" t="s">
        <v>3037</v>
      </c>
      <c r="O3332">
        <v>1988</v>
      </c>
      <c r="S3332" s="9" t="s">
        <v>3131</v>
      </c>
      <c r="T3332" t="s">
        <v>3130</v>
      </c>
      <c r="U3332" s="21" t="s">
        <v>1221</v>
      </c>
      <c r="V3332" s="9" t="s">
        <v>3135</v>
      </c>
      <c r="W3332">
        <f>7*24</f>
        <v>168</v>
      </c>
      <c r="X3332" s="9" t="s">
        <v>3132</v>
      </c>
      <c r="Z3332">
        <v>12</v>
      </c>
      <c r="AD3332" t="s">
        <v>1168</v>
      </c>
      <c r="AF3332" t="s">
        <v>1168</v>
      </c>
      <c r="AI3332" s="21" t="s">
        <v>1168</v>
      </c>
      <c r="AJ3332" s="21" t="s">
        <v>1148</v>
      </c>
      <c r="AK3332">
        <v>44</v>
      </c>
      <c r="AN3332" s="21">
        <v>4</v>
      </c>
      <c r="AO3332" s="21">
        <v>25</v>
      </c>
      <c r="AP3332">
        <v>28</v>
      </c>
      <c r="AQ3332" s="22" t="s">
        <v>1286</v>
      </c>
      <c r="AR3332" s="21" t="s">
        <v>3133</v>
      </c>
    </row>
    <row r="3333" spans="1:44">
      <c r="A3333" s="21" t="s">
        <v>1778</v>
      </c>
      <c r="B3333" s="21" t="s">
        <v>1146</v>
      </c>
      <c r="C3333" s="21" t="s">
        <v>1149</v>
      </c>
      <c r="D3333" s="21" t="s">
        <v>1777</v>
      </c>
      <c r="E3333" s="21" t="s">
        <v>3159</v>
      </c>
      <c r="G3333" s="21" t="s">
        <v>1168</v>
      </c>
      <c r="H3333" s="21" t="s">
        <v>1168</v>
      </c>
      <c r="I3333" s="21" t="s">
        <v>3161</v>
      </c>
      <c r="L3333">
        <v>1970</v>
      </c>
      <c r="M3333" s="21" t="s">
        <v>3037</v>
      </c>
      <c r="O3333">
        <v>1988</v>
      </c>
      <c r="S3333" s="9" t="s">
        <v>3131</v>
      </c>
      <c r="T3333" t="s">
        <v>3130</v>
      </c>
      <c r="U3333" s="21" t="s">
        <v>1221</v>
      </c>
      <c r="V3333" s="9" t="s">
        <v>3135</v>
      </c>
      <c r="W3333">
        <f>7*12</f>
        <v>84</v>
      </c>
      <c r="X3333" s="9" t="s">
        <v>3132</v>
      </c>
      <c r="Y3333" t="s">
        <v>3136</v>
      </c>
      <c r="Z3333">
        <v>12</v>
      </c>
      <c r="AD3333" t="s">
        <v>1168</v>
      </c>
      <c r="AF3333" t="s">
        <v>1168</v>
      </c>
      <c r="AI3333" s="21" t="s">
        <v>1168</v>
      </c>
      <c r="AJ3333" s="21" t="s">
        <v>1148</v>
      </c>
      <c r="AK3333">
        <v>22</v>
      </c>
      <c r="AN3333" s="21">
        <v>4</v>
      </c>
      <c r="AO3333" s="21">
        <v>25</v>
      </c>
      <c r="AP3333">
        <v>28</v>
      </c>
      <c r="AQ3333" s="22" t="s">
        <v>1286</v>
      </c>
      <c r="AR3333" s="21" t="s">
        <v>3133</v>
      </c>
    </row>
    <row r="3334" spans="1:44">
      <c r="A3334" s="21" t="s">
        <v>1778</v>
      </c>
      <c r="B3334" s="21" t="s">
        <v>1146</v>
      </c>
      <c r="C3334" s="21" t="s">
        <v>1149</v>
      </c>
      <c r="D3334" s="21" t="s">
        <v>1777</v>
      </c>
      <c r="E3334" s="21" t="s">
        <v>3159</v>
      </c>
      <c r="G3334" s="21" t="s">
        <v>1168</v>
      </c>
      <c r="H3334" s="21" t="s">
        <v>1168</v>
      </c>
      <c r="I3334" s="21" t="s">
        <v>3161</v>
      </c>
      <c r="L3334">
        <v>1970</v>
      </c>
      <c r="M3334" s="21" t="s">
        <v>3037</v>
      </c>
      <c r="O3334">
        <v>1988</v>
      </c>
      <c r="S3334" s="9" t="s">
        <v>3131</v>
      </c>
      <c r="T3334" t="s">
        <v>3130</v>
      </c>
      <c r="U3334" s="21" t="s">
        <v>1221</v>
      </c>
      <c r="V3334" s="9" t="s">
        <v>3135</v>
      </c>
      <c r="W3334">
        <f>7*12</f>
        <v>84</v>
      </c>
      <c r="X3334" s="9" t="s">
        <v>3132</v>
      </c>
      <c r="Y3334" t="s">
        <v>3137</v>
      </c>
      <c r="Z3334">
        <v>12</v>
      </c>
      <c r="AD3334" t="s">
        <v>1168</v>
      </c>
      <c r="AF3334" t="s">
        <v>1168</v>
      </c>
      <c r="AI3334" s="21" t="s">
        <v>1168</v>
      </c>
      <c r="AJ3334" s="21" t="s">
        <v>1148</v>
      </c>
      <c r="AK3334">
        <v>15</v>
      </c>
      <c r="AN3334" s="21">
        <v>4</v>
      </c>
      <c r="AO3334" s="21">
        <v>25</v>
      </c>
      <c r="AP3334">
        <v>28</v>
      </c>
      <c r="AQ3334" s="22" t="s">
        <v>1286</v>
      </c>
      <c r="AR3334" s="21" t="s">
        <v>3133</v>
      </c>
    </row>
    <row r="3335" spans="1:44">
      <c r="A3335" s="21" t="s">
        <v>1778</v>
      </c>
      <c r="B3335" s="21" t="s">
        <v>1146</v>
      </c>
      <c r="C3335" s="21" t="s">
        <v>1149</v>
      </c>
      <c r="D3335" s="21" t="s">
        <v>1777</v>
      </c>
      <c r="E3335" s="21" t="s">
        <v>3159</v>
      </c>
      <c r="G3335" s="21" t="s">
        <v>1168</v>
      </c>
      <c r="H3335" s="21" t="s">
        <v>1168</v>
      </c>
      <c r="I3335" s="21" t="s">
        <v>3161</v>
      </c>
      <c r="L3335">
        <v>1970</v>
      </c>
      <c r="M3335" s="21" t="s">
        <v>3037</v>
      </c>
      <c r="O3335">
        <v>1988</v>
      </c>
      <c r="S3335" s="9" t="s">
        <v>3131</v>
      </c>
      <c r="T3335" t="s">
        <v>3130</v>
      </c>
      <c r="U3335" s="21" t="s">
        <v>1221</v>
      </c>
      <c r="V3335" s="9" t="s">
        <v>3135</v>
      </c>
      <c r="W3335">
        <f>7*12</f>
        <v>84</v>
      </c>
      <c r="X3335" s="9" t="s">
        <v>3132</v>
      </c>
      <c r="Y3335" t="s">
        <v>3138</v>
      </c>
      <c r="Z3335">
        <v>12</v>
      </c>
      <c r="AD3335" t="s">
        <v>1168</v>
      </c>
      <c r="AF3335" t="s">
        <v>1168</v>
      </c>
      <c r="AI3335" s="21" t="s">
        <v>1168</v>
      </c>
      <c r="AJ3335" s="21" t="s">
        <v>1148</v>
      </c>
      <c r="AK3335">
        <v>15</v>
      </c>
      <c r="AN3335" s="21">
        <v>4</v>
      </c>
      <c r="AO3335" s="21">
        <v>25</v>
      </c>
      <c r="AP3335">
        <v>28</v>
      </c>
      <c r="AQ3335" s="22" t="s">
        <v>1286</v>
      </c>
      <c r="AR3335" s="21" t="s">
        <v>3133</v>
      </c>
    </row>
    <row r="3337" spans="1:44">
      <c r="A3337" s="21" t="s">
        <v>1778</v>
      </c>
      <c r="B3337" s="21" t="s">
        <v>1146</v>
      </c>
      <c r="C3337" s="21" t="s">
        <v>1149</v>
      </c>
      <c r="D3337" s="21" t="s">
        <v>1777</v>
      </c>
      <c r="E3337" s="21" t="s">
        <v>3162</v>
      </c>
      <c r="G3337" s="21" t="s">
        <v>1168</v>
      </c>
      <c r="H3337" s="21" t="s">
        <v>1168</v>
      </c>
      <c r="I3337" s="21" t="s">
        <v>3165</v>
      </c>
      <c r="L3337">
        <v>1810</v>
      </c>
      <c r="M3337" s="21" t="s">
        <v>3037</v>
      </c>
      <c r="O3337">
        <v>1988</v>
      </c>
      <c r="S3337" s="9" t="s">
        <v>3131</v>
      </c>
      <c r="T3337" t="s">
        <v>3130</v>
      </c>
      <c r="U3337" s="21" t="s">
        <v>1147</v>
      </c>
      <c r="X3337" s="9" t="s">
        <v>3132</v>
      </c>
      <c r="Z3337">
        <v>12</v>
      </c>
      <c r="AD3337" t="s">
        <v>1168</v>
      </c>
      <c r="AF3337" t="s">
        <v>1168</v>
      </c>
      <c r="AI3337" s="21" t="s">
        <v>1168</v>
      </c>
      <c r="AJ3337" s="21" t="s">
        <v>1148</v>
      </c>
      <c r="AK3337">
        <v>1</v>
      </c>
      <c r="AN3337" s="21">
        <v>4</v>
      </c>
      <c r="AO3337" s="21">
        <v>25</v>
      </c>
      <c r="AP3337">
        <v>28</v>
      </c>
      <c r="AQ3337" s="22" t="s">
        <v>1286</v>
      </c>
      <c r="AR3337" s="21" t="s">
        <v>3133</v>
      </c>
    </row>
    <row r="3338" spans="1:44">
      <c r="A3338" s="21" t="s">
        <v>1778</v>
      </c>
      <c r="B3338" s="21" t="s">
        <v>1146</v>
      </c>
      <c r="C3338" s="21" t="s">
        <v>1149</v>
      </c>
      <c r="D3338" s="21" t="s">
        <v>1777</v>
      </c>
      <c r="E3338" s="21" t="s">
        <v>3162</v>
      </c>
      <c r="G3338" s="21" t="s">
        <v>1168</v>
      </c>
      <c r="H3338" s="21" t="s">
        <v>1168</v>
      </c>
      <c r="I3338" s="21" t="s">
        <v>3165</v>
      </c>
      <c r="L3338">
        <v>1810</v>
      </c>
      <c r="M3338" s="21" t="s">
        <v>3037</v>
      </c>
      <c r="O3338">
        <v>1988</v>
      </c>
      <c r="S3338" s="9" t="s">
        <v>3131</v>
      </c>
      <c r="T3338" t="s">
        <v>3130</v>
      </c>
      <c r="U3338" s="21" t="s">
        <v>1221</v>
      </c>
      <c r="V3338" s="9" t="s">
        <v>3135</v>
      </c>
      <c r="W3338">
        <f>4*7</f>
        <v>28</v>
      </c>
      <c r="X3338" s="9" t="s">
        <v>3132</v>
      </c>
      <c r="Z3338">
        <v>12</v>
      </c>
      <c r="AD3338" t="s">
        <v>1168</v>
      </c>
      <c r="AF3338" t="s">
        <v>1168</v>
      </c>
      <c r="AI3338" s="21" t="s">
        <v>1168</v>
      </c>
      <c r="AJ3338" s="21" t="s">
        <v>1148</v>
      </c>
      <c r="AK3338">
        <v>3</v>
      </c>
      <c r="AN3338" s="21">
        <v>4</v>
      </c>
      <c r="AO3338" s="21">
        <v>25</v>
      </c>
      <c r="AP3338">
        <v>28</v>
      </c>
      <c r="AQ3338" s="22" t="s">
        <v>1286</v>
      </c>
      <c r="AR3338" s="21" t="s">
        <v>3133</v>
      </c>
    </row>
    <row r="3339" spans="1:44">
      <c r="A3339" s="21" t="s">
        <v>1778</v>
      </c>
      <c r="B3339" s="21" t="s">
        <v>1146</v>
      </c>
      <c r="C3339" s="21" t="s">
        <v>1149</v>
      </c>
      <c r="D3339" s="21" t="s">
        <v>1777</v>
      </c>
      <c r="E3339" s="21" t="s">
        <v>3162</v>
      </c>
      <c r="G3339" s="21" t="s">
        <v>1168</v>
      </c>
      <c r="H3339" s="21" t="s">
        <v>1168</v>
      </c>
      <c r="I3339" s="21" t="s">
        <v>3165</v>
      </c>
      <c r="L3339">
        <v>1810</v>
      </c>
      <c r="M3339" s="21" t="s">
        <v>3037</v>
      </c>
      <c r="O3339">
        <v>1988</v>
      </c>
      <c r="S3339" s="9" t="s">
        <v>3131</v>
      </c>
      <c r="T3339" t="s">
        <v>3130</v>
      </c>
      <c r="U3339" s="21" t="s">
        <v>1221</v>
      </c>
      <c r="V3339" s="9" t="s">
        <v>3135</v>
      </c>
      <c r="W3339">
        <v>56</v>
      </c>
      <c r="X3339" s="9" t="s">
        <v>3132</v>
      </c>
      <c r="Z3339">
        <v>12</v>
      </c>
      <c r="AD3339" t="s">
        <v>1168</v>
      </c>
      <c r="AF3339" t="s">
        <v>1168</v>
      </c>
      <c r="AI3339" s="21" t="s">
        <v>1168</v>
      </c>
      <c r="AJ3339" s="21" t="s">
        <v>1148</v>
      </c>
      <c r="AK3339">
        <v>13</v>
      </c>
      <c r="AN3339" s="21">
        <v>4</v>
      </c>
      <c r="AO3339" s="21">
        <v>25</v>
      </c>
      <c r="AP3339">
        <v>28</v>
      </c>
      <c r="AQ3339" s="22" t="s">
        <v>1286</v>
      </c>
      <c r="AR3339" s="21" t="s">
        <v>3133</v>
      </c>
    </row>
    <row r="3340" spans="1:44">
      <c r="A3340" s="21" t="s">
        <v>1778</v>
      </c>
      <c r="B3340" s="21" t="s">
        <v>1146</v>
      </c>
      <c r="C3340" s="21" t="s">
        <v>1149</v>
      </c>
      <c r="D3340" s="21" t="s">
        <v>1777</v>
      </c>
      <c r="E3340" s="21" t="s">
        <v>3162</v>
      </c>
      <c r="G3340" s="21" t="s">
        <v>1168</v>
      </c>
      <c r="H3340" s="21" t="s">
        <v>1168</v>
      </c>
      <c r="I3340" s="21" t="s">
        <v>3165</v>
      </c>
      <c r="L3340">
        <v>1810</v>
      </c>
      <c r="M3340" s="21" t="s">
        <v>3037</v>
      </c>
      <c r="O3340">
        <v>1988</v>
      </c>
      <c r="S3340" s="9" t="s">
        <v>3131</v>
      </c>
      <c r="T3340" t="s">
        <v>3130</v>
      </c>
      <c r="U3340" s="21" t="s">
        <v>1221</v>
      </c>
      <c r="V3340" s="9" t="s">
        <v>3135</v>
      </c>
      <c r="W3340">
        <f>7*12</f>
        <v>84</v>
      </c>
      <c r="X3340" s="9" t="s">
        <v>3132</v>
      </c>
      <c r="Z3340">
        <v>12</v>
      </c>
      <c r="AD3340" t="s">
        <v>1168</v>
      </c>
      <c r="AF3340" t="s">
        <v>1168</v>
      </c>
      <c r="AI3340" s="21" t="s">
        <v>1168</v>
      </c>
      <c r="AJ3340" s="21" t="s">
        <v>1148</v>
      </c>
      <c r="AK3340">
        <v>70</v>
      </c>
      <c r="AN3340" s="21">
        <v>4</v>
      </c>
      <c r="AO3340" s="21">
        <v>25</v>
      </c>
      <c r="AP3340">
        <v>28</v>
      </c>
      <c r="AQ3340" s="22" t="s">
        <v>1286</v>
      </c>
      <c r="AR3340" s="21" t="s">
        <v>3133</v>
      </c>
    </row>
    <row r="3341" spans="1:44">
      <c r="A3341" s="21" t="s">
        <v>1778</v>
      </c>
      <c r="B3341" s="21" t="s">
        <v>1146</v>
      </c>
      <c r="C3341" s="21" t="s">
        <v>1149</v>
      </c>
      <c r="D3341" s="21" t="s">
        <v>1777</v>
      </c>
      <c r="E3341" s="21" t="s">
        <v>3162</v>
      </c>
      <c r="G3341" s="21" t="s">
        <v>1168</v>
      </c>
      <c r="H3341" s="21" t="s">
        <v>1168</v>
      </c>
      <c r="I3341" s="21" t="s">
        <v>3165</v>
      </c>
      <c r="L3341">
        <v>1810</v>
      </c>
      <c r="M3341" s="21" t="s">
        <v>3037</v>
      </c>
      <c r="O3341">
        <v>1988</v>
      </c>
      <c r="S3341" s="9" t="s">
        <v>3131</v>
      </c>
      <c r="T3341" t="s">
        <v>3130</v>
      </c>
      <c r="U3341" s="21" t="s">
        <v>1221</v>
      </c>
      <c r="V3341" s="9" t="s">
        <v>3135</v>
      </c>
      <c r="W3341">
        <f>7*16</f>
        <v>112</v>
      </c>
      <c r="X3341" s="9" t="s">
        <v>3132</v>
      </c>
      <c r="Z3341">
        <v>12</v>
      </c>
      <c r="AD3341" t="s">
        <v>1168</v>
      </c>
      <c r="AF3341" t="s">
        <v>1168</v>
      </c>
      <c r="AI3341" s="21" t="s">
        <v>1168</v>
      </c>
      <c r="AJ3341" s="21" t="s">
        <v>1148</v>
      </c>
      <c r="AK3341">
        <v>79</v>
      </c>
      <c r="AN3341" s="21">
        <v>4</v>
      </c>
      <c r="AO3341" s="21">
        <v>25</v>
      </c>
      <c r="AP3341">
        <v>28</v>
      </c>
      <c r="AQ3341" s="22" t="s">
        <v>1286</v>
      </c>
      <c r="AR3341" s="21" t="s">
        <v>3133</v>
      </c>
    </row>
    <row r="3342" spans="1:44">
      <c r="A3342" s="21" t="s">
        <v>1778</v>
      </c>
      <c r="B3342" s="21" t="s">
        <v>1146</v>
      </c>
      <c r="C3342" s="21" t="s">
        <v>1149</v>
      </c>
      <c r="D3342" s="21" t="s">
        <v>1777</v>
      </c>
      <c r="E3342" s="21" t="s">
        <v>3162</v>
      </c>
      <c r="G3342" s="21" t="s">
        <v>1168</v>
      </c>
      <c r="H3342" s="21" t="s">
        <v>1168</v>
      </c>
      <c r="I3342" s="21" t="s">
        <v>3165</v>
      </c>
      <c r="L3342">
        <v>1810</v>
      </c>
      <c r="M3342" s="21" t="s">
        <v>3037</v>
      </c>
      <c r="O3342">
        <v>1988</v>
      </c>
      <c r="S3342" s="9" t="s">
        <v>3131</v>
      </c>
      <c r="T3342" t="s">
        <v>3130</v>
      </c>
      <c r="U3342" s="21" t="s">
        <v>1221</v>
      </c>
      <c r="V3342" s="9" t="s">
        <v>3135</v>
      </c>
      <c r="W3342">
        <f>7*24</f>
        <v>168</v>
      </c>
      <c r="X3342" s="9" t="s">
        <v>3132</v>
      </c>
      <c r="Z3342">
        <v>12</v>
      </c>
      <c r="AD3342" t="s">
        <v>1168</v>
      </c>
      <c r="AF3342" t="s">
        <v>1168</v>
      </c>
      <c r="AI3342" s="21" t="s">
        <v>1168</v>
      </c>
      <c r="AJ3342" s="21" t="s">
        <v>1148</v>
      </c>
      <c r="AK3342">
        <v>90</v>
      </c>
      <c r="AN3342" s="21">
        <v>4</v>
      </c>
      <c r="AO3342" s="21">
        <v>25</v>
      </c>
      <c r="AP3342">
        <v>28</v>
      </c>
      <c r="AQ3342" s="22" t="s">
        <v>1286</v>
      </c>
      <c r="AR3342" s="21" t="s">
        <v>3133</v>
      </c>
    </row>
    <row r="3343" spans="1:44">
      <c r="A3343" s="21" t="s">
        <v>1778</v>
      </c>
      <c r="B3343" s="21" t="s">
        <v>1146</v>
      </c>
      <c r="C3343" s="21" t="s">
        <v>1149</v>
      </c>
      <c r="D3343" s="21" t="s">
        <v>1777</v>
      </c>
      <c r="E3343" s="21" t="s">
        <v>3162</v>
      </c>
      <c r="G3343" s="21" t="s">
        <v>1168</v>
      </c>
      <c r="H3343" s="21" t="s">
        <v>1168</v>
      </c>
      <c r="I3343" s="21" t="s">
        <v>3165</v>
      </c>
      <c r="L3343">
        <v>1810</v>
      </c>
      <c r="M3343" s="21" t="s">
        <v>3037</v>
      </c>
      <c r="O3343">
        <v>1988</v>
      </c>
      <c r="S3343" s="9" t="s">
        <v>3131</v>
      </c>
      <c r="T3343" t="s">
        <v>3130</v>
      </c>
      <c r="U3343" s="21" t="s">
        <v>1221</v>
      </c>
      <c r="V3343" s="9" t="s">
        <v>3135</v>
      </c>
      <c r="W3343">
        <f>7*12</f>
        <v>84</v>
      </c>
      <c r="X3343" s="9" t="s">
        <v>3132</v>
      </c>
      <c r="Y3343" t="s">
        <v>3136</v>
      </c>
      <c r="Z3343">
        <v>12</v>
      </c>
      <c r="AD3343" t="s">
        <v>1168</v>
      </c>
      <c r="AF3343" t="s">
        <v>1168</v>
      </c>
      <c r="AI3343" s="21" t="s">
        <v>1168</v>
      </c>
      <c r="AJ3343" s="21" t="s">
        <v>1148</v>
      </c>
      <c r="AK3343">
        <v>91</v>
      </c>
      <c r="AN3343" s="21">
        <v>4</v>
      </c>
      <c r="AO3343" s="21">
        <v>25</v>
      </c>
      <c r="AP3343">
        <v>28</v>
      </c>
      <c r="AQ3343" s="22" t="s">
        <v>1286</v>
      </c>
      <c r="AR3343" s="21" t="s">
        <v>3133</v>
      </c>
    </row>
    <row r="3344" spans="1:44">
      <c r="A3344" s="21" t="s">
        <v>1778</v>
      </c>
      <c r="B3344" s="21" t="s">
        <v>1146</v>
      </c>
      <c r="C3344" s="21" t="s">
        <v>1149</v>
      </c>
      <c r="D3344" s="21" t="s">
        <v>1777</v>
      </c>
      <c r="E3344" s="21" t="s">
        <v>3162</v>
      </c>
      <c r="G3344" s="21" t="s">
        <v>1168</v>
      </c>
      <c r="H3344" s="21" t="s">
        <v>1168</v>
      </c>
      <c r="I3344" s="21" t="s">
        <v>3165</v>
      </c>
      <c r="L3344">
        <v>1810</v>
      </c>
      <c r="M3344" s="21" t="s">
        <v>3037</v>
      </c>
      <c r="O3344">
        <v>1988</v>
      </c>
      <c r="S3344" s="9" t="s">
        <v>3131</v>
      </c>
      <c r="T3344" t="s">
        <v>3130</v>
      </c>
      <c r="U3344" s="21" t="s">
        <v>1221</v>
      </c>
      <c r="V3344" s="9" t="s">
        <v>3135</v>
      </c>
      <c r="W3344">
        <f>7*12</f>
        <v>84</v>
      </c>
      <c r="X3344" s="9" t="s">
        <v>3132</v>
      </c>
      <c r="Y3344" t="s">
        <v>3137</v>
      </c>
      <c r="Z3344">
        <v>12</v>
      </c>
      <c r="AD3344" t="s">
        <v>1168</v>
      </c>
      <c r="AF3344" t="s">
        <v>1168</v>
      </c>
      <c r="AI3344" s="21" t="s">
        <v>1168</v>
      </c>
      <c r="AJ3344" s="21" t="s">
        <v>1148</v>
      </c>
      <c r="AK3344">
        <v>47</v>
      </c>
      <c r="AN3344" s="21">
        <v>4</v>
      </c>
      <c r="AO3344" s="21">
        <v>25</v>
      </c>
      <c r="AP3344">
        <v>28</v>
      </c>
      <c r="AQ3344" s="22" t="s">
        <v>1286</v>
      </c>
      <c r="AR3344" s="21" t="s">
        <v>3133</v>
      </c>
    </row>
    <row r="3345" spans="1:44">
      <c r="A3345" s="21" t="s">
        <v>1778</v>
      </c>
      <c r="B3345" s="21" t="s">
        <v>1146</v>
      </c>
      <c r="C3345" s="21" t="s">
        <v>1149</v>
      </c>
      <c r="D3345" s="21" t="s">
        <v>1777</v>
      </c>
      <c r="E3345" s="21" t="s">
        <v>3162</v>
      </c>
      <c r="G3345" s="21" t="s">
        <v>1168</v>
      </c>
      <c r="H3345" s="21" t="s">
        <v>1168</v>
      </c>
      <c r="I3345" s="21" t="s">
        <v>3165</v>
      </c>
      <c r="L3345">
        <v>1810</v>
      </c>
      <c r="M3345" s="21" t="s">
        <v>3037</v>
      </c>
      <c r="O3345">
        <v>1988</v>
      </c>
      <c r="S3345" s="9" t="s">
        <v>3131</v>
      </c>
      <c r="T3345" t="s">
        <v>3130</v>
      </c>
      <c r="U3345" s="21" t="s">
        <v>1221</v>
      </c>
      <c r="V3345" s="9" t="s">
        <v>3135</v>
      </c>
      <c r="W3345">
        <f>7*12</f>
        <v>84</v>
      </c>
      <c r="X3345" s="9" t="s">
        <v>3132</v>
      </c>
      <c r="Y3345" t="s">
        <v>3138</v>
      </c>
      <c r="Z3345">
        <v>12</v>
      </c>
      <c r="AD3345" t="s">
        <v>1168</v>
      </c>
      <c r="AF3345" t="s">
        <v>1168</v>
      </c>
      <c r="AI3345" s="21" t="s">
        <v>1168</v>
      </c>
      <c r="AJ3345" s="21" t="s">
        <v>1148</v>
      </c>
      <c r="AK3345">
        <v>49</v>
      </c>
      <c r="AN3345" s="21">
        <v>4</v>
      </c>
      <c r="AO3345" s="21">
        <v>25</v>
      </c>
      <c r="AP3345">
        <v>28</v>
      </c>
      <c r="AQ3345" s="22" t="s">
        <v>1286</v>
      </c>
      <c r="AR3345" s="21" t="s">
        <v>3133</v>
      </c>
    </row>
    <row r="3347" spans="1:44">
      <c r="A3347" s="21" t="s">
        <v>1778</v>
      </c>
      <c r="B3347" s="21" t="s">
        <v>1146</v>
      </c>
      <c r="C3347" s="21" t="s">
        <v>1149</v>
      </c>
      <c r="D3347" s="21" t="s">
        <v>1777</v>
      </c>
      <c r="E3347" s="21" t="s">
        <v>3163</v>
      </c>
      <c r="G3347" s="21" t="s">
        <v>1168</v>
      </c>
      <c r="H3347" s="21" t="s">
        <v>1168</v>
      </c>
      <c r="I3347" s="21" t="s">
        <v>3166</v>
      </c>
      <c r="L3347">
        <v>2400</v>
      </c>
      <c r="M3347" s="21" t="s">
        <v>3037</v>
      </c>
      <c r="O3347">
        <v>1988</v>
      </c>
      <c r="S3347" s="9" t="s">
        <v>3131</v>
      </c>
      <c r="T3347" t="s">
        <v>3130</v>
      </c>
      <c r="U3347" s="21" t="s">
        <v>1147</v>
      </c>
      <c r="X3347" s="9" t="s">
        <v>3132</v>
      </c>
      <c r="Z3347">
        <v>12</v>
      </c>
      <c r="AD3347" t="s">
        <v>1168</v>
      </c>
      <c r="AF3347" t="s">
        <v>1168</v>
      </c>
      <c r="AI3347" s="21" t="s">
        <v>1168</v>
      </c>
      <c r="AJ3347" s="21" t="s">
        <v>1148</v>
      </c>
      <c r="AK3347">
        <v>1</v>
      </c>
      <c r="AN3347" s="21">
        <v>4</v>
      </c>
      <c r="AO3347" s="21">
        <v>25</v>
      </c>
      <c r="AP3347">
        <v>28</v>
      </c>
      <c r="AQ3347" s="22" t="s">
        <v>1286</v>
      </c>
      <c r="AR3347" s="21" t="s">
        <v>3133</v>
      </c>
    </row>
    <row r="3348" spans="1:44">
      <c r="A3348" s="21" t="s">
        <v>1778</v>
      </c>
      <c r="B3348" s="21" t="s">
        <v>1146</v>
      </c>
      <c r="C3348" s="21" t="s">
        <v>1149</v>
      </c>
      <c r="D3348" s="21" t="s">
        <v>1777</v>
      </c>
      <c r="E3348" s="21" t="s">
        <v>3163</v>
      </c>
      <c r="G3348" s="21" t="s">
        <v>1168</v>
      </c>
      <c r="H3348" s="21" t="s">
        <v>1168</v>
      </c>
      <c r="I3348" s="21" t="s">
        <v>3166</v>
      </c>
      <c r="L3348">
        <v>2400</v>
      </c>
      <c r="M3348" s="21" t="s">
        <v>3037</v>
      </c>
      <c r="O3348">
        <v>1988</v>
      </c>
      <c r="S3348" s="9" t="s">
        <v>3131</v>
      </c>
      <c r="T3348" t="s">
        <v>3130</v>
      </c>
      <c r="U3348" s="21" t="s">
        <v>1221</v>
      </c>
      <c r="V3348" s="9" t="s">
        <v>3135</v>
      </c>
      <c r="W3348">
        <f>4*7</f>
        <v>28</v>
      </c>
      <c r="X3348" s="9" t="s">
        <v>3132</v>
      </c>
      <c r="Z3348">
        <v>12</v>
      </c>
      <c r="AD3348" t="s">
        <v>1168</v>
      </c>
      <c r="AF3348" t="s">
        <v>1168</v>
      </c>
      <c r="AI3348" s="21" t="s">
        <v>1168</v>
      </c>
      <c r="AJ3348" s="21" t="s">
        <v>1148</v>
      </c>
      <c r="AK3348">
        <v>4</v>
      </c>
      <c r="AN3348" s="21">
        <v>4</v>
      </c>
      <c r="AO3348" s="21">
        <v>25</v>
      </c>
      <c r="AP3348">
        <v>28</v>
      </c>
      <c r="AQ3348" s="22" t="s">
        <v>1286</v>
      </c>
      <c r="AR3348" s="21" t="s">
        <v>3133</v>
      </c>
    </row>
    <row r="3349" spans="1:44">
      <c r="A3349" s="21" t="s">
        <v>1778</v>
      </c>
      <c r="B3349" s="21" t="s">
        <v>1146</v>
      </c>
      <c r="C3349" s="21" t="s">
        <v>1149</v>
      </c>
      <c r="D3349" s="21" t="s">
        <v>1777</v>
      </c>
      <c r="E3349" s="21" t="s">
        <v>3163</v>
      </c>
      <c r="G3349" s="21" t="s">
        <v>1168</v>
      </c>
      <c r="H3349" s="21" t="s">
        <v>1168</v>
      </c>
      <c r="I3349" s="21" t="s">
        <v>3166</v>
      </c>
      <c r="L3349">
        <v>2400</v>
      </c>
      <c r="M3349" s="21" t="s">
        <v>3037</v>
      </c>
      <c r="O3349">
        <v>1988</v>
      </c>
      <c r="S3349" s="9" t="s">
        <v>3131</v>
      </c>
      <c r="T3349" t="s">
        <v>3130</v>
      </c>
      <c r="U3349" s="21" t="s">
        <v>1221</v>
      </c>
      <c r="V3349" s="9" t="s">
        <v>3135</v>
      </c>
      <c r="W3349">
        <v>56</v>
      </c>
      <c r="X3349" s="9" t="s">
        <v>3132</v>
      </c>
      <c r="Z3349">
        <v>12</v>
      </c>
      <c r="AD3349" t="s">
        <v>1168</v>
      </c>
      <c r="AF3349" t="s">
        <v>1168</v>
      </c>
      <c r="AI3349" s="21" t="s">
        <v>1168</v>
      </c>
      <c r="AJ3349" s="21" t="s">
        <v>1148</v>
      </c>
      <c r="AK3349">
        <v>5</v>
      </c>
      <c r="AN3349" s="21">
        <v>4</v>
      </c>
      <c r="AO3349" s="21">
        <v>25</v>
      </c>
      <c r="AP3349">
        <v>28</v>
      </c>
      <c r="AQ3349" s="22" t="s">
        <v>1286</v>
      </c>
      <c r="AR3349" s="21" t="s">
        <v>3133</v>
      </c>
    </row>
    <row r="3350" spans="1:44">
      <c r="A3350" s="21" t="s">
        <v>1778</v>
      </c>
      <c r="B3350" s="21" t="s">
        <v>1146</v>
      </c>
      <c r="C3350" s="21" t="s">
        <v>1149</v>
      </c>
      <c r="D3350" s="21" t="s">
        <v>1777</v>
      </c>
      <c r="E3350" s="21" t="s">
        <v>3163</v>
      </c>
      <c r="G3350" s="21" t="s">
        <v>1168</v>
      </c>
      <c r="H3350" s="21" t="s">
        <v>1168</v>
      </c>
      <c r="I3350" s="21" t="s">
        <v>3166</v>
      </c>
      <c r="L3350">
        <v>2400</v>
      </c>
      <c r="M3350" s="21" t="s">
        <v>3037</v>
      </c>
      <c r="O3350">
        <v>1988</v>
      </c>
      <c r="S3350" s="9" t="s">
        <v>3131</v>
      </c>
      <c r="T3350" t="s">
        <v>3130</v>
      </c>
      <c r="U3350" s="21" t="s">
        <v>1221</v>
      </c>
      <c r="V3350" s="9" t="s">
        <v>3135</v>
      </c>
      <c r="W3350">
        <f>7*12</f>
        <v>84</v>
      </c>
      <c r="X3350" s="9" t="s">
        <v>3132</v>
      </c>
      <c r="Z3350">
        <v>12</v>
      </c>
      <c r="AD3350" t="s">
        <v>1168</v>
      </c>
      <c r="AF3350" t="s">
        <v>1168</v>
      </c>
      <c r="AI3350" s="21" t="s">
        <v>1168</v>
      </c>
      <c r="AJ3350" s="21" t="s">
        <v>1148</v>
      </c>
      <c r="AK3350">
        <v>7</v>
      </c>
      <c r="AN3350" s="21">
        <v>4</v>
      </c>
      <c r="AO3350" s="21">
        <v>25</v>
      </c>
      <c r="AP3350">
        <v>28</v>
      </c>
      <c r="AQ3350" s="22" t="s">
        <v>1286</v>
      </c>
      <c r="AR3350" s="21" t="s">
        <v>3133</v>
      </c>
    </row>
    <row r="3351" spans="1:44">
      <c r="A3351" s="21" t="s">
        <v>1778</v>
      </c>
      <c r="B3351" s="21" t="s">
        <v>1146</v>
      </c>
      <c r="C3351" s="21" t="s">
        <v>1149</v>
      </c>
      <c r="D3351" s="21" t="s">
        <v>1777</v>
      </c>
      <c r="E3351" s="21" t="s">
        <v>3163</v>
      </c>
      <c r="G3351" s="21" t="s">
        <v>1168</v>
      </c>
      <c r="H3351" s="21" t="s">
        <v>1168</v>
      </c>
      <c r="I3351" s="21" t="s">
        <v>3166</v>
      </c>
      <c r="L3351">
        <v>2400</v>
      </c>
      <c r="M3351" s="21" t="s">
        <v>3037</v>
      </c>
      <c r="O3351">
        <v>1988</v>
      </c>
      <c r="S3351" s="9" t="s">
        <v>3131</v>
      </c>
      <c r="T3351" t="s">
        <v>3130</v>
      </c>
      <c r="U3351" s="21" t="s">
        <v>1221</v>
      </c>
      <c r="V3351" s="9" t="s">
        <v>3135</v>
      </c>
      <c r="W3351">
        <f>7*16</f>
        <v>112</v>
      </c>
      <c r="X3351" s="9" t="s">
        <v>3132</v>
      </c>
      <c r="Z3351">
        <v>12</v>
      </c>
      <c r="AD3351" t="s">
        <v>1168</v>
      </c>
      <c r="AF3351" t="s">
        <v>1168</v>
      </c>
      <c r="AI3351" s="21" t="s">
        <v>1168</v>
      </c>
      <c r="AJ3351" s="21" t="s">
        <v>1148</v>
      </c>
      <c r="AK3351">
        <v>21</v>
      </c>
      <c r="AN3351" s="21">
        <v>4</v>
      </c>
      <c r="AO3351" s="21">
        <v>25</v>
      </c>
      <c r="AP3351">
        <v>28</v>
      </c>
      <c r="AQ3351" s="22" t="s">
        <v>1286</v>
      </c>
      <c r="AR3351" s="21" t="s">
        <v>3133</v>
      </c>
    </row>
    <row r="3352" spans="1:44">
      <c r="A3352" s="21" t="s">
        <v>1778</v>
      </c>
      <c r="B3352" s="21" t="s">
        <v>1146</v>
      </c>
      <c r="C3352" s="21" t="s">
        <v>1149</v>
      </c>
      <c r="D3352" s="21" t="s">
        <v>1777</v>
      </c>
      <c r="E3352" s="21" t="s">
        <v>3163</v>
      </c>
      <c r="G3352" s="21" t="s">
        <v>1168</v>
      </c>
      <c r="H3352" s="21" t="s">
        <v>1168</v>
      </c>
      <c r="I3352" s="21" t="s">
        <v>3166</v>
      </c>
      <c r="L3352">
        <v>2400</v>
      </c>
      <c r="M3352" s="21" t="s">
        <v>3037</v>
      </c>
      <c r="O3352">
        <v>1988</v>
      </c>
      <c r="S3352" s="9" t="s">
        <v>3131</v>
      </c>
      <c r="T3352" t="s">
        <v>3130</v>
      </c>
      <c r="U3352" s="21" t="s">
        <v>1221</v>
      </c>
      <c r="V3352" s="9" t="s">
        <v>3135</v>
      </c>
      <c r="W3352">
        <f>7*24</f>
        <v>168</v>
      </c>
      <c r="X3352" s="9" t="s">
        <v>3132</v>
      </c>
      <c r="Z3352">
        <v>12</v>
      </c>
      <c r="AD3352" t="s">
        <v>1168</v>
      </c>
      <c r="AF3352" t="s">
        <v>1168</v>
      </c>
      <c r="AI3352" s="21" t="s">
        <v>1168</v>
      </c>
      <c r="AJ3352" s="21" t="s">
        <v>1148</v>
      </c>
      <c r="AK3352">
        <v>61</v>
      </c>
      <c r="AN3352" s="21">
        <v>4</v>
      </c>
      <c r="AO3352" s="21">
        <v>25</v>
      </c>
      <c r="AP3352">
        <v>28</v>
      </c>
      <c r="AQ3352" s="22" t="s">
        <v>1286</v>
      </c>
      <c r="AR3352" s="21" t="s">
        <v>3133</v>
      </c>
    </row>
    <row r="3353" spans="1:44">
      <c r="A3353" s="21" t="s">
        <v>1778</v>
      </c>
      <c r="B3353" s="21" t="s">
        <v>1146</v>
      </c>
      <c r="C3353" s="21" t="s">
        <v>1149</v>
      </c>
      <c r="D3353" s="21" t="s">
        <v>1777</v>
      </c>
      <c r="E3353" s="21" t="s">
        <v>3163</v>
      </c>
      <c r="G3353" s="21" t="s">
        <v>1168</v>
      </c>
      <c r="H3353" s="21" t="s">
        <v>1168</v>
      </c>
      <c r="I3353" s="21" t="s">
        <v>3166</v>
      </c>
      <c r="L3353">
        <v>2400</v>
      </c>
      <c r="M3353" s="21" t="s">
        <v>3037</v>
      </c>
      <c r="O3353">
        <v>1988</v>
      </c>
      <c r="S3353" s="9" t="s">
        <v>3131</v>
      </c>
      <c r="T3353" t="s">
        <v>3130</v>
      </c>
      <c r="U3353" s="21" t="s">
        <v>1221</v>
      </c>
      <c r="V3353" s="9" t="s">
        <v>3135</v>
      </c>
      <c r="W3353">
        <f>7*12</f>
        <v>84</v>
      </c>
      <c r="X3353" s="9" t="s">
        <v>3132</v>
      </c>
      <c r="Y3353" t="s">
        <v>3136</v>
      </c>
      <c r="Z3353">
        <v>12</v>
      </c>
      <c r="AD3353" t="s">
        <v>1168</v>
      </c>
      <c r="AF3353" t="s">
        <v>1168</v>
      </c>
      <c r="AI3353" s="21" t="s">
        <v>1168</v>
      </c>
      <c r="AJ3353" s="21" t="s">
        <v>1148</v>
      </c>
      <c r="AK3353">
        <v>36</v>
      </c>
      <c r="AN3353" s="21">
        <v>4</v>
      </c>
      <c r="AO3353" s="21">
        <v>25</v>
      </c>
      <c r="AP3353">
        <v>28</v>
      </c>
      <c r="AQ3353" s="22" t="s">
        <v>1286</v>
      </c>
      <c r="AR3353" s="21" t="s">
        <v>3133</v>
      </c>
    </row>
    <row r="3354" spans="1:44">
      <c r="A3354" s="21" t="s">
        <v>1778</v>
      </c>
      <c r="B3354" s="21" t="s">
        <v>1146</v>
      </c>
      <c r="C3354" s="21" t="s">
        <v>1149</v>
      </c>
      <c r="D3354" s="21" t="s">
        <v>1777</v>
      </c>
      <c r="E3354" s="21" t="s">
        <v>3163</v>
      </c>
      <c r="G3354" s="21" t="s">
        <v>1168</v>
      </c>
      <c r="H3354" s="21" t="s">
        <v>1168</v>
      </c>
      <c r="I3354" s="21" t="s">
        <v>3166</v>
      </c>
      <c r="L3354">
        <v>2400</v>
      </c>
      <c r="M3354" s="21" t="s">
        <v>3037</v>
      </c>
      <c r="O3354">
        <v>1988</v>
      </c>
      <c r="S3354" s="9" t="s">
        <v>3131</v>
      </c>
      <c r="T3354" t="s">
        <v>3130</v>
      </c>
      <c r="U3354" s="21" t="s">
        <v>1221</v>
      </c>
      <c r="V3354" s="9" t="s">
        <v>3135</v>
      </c>
      <c r="W3354">
        <f>7*12</f>
        <v>84</v>
      </c>
      <c r="X3354" s="9" t="s">
        <v>3132</v>
      </c>
      <c r="Y3354" t="s">
        <v>3137</v>
      </c>
      <c r="Z3354">
        <v>12</v>
      </c>
      <c r="AD3354" t="s">
        <v>1168</v>
      </c>
      <c r="AF3354" t="s">
        <v>1168</v>
      </c>
      <c r="AI3354" s="21" t="s">
        <v>1168</v>
      </c>
      <c r="AJ3354" s="21" t="s">
        <v>1148</v>
      </c>
      <c r="AK3354">
        <v>29</v>
      </c>
      <c r="AN3354" s="21">
        <v>4</v>
      </c>
      <c r="AO3354" s="21">
        <v>25</v>
      </c>
      <c r="AP3354">
        <v>28</v>
      </c>
      <c r="AQ3354" s="22" t="s">
        <v>1286</v>
      </c>
      <c r="AR3354" s="21" t="s">
        <v>3133</v>
      </c>
    </row>
    <row r="3355" spans="1:44">
      <c r="A3355" s="21" t="s">
        <v>1778</v>
      </c>
      <c r="B3355" s="21" t="s">
        <v>1146</v>
      </c>
      <c r="C3355" s="21" t="s">
        <v>1149</v>
      </c>
      <c r="D3355" s="21" t="s">
        <v>1777</v>
      </c>
      <c r="E3355" s="21" t="s">
        <v>3163</v>
      </c>
      <c r="G3355" s="21" t="s">
        <v>1168</v>
      </c>
      <c r="H3355" s="21" t="s">
        <v>1168</v>
      </c>
      <c r="I3355" s="21" t="s">
        <v>3166</v>
      </c>
      <c r="L3355">
        <v>2400</v>
      </c>
      <c r="M3355" s="21" t="s">
        <v>3037</v>
      </c>
      <c r="O3355">
        <v>1988</v>
      </c>
      <c r="S3355" s="9" t="s">
        <v>3131</v>
      </c>
      <c r="T3355" t="s">
        <v>3130</v>
      </c>
      <c r="U3355" s="21" t="s">
        <v>1221</v>
      </c>
      <c r="V3355" s="9" t="s">
        <v>3135</v>
      </c>
      <c r="W3355">
        <f>7*12</f>
        <v>84</v>
      </c>
      <c r="X3355" s="9" t="s">
        <v>3132</v>
      </c>
      <c r="Y3355" t="s">
        <v>3138</v>
      </c>
      <c r="Z3355">
        <v>12</v>
      </c>
      <c r="AD3355" t="s">
        <v>1168</v>
      </c>
      <c r="AF3355" t="s">
        <v>1168</v>
      </c>
      <c r="AI3355" s="21" t="s">
        <v>1168</v>
      </c>
      <c r="AJ3355" s="21" t="s">
        <v>1148</v>
      </c>
      <c r="AK3355">
        <v>15</v>
      </c>
      <c r="AN3355" s="21">
        <v>4</v>
      </c>
      <c r="AO3355" s="21">
        <v>25</v>
      </c>
      <c r="AP3355">
        <v>28</v>
      </c>
      <c r="AQ3355" s="22" t="s">
        <v>1286</v>
      </c>
      <c r="AR3355" s="21" t="s">
        <v>3133</v>
      </c>
    </row>
    <row r="3357" spans="1:44">
      <c r="A3357" s="21" t="s">
        <v>1778</v>
      </c>
      <c r="B3357" s="21" t="s">
        <v>1146</v>
      </c>
      <c r="C3357" s="21" t="s">
        <v>1149</v>
      </c>
      <c r="D3357" s="21" t="s">
        <v>1777</v>
      </c>
      <c r="E3357" s="21" t="s">
        <v>3164</v>
      </c>
      <c r="G3357" s="21" t="s">
        <v>1168</v>
      </c>
      <c r="H3357" s="21" t="s">
        <v>1168</v>
      </c>
      <c r="I3357" s="21" t="s">
        <v>3167</v>
      </c>
      <c r="L3357">
        <v>2650</v>
      </c>
      <c r="M3357" s="21" t="s">
        <v>3037</v>
      </c>
      <c r="O3357">
        <v>1988</v>
      </c>
      <c r="S3357" s="9" t="s">
        <v>3131</v>
      </c>
      <c r="T3357" t="s">
        <v>3130</v>
      </c>
      <c r="U3357" s="21" t="s">
        <v>1147</v>
      </c>
      <c r="X3357" s="9" t="s">
        <v>3132</v>
      </c>
      <c r="Z3357">
        <v>12</v>
      </c>
      <c r="AD3357" t="s">
        <v>1168</v>
      </c>
      <c r="AF3357" t="s">
        <v>1168</v>
      </c>
      <c r="AI3357" s="21" t="s">
        <v>1168</v>
      </c>
      <c r="AJ3357" s="21" t="s">
        <v>1148</v>
      </c>
      <c r="AK3357">
        <v>7</v>
      </c>
      <c r="AN3357" s="21">
        <v>4</v>
      </c>
      <c r="AO3357" s="21">
        <v>25</v>
      </c>
      <c r="AP3357">
        <v>28</v>
      </c>
      <c r="AQ3357" s="22" t="s">
        <v>1286</v>
      </c>
      <c r="AR3357" s="21" t="s">
        <v>3133</v>
      </c>
    </row>
    <row r="3358" spans="1:44">
      <c r="A3358" s="21" t="s">
        <v>1778</v>
      </c>
      <c r="B3358" s="21" t="s">
        <v>1146</v>
      </c>
      <c r="C3358" s="21" t="s">
        <v>1149</v>
      </c>
      <c r="D3358" s="21" t="s">
        <v>1777</v>
      </c>
      <c r="E3358" s="21" t="s">
        <v>3164</v>
      </c>
      <c r="G3358" s="21" t="s">
        <v>1168</v>
      </c>
      <c r="H3358" s="21" t="s">
        <v>1168</v>
      </c>
      <c r="I3358" s="21" t="s">
        <v>3167</v>
      </c>
      <c r="L3358">
        <v>2650</v>
      </c>
      <c r="M3358" s="21" t="s">
        <v>3037</v>
      </c>
      <c r="O3358">
        <v>1988</v>
      </c>
      <c r="S3358" s="9" t="s">
        <v>3131</v>
      </c>
      <c r="T3358" t="s">
        <v>3130</v>
      </c>
      <c r="U3358" s="21" t="s">
        <v>1221</v>
      </c>
      <c r="V3358" s="9" t="s">
        <v>3135</v>
      </c>
      <c r="W3358">
        <f>4*7</f>
        <v>28</v>
      </c>
      <c r="X3358" s="9" t="s">
        <v>3132</v>
      </c>
      <c r="Z3358">
        <v>12</v>
      </c>
      <c r="AD3358" t="s">
        <v>1168</v>
      </c>
      <c r="AF3358" t="s">
        <v>1168</v>
      </c>
      <c r="AI3358" s="21" t="s">
        <v>1168</v>
      </c>
      <c r="AJ3358" s="21" t="s">
        <v>1148</v>
      </c>
      <c r="AK3358">
        <v>11</v>
      </c>
      <c r="AN3358" s="21">
        <v>4</v>
      </c>
      <c r="AO3358" s="21">
        <v>25</v>
      </c>
      <c r="AP3358">
        <v>28</v>
      </c>
      <c r="AQ3358" s="22" t="s">
        <v>1286</v>
      </c>
      <c r="AR3358" s="21" t="s">
        <v>3133</v>
      </c>
    </row>
    <row r="3359" spans="1:44">
      <c r="A3359" s="21" t="s">
        <v>1778</v>
      </c>
      <c r="B3359" s="21" t="s">
        <v>1146</v>
      </c>
      <c r="C3359" s="21" t="s">
        <v>1149</v>
      </c>
      <c r="D3359" s="21" t="s">
        <v>1777</v>
      </c>
      <c r="E3359" s="21" t="s">
        <v>3164</v>
      </c>
      <c r="G3359" s="21" t="s">
        <v>1168</v>
      </c>
      <c r="H3359" s="21" t="s">
        <v>1168</v>
      </c>
      <c r="I3359" s="21" t="s">
        <v>3167</v>
      </c>
      <c r="L3359">
        <v>2650</v>
      </c>
      <c r="M3359" s="21" t="s">
        <v>3037</v>
      </c>
      <c r="O3359">
        <v>1988</v>
      </c>
      <c r="S3359" s="9" t="s">
        <v>3131</v>
      </c>
      <c r="T3359" t="s">
        <v>3130</v>
      </c>
      <c r="U3359" s="21" t="s">
        <v>1221</v>
      </c>
      <c r="V3359" s="9" t="s">
        <v>3135</v>
      </c>
      <c r="W3359">
        <v>56</v>
      </c>
      <c r="X3359" s="9" t="s">
        <v>3132</v>
      </c>
      <c r="Z3359">
        <v>12</v>
      </c>
      <c r="AD3359" t="s">
        <v>1168</v>
      </c>
      <c r="AF3359" t="s">
        <v>1168</v>
      </c>
      <c r="AI3359" s="21" t="s">
        <v>1168</v>
      </c>
      <c r="AJ3359" s="21" t="s">
        <v>1148</v>
      </c>
      <c r="AK3359">
        <v>3</v>
      </c>
      <c r="AN3359" s="21">
        <v>4</v>
      </c>
      <c r="AO3359" s="21">
        <v>25</v>
      </c>
      <c r="AP3359">
        <v>28</v>
      </c>
      <c r="AQ3359" s="22" t="s">
        <v>1286</v>
      </c>
      <c r="AR3359" s="21" t="s">
        <v>3133</v>
      </c>
    </row>
    <row r="3360" spans="1:44">
      <c r="A3360" s="21" t="s">
        <v>1778</v>
      </c>
      <c r="B3360" s="21" t="s">
        <v>1146</v>
      </c>
      <c r="C3360" s="21" t="s">
        <v>1149</v>
      </c>
      <c r="D3360" s="21" t="s">
        <v>1777</v>
      </c>
      <c r="E3360" s="21" t="s">
        <v>3164</v>
      </c>
      <c r="G3360" s="21" t="s">
        <v>1168</v>
      </c>
      <c r="H3360" s="21" t="s">
        <v>1168</v>
      </c>
      <c r="I3360" s="21" t="s">
        <v>3167</v>
      </c>
      <c r="L3360">
        <v>2650</v>
      </c>
      <c r="M3360" s="21" t="s">
        <v>3037</v>
      </c>
      <c r="O3360">
        <v>1988</v>
      </c>
      <c r="S3360" s="9" t="s">
        <v>3131</v>
      </c>
      <c r="T3360" t="s">
        <v>3130</v>
      </c>
      <c r="U3360" s="21" t="s">
        <v>1221</v>
      </c>
      <c r="V3360" s="9" t="s">
        <v>3135</v>
      </c>
      <c r="W3360">
        <f>7*12</f>
        <v>84</v>
      </c>
      <c r="X3360" s="9" t="s">
        <v>3132</v>
      </c>
      <c r="Z3360">
        <v>12</v>
      </c>
      <c r="AD3360" t="s">
        <v>1168</v>
      </c>
      <c r="AF3360" t="s">
        <v>1168</v>
      </c>
      <c r="AI3360" s="21" t="s">
        <v>1168</v>
      </c>
      <c r="AJ3360" s="21" t="s">
        <v>1148</v>
      </c>
      <c r="AK3360">
        <v>5</v>
      </c>
      <c r="AN3360" s="21">
        <v>4</v>
      </c>
      <c r="AO3360" s="21">
        <v>25</v>
      </c>
      <c r="AP3360">
        <v>28</v>
      </c>
      <c r="AQ3360" s="22" t="s">
        <v>1286</v>
      </c>
      <c r="AR3360" s="21" t="s">
        <v>3133</v>
      </c>
    </row>
    <row r="3361" spans="1:44">
      <c r="A3361" s="21" t="s">
        <v>1778</v>
      </c>
      <c r="B3361" s="21" t="s">
        <v>1146</v>
      </c>
      <c r="C3361" s="21" t="s">
        <v>1149</v>
      </c>
      <c r="D3361" s="21" t="s">
        <v>1777</v>
      </c>
      <c r="E3361" s="21" t="s">
        <v>3164</v>
      </c>
      <c r="G3361" s="21" t="s">
        <v>1168</v>
      </c>
      <c r="H3361" s="21" t="s">
        <v>1168</v>
      </c>
      <c r="I3361" s="21" t="s">
        <v>3167</v>
      </c>
      <c r="L3361">
        <v>2650</v>
      </c>
      <c r="M3361" s="21" t="s">
        <v>3037</v>
      </c>
      <c r="O3361">
        <v>1988</v>
      </c>
      <c r="S3361" s="9" t="s">
        <v>3131</v>
      </c>
      <c r="T3361" t="s">
        <v>3130</v>
      </c>
      <c r="U3361" s="21" t="s">
        <v>1221</v>
      </c>
      <c r="V3361" s="9" t="s">
        <v>3135</v>
      </c>
      <c r="W3361">
        <f>7*16</f>
        <v>112</v>
      </c>
      <c r="X3361" s="9" t="s">
        <v>3132</v>
      </c>
      <c r="Z3361">
        <v>12</v>
      </c>
      <c r="AD3361" t="s">
        <v>1168</v>
      </c>
      <c r="AF3361" t="s">
        <v>1168</v>
      </c>
      <c r="AI3361" s="21" t="s">
        <v>1168</v>
      </c>
      <c r="AJ3361" s="21" t="s">
        <v>1148</v>
      </c>
      <c r="AK3361">
        <v>19</v>
      </c>
      <c r="AN3361" s="21">
        <v>4</v>
      </c>
      <c r="AO3361" s="21">
        <v>25</v>
      </c>
      <c r="AP3361">
        <v>28</v>
      </c>
      <c r="AQ3361" s="22" t="s">
        <v>1286</v>
      </c>
      <c r="AR3361" s="21" t="s">
        <v>3133</v>
      </c>
    </row>
    <row r="3362" spans="1:44">
      <c r="A3362" s="21" t="s">
        <v>1778</v>
      </c>
      <c r="B3362" s="21" t="s">
        <v>1146</v>
      </c>
      <c r="C3362" s="21" t="s">
        <v>1149</v>
      </c>
      <c r="D3362" s="21" t="s">
        <v>1777</v>
      </c>
      <c r="E3362" s="21" t="s">
        <v>3164</v>
      </c>
      <c r="G3362" s="21" t="s">
        <v>1168</v>
      </c>
      <c r="H3362" s="21" t="s">
        <v>1168</v>
      </c>
      <c r="I3362" s="21" t="s">
        <v>3167</v>
      </c>
      <c r="L3362">
        <v>2650</v>
      </c>
      <c r="M3362" s="21" t="s">
        <v>3037</v>
      </c>
      <c r="O3362">
        <v>1988</v>
      </c>
      <c r="S3362" s="9" t="s">
        <v>3131</v>
      </c>
      <c r="T3362" t="s">
        <v>3130</v>
      </c>
      <c r="U3362" s="21" t="s">
        <v>1221</v>
      </c>
      <c r="V3362" s="9" t="s">
        <v>3135</v>
      </c>
      <c r="W3362">
        <f>7*24</f>
        <v>168</v>
      </c>
      <c r="X3362" s="9" t="s">
        <v>3132</v>
      </c>
      <c r="Z3362">
        <v>12</v>
      </c>
      <c r="AD3362" t="s">
        <v>1168</v>
      </c>
      <c r="AF3362" t="s">
        <v>1168</v>
      </c>
      <c r="AI3362" s="21" t="s">
        <v>1168</v>
      </c>
      <c r="AJ3362" s="21" t="s">
        <v>1148</v>
      </c>
      <c r="AK3362">
        <v>76</v>
      </c>
      <c r="AN3362" s="21">
        <v>4</v>
      </c>
      <c r="AO3362" s="21">
        <v>25</v>
      </c>
      <c r="AP3362">
        <v>28</v>
      </c>
      <c r="AQ3362" s="22" t="s">
        <v>1286</v>
      </c>
      <c r="AR3362" s="21" t="s">
        <v>3133</v>
      </c>
    </row>
    <row r="3363" spans="1:44">
      <c r="A3363" s="21" t="s">
        <v>1778</v>
      </c>
      <c r="B3363" s="21" t="s">
        <v>1146</v>
      </c>
      <c r="C3363" s="21" t="s">
        <v>1149</v>
      </c>
      <c r="D3363" s="21" t="s">
        <v>1777</v>
      </c>
      <c r="E3363" s="21" t="s">
        <v>3164</v>
      </c>
      <c r="G3363" s="21" t="s">
        <v>1168</v>
      </c>
      <c r="H3363" s="21" t="s">
        <v>1168</v>
      </c>
      <c r="I3363" s="21" t="s">
        <v>3167</v>
      </c>
      <c r="L3363">
        <v>2650</v>
      </c>
      <c r="M3363" s="21" t="s">
        <v>3037</v>
      </c>
      <c r="O3363">
        <v>1988</v>
      </c>
      <c r="S3363" s="9" t="s">
        <v>3131</v>
      </c>
      <c r="T3363" t="s">
        <v>3130</v>
      </c>
      <c r="U3363" s="21" t="s">
        <v>1221</v>
      </c>
      <c r="V3363" s="9" t="s">
        <v>3135</v>
      </c>
      <c r="W3363">
        <f>7*12</f>
        <v>84</v>
      </c>
      <c r="X3363" s="9" t="s">
        <v>3132</v>
      </c>
      <c r="Y3363" t="s">
        <v>3136</v>
      </c>
      <c r="Z3363">
        <v>12</v>
      </c>
      <c r="AD3363" t="s">
        <v>1168</v>
      </c>
      <c r="AF3363" t="s">
        <v>1168</v>
      </c>
      <c r="AI3363" s="21" t="s">
        <v>1168</v>
      </c>
      <c r="AJ3363" s="21" t="s">
        <v>1148</v>
      </c>
      <c r="AK3363">
        <v>17</v>
      </c>
      <c r="AN3363" s="21">
        <v>4</v>
      </c>
      <c r="AO3363" s="21">
        <v>25</v>
      </c>
      <c r="AP3363">
        <v>28</v>
      </c>
      <c r="AQ3363" s="22" t="s">
        <v>1286</v>
      </c>
      <c r="AR3363" s="21" t="s">
        <v>3133</v>
      </c>
    </row>
    <row r="3364" spans="1:44">
      <c r="A3364" s="21" t="s">
        <v>1778</v>
      </c>
      <c r="B3364" s="21" t="s">
        <v>1146</v>
      </c>
      <c r="C3364" s="21" t="s">
        <v>1149</v>
      </c>
      <c r="D3364" s="21" t="s">
        <v>1777</v>
      </c>
      <c r="E3364" s="21" t="s">
        <v>3164</v>
      </c>
      <c r="G3364" s="21" t="s">
        <v>1168</v>
      </c>
      <c r="H3364" s="21" t="s">
        <v>1168</v>
      </c>
      <c r="I3364" s="21" t="s">
        <v>3167</v>
      </c>
      <c r="L3364">
        <v>2650</v>
      </c>
      <c r="M3364" s="21" t="s">
        <v>3037</v>
      </c>
      <c r="O3364">
        <v>1988</v>
      </c>
      <c r="S3364" s="9" t="s">
        <v>3131</v>
      </c>
      <c r="T3364" t="s">
        <v>3130</v>
      </c>
      <c r="U3364" s="21" t="s">
        <v>1221</v>
      </c>
      <c r="V3364" s="9" t="s">
        <v>3135</v>
      </c>
      <c r="W3364">
        <f>7*12</f>
        <v>84</v>
      </c>
      <c r="X3364" s="9" t="s">
        <v>3132</v>
      </c>
      <c r="Y3364" t="s">
        <v>3137</v>
      </c>
      <c r="Z3364">
        <v>12</v>
      </c>
      <c r="AD3364" t="s">
        <v>1168</v>
      </c>
      <c r="AF3364" t="s">
        <v>1168</v>
      </c>
      <c r="AI3364" s="21" t="s">
        <v>1168</v>
      </c>
      <c r="AJ3364" s="21" t="s">
        <v>1148</v>
      </c>
      <c r="AK3364">
        <v>16</v>
      </c>
      <c r="AN3364" s="21">
        <v>4</v>
      </c>
      <c r="AO3364" s="21">
        <v>25</v>
      </c>
      <c r="AP3364">
        <v>28</v>
      </c>
      <c r="AQ3364" s="22" t="s">
        <v>1286</v>
      </c>
      <c r="AR3364" s="21" t="s">
        <v>3133</v>
      </c>
    </row>
    <row r="3365" spans="1:44">
      <c r="A3365" s="21" t="s">
        <v>1778</v>
      </c>
      <c r="B3365" s="21" t="s">
        <v>1146</v>
      </c>
      <c r="C3365" s="21" t="s">
        <v>1149</v>
      </c>
      <c r="D3365" s="21" t="s">
        <v>1777</v>
      </c>
      <c r="E3365" s="21" t="s">
        <v>3164</v>
      </c>
      <c r="G3365" s="21" t="s">
        <v>1168</v>
      </c>
      <c r="H3365" s="21" t="s">
        <v>1168</v>
      </c>
      <c r="I3365" s="21" t="s">
        <v>3167</v>
      </c>
      <c r="L3365">
        <v>2650</v>
      </c>
      <c r="M3365" s="21" t="s">
        <v>3037</v>
      </c>
      <c r="O3365">
        <v>1988</v>
      </c>
      <c r="S3365" s="9" t="s">
        <v>3131</v>
      </c>
      <c r="T3365" t="s">
        <v>3130</v>
      </c>
      <c r="U3365" s="21" t="s">
        <v>1221</v>
      </c>
      <c r="V3365" s="9" t="s">
        <v>3135</v>
      </c>
      <c r="W3365">
        <f>7*12</f>
        <v>84</v>
      </c>
      <c r="X3365" s="9" t="s">
        <v>3132</v>
      </c>
      <c r="Y3365" t="s">
        <v>3138</v>
      </c>
      <c r="Z3365">
        <v>12</v>
      </c>
      <c r="AD3365" t="s">
        <v>1168</v>
      </c>
      <c r="AF3365" t="s">
        <v>1168</v>
      </c>
      <c r="AI3365" s="21" t="s">
        <v>1168</v>
      </c>
      <c r="AJ3365" s="21" t="s">
        <v>1148</v>
      </c>
      <c r="AK3365">
        <v>21</v>
      </c>
      <c r="AN3365" s="21">
        <v>4</v>
      </c>
      <c r="AO3365" s="21">
        <v>25</v>
      </c>
      <c r="AP3365">
        <v>28</v>
      </c>
      <c r="AQ3365" s="22" t="s">
        <v>1286</v>
      </c>
      <c r="AR3365" s="21" t="s">
        <v>3133</v>
      </c>
    </row>
    <row r="3367" spans="1:44">
      <c r="A3367" s="21" t="s">
        <v>1778</v>
      </c>
      <c r="B3367" s="21" t="s">
        <v>1146</v>
      </c>
      <c r="C3367" s="21" t="s">
        <v>1149</v>
      </c>
      <c r="D3367" s="21" t="s">
        <v>1777</v>
      </c>
      <c r="E3367" s="21" t="s">
        <v>3164</v>
      </c>
      <c r="G3367" s="21" t="s">
        <v>1168</v>
      </c>
      <c r="H3367" s="21" t="s">
        <v>1168</v>
      </c>
      <c r="I3367" s="21" t="s">
        <v>3168</v>
      </c>
      <c r="L3367">
        <v>1660</v>
      </c>
      <c r="M3367" s="21" t="s">
        <v>3037</v>
      </c>
      <c r="O3367">
        <v>1988</v>
      </c>
      <c r="S3367" s="9" t="s">
        <v>3131</v>
      </c>
      <c r="T3367" t="s">
        <v>3130</v>
      </c>
      <c r="U3367" s="21" t="s">
        <v>1147</v>
      </c>
      <c r="X3367" s="9" t="s">
        <v>3132</v>
      </c>
      <c r="Z3367">
        <v>12</v>
      </c>
      <c r="AD3367" t="s">
        <v>1168</v>
      </c>
      <c r="AF3367" t="s">
        <v>1168</v>
      </c>
      <c r="AI3367" s="21" t="s">
        <v>1168</v>
      </c>
      <c r="AJ3367" s="21" t="s">
        <v>1148</v>
      </c>
      <c r="AK3367">
        <v>0</v>
      </c>
      <c r="AN3367" s="21">
        <v>4</v>
      </c>
      <c r="AO3367" s="21">
        <v>25</v>
      </c>
      <c r="AP3367">
        <v>28</v>
      </c>
      <c r="AQ3367" s="22" t="s">
        <v>1286</v>
      </c>
      <c r="AR3367" s="21" t="s">
        <v>3133</v>
      </c>
    </row>
    <row r="3368" spans="1:44">
      <c r="A3368" s="21" t="s">
        <v>1778</v>
      </c>
      <c r="B3368" s="21" t="s">
        <v>1146</v>
      </c>
      <c r="C3368" s="21" t="s">
        <v>1149</v>
      </c>
      <c r="D3368" s="21" t="s">
        <v>1777</v>
      </c>
      <c r="E3368" s="21" t="s">
        <v>3164</v>
      </c>
      <c r="G3368" s="21" t="s">
        <v>1168</v>
      </c>
      <c r="H3368" s="21" t="s">
        <v>1168</v>
      </c>
      <c r="I3368" s="21" t="s">
        <v>3168</v>
      </c>
      <c r="L3368">
        <v>1660</v>
      </c>
      <c r="M3368" s="21" t="s">
        <v>3037</v>
      </c>
      <c r="O3368">
        <v>1988</v>
      </c>
      <c r="S3368" s="9" t="s">
        <v>3131</v>
      </c>
      <c r="T3368" t="s">
        <v>3130</v>
      </c>
      <c r="U3368" s="21" t="s">
        <v>1221</v>
      </c>
      <c r="V3368" s="9" t="s">
        <v>3135</v>
      </c>
      <c r="W3368">
        <f>4*7</f>
        <v>28</v>
      </c>
      <c r="X3368" s="9" t="s">
        <v>3132</v>
      </c>
      <c r="Z3368">
        <v>12</v>
      </c>
      <c r="AD3368" t="s">
        <v>1168</v>
      </c>
      <c r="AF3368" t="s">
        <v>1168</v>
      </c>
      <c r="AI3368" s="21" t="s">
        <v>1168</v>
      </c>
      <c r="AJ3368" s="21" t="s">
        <v>1148</v>
      </c>
      <c r="AK3368">
        <v>7</v>
      </c>
      <c r="AN3368" s="21">
        <v>4</v>
      </c>
      <c r="AO3368" s="21">
        <v>25</v>
      </c>
      <c r="AP3368">
        <v>28</v>
      </c>
      <c r="AQ3368" s="22" t="s">
        <v>1286</v>
      </c>
      <c r="AR3368" s="21" t="s">
        <v>3133</v>
      </c>
    </row>
    <row r="3369" spans="1:44">
      <c r="A3369" s="21" t="s">
        <v>1778</v>
      </c>
      <c r="B3369" s="21" t="s">
        <v>1146</v>
      </c>
      <c r="C3369" s="21" t="s">
        <v>1149</v>
      </c>
      <c r="D3369" s="21" t="s">
        <v>1777</v>
      </c>
      <c r="E3369" s="21" t="s">
        <v>3164</v>
      </c>
      <c r="G3369" s="21" t="s">
        <v>1168</v>
      </c>
      <c r="H3369" s="21" t="s">
        <v>1168</v>
      </c>
      <c r="I3369" s="21" t="s">
        <v>3168</v>
      </c>
      <c r="L3369">
        <v>1660</v>
      </c>
      <c r="M3369" s="21" t="s">
        <v>3037</v>
      </c>
      <c r="O3369">
        <v>1988</v>
      </c>
      <c r="S3369" s="9" t="s">
        <v>3131</v>
      </c>
      <c r="T3369" t="s">
        <v>3130</v>
      </c>
      <c r="U3369" s="21" t="s">
        <v>1221</v>
      </c>
      <c r="V3369" s="9" t="s">
        <v>3135</v>
      </c>
      <c r="W3369">
        <v>56</v>
      </c>
      <c r="X3369" s="9" t="s">
        <v>3132</v>
      </c>
      <c r="Z3369">
        <v>12</v>
      </c>
      <c r="AD3369" t="s">
        <v>1168</v>
      </c>
      <c r="AF3369" t="s">
        <v>1168</v>
      </c>
      <c r="AI3369" s="21" t="s">
        <v>1168</v>
      </c>
      <c r="AJ3369" s="21" t="s">
        <v>1148</v>
      </c>
      <c r="AK3369">
        <v>2</v>
      </c>
      <c r="AN3369" s="21">
        <v>4</v>
      </c>
      <c r="AO3369" s="21">
        <v>25</v>
      </c>
      <c r="AP3369">
        <v>28</v>
      </c>
      <c r="AQ3369" s="22" t="s">
        <v>1286</v>
      </c>
      <c r="AR3369" s="21" t="s">
        <v>3133</v>
      </c>
    </row>
    <row r="3370" spans="1:44">
      <c r="A3370" s="21" t="s">
        <v>1778</v>
      </c>
      <c r="B3370" s="21" t="s">
        <v>1146</v>
      </c>
      <c r="C3370" s="21" t="s">
        <v>1149</v>
      </c>
      <c r="D3370" s="21" t="s">
        <v>1777</v>
      </c>
      <c r="E3370" s="21" t="s">
        <v>3164</v>
      </c>
      <c r="G3370" s="21" t="s">
        <v>1168</v>
      </c>
      <c r="H3370" s="21" t="s">
        <v>1168</v>
      </c>
      <c r="I3370" s="21" t="s">
        <v>3168</v>
      </c>
      <c r="L3370">
        <v>1660</v>
      </c>
      <c r="M3370" s="21" t="s">
        <v>3037</v>
      </c>
      <c r="O3370">
        <v>1988</v>
      </c>
      <c r="S3370" s="9" t="s">
        <v>3131</v>
      </c>
      <c r="T3370" t="s">
        <v>3130</v>
      </c>
      <c r="U3370" s="21" t="s">
        <v>1221</v>
      </c>
      <c r="V3370" s="9" t="s">
        <v>3135</v>
      </c>
      <c r="W3370">
        <f>7*12</f>
        <v>84</v>
      </c>
      <c r="X3370" s="9" t="s">
        <v>3132</v>
      </c>
      <c r="Z3370">
        <v>12</v>
      </c>
      <c r="AD3370" t="s">
        <v>1168</v>
      </c>
      <c r="AF3370" t="s">
        <v>1168</v>
      </c>
      <c r="AI3370" s="21" t="s">
        <v>1168</v>
      </c>
      <c r="AJ3370" s="21" t="s">
        <v>1148</v>
      </c>
      <c r="AK3370">
        <v>2</v>
      </c>
      <c r="AN3370" s="21">
        <v>4</v>
      </c>
      <c r="AO3370" s="21">
        <v>25</v>
      </c>
      <c r="AP3370">
        <v>28</v>
      </c>
      <c r="AQ3370" s="22" t="s">
        <v>1286</v>
      </c>
      <c r="AR3370" s="21" t="s">
        <v>3133</v>
      </c>
    </row>
    <row r="3371" spans="1:44">
      <c r="A3371" s="21" t="s">
        <v>1778</v>
      </c>
      <c r="B3371" s="21" t="s">
        <v>1146</v>
      </c>
      <c r="C3371" s="21" t="s">
        <v>1149</v>
      </c>
      <c r="D3371" s="21" t="s">
        <v>1777</v>
      </c>
      <c r="E3371" s="21" t="s">
        <v>3164</v>
      </c>
      <c r="G3371" s="21" t="s">
        <v>1168</v>
      </c>
      <c r="H3371" s="21" t="s">
        <v>1168</v>
      </c>
      <c r="I3371" s="21" t="s">
        <v>3168</v>
      </c>
      <c r="L3371">
        <v>1660</v>
      </c>
      <c r="M3371" s="21" t="s">
        <v>3037</v>
      </c>
      <c r="O3371">
        <v>1988</v>
      </c>
      <c r="S3371" s="9" t="s">
        <v>3131</v>
      </c>
      <c r="T3371" t="s">
        <v>3130</v>
      </c>
      <c r="U3371" s="21" t="s">
        <v>1221</v>
      </c>
      <c r="V3371" s="9" t="s">
        <v>3135</v>
      </c>
      <c r="W3371">
        <f>7*16</f>
        <v>112</v>
      </c>
      <c r="X3371" s="9" t="s">
        <v>3132</v>
      </c>
      <c r="Z3371">
        <v>12</v>
      </c>
      <c r="AD3371" t="s">
        <v>1168</v>
      </c>
      <c r="AF3371" t="s">
        <v>1168</v>
      </c>
      <c r="AI3371" s="21" t="s">
        <v>1168</v>
      </c>
      <c r="AJ3371" s="21" t="s">
        <v>1148</v>
      </c>
      <c r="AK3371">
        <v>37</v>
      </c>
      <c r="AN3371" s="21">
        <v>4</v>
      </c>
      <c r="AO3371" s="21">
        <v>25</v>
      </c>
      <c r="AP3371">
        <v>28</v>
      </c>
      <c r="AQ3371" s="22" t="s">
        <v>1286</v>
      </c>
      <c r="AR3371" s="21" t="s">
        <v>3133</v>
      </c>
    </row>
    <row r="3372" spans="1:44">
      <c r="A3372" s="21" t="s">
        <v>1778</v>
      </c>
      <c r="B3372" s="21" t="s">
        <v>1146</v>
      </c>
      <c r="C3372" s="21" t="s">
        <v>1149</v>
      </c>
      <c r="D3372" s="21" t="s">
        <v>1777</v>
      </c>
      <c r="E3372" s="21" t="s">
        <v>3164</v>
      </c>
      <c r="G3372" s="21" t="s">
        <v>1168</v>
      </c>
      <c r="H3372" s="21" t="s">
        <v>1168</v>
      </c>
      <c r="I3372" s="21" t="s">
        <v>3168</v>
      </c>
      <c r="L3372">
        <v>1660</v>
      </c>
      <c r="M3372" s="21" t="s">
        <v>3037</v>
      </c>
      <c r="O3372">
        <v>1988</v>
      </c>
      <c r="S3372" s="9" t="s">
        <v>3131</v>
      </c>
      <c r="T3372" t="s">
        <v>3130</v>
      </c>
      <c r="U3372" s="21" t="s">
        <v>1221</v>
      </c>
      <c r="V3372" s="9" t="s">
        <v>3135</v>
      </c>
      <c r="W3372">
        <f>7*24</f>
        <v>168</v>
      </c>
      <c r="X3372" s="9" t="s">
        <v>3132</v>
      </c>
      <c r="Z3372">
        <v>12</v>
      </c>
      <c r="AD3372" t="s">
        <v>1168</v>
      </c>
      <c r="AF3372" t="s">
        <v>1168</v>
      </c>
      <c r="AI3372" s="21" t="s">
        <v>1168</v>
      </c>
      <c r="AJ3372" s="21" t="s">
        <v>1148</v>
      </c>
      <c r="AK3372">
        <v>36</v>
      </c>
      <c r="AN3372" s="21">
        <v>4</v>
      </c>
      <c r="AO3372" s="21">
        <v>25</v>
      </c>
      <c r="AP3372">
        <v>28</v>
      </c>
      <c r="AQ3372" s="22" t="s">
        <v>1286</v>
      </c>
      <c r="AR3372" s="21" t="s">
        <v>3133</v>
      </c>
    </row>
    <row r="3373" spans="1:44">
      <c r="A3373" s="21" t="s">
        <v>1778</v>
      </c>
      <c r="B3373" s="21" t="s">
        <v>1146</v>
      </c>
      <c r="C3373" s="21" t="s">
        <v>1149</v>
      </c>
      <c r="D3373" s="21" t="s">
        <v>1777</v>
      </c>
      <c r="E3373" s="21" t="s">
        <v>3164</v>
      </c>
      <c r="G3373" s="21" t="s">
        <v>1168</v>
      </c>
      <c r="H3373" s="21" t="s">
        <v>1168</v>
      </c>
      <c r="I3373" s="21" t="s">
        <v>3168</v>
      </c>
      <c r="L3373">
        <v>1660</v>
      </c>
      <c r="M3373" s="21" t="s">
        <v>3037</v>
      </c>
      <c r="O3373">
        <v>1988</v>
      </c>
      <c r="S3373" s="9" t="s">
        <v>3131</v>
      </c>
      <c r="T3373" t="s">
        <v>3130</v>
      </c>
      <c r="U3373" s="21" t="s">
        <v>1221</v>
      </c>
      <c r="V3373" s="9" t="s">
        <v>3135</v>
      </c>
      <c r="W3373">
        <f>7*12</f>
        <v>84</v>
      </c>
      <c r="X3373" s="9" t="s">
        <v>3132</v>
      </c>
      <c r="Y3373" t="s">
        <v>3136</v>
      </c>
      <c r="Z3373">
        <v>12</v>
      </c>
      <c r="AD3373" t="s">
        <v>1168</v>
      </c>
      <c r="AF3373" t="s">
        <v>1168</v>
      </c>
      <c r="AI3373" s="21" t="s">
        <v>1168</v>
      </c>
      <c r="AJ3373" s="21" t="s">
        <v>1148</v>
      </c>
      <c r="AK3373">
        <v>20</v>
      </c>
      <c r="AN3373" s="21">
        <v>4</v>
      </c>
      <c r="AO3373" s="21">
        <v>25</v>
      </c>
      <c r="AP3373">
        <v>28</v>
      </c>
      <c r="AQ3373" s="22" t="s">
        <v>1286</v>
      </c>
      <c r="AR3373" s="21" t="s">
        <v>3133</v>
      </c>
    </row>
    <row r="3374" spans="1:44">
      <c r="A3374" s="21" t="s">
        <v>1778</v>
      </c>
      <c r="B3374" s="21" t="s">
        <v>1146</v>
      </c>
      <c r="C3374" s="21" t="s">
        <v>1149</v>
      </c>
      <c r="D3374" s="21" t="s">
        <v>1777</v>
      </c>
      <c r="E3374" s="21" t="s">
        <v>3164</v>
      </c>
      <c r="G3374" s="21" t="s">
        <v>1168</v>
      </c>
      <c r="H3374" s="21" t="s">
        <v>1168</v>
      </c>
      <c r="I3374" s="21" t="s">
        <v>3168</v>
      </c>
      <c r="L3374">
        <v>1660</v>
      </c>
      <c r="M3374" s="21" t="s">
        <v>3037</v>
      </c>
      <c r="O3374">
        <v>1988</v>
      </c>
      <c r="S3374" s="9" t="s">
        <v>3131</v>
      </c>
      <c r="T3374" t="s">
        <v>3130</v>
      </c>
      <c r="U3374" s="21" t="s">
        <v>1221</v>
      </c>
      <c r="V3374" s="9" t="s">
        <v>3135</v>
      </c>
      <c r="W3374">
        <f>7*12</f>
        <v>84</v>
      </c>
      <c r="X3374" s="9" t="s">
        <v>3132</v>
      </c>
      <c r="Y3374" t="s">
        <v>3137</v>
      </c>
      <c r="Z3374">
        <v>12</v>
      </c>
      <c r="AD3374" t="s">
        <v>1168</v>
      </c>
      <c r="AF3374" t="s">
        <v>1168</v>
      </c>
      <c r="AI3374" s="21" t="s">
        <v>1168</v>
      </c>
      <c r="AJ3374" s="21" t="s">
        <v>1148</v>
      </c>
      <c r="AK3374">
        <v>14</v>
      </c>
      <c r="AN3374" s="21">
        <v>4</v>
      </c>
      <c r="AO3374" s="21">
        <v>25</v>
      </c>
      <c r="AP3374">
        <v>28</v>
      </c>
      <c r="AQ3374" s="22" t="s">
        <v>1286</v>
      </c>
      <c r="AR3374" s="21" t="s">
        <v>3133</v>
      </c>
    </row>
    <row r="3375" spans="1:44">
      <c r="A3375" s="21" t="s">
        <v>1778</v>
      </c>
      <c r="B3375" s="21" t="s">
        <v>1146</v>
      </c>
      <c r="C3375" s="21" t="s">
        <v>1149</v>
      </c>
      <c r="D3375" s="21" t="s">
        <v>1777</v>
      </c>
      <c r="E3375" s="21" t="s">
        <v>3164</v>
      </c>
      <c r="G3375" s="21" t="s">
        <v>1168</v>
      </c>
      <c r="H3375" s="21" t="s">
        <v>1168</v>
      </c>
      <c r="I3375" s="21" t="s">
        <v>3168</v>
      </c>
      <c r="L3375">
        <v>1660</v>
      </c>
      <c r="M3375" s="21" t="s">
        <v>3037</v>
      </c>
      <c r="O3375">
        <v>1988</v>
      </c>
      <c r="S3375" s="9" t="s">
        <v>3131</v>
      </c>
      <c r="T3375" t="s">
        <v>3130</v>
      </c>
      <c r="U3375" s="21" t="s">
        <v>1221</v>
      </c>
      <c r="V3375" s="9" t="s">
        <v>3135</v>
      </c>
      <c r="W3375">
        <f>7*12</f>
        <v>84</v>
      </c>
      <c r="X3375" s="9" t="s">
        <v>3132</v>
      </c>
      <c r="Y3375" t="s">
        <v>3138</v>
      </c>
      <c r="Z3375">
        <v>12</v>
      </c>
      <c r="AD3375" t="s">
        <v>1168</v>
      </c>
      <c r="AF3375" t="s">
        <v>1168</v>
      </c>
      <c r="AI3375" s="21" t="s">
        <v>1168</v>
      </c>
      <c r="AJ3375" s="21" t="s">
        <v>1148</v>
      </c>
      <c r="AK3375">
        <v>13</v>
      </c>
      <c r="AN3375" s="21">
        <v>4</v>
      </c>
      <c r="AO3375" s="21">
        <v>25</v>
      </c>
      <c r="AP3375">
        <v>28</v>
      </c>
      <c r="AQ3375" s="22" t="s">
        <v>1286</v>
      </c>
      <c r="AR3375" s="21" t="s">
        <v>3133</v>
      </c>
    </row>
    <row r="3377" spans="1:44">
      <c r="A3377" s="21" t="s">
        <v>1778</v>
      </c>
      <c r="B3377" s="21" t="s">
        <v>1146</v>
      </c>
      <c r="C3377" s="21" t="s">
        <v>1149</v>
      </c>
      <c r="D3377" s="21" t="s">
        <v>1777</v>
      </c>
      <c r="E3377" s="21" t="s">
        <v>3164</v>
      </c>
      <c r="G3377" s="21" t="s">
        <v>1168</v>
      </c>
      <c r="H3377" s="21" t="s">
        <v>1168</v>
      </c>
      <c r="I3377" s="21" t="s">
        <v>3169</v>
      </c>
      <c r="L3377">
        <v>2740</v>
      </c>
      <c r="M3377" s="21" t="s">
        <v>3037</v>
      </c>
      <c r="O3377">
        <v>1988</v>
      </c>
      <c r="S3377" s="9" t="s">
        <v>3131</v>
      </c>
      <c r="T3377" t="s">
        <v>3130</v>
      </c>
      <c r="U3377" s="21" t="s">
        <v>1147</v>
      </c>
      <c r="X3377" s="9" t="s">
        <v>3132</v>
      </c>
      <c r="Z3377">
        <v>12</v>
      </c>
      <c r="AD3377" t="s">
        <v>1168</v>
      </c>
      <c r="AF3377" t="s">
        <v>1168</v>
      </c>
      <c r="AI3377" s="21" t="s">
        <v>1168</v>
      </c>
      <c r="AJ3377" s="21" t="s">
        <v>1148</v>
      </c>
      <c r="AK3377">
        <v>1</v>
      </c>
      <c r="AN3377" s="21">
        <v>4</v>
      </c>
      <c r="AO3377" s="21">
        <v>25</v>
      </c>
      <c r="AP3377">
        <v>28</v>
      </c>
      <c r="AQ3377" s="22" t="s">
        <v>1286</v>
      </c>
      <c r="AR3377" s="21" t="s">
        <v>3133</v>
      </c>
    </row>
    <row r="3378" spans="1:44">
      <c r="A3378" s="21" t="s">
        <v>1778</v>
      </c>
      <c r="B3378" s="21" t="s">
        <v>1146</v>
      </c>
      <c r="C3378" s="21" t="s">
        <v>1149</v>
      </c>
      <c r="D3378" s="21" t="s">
        <v>1777</v>
      </c>
      <c r="E3378" s="21" t="s">
        <v>3164</v>
      </c>
      <c r="G3378" s="21" t="s">
        <v>1168</v>
      </c>
      <c r="H3378" s="21" t="s">
        <v>1168</v>
      </c>
      <c r="I3378" s="21" t="s">
        <v>3169</v>
      </c>
      <c r="L3378">
        <v>2740</v>
      </c>
      <c r="M3378" s="21" t="s">
        <v>3037</v>
      </c>
      <c r="O3378">
        <v>1988</v>
      </c>
      <c r="S3378" s="9" t="s">
        <v>3131</v>
      </c>
      <c r="T3378" t="s">
        <v>3130</v>
      </c>
      <c r="U3378" s="21" t="s">
        <v>1221</v>
      </c>
      <c r="V3378" s="9" t="s">
        <v>3135</v>
      </c>
      <c r="W3378">
        <f>4*7</f>
        <v>28</v>
      </c>
      <c r="X3378" s="9" t="s">
        <v>3132</v>
      </c>
      <c r="Z3378">
        <v>12</v>
      </c>
      <c r="AD3378" t="s">
        <v>1168</v>
      </c>
      <c r="AF3378" t="s">
        <v>1168</v>
      </c>
      <c r="AI3378" s="21" t="s">
        <v>1168</v>
      </c>
      <c r="AJ3378" s="21" t="s">
        <v>1148</v>
      </c>
      <c r="AK3378">
        <v>2</v>
      </c>
      <c r="AN3378" s="21">
        <v>4</v>
      </c>
      <c r="AO3378" s="21">
        <v>25</v>
      </c>
      <c r="AP3378">
        <v>28</v>
      </c>
      <c r="AQ3378" s="22" t="s">
        <v>1286</v>
      </c>
      <c r="AR3378" s="21" t="s">
        <v>3133</v>
      </c>
    </row>
    <row r="3379" spans="1:44">
      <c r="A3379" s="21" t="s">
        <v>1778</v>
      </c>
      <c r="B3379" s="21" t="s">
        <v>1146</v>
      </c>
      <c r="C3379" s="21" t="s">
        <v>1149</v>
      </c>
      <c r="D3379" s="21" t="s">
        <v>1777</v>
      </c>
      <c r="E3379" s="21" t="s">
        <v>3164</v>
      </c>
      <c r="G3379" s="21" t="s">
        <v>1168</v>
      </c>
      <c r="H3379" s="21" t="s">
        <v>1168</v>
      </c>
      <c r="I3379" s="21" t="s">
        <v>3169</v>
      </c>
      <c r="L3379">
        <v>2740</v>
      </c>
      <c r="M3379" s="21" t="s">
        <v>3037</v>
      </c>
      <c r="O3379">
        <v>1988</v>
      </c>
      <c r="S3379" s="9" t="s">
        <v>3131</v>
      </c>
      <c r="T3379" t="s">
        <v>3130</v>
      </c>
      <c r="U3379" s="21" t="s">
        <v>1221</v>
      </c>
      <c r="V3379" s="9" t="s">
        <v>3135</v>
      </c>
      <c r="W3379">
        <v>56</v>
      </c>
      <c r="X3379" s="9" t="s">
        <v>3132</v>
      </c>
      <c r="Z3379">
        <v>12</v>
      </c>
      <c r="AD3379" t="s">
        <v>1168</v>
      </c>
      <c r="AF3379" t="s">
        <v>1168</v>
      </c>
      <c r="AI3379" s="21" t="s">
        <v>1168</v>
      </c>
      <c r="AJ3379" s="21" t="s">
        <v>1148</v>
      </c>
      <c r="AK3379">
        <v>3</v>
      </c>
      <c r="AN3379" s="21">
        <v>4</v>
      </c>
      <c r="AO3379" s="21">
        <v>25</v>
      </c>
      <c r="AP3379">
        <v>28</v>
      </c>
      <c r="AQ3379" s="22" t="s">
        <v>1286</v>
      </c>
      <c r="AR3379" s="21" t="s">
        <v>3133</v>
      </c>
    </row>
    <row r="3380" spans="1:44">
      <c r="A3380" s="21" t="s">
        <v>1778</v>
      </c>
      <c r="B3380" s="21" t="s">
        <v>1146</v>
      </c>
      <c r="C3380" s="21" t="s">
        <v>1149</v>
      </c>
      <c r="D3380" s="21" t="s">
        <v>1777</v>
      </c>
      <c r="E3380" s="21" t="s">
        <v>3164</v>
      </c>
      <c r="G3380" s="21" t="s">
        <v>1168</v>
      </c>
      <c r="H3380" s="21" t="s">
        <v>1168</v>
      </c>
      <c r="I3380" s="21" t="s">
        <v>3169</v>
      </c>
      <c r="L3380">
        <v>2740</v>
      </c>
      <c r="M3380" s="21" t="s">
        <v>3037</v>
      </c>
      <c r="O3380">
        <v>1988</v>
      </c>
      <c r="S3380" s="9" t="s">
        <v>3131</v>
      </c>
      <c r="T3380" t="s">
        <v>3130</v>
      </c>
      <c r="U3380" s="21" t="s">
        <v>1221</v>
      </c>
      <c r="V3380" s="9" t="s">
        <v>3135</v>
      </c>
      <c r="W3380">
        <f>7*12</f>
        <v>84</v>
      </c>
      <c r="X3380" s="9" t="s">
        <v>3132</v>
      </c>
      <c r="Z3380">
        <v>12</v>
      </c>
      <c r="AD3380" t="s">
        <v>1168</v>
      </c>
      <c r="AF3380" t="s">
        <v>1168</v>
      </c>
      <c r="AI3380" s="21" t="s">
        <v>1168</v>
      </c>
      <c r="AJ3380" s="21" t="s">
        <v>1148</v>
      </c>
      <c r="AK3380">
        <v>4</v>
      </c>
      <c r="AN3380" s="21">
        <v>4</v>
      </c>
      <c r="AO3380" s="21">
        <v>25</v>
      </c>
      <c r="AP3380">
        <v>28</v>
      </c>
      <c r="AQ3380" s="22" t="s">
        <v>1286</v>
      </c>
      <c r="AR3380" s="21" t="s">
        <v>3133</v>
      </c>
    </row>
    <row r="3381" spans="1:44">
      <c r="A3381" s="21" t="s">
        <v>1778</v>
      </c>
      <c r="B3381" s="21" t="s">
        <v>1146</v>
      </c>
      <c r="C3381" s="21" t="s">
        <v>1149</v>
      </c>
      <c r="D3381" s="21" t="s">
        <v>1777</v>
      </c>
      <c r="E3381" s="21" t="s">
        <v>3164</v>
      </c>
      <c r="G3381" s="21" t="s">
        <v>1168</v>
      </c>
      <c r="H3381" s="21" t="s">
        <v>1168</v>
      </c>
      <c r="I3381" s="21" t="s">
        <v>3169</v>
      </c>
      <c r="L3381">
        <v>2740</v>
      </c>
      <c r="M3381" s="21" t="s">
        <v>3037</v>
      </c>
      <c r="O3381">
        <v>1988</v>
      </c>
      <c r="S3381" s="9" t="s">
        <v>3131</v>
      </c>
      <c r="T3381" t="s">
        <v>3130</v>
      </c>
      <c r="U3381" s="21" t="s">
        <v>1221</v>
      </c>
      <c r="V3381" s="9" t="s">
        <v>3135</v>
      </c>
      <c r="W3381">
        <f>7*16</f>
        <v>112</v>
      </c>
      <c r="X3381" s="9" t="s">
        <v>3132</v>
      </c>
      <c r="Z3381">
        <v>12</v>
      </c>
      <c r="AD3381" t="s">
        <v>1168</v>
      </c>
      <c r="AF3381" t="s">
        <v>1168</v>
      </c>
      <c r="AI3381" s="21" t="s">
        <v>1168</v>
      </c>
      <c r="AJ3381" s="21" t="s">
        <v>1148</v>
      </c>
      <c r="AK3381">
        <v>22</v>
      </c>
      <c r="AN3381" s="21">
        <v>4</v>
      </c>
      <c r="AO3381" s="21">
        <v>25</v>
      </c>
      <c r="AP3381">
        <v>28</v>
      </c>
      <c r="AQ3381" s="22" t="s">
        <v>1286</v>
      </c>
      <c r="AR3381" s="21" t="s">
        <v>3133</v>
      </c>
    </row>
    <row r="3382" spans="1:44">
      <c r="A3382" s="21" t="s">
        <v>1778</v>
      </c>
      <c r="B3382" s="21" t="s">
        <v>1146</v>
      </c>
      <c r="C3382" s="21" t="s">
        <v>1149</v>
      </c>
      <c r="D3382" s="21" t="s">
        <v>1777</v>
      </c>
      <c r="E3382" s="21" t="s">
        <v>3164</v>
      </c>
      <c r="G3382" s="21" t="s">
        <v>1168</v>
      </c>
      <c r="H3382" s="21" t="s">
        <v>1168</v>
      </c>
      <c r="I3382" s="21" t="s">
        <v>3169</v>
      </c>
      <c r="L3382">
        <v>2740</v>
      </c>
      <c r="M3382" s="21" t="s">
        <v>3037</v>
      </c>
      <c r="O3382">
        <v>1988</v>
      </c>
      <c r="S3382" s="9" t="s">
        <v>3131</v>
      </c>
      <c r="T3382" t="s">
        <v>3130</v>
      </c>
      <c r="U3382" s="21" t="s">
        <v>1221</v>
      </c>
      <c r="V3382" s="9" t="s">
        <v>3135</v>
      </c>
      <c r="W3382">
        <f>7*24</f>
        <v>168</v>
      </c>
      <c r="X3382" s="9" t="s">
        <v>3132</v>
      </c>
      <c r="Z3382">
        <v>12</v>
      </c>
      <c r="AD3382" t="s">
        <v>1168</v>
      </c>
      <c r="AF3382" t="s">
        <v>1168</v>
      </c>
      <c r="AI3382" s="21" t="s">
        <v>1168</v>
      </c>
      <c r="AJ3382" s="21" t="s">
        <v>1148</v>
      </c>
      <c r="AK3382">
        <v>68</v>
      </c>
      <c r="AN3382" s="21">
        <v>4</v>
      </c>
      <c r="AO3382" s="21">
        <v>25</v>
      </c>
      <c r="AP3382">
        <v>28</v>
      </c>
      <c r="AQ3382" s="22" t="s">
        <v>1286</v>
      </c>
      <c r="AR3382" s="21" t="s">
        <v>3133</v>
      </c>
    </row>
    <row r="3383" spans="1:44">
      <c r="A3383" s="21" t="s">
        <v>1778</v>
      </c>
      <c r="B3383" s="21" t="s">
        <v>1146</v>
      </c>
      <c r="C3383" s="21" t="s">
        <v>1149</v>
      </c>
      <c r="D3383" s="21" t="s">
        <v>1777</v>
      </c>
      <c r="E3383" s="21" t="s">
        <v>3164</v>
      </c>
      <c r="G3383" s="21" t="s">
        <v>1168</v>
      </c>
      <c r="H3383" s="21" t="s">
        <v>1168</v>
      </c>
      <c r="I3383" s="21" t="s">
        <v>3169</v>
      </c>
      <c r="L3383">
        <v>2740</v>
      </c>
      <c r="M3383" s="21" t="s">
        <v>3037</v>
      </c>
      <c r="O3383">
        <v>1988</v>
      </c>
      <c r="S3383" s="9" t="s">
        <v>3131</v>
      </c>
      <c r="T3383" t="s">
        <v>3130</v>
      </c>
      <c r="U3383" s="21" t="s">
        <v>1221</v>
      </c>
      <c r="V3383" s="9" t="s">
        <v>3135</v>
      </c>
      <c r="W3383">
        <f>7*12</f>
        <v>84</v>
      </c>
      <c r="X3383" s="9" t="s">
        <v>3132</v>
      </c>
      <c r="Y3383" t="s">
        <v>3136</v>
      </c>
      <c r="Z3383">
        <v>12</v>
      </c>
      <c r="AD3383" t="s">
        <v>1168</v>
      </c>
      <c r="AF3383" t="s">
        <v>1168</v>
      </c>
      <c r="AI3383" s="21" t="s">
        <v>1168</v>
      </c>
      <c r="AJ3383" s="21" t="s">
        <v>1148</v>
      </c>
      <c r="AK3383">
        <v>24</v>
      </c>
      <c r="AN3383" s="21">
        <v>4</v>
      </c>
      <c r="AO3383" s="21">
        <v>25</v>
      </c>
      <c r="AP3383">
        <v>28</v>
      </c>
      <c r="AQ3383" s="22" t="s">
        <v>1286</v>
      </c>
      <c r="AR3383" s="21" t="s">
        <v>3133</v>
      </c>
    </row>
    <row r="3384" spans="1:44">
      <c r="A3384" s="21" t="s">
        <v>1778</v>
      </c>
      <c r="B3384" s="21" t="s">
        <v>1146</v>
      </c>
      <c r="C3384" s="21" t="s">
        <v>1149</v>
      </c>
      <c r="D3384" s="21" t="s">
        <v>1777</v>
      </c>
      <c r="E3384" s="21" t="s">
        <v>3164</v>
      </c>
      <c r="G3384" s="21" t="s">
        <v>1168</v>
      </c>
      <c r="H3384" s="21" t="s">
        <v>1168</v>
      </c>
      <c r="I3384" s="21" t="s">
        <v>3169</v>
      </c>
      <c r="L3384">
        <v>2740</v>
      </c>
      <c r="M3384" s="21" t="s">
        <v>3037</v>
      </c>
      <c r="O3384">
        <v>1988</v>
      </c>
      <c r="S3384" s="9" t="s">
        <v>3131</v>
      </c>
      <c r="T3384" t="s">
        <v>3130</v>
      </c>
      <c r="U3384" s="21" t="s">
        <v>1221</v>
      </c>
      <c r="V3384" s="9" t="s">
        <v>3135</v>
      </c>
      <c r="W3384">
        <f>7*12</f>
        <v>84</v>
      </c>
      <c r="X3384" s="9" t="s">
        <v>3132</v>
      </c>
      <c r="Y3384" t="s">
        <v>3137</v>
      </c>
      <c r="Z3384">
        <v>12</v>
      </c>
      <c r="AD3384" t="s">
        <v>1168</v>
      </c>
      <c r="AF3384" t="s">
        <v>1168</v>
      </c>
      <c r="AI3384" s="21" t="s">
        <v>1168</v>
      </c>
      <c r="AJ3384" s="21" t="s">
        <v>1148</v>
      </c>
      <c r="AK3384">
        <v>10</v>
      </c>
      <c r="AN3384" s="21">
        <v>4</v>
      </c>
      <c r="AO3384" s="21">
        <v>25</v>
      </c>
      <c r="AP3384">
        <v>28</v>
      </c>
      <c r="AQ3384" s="22" t="s">
        <v>1286</v>
      </c>
      <c r="AR3384" s="21" t="s">
        <v>3133</v>
      </c>
    </row>
    <row r="3385" spans="1:44">
      <c r="A3385" s="21" t="s">
        <v>1778</v>
      </c>
      <c r="B3385" s="21" t="s">
        <v>1146</v>
      </c>
      <c r="C3385" s="21" t="s">
        <v>1149</v>
      </c>
      <c r="D3385" s="21" t="s">
        <v>1777</v>
      </c>
      <c r="E3385" s="21" t="s">
        <v>3164</v>
      </c>
      <c r="G3385" s="21" t="s">
        <v>1168</v>
      </c>
      <c r="H3385" s="21" t="s">
        <v>1168</v>
      </c>
      <c r="I3385" s="21" t="s">
        <v>3169</v>
      </c>
      <c r="L3385">
        <v>2740</v>
      </c>
      <c r="M3385" s="21" t="s">
        <v>3037</v>
      </c>
      <c r="O3385">
        <v>1988</v>
      </c>
      <c r="S3385" s="9" t="s">
        <v>3131</v>
      </c>
      <c r="T3385" t="s">
        <v>3130</v>
      </c>
      <c r="U3385" s="21" t="s">
        <v>1221</v>
      </c>
      <c r="V3385" s="9" t="s">
        <v>3135</v>
      </c>
      <c r="W3385">
        <f>7*12</f>
        <v>84</v>
      </c>
      <c r="X3385" s="9" t="s">
        <v>3132</v>
      </c>
      <c r="Y3385" t="s">
        <v>3138</v>
      </c>
      <c r="Z3385">
        <v>12</v>
      </c>
      <c r="AD3385" t="s">
        <v>1168</v>
      </c>
      <c r="AF3385" t="s">
        <v>1168</v>
      </c>
      <c r="AI3385" s="21" t="s">
        <v>1168</v>
      </c>
      <c r="AJ3385" s="21" t="s">
        <v>1148</v>
      </c>
      <c r="AK3385">
        <v>9</v>
      </c>
      <c r="AN3385" s="21">
        <v>4</v>
      </c>
      <c r="AO3385" s="21">
        <v>25</v>
      </c>
      <c r="AP3385">
        <v>28</v>
      </c>
      <c r="AQ3385" s="22" t="s">
        <v>1286</v>
      </c>
      <c r="AR3385" s="21" t="s">
        <v>3133</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sheetData>
    <row r="1" spans="1:3">
      <c r="A1" t="s">
        <v>1165</v>
      </c>
      <c r="B1" t="s">
        <v>1166</v>
      </c>
      <c r="C1" t="s">
        <v>1167</v>
      </c>
    </row>
    <row r="2" spans="1:3">
      <c r="A2" s="4">
        <v>1.256</v>
      </c>
      <c r="B2">
        <v>7.5670000000000002</v>
      </c>
      <c r="C2">
        <f t="shared" ref="C2:C10" si="0">B2-A2</f>
        <v>6.3109999999999999</v>
      </c>
    </row>
    <row r="3" spans="1:3">
      <c r="A3" s="4"/>
      <c r="C3">
        <f t="shared" si="0"/>
        <v>0</v>
      </c>
    </row>
    <row r="4" spans="1:3">
      <c r="A4" s="4"/>
      <c r="C4">
        <f t="shared" si="0"/>
        <v>0</v>
      </c>
    </row>
    <row r="5" spans="1:3">
      <c r="A5" s="4"/>
      <c r="C5">
        <f t="shared" si="0"/>
        <v>0</v>
      </c>
    </row>
    <row r="6" spans="1:3">
      <c r="A6" s="4"/>
      <c r="C6">
        <f t="shared" si="0"/>
        <v>0</v>
      </c>
    </row>
    <row r="7" spans="1:3">
      <c r="A7" s="4"/>
      <c r="C7">
        <f t="shared" si="0"/>
        <v>0</v>
      </c>
    </row>
    <row r="8" spans="1:3">
      <c r="A8" s="4"/>
      <c r="C8">
        <f t="shared" si="0"/>
        <v>0</v>
      </c>
    </row>
    <row r="9" spans="1:3">
      <c r="A9" s="4"/>
      <c r="C9">
        <f t="shared" si="0"/>
        <v>0</v>
      </c>
    </row>
    <row r="10" spans="1:3">
      <c r="A10" s="4"/>
      <c r="C10">
        <f t="shared" si="0"/>
        <v>0</v>
      </c>
    </row>
    <row r="11" spans="1:3">
      <c r="A11" s="4"/>
      <c r="C11">
        <f t="shared" ref="C11:C14" si="1">B11-A11</f>
        <v>0</v>
      </c>
    </row>
    <row r="12" spans="1:3">
      <c r="A12" s="4"/>
      <c r="C12">
        <f t="shared" si="1"/>
        <v>0</v>
      </c>
    </row>
    <row r="13" spans="1:3">
      <c r="A13" s="4"/>
      <c r="C13">
        <f t="shared" si="1"/>
        <v>0</v>
      </c>
    </row>
    <row r="14" spans="1:3">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2022-10-25T21:56:06Z</dcterms:modified>
</cp:coreProperties>
</file>